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04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<sst xmlns="http://schemas.openxmlformats.org/spreadsheetml/2006/main" count="105" uniqueCount="53">
  <si>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単位：人、％</t>
  </si>
  <si>
    <t>人口</t>
  </si>
  <si>
    <t>区　分</t>
  </si>
  <si>
    <t>非労働力</t>
  </si>
  <si>
    <t>就業者数</t>
  </si>
  <si>
    <t>完全失業者数</t>
  </si>
  <si>
    <t>率</t>
  </si>
  <si>
    <t>旧 高岡市</t>
  </si>
  <si>
    <t>旧 福岡町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</si>
  <si>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</si>
  <si>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</si>
  <si>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</si>
  <si>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</si>
  <si>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</si>
  <si>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</si>
  <si>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</si>
  <si>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t>南 砺 市</t>
  </si>
  <si>
    <t>射 水 市</t>
  </si>
  <si>
    <t>富 山 県</t>
  </si>
  <si>
    <t>黒 部 市</t>
  </si>
  <si>
    <t>15歳以上人口（総数）　ａ　</t>
  </si>
  <si>
    <t>労働力人口　ｂ</t>
  </si>
  <si>
    <t>15歳以上人口（男性）　ａ　</t>
  </si>
  <si>
    <t>15歳以上人口（女性）　ａ　</t>
  </si>
  <si>
    <t>朝 日 町</t>
  </si>
  <si>
    <t>ｃ</t>
  </si>
  <si>
    <t>ｄ</t>
  </si>
  <si>
    <t>ｅ</t>
  </si>
  <si>
    <t>第15表　労働力状態、男女別15歳以上人口【県、市町村】</t>
  </si>
  <si>
    <r>
      <t xml:space="preserve">ａ
(ｂ+ｅ)
</t>
    </r>
    <r>
      <rPr>
        <sz val="8"/>
        <rFont val="ＭＳ 明朝"/>
        <family val="1"/>
      </rPr>
      <t>年齢不詳を
含まない</t>
    </r>
  </si>
  <si>
    <r>
      <t>ｂ
(ｃ+ｄ)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労働力状態不詳を含まない</t>
    </r>
  </si>
  <si>
    <t>ｂ/ａ</t>
  </si>
  <si>
    <t>ｃ/ａ</t>
  </si>
  <si>
    <t>ｄ/ｂ</t>
  </si>
  <si>
    <r>
      <t>富 山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(17.4.1合併)</t>
    </r>
  </si>
  <si>
    <r>
      <t>高 岡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(17.11.1合併)</t>
    </r>
  </si>
  <si>
    <t>魚 津 市</t>
  </si>
  <si>
    <t>氷 見 市</t>
  </si>
  <si>
    <t>滑 川 市</t>
  </si>
  <si>
    <r>
      <t>黒 部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(18.3.31合併)</t>
    </r>
  </si>
  <si>
    <r>
      <t>砺 波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(16.11.1合併)</t>
    </r>
  </si>
  <si>
    <t>小 矢 部 市</t>
  </si>
  <si>
    <r>
      <t>南 砺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(16.11.1合併)</t>
    </r>
  </si>
  <si>
    <r>
      <t>射 水 市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(17.11.1合併)</t>
    </r>
  </si>
  <si>
    <t>舟 橋 村</t>
  </si>
  <si>
    <t>上 市 町</t>
  </si>
  <si>
    <t>立 山 町</t>
  </si>
  <si>
    <t>入 善 町</t>
  </si>
  <si>
    <t>砺 波 市</t>
  </si>
  <si>
    <t>小 矢 部 市</t>
  </si>
  <si>
    <t>朝 日 町</t>
  </si>
  <si>
    <t>富 山 市</t>
  </si>
  <si>
    <t>高 岡 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</si>
</sst>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_);[Red]\(#,##0.0\)"/>
    <numFmt numFmtId="180" formatCode="#,##0.00_ "/>
  </numFmts>
  <fonts count="13"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double"/>
      <top style="thin"/>
      <bottom style="medium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38" fontId="10" fillId="0" borderId="13" xfId="16" applyFont="1" applyBorder="1" applyAlignment="1">
      <alignment vertical="center"/>
    </xf>
    <xf numFmtId="38" fontId="10" fillId="0" borderId="14" xfId="16" applyFont="1" applyBorder="1" applyAlignment="1">
      <alignment vertical="center"/>
    </xf>
    <xf numFmtId="38" fontId="10" fillId="0" borderId="15" xfId="16" applyFont="1" applyBorder="1" applyAlignment="1">
      <alignment vertical="center"/>
    </xf>
    <xf numFmtId="38" fontId="10" fillId="0" borderId="16" xfId="16" applyFont="1" applyBorder="1" applyAlignment="1">
      <alignment vertical="center"/>
    </xf>
    <xf numFmtId="38" fontId="10" fillId="0" borderId="17" xfId="16" applyFont="1" applyBorder="1" applyAlignment="1">
      <alignment vertical="center"/>
    </xf>
    <xf numFmtId="38" fontId="10" fillId="0" borderId="9" xfId="16" applyFont="1" applyBorder="1" applyAlignment="1">
      <alignment vertical="center"/>
    </xf>
    <xf numFmtId="38" fontId="10" fillId="0" borderId="18" xfId="16" applyFont="1" applyBorder="1" applyAlignment="1">
      <alignment vertical="center"/>
    </xf>
    <xf numFmtId="38" fontId="10" fillId="0" borderId="19" xfId="16" applyFont="1" applyBorder="1" applyAlignment="1">
      <alignment vertical="center"/>
    </xf>
    <xf numFmtId="38" fontId="10" fillId="0" borderId="20" xfId="16" applyFont="1" applyBorder="1" applyAlignment="1">
      <alignment vertical="center"/>
    </xf>
    <xf numFmtId="38" fontId="10" fillId="0" borderId="21" xfId="16" applyFont="1" applyFill="1" applyBorder="1" applyAlignment="1">
      <alignment vertical="center"/>
    </xf>
    <xf numFmtId="38" fontId="10" fillId="0" borderId="19" xfId="16" applyFont="1" applyFill="1" applyBorder="1" applyAlignment="1">
      <alignment vertical="center"/>
    </xf>
    <xf numFmtId="38" fontId="10" fillId="0" borderId="20" xfId="16" applyFont="1" applyFill="1" applyBorder="1" applyAlignment="1">
      <alignment vertical="center"/>
    </xf>
    <xf numFmtId="38" fontId="10" fillId="0" borderId="22" xfId="16" applyFont="1" applyFill="1" applyBorder="1" applyAlignment="1">
      <alignment vertical="center"/>
    </xf>
    <xf numFmtId="38" fontId="10" fillId="0" borderId="23" xfId="16" applyFont="1" applyFill="1" applyBorder="1" applyAlignment="1">
      <alignment vertical="center"/>
    </xf>
    <xf numFmtId="38" fontId="10" fillId="0" borderId="8" xfId="16" applyFont="1" applyBorder="1" applyAlignment="1">
      <alignment vertical="center"/>
    </xf>
    <xf numFmtId="38" fontId="10" fillId="0" borderId="24" xfId="16" applyFont="1" applyBorder="1" applyAlignment="1">
      <alignment vertical="center"/>
    </xf>
    <xf numFmtId="38" fontId="10" fillId="0" borderId="4" xfId="16" applyFont="1" applyBorder="1" applyAlignment="1">
      <alignment vertical="center"/>
    </xf>
    <xf numFmtId="38" fontId="10" fillId="0" borderId="4" xfId="16" applyFont="1" applyFill="1" applyBorder="1" applyAlignment="1">
      <alignment vertical="center"/>
    </xf>
    <xf numFmtId="38" fontId="10" fillId="0" borderId="24" xfId="16" applyFont="1" applyFill="1" applyBorder="1" applyAlignment="1">
      <alignment vertical="center"/>
    </xf>
    <xf numFmtId="38" fontId="10" fillId="0" borderId="25" xfId="16" applyFont="1" applyFill="1" applyBorder="1" applyAlignment="1">
      <alignment vertical="center"/>
    </xf>
    <xf numFmtId="38" fontId="10" fillId="0" borderId="5" xfId="16" applyFont="1" applyFill="1" applyBorder="1" applyAlignment="1">
      <alignment vertical="center"/>
    </xf>
    <xf numFmtId="38" fontId="10" fillId="0" borderId="26" xfId="16" applyFont="1" applyBorder="1" applyAlignment="1">
      <alignment vertical="center"/>
    </xf>
    <xf numFmtId="38" fontId="10" fillId="0" borderId="27" xfId="16" applyFont="1" applyBorder="1" applyAlignment="1">
      <alignment vertical="center"/>
    </xf>
    <xf numFmtId="38" fontId="10" fillId="0" borderId="28" xfId="16" applyFont="1" applyBorder="1" applyAlignment="1">
      <alignment vertical="center"/>
    </xf>
    <xf numFmtId="38" fontId="10" fillId="0" borderId="29" xfId="16" applyFont="1" applyBorder="1" applyAlignment="1">
      <alignment vertical="center"/>
    </xf>
    <xf numFmtId="38" fontId="10" fillId="0" borderId="30" xfId="16" applyFont="1" applyFill="1" applyBorder="1" applyAlignment="1">
      <alignment vertical="center"/>
    </xf>
    <xf numFmtId="38" fontId="10" fillId="0" borderId="28" xfId="16" applyFont="1" applyFill="1" applyBorder="1" applyAlignment="1">
      <alignment vertical="center"/>
    </xf>
    <xf numFmtId="38" fontId="10" fillId="0" borderId="27" xfId="16" applyFont="1" applyFill="1" applyBorder="1" applyAlignment="1">
      <alignment vertical="center"/>
    </xf>
    <xf numFmtId="38" fontId="10" fillId="0" borderId="29" xfId="16" applyFont="1" applyFill="1" applyBorder="1" applyAlignment="1">
      <alignment vertical="center"/>
    </xf>
    <xf numFmtId="38" fontId="10" fillId="0" borderId="31" xfId="16" applyFont="1" applyFill="1" applyBorder="1" applyAlignment="1">
      <alignment vertical="center"/>
    </xf>
    <xf numFmtId="38" fontId="10" fillId="0" borderId="32" xfId="16" applyFont="1" applyFill="1" applyBorder="1" applyAlignment="1">
      <alignment vertical="center"/>
    </xf>
    <xf numFmtId="38" fontId="10" fillId="0" borderId="1" xfId="16" applyFont="1" applyFill="1" applyBorder="1" applyAlignment="1">
      <alignment vertical="center"/>
    </xf>
    <xf numFmtId="38" fontId="10" fillId="0" borderId="33" xfId="16" applyFont="1" applyFill="1" applyBorder="1" applyAlignment="1">
      <alignment vertical="center"/>
    </xf>
    <xf numFmtId="38" fontId="10" fillId="0" borderId="34" xfId="16" applyFont="1" applyFill="1" applyBorder="1" applyAlignment="1">
      <alignment vertical="center"/>
    </xf>
    <xf numFmtId="38" fontId="10" fillId="0" borderId="2" xfId="16" applyFont="1" applyFill="1" applyBorder="1" applyAlignment="1">
      <alignment vertical="center"/>
    </xf>
    <xf numFmtId="38" fontId="10" fillId="0" borderId="35" xfId="16" applyFont="1" applyBorder="1" applyAlignment="1">
      <alignment vertical="center"/>
    </xf>
    <xf numFmtId="38" fontId="10" fillId="0" borderId="36" xfId="16" applyFont="1" applyBorder="1" applyAlignment="1">
      <alignment vertical="center"/>
    </xf>
    <xf numFmtId="38" fontId="10" fillId="0" borderId="37" xfId="16" applyFont="1" applyBorder="1" applyAlignment="1">
      <alignment vertical="center"/>
    </xf>
    <xf numFmtId="38" fontId="10" fillId="0" borderId="38" xfId="16" applyFont="1" applyFill="1" applyBorder="1" applyAlignment="1">
      <alignment vertical="center"/>
    </xf>
    <xf numFmtId="38" fontId="10" fillId="0" borderId="39" xfId="16" applyFont="1" applyFill="1" applyBorder="1" applyAlignment="1">
      <alignment vertical="center"/>
    </xf>
    <xf numFmtId="38" fontId="10" fillId="0" borderId="36" xfId="16" applyFont="1" applyFill="1" applyBorder="1" applyAlignment="1">
      <alignment vertical="center"/>
    </xf>
    <xf numFmtId="38" fontId="10" fillId="0" borderId="40" xfId="16" applyFont="1" applyFill="1" applyBorder="1" applyAlignment="1">
      <alignment vertical="center"/>
    </xf>
    <xf numFmtId="38" fontId="10" fillId="0" borderId="41" xfId="16" applyFont="1" applyFill="1" applyBorder="1" applyAlignment="1">
      <alignment vertical="center"/>
    </xf>
    <xf numFmtId="38" fontId="10" fillId="0" borderId="42" xfId="16" applyFont="1" applyBorder="1" applyAlignment="1">
      <alignment vertical="center"/>
    </xf>
    <xf numFmtId="38" fontId="10" fillId="0" borderId="43" xfId="16" applyFont="1" applyBorder="1" applyAlignment="1">
      <alignment vertical="center"/>
    </xf>
    <xf numFmtId="38" fontId="10" fillId="0" borderId="44" xfId="16" applyFont="1" applyBorder="1" applyAlignment="1">
      <alignment vertical="center"/>
    </xf>
    <xf numFmtId="38" fontId="10" fillId="0" borderId="43" xfId="16" applyFont="1" applyFill="1" applyBorder="1" applyAlignment="1">
      <alignment vertical="center"/>
    </xf>
    <xf numFmtId="38" fontId="10" fillId="0" borderId="44" xfId="16" applyFont="1" applyFill="1" applyBorder="1" applyAlignment="1">
      <alignment vertical="center"/>
    </xf>
    <xf numFmtId="38" fontId="10" fillId="0" borderId="45" xfId="16" applyFont="1" applyFill="1" applyBorder="1" applyAlignment="1">
      <alignment vertical="center"/>
    </xf>
    <xf numFmtId="38" fontId="10" fillId="0" borderId="46" xfId="16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47" xfId="16" applyNumberFormat="1" applyFont="1" applyBorder="1" applyAlignment="1">
      <alignment vertical="center"/>
    </xf>
    <xf numFmtId="177" fontId="10" fillId="0" borderId="48" xfId="16" applyNumberFormat="1" applyFont="1" applyBorder="1" applyAlignment="1">
      <alignment vertical="center"/>
    </xf>
    <xf numFmtId="177" fontId="10" fillId="0" borderId="6" xfId="16" applyNumberFormat="1" applyFont="1" applyBorder="1" applyAlignment="1">
      <alignment vertical="center"/>
    </xf>
    <xf numFmtId="177" fontId="10" fillId="0" borderId="49" xfId="16" applyNumberFormat="1" applyFont="1" applyBorder="1" applyAlignment="1">
      <alignment vertical="center"/>
    </xf>
    <xf numFmtId="177" fontId="10" fillId="0" borderId="50" xfId="16" applyNumberFormat="1" applyFont="1" applyBorder="1" applyAlignment="1">
      <alignment vertical="center"/>
    </xf>
    <xf numFmtId="177" fontId="10" fillId="0" borderId="51" xfId="16" applyNumberFormat="1" applyFont="1" applyBorder="1" applyAlignment="1">
      <alignment vertical="center"/>
    </xf>
    <xf numFmtId="177" fontId="10" fillId="0" borderId="52" xfId="16" applyNumberFormat="1" applyFont="1" applyBorder="1" applyAlignment="1">
      <alignment vertical="center"/>
    </xf>
    <xf numFmtId="177" fontId="10" fillId="0" borderId="53" xfId="16" applyNumberFormat="1" applyFont="1" applyBorder="1" applyAlignment="1">
      <alignment vertical="center"/>
    </xf>
    <xf numFmtId="177" fontId="10" fillId="0" borderId="48" xfId="16" applyNumberFormat="1" applyFont="1" applyFill="1" applyBorder="1" applyAlignment="1">
      <alignment vertical="center"/>
    </xf>
    <xf numFmtId="177" fontId="10" fillId="0" borderId="6" xfId="16" applyNumberFormat="1" applyFont="1" applyFill="1" applyBorder="1" applyAlignment="1">
      <alignment vertical="center"/>
    </xf>
    <xf numFmtId="177" fontId="10" fillId="0" borderId="49" xfId="16" applyNumberFormat="1" applyFont="1" applyFill="1" applyBorder="1" applyAlignment="1">
      <alignment vertical="center"/>
    </xf>
    <xf numFmtId="177" fontId="10" fillId="0" borderId="50" xfId="16" applyNumberFormat="1" applyFont="1" applyFill="1" applyBorder="1" applyAlignment="1">
      <alignment vertical="center"/>
    </xf>
    <xf numFmtId="177" fontId="10" fillId="0" borderId="51" xfId="16" applyNumberFormat="1" applyFont="1" applyFill="1" applyBorder="1" applyAlignment="1">
      <alignment vertical="center"/>
    </xf>
    <xf numFmtId="177" fontId="10" fillId="0" borderId="54" xfId="16" applyNumberFormat="1" applyFont="1" applyFill="1" applyBorder="1" applyAlignment="1">
      <alignment vertical="center"/>
    </xf>
    <xf numFmtId="177" fontId="10" fillId="0" borderId="52" xfId="16" applyNumberFormat="1" applyFont="1" applyFill="1" applyBorder="1" applyAlignment="1">
      <alignment vertical="center"/>
    </xf>
    <xf numFmtId="177" fontId="4" fillId="0" borderId="55" xfId="0" applyNumberFormat="1" applyFont="1" applyBorder="1" applyAlignment="1">
      <alignment horizontal="center" vertical="center"/>
    </xf>
    <xf numFmtId="177" fontId="4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0" fillId="0" borderId="61" xfId="16" applyFont="1" applyFill="1" applyBorder="1" applyAlignment="1">
      <alignment vertical="center"/>
    </xf>
    <xf numFmtId="38" fontId="10" fillId="0" borderId="62" xfId="16" applyFont="1" applyFill="1" applyBorder="1" applyAlignment="1">
      <alignment vertical="center"/>
    </xf>
    <xf numFmtId="38" fontId="10" fillId="0" borderId="39" xfId="16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5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vertical="center"/>
    </xf>
    <xf numFmtId="0" fontId="0" fillId="0" borderId="64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6" fontId="3" fillId="0" borderId="81" xfId="0" applyNumberFormat="1" applyFont="1" applyBorder="1" applyAlignment="1">
      <alignment horizontal="center" vertical="center"/>
    </xf>
    <xf numFmtId="176" fontId="3" fillId="0" borderId="82" xfId="0" applyNumberFormat="1" applyFont="1" applyBorder="1" applyAlignment="1">
      <alignment horizontal="center" vertical="center"/>
    </xf>
    <xf numFmtId="176" fontId="4" fillId="0" borderId="86" xfId="0" applyNumberFormat="1" applyFont="1" applyBorder="1" applyAlignment="1">
      <alignment horizontal="center" vertical="center" wrapText="1"/>
    </xf>
    <xf numFmtId="176" fontId="4" fillId="0" borderId="86" xfId="0" applyNumberFormat="1" applyFont="1" applyBorder="1" applyAlignment="1">
      <alignment horizontal="center" vertical="center"/>
    </xf>
    <xf numFmtId="176" fontId="4" fillId="0" borderId="8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 wrapText="1"/>
    </xf>
    <xf numFmtId="176" fontId="4" fillId="0" borderId="88" xfId="0" applyNumberFormat="1" applyFont="1" applyBorder="1" applyAlignment="1">
      <alignment horizontal="center" vertical="center"/>
    </xf>
    <xf numFmtId="176" fontId="4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SheetLayoutView="100" workbookViewId="0" topLeftCell="A1">
      <selection activeCell="F10" sqref="F10"/>
    </sheetView>
  </sheetViews>
  <sheetFormatPr defaultColWidth="8.796875" defaultRowHeight="14.25"/>
  <cols>
    <col min="1" max="1" width="1.59765625" style="1" customWidth="1"/>
    <col min="2" max="2" width="11.09765625" style="1" customWidth="1"/>
    <col min="3" max="3" width="8.59765625" style="1" customWidth="1"/>
    <col min="4" max="4" width="9.09765625" style="1" customWidth="1"/>
    <col min="5" max="5" width="6.3984375" style="70" customWidth="1"/>
    <col min="6" max="6" width="9.09765625" style="1" customWidth="1"/>
    <col min="7" max="7" width="6.3984375" style="70" customWidth="1"/>
    <col min="8" max="8" width="7.59765625" style="1" customWidth="1"/>
    <col min="9" max="9" width="6.3984375" style="70" customWidth="1"/>
    <col min="10" max="10" width="9.19921875" style="1" customWidth="1"/>
    <col min="11" max="11" width="8.59765625" style="1" customWidth="1"/>
    <col min="12" max="12" width="9.09765625" style="1" customWidth="1"/>
    <col min="13" max="13" width="6.3984375" style="70" customWidth="1"/>
    <col min="14" max="14" width="9.09765625" style="1" customWidth="1"/>
    <col min="15" max="15" width="6.3984375" style="70" customWidth="1"/>
    <col min="16" max="16" width="7.59765625" style="1" customWidth="1"/>
    <col min="17" max="17" width="6.3984375" style="70" customWidth="1"/>
    <col min="18" max="18" width="9.09765625" style="1" customWidth="1"/>
    <col min="19" max="19" width="8.59765625" style="1" customWidth="1"/>
    <col min="20" max="20" width="9.09765625" style="1" customWidth="1"/>
    <col min="21" max="21" width="6.3984375" style="70" customWidth="1"/>
    <col min="22" max="22" width="9.09765625" style="1" customWidth="1"/>
    <col min="23" max="23" width="6.3984375" style="70" customWidth="1"/>
    <col min="24" max="24" width="7.59765625" style="1" customWidth="1"/>
    <col min="25" max="25" width="6.3984375" style="70" customWidth="1"/>
    <col min="26" max="26" width="9.09765625" style="1" customWidth="1"/>
    <col min="27" max="27" width="10.8984375" style="18" customWidth="1"/>
    <col min="28" max="28" width="1.59765625" style="18" customWidth="1"/>
    <col min="29" max="16384" width="9" style="1" customWidth="1"/>
  </cols>
  <sheetData>
    <row r="1" spans="1:28" ht="25.5" customHeight="1" thickBot="1">
      <c r="A1" s="92" t="s">
        <v>28</v>
      </c>
      <c r="B1" s="2"/>
      <c r="Z1" s="19" t="s">
        <v>0</v>
      </c>
      <c r="AA1" s="16"/>
      <c r="AB1" s="16"/>
    </row>
    <row r="2" spans="1:28" ht="19.5" customHeight="1">
      <c r="A2" s="137" t="s">
        <v>2</v>
      </c>
      <c r="B2" s="138"/>
      <c r="C2" s="114" t="s">
        <v>20</v>
      </c>
      <c r="D2" s="115"/>
      <c r="E2" s="115"/>
      <c r="F2" s="115"/>
      <c r="G2" s="115"/>
      <c r="H2" s="115"/>
      <c r="I2" s="115"/>
      <c r="J2" s="116"/>
      <c r="K2" s="115" t="s">
        <v>22</v>
      </c>
      <c r="L2" s="115"/>
      <c r="M2" s="115"/>
      <c r="N2" s="115"/>
      <c r="O2" s="115"/>
      <c r="P2" s="115"/>
      <c r="Q2" s="115"/>
      <c r="R2" s="115"/>
      <c r="S2" s="145" t="s">
        <v>23</v>
      </c>
      <c r="T2" s="115"/>
      <c r="U2" s="115"/>
      <c r="V2" s="115"/>
      <c r="W2" s="115"/>
      <c r="X2" s="115"/>
      <c r="Y2" s="115"/>
      <c r="Z2" s="146"/>
      <c r="AA2" s="127" t="s">
        <v>2</v>
      </c>
      <c r="AB2" s="128"/>
    </row>
    <row r="3" spans="1:28" ht="19.5" customHeight="1">
      <c r="A3" s="139"/>
      <c r="B3" s="140"/>
      <c r="C3" s="147" t="s">
        <v>29</v>
      </c>
      <c r="D3" s="120" t="s">
        <v>21</v>
      </c>
      <c r="E3" s="135"/>
      <c r="F3" s="135"/>
      <c r="G3" s="135"/>
      <c r="H3" s="135"/>
      <c r="I3" s="121"/>
      <c r="J3" s="89" t="s">
        <v>3</v>
      </c>
      <c r="K3" s="150" t="s">
        <v>29</v>
      </c>
      <c r="L3" s="120" t="s">
        <v>21</v>
      </c>
      <c r="M3" s="135"/>
      <c r="N3" s="135"/>
      <c r="O3" s="135"/>
      <c r="P3" s="135"/>
      <c r="Q3" s="121"/>
      <c r="R3" s="3" t="s">
        <v>3</v>
      </c>
      <c r="S3" s="152" t="s">
        <v>29</v>
      </c>
      <c r="T3" s="120" t="s">
        <v>21</v>
      </c>
      <c r="U3" s="135"/>
      <c r="V3" s="135"/>
      <c r="W3" s="135"/>
      <c r="X3" s="135"/>
      <c r="Y3" s="121"/>
      <c r="Z3" s="4" t="s">
        <v>3</v>
      </c>
      <c r="AA3" s="129"/>
      <c r="AB3" s="130"/>
    </row>
    <row r="4" spans="1:28" ht="19.5" customHeight="1">
      <c r="A4" s="139"/>
      <c r="B4" s="140"/>
      <c r="C4" s="148"/>
      <c r="D4" s="124" t="s">
        <v>30</v>
      </c>
      <c r="E4" s="5"/>
      <c r="F4" s="122" t="s">
        <v>4</v>
      </c>
      <c r="G4" s="123"/>
      <c r="H4" s="120" t="s">
        <v>5</v>
      </c>
      <c r="I4" s="121"/>
      <c r="J4" s="90" t="s">
        <v>1</v>
      </c>
      <c r="K4" s="151"/>
      <c r="L4" s="124" t="s">
        <v>30</v>
      </c>
      <c r="M4" s="5"/>
      <c r="N4" s="122" t="s">
        <v>4</v>
      </c>
      <c r="O4" s="123"/>
      <c r="P4" s="120" t="s">
        <v>5</v>
      </c>
      <c r="Q4" s="121"/>
      <c r="R4" s="6" t="s">
        <v>1</v>
      </c>
      <c r="S4" s="153"/>
      <c r="T4" s="124" t="s">
        <v>30</v>
      </c>
      <c r="U4" s="5"/>
      <c r="V4" s="122" t="s">
        <v>4</v>
      </c>
      <c r="W4" s="123"/>
      <c r="X4" s="120" t="s">
        <v>5</v>
      </c>
      <c r="Y4" s="121"/>
      <c r="Z4" s="7" t="s">
        <v>1</v>
      </c>
      <c r="AA4" s="129"/>
      <c r="AB4" s="130"/>
    </row>
    <row r="5" spans="1:28" ht="19.5" customHeight="1">
      <c r="A5" s="139"/>
      <c r="B5" s="140"/>
      <c r="C5" s="148"/>
      <c r="D5" s="125"/>
      <c r="E5" s="8" t="s">
        <v>6</v>
      </c>
      <c r="F5" s="119" t="s">
        <v>25</v>
      </c>
      <c r="G5" s="9" t="s">
        <v>6</v>
      </c>
      <c r="H5" s="133" t="s">
        <v>26</v>
      </c>
      <c r="I5" s="10" t="s">
        <v>6</v>
      </c>
      <c r="J5" s="90"/>
      <c r="K5" s="151"/>
      <c r="L5" s="125"/>
      <c r="M5" s="8" t="s">
        <v>6</v>
      </c>
      <c r="N5" s="119" t="s">
        <v>25</v>
      </c>
      <c r="O5" s="9" t="s">
        <v>6</v>
      </c>
      <c r="P5" s="133" t="s">
        <v>26</v>
      </c>
      <c r="Q5" s="10" t="s">
        <v>6</v>
      </c>
      <c r="R5" s="6"/>
      <c r="S5" s="153"/>
      <c r="T5" s="125"/>
      <c r="U5" s="8" t="s">
        <v>6</v>
      </c>
      <c r="V5" s="119" t="s">
        <v>25</v>
      </c>
      <c r="W5" s="9" t="s">
        <v>6</v>
      </c>
      <c r="X5" s="133" t="s">
        <v>26</v>
      </c>
      <c r="Y5" s="10" t="s">
        <v>6</v>
      </c>
      <c r="Z5" s="7"/>
      <c r="AA5" s="129"/>
      <c r="AB5" s="130"/>
    </row>
    <row r="6" spans="1:28" ht="19.5" customHeight="1" thickBot="1">
      <c r="A6" s="141"/>
      <c r="B6" s="142"/>
      <c r="C6" s="149"/>
      <c r="D6" s="126"/>
      <c r="E6" s="86" t="s">
        <v>31</v>
      </c>
      <c r="F6" s="136"/>
      <c r="G6" s="87" t="s">
        <v>32</v>
      </c>
      <c r="H6" s="134"/>
      <c r="I6" s="86" t="s">
        <v>33</v>
      </c>
      <c r="J6" s="91" t="s">
        <v>27</v>
      </c>
      <c r="K6" s="151"/>
      <c r="L6" s="126"/>
      <c r="M6" s="11" t="s">
        <v>31</v>
      </c>
      <c r="N6" s="119"/>
      <c r="O6" s="12" t="s">
        <v>32</v>
      </c>
      <c r="P6" s="133"/>
      <c r="Q6" s="11" t="s">
        <v>33</v>
      </c>
      <c r="R6" s="6" t="s">
        <v>27</v>
      </c>
      <c r="S6" s="154"/>
      <c r="T6" s="126"/>
      <c r="U6" s="86" t="s">
        <v>31</v>
      </c>
      <c r="V6" s="136"/>
      <c r="W6" s="87" t="s">
        <v>32</v>
      </c>
      <c r="X6" s="134"/>
      <c r="Y6" s="86" t="s">
        <v>33</v>
      </c>
      <c r="Z6" s="88" t="s">
        <v>27</v>
      </c>
      <c r="AA6" s="131"/>
      <c r="AB6" s="132"/>
    </row>
    <row r="7" spans="1:28" ht="30" customHeight="1" thickTop="1">
      <c r="A7" s="98" t="s">
        <v>18</v>
      </c>
      <c r="B7" s="14"/>
      <c r="C7" s="20">
        <f>K7+S7</f>
        <v>952653</v>
      </c>
      <c r="D7" s="21">
        <f>F7+H7</f>
        <v>604651</v>
      </c>
      <c r="E7" s="71">
        <f>ROUND(D7/C7*100,1)</f>
        <v>63.5</v>
      </c>
      <c r="F7" s="22">
        <f>N7+V7</f>
        <v>578051</v>
      </c>
      <c r="G7" s="71">
        <f>ROUND(F7/C7*100,2)</f>
        <v>60.68</v>
      </c>
      <c r="H7" s="21">
        <f>P7+X7</f>
        <v>26600</v>
      </c>
      <c r="I7" s="78">
        <f>ROUND(H7/D7*100,1)</f>
        <v>4.4</v>
      </c>
      <c r="J7" s="21">
        <f>R7+Z7</f>
        <v>348002</v>
      </c>
      <c r="K7" s="23">
        <f>K8+K9+K12+K13+K14+K15+K18+K19+K20+K21+K27+K28+K29+K30+K31</f>
        <v>452286</v>
      </c>
      <c r="L7" s="21">
        <f>N7+P7</f>
        <v>341667</v>
      </c>
      <c r="M7" s="78">
        <f>ROUND(L7/K7*100,1)</f>
        <v>75.5</v>
      </c>
      <c r="N7" s="21">
        <f>N8+N9+N12+N13+N14+N15+N18+N19+N20+N21+N27+N28+N29+N30+N31</f>
        <v>323939</v>
      </c>
      <c r="O7" s="71">
        <f>ROUND(N7/K7*100,1)</f>
        <v>71.6</v>
      </c>
      <c r="P7" s="21">
        <f>P8+P9+P12+P13+P14+P15+P18+P19+P20+P21+P27+P28+P29+P30+P31</f>
        <v>17728</v>
      </c>
      <c r="Q7" s="71">
        <f aca="true" t="shared" si="0" ref="Q7:Q31">ROUND(P7/L7*100,1)</f>
        <v>5.2</v>
      </c>
      <c r="R7" s="21">
        <f>R8+R9+R12+R13+R14+R15+R18+R19+R20+R21+R27+R28+R29+R30+R31</f>
        <v>110619</v>
      </c>
      <c r="S7" s="23">
        <f>S8+S9+S12+S13+S14+S15+S18+S19+S20+S21+S27+S28+S29+S30+S31</f>
        <v>500367</v>
      </c>
      <c r="T7" s="22">
        <f>V7+X7</f>
        <v>262984</v>
      </c>
      <c r="U7" s="71">
        <f>ROUND(T7/S7*100,1)</f>
        <v>52.6</v>
      </c>
      <c r="V7" s="21">
        <f>V8+V9+V12+V13+V14+V15+V18+V19+V20+V21+V27+V28+V29+V30+V31</f>
        <v>254112</v>
      </c>
      <c r="W7" s="71">
        <f>ROUND(V7/S7*100,1)</f>
        <v>50.8</v>
      </c>
      <c r="X7" s="24">
        <f>X8+X9+X12+X13+X14+X15+X18+X19+X20+X21+X27+X28+X29+X30+X31</f>
        <v>8872</v>
      </c>
      <c r="Y7" s="71">
        <f>ROUND(X7/T7*100,1)</f>
        <v>3.4</v>
      </c>
      <c r="Z7" s="25">
        <f>Z8+Z9+Z12+Z13+Z14+Z15+Z18+Z19+Z20+Z21+Z27+Z28+Z29+Z30+Z31</f>
        <v>237383</v>
      </c>
      <c r="AA7" s="108" t="s">
        <v>18</v>
      </c>
      <c r="AB7" s="109"/>
    </row>
    <row r="8" spans="1:28" ht="30" customHeight="1">
      <c r="A8" s="155" t="s">
        <v>34</v>
      </c>
      <c r="B8" s="156"/>
      <c r="C8" s="26">
        <f aca="true" t="shared" si="1" ref="C8:C14">K8+S8</f>
        <v>358029</v>
      </c>
      <c r="D8" s="27">
        <f aca="true" t="shared" si="2" ref="D8:D22">F8+H8</f>
        <v>224540</v>
      </c>
      <c r="E8" s="72">
        <f>ROUND(D8/C8*100,1)</f>
        <v>62.7</v>
      </c>
      <c r="F8" s="28">
        <f>N8+V8</f>
        <v>214634</v>
      </c>
      <c r="G8" s="72">
        <f aca="true" t="shared" si="3" ref="G8:G31">ROUND(F8/C8*100,2)</f>
        <v>59.95</v>
      </c>
      <c r="H8" s="27">
        <f>P8+X8</f>
        <v>9906</v>
      </c>
      <c r="I8" s="72">
        <f>ROUND(H8/D8*100,1)</f>
        <v>4.4</v>
      </c>
      <c r="J8" s="27">
        <f>R8+Z8</f>
        <v>133489</v>
      </c>
      <c r="K8" s="29">
        <f>L8+R8</f>
        <v>171028</v>
      </c>
      <c r="L8" s="30">
        <f>N8+P8</f>
        <v>128580</v>
      </c>
      <c r="M8" s="79">
        <f>ROUND(L8/K8*100,1)</f>
        <v>75.2</v>
      </c>
      <c r="N8" s="30">
        <v>122034</v>
      </c>
      <c r="O8" s="79">
        <f>ROUND(N8/K8*100,1)</f>
        <v>71.4</v>
      </c>
      <c r="P8" s="30">
        <v>6546</v>
      </c>
      <c r="Q8" s="79">
        <f t="shared" si="0"/>
        <v>5.1</v>
      </c>
      <c r="R8" s="30">
        <v>42448</v>
      </c>
      <c r="S8" s="29">
        <f>T8+Z8</f>
        <v>187001</v>
      </c>
      <c r="T8" s="31">
        <f>V8+X8</f>
        <v>95960</v>
      </c>
      <c r="U8" s="79">
        <f>ROUND(T8/S8*100,1)</f>
        <v>51.3</v>
      </c>
      <c r="V8" s="30">
        <v>92600</v>
      </c>
      <c r="W8" s="79">
        <f>ROUND(V8/S8*100,1)</f>
        <v>49.5</v>
      </c>
      <c r="X8" s="32">
        <v>3360</v>
      </c>
      <c r="Y8" s="79">
        <f>ROUND(X8/T8*100,1)</f>
        <v>3.5</v>
      </c>
      <c r="Z8" s="33">
        <v>91041</v>
      </c>
      <c r="AA8" s="117" t="s">
        <v>51</v>
      </c>
      <c r="AB8" s="118"/>
    </row>
    <row r="9" spans="1:28" ht="30" customHeight="1">
      <c r="A9" s="157" t="s">
        <v>35</v>
      </c>
      <c r="B9" s="158"/>
      <c r="C9" s="34">
        <f t="shared" si="1"/>
        <v>156101</v>
      </c>
      <c r="D9" s="35">
        <f t="shared" si="2"/>
        <v>98905</v>
      </c>
      <c r="E9" s="73">
        <f>ROUND(D9/C9*100,1)</f>
        <v>63.4</v>
      </c>
      <c r="F9" s="35">
        <f>F10+F11</f>
        <v>93949</v>
      </c>
      <c r="G9" s="73">
        <f t="shared" si="3"/>
        <v>60.18</v>
      </c>
      <c r="H9" s="36">
        <f>H10+H11</f>
        <v>4956</v>
      </c>
      <c r="I9" s="73">
        <f aca="true" t="shared" si="4" ref="I9:I31">ROUND(H9/D9*100,1)</f>
        <v>5</v>
      </c>
      <c r="J9" s="36">
        <f>J10+J11</f>
        <v>57196</v>
      </c>
      <c r="K9" s="94">
        <f aca="true" t="shared" si="5" ref="K9:K31">L9+R9</f>
        <v>73605</v>
      </c>
      <c r="L9" s="37">
        <f>L10+L11</f>
        <v>55705</v>
      </c>
      <c r="M9" s="80">
        <f aca="true" t="shared" si="6" ref="M9:M31">ROUND(L9/K9*100,1)</f>
        <v>75.7</v>
      </c>
      <c r="N9" s="37">
        <f>N10+N11</f>
        <v>52392</v>
      </c>
      <c r="O9" s="80">
        <f>ROUND(N9/K9*100,1)</f>
        <v>71.2</v>
      </c>
      <c r="P9" s="37">
        <f>P10+P11</f>
        <v>3313</v>
      </c>
      <c r="Q9" s="80">
        <f t="shared" si="0"/>
        <v>5.9</v>
      </c>
      <c r="R9" s="37">
        <f>R10+R11</f>
        <v>17900</v>
      </c>
      <c r="S9" s="94">
        <f aca="true" t="shared" si="7" ref="S9:S31">T9+Z9</f>
        <v>82496</v>
      </c>
      <c r="T9" s="38">
        <f>T10+T11</f>
        <v>43200</v>
      </c>
      <c r="U9" s="80">
        <f>ROUND(T9/S9*100,1)</f>
        <v>52.4</v>
      </c>
      <c r="V9" s="37">
        <f>V10+V11</f>
        <v>41557</v>
      </c>
      <c r="W9" s="80">
        <f>ROUND(V9/S9*100,1)</f>
        <v>50.4</v>
      </c>
      <c r="X9" s="39">
        <f>X10+X11</f>
        <v>1643</v>
      </c>
      <c r="Y9" s="80">
        <f>ROUND(X9/T9*100,1)</f>
        <v>3.8</v>
      </c>
      <c r="Z9" s="40">
        <f>Z10+Z11</f>
        <v>39296</v>
      </c>
      <c r="AA9" s="163" t="s">
        <v>52</v>
      </c>
      <c r="AB9" s="164"/>
    </row>
    <row r="10" spans="1:28" ht="30" customHeight="1">
      <c r="A10" s="99"/>
      <c r="B10" s="100" t="s">
        <v>7</v>
      </c>
      <c r="C10" s="55">
        <f t="shared" si="1"/>
        <v>144410</v>
      </c>
      <c r="D10" s="95">
        <f t="shared" si="2"/>
        <v>91285</v>
      </c>
      <c r="E10" s="75">
        <f aca="true" t="shared" si="8" ref="E10:E31">ROUND(D10/C10*100,1)</f>
        <v>63.2</v>
      </c>
      <c r="F10" s="56">
        <f>N10+V10</f>
        <v>86610</v>
      </c>
      <c r="G10" s="75">
        <f t="shared" si="3"/>
        <v>59.98</v>
      </c>
      <c r="H10" s="95">
        <f>P10+X10</f>
        <v>4675</v>
      </c>
      <c r="I10" s="75">
        <f t="shared" si="4"/>
        <v>5.1</v>
      </c>
      <c r="J10" s="57">
        <f aca="true" t="shared" si="9" ref="J10:J22">R10+Z10</f>
        <v>53125</v>
      </c>
      <c r="K10" s="58">
        <f t="shared" si="5"/>
        <v>68082</v>
      </c>
      <c r="L10" s="60">
        <f>N10+P10</f>
        <v>51457</v>
      </c>
      <c r="M10" s="82">
        <f t="shared" si="6"/>
        <v>75.6</v>
      </c>
      <c r="N10" s="59">
        <v>48330</v>
      </c>
      <c r="O10" s="82">
        <f aca="true" t="shared" si="10" ref="O10:O31">ROUND(N10/K10*100,1)</f>
        <v>71</v>
      </c>
      <c r="P10" s="59">
        <v>3127</v>
      </c>
      <c r="Q10" s="82">
        <f t="shared" si="0"/>
        <v>6.1</v>
      </c>
      <c r="R10" s="59">
        <v>16625</v>
      </c>
      <c r="S10" s="58">
        <f t="shared" si="7"/>
        <v>76328</v>
      </c>
      <c r="T10" s="60">
        <f>V10+X10</f>
        <v>39828</v>
      </c>
      <c r="U10" s="82">
        <f aca="true" t="shared" si="11" ref="U10:U31">ROUND(T10/S10*100,1)</f>
        <v>52.2</v>
      </c>
      <c r="V10" s="59">
        <v>38280</v>
      </c>
      <c r="W10" s="82">
        <f aca="true" t="shared" si="12" ref="W10:W31">ROUND(V10/S10*100,1)</f>
        <v>50.2</v>
      </c>
      <c r="X10" s="61">
        <v>1548</v>
      </c>
      <c r="Y10" s="82">
        <f aca="true" t="shared" si="13" ref="Y10:Y31">ROUND(X10/T10*100,1)</f>
        <v>3.9</v>
      </c>
      <c r="Z10" s="62">
        <v>36500</v>
      </c>
      <c r="AA10" s="110" t="s">
        <v>7</v>
      </c>
      <c r="AB10" s="111"/>
    </row>
    <row r="11" spans="1:28" ht="30" customHeight="1">
      <c r="A11" s="99"/>
      <c r="B11" s="101" t="s">
        <v>8</v>
      </c>
      <c r="C11" s="41">
        <f t="shared" si="1"/>
        <v>11691</v>
      </c>
      <c r="D11" s="42">
        <f t="shared" si="2"/>
        <v>7620</v>
      </c>
      <c r="E11" s="74">
        <f t="shared" si="8"/>
        <v>65.2</v>
      </c>
      <c r="F11" s="43">
        <f>N11+V11</f>
        <v>7339</v>
      </c>
      <c r="G11" s="74">
        <f t="shared" si="3"/>
        <v>62.77</v>
      </c>
      <c r="H11" s="42">
        <f>P11+X11</f>
        <v>281</v>
      </c>
      <c r="I11" s="74">
        <f t="shared" si="4"/>
        <v>3.7</v>
      </c>
      <c r="J11" s="44">
        <f t="shared" si="9"/>
        <v>4071</v>
      </c>
      <c r="K11" s="45">
        <f t="shared" si="5"/>
        <v>5523</v>
      </c>
      <c r="L11" s="46">
        <f>N11+P11</f>
        <v>4248</v>
      </c>
      <c r="M11" s="81">
        <f t="shared" si="6"/>
        <v>76.9</v>
      </c>
      <c r="N11" s="47">
        <v>4062</v>
      </c>
      <c r="O11" s="81">
        <f t="shared" si="10"/>
        <v>73.5</v>
      </c>
      <c r="P11" s="47">
        <v>186</v>
      </c>
      <c r="Q11" s="81">
        <f t="shared" si="0"/>
        <v>4.4</v>
      </c>
      <c r="R11" s="48">
        <v>1275</v>
      </c>
      <c r="S11" s="45">
        <f t="shared" si="7"/>
        <v>6168</v>
      </c>
      <c r="T11" s="46">
        <f>V11+X11</f>
        <v>3372</v>
      </c>
      <c r="U11" s="81">
        <f t="shared" si="11"/>
        <v>54.7</v>
      </c>
      <c r="V11" s="47">
        <v>3277</v>
      </c>
      <c r="W11" s="81">
        <f t="shared" si="12"/>
        <v>53.1</v>
      </c>
      <c r="X11" s="49">
        <v>95</v>
      </c>
      <c r="Y11" s="81">
        <f t="shared" si="13"/>
        <v>2.8</v>
      </c>
      <c r="Z11" s="50">
        <v>2796</v>
      </c>
      <c r="AA11" s="112" t="s">
        <v>8</v>
      </c>
      <c r="AB11" s="113"/>
    </row>
    <row r="12" spans="1:28" ht="30" customHeight="1">
      <c r="A12" s="143" t="s">
        <v>36</v>
      </c>
      <c r="B12" s="144"/>
      <c r="C12" s="26">
        <f t="shared" si="1"/>
        <v>39676</v>
      </c>
      <c r="D12" s="27">
        <f t="shared" si="2"/>
        <v>25600</v>
      </c>
      <c r="E12" s="72">
        <f t="shared" si="8"/>
        <v>64.5</v>
      </c>
      <c r="F12" s="28">
        <f>N12+V12</f>
        <v>24497</v>
      </c>
      <c r="G12" s="72">
        <f t="shared" si="3"/>
        <v>61.74</v>
      </c>
      <c r="H12" s="27">
        <f>P12+X12</f>
        <v>1103</v>
      </c>
      <c r="I12" s="72">
        <f t="shared" si="4"/>
        <v>4.3</v>
      </c>
      <c r="J12" s="27">
        <f t="shared" si="9"/>
        <v>14076</v>
      </c>
      <c r="K12" s="29">
        <f t="shared" si="5"/>
        <v>18834</v>
      </c>
      <c r="L12" s="30">
        <f>N12+P12</f>
        <v>14305</v>
      </c>
      <c r="M12" s="79">
        <f t="shared" si="6"/>
        <v>76</v>
      </c>
      <c r="N12" s="30">
        <v>13556</v>
      </c>
      <c r="O12" s="79">
        <f t="shared" si="10"/>
        <v>72</v>
      </c>
      <c r="P12" s="30">
        <v>749</v>
      </c>
      <c r="Q12" s="79">
        <f t="shared" si="0"/>
        <v>5.2</v>
      </c>
      <c r="R12" s="30">
        <v>4529</v>
      </c>
      <c r="S12" s="29">
        <f t="shared" si="7"/>
        <v>20842</v>
      </c>
      <c r="T12" s="31">
        <f>V12+X12</f>
        <v>11295</v>
      </c>
      <c r="U12" s="79">
        <f t="shared" si="11"/>
        <v>54.2</v>
      </c>
      <c r="V12" s="30">
        <v>10941</v>
      </c>
      <c r="W12" s="79">
        <f t="shared" si="12"/>
        <v>52.5</v>
      </c>
      <c r="X12" s="32">
        <v>354</v>
      </c>
      <c r="Y12" s="79">
        <f t="shared" si="13"/>
        <v>3.1</v>
      </c>
      <c r="Z12" s="33">
        <v>9547</v>
      </c>
      <c r="AA12" s="117" t="s">
        <v>36</v>
      </c>
      <c r="AB12" s="118"/>
    </row>
    <row r="13" spans="1:28" ht="30" customHeight="1">
      <c r="A13" s="143" t="s">
        <v>37</v>
      </c>
      <c r="B13" s="144"/>
      <c r="C13" s="26">
        <f t="shared" si="1"/>
        <v>47798</v>
      </c>
      <c r="D13" s="27">
        <f t="shared" si="2"/>
        <v>29423</v>
      </c>
      <c r="E13" s="72">
        <f t="shared" si="8"/>
        <v>61.6</v>
      </c>
      <c r="F13" s="28">
        <f>N13+V13</f>
        <v>28039</v>
      </c>
      <c r="G13" s="72">
        <f t="shared" si="3"/>
        <v>58.66</v>
      </c>
      <c r="H13" s="27">
        <f>P13+X13</f>
        <v>1384</v>
      </c>
      <c r="I13" s="72">
        <f t="shared" si="4"/>
        <v>4.7</v>
      </c>
      <c r="J13" s="27">
        <f t="shared" si="9"/>
        <v>18375</v>
      </c>
      <c r="K13" s="29">
        <f t="shared" si="5"/>
        <v>22445</v>
      </c>
      <c r="L13" s="30">
        <f>N13+P13</f>
        <v>16411</v>
      </c>
      <c r="M13" s="79">
        <f t="shared" si="6"/>
        <v>73.1</v>
      </c>
      <c r="N13" s="30">
        <v>15424</v>
      </c>
      <c r="O13" s="79">
        <f t="shared" si="10"/>
        <v>68.7</v>
      </c>
      <c r="P13" s="30">
        <v>987</v>
      </c>
      <c r="Q13" s="79">
        <f t="shared" si="0"/>
        <v>6</v>
      </c>
      <c r="R13" s="30">
        <v>6034</v>
      </c>
      <c r="S13" s="29">
        <f t="shared" si="7"/>
        <v>25353</v>
      </c>
      <c r="T13" s="31">
        <f>V13+X13</f>
        <v>13012</v>
      </c>
      <c r="U13" s="79">
        <f t="shared" si="11"/>
        <v>51.3</v>
      </c>
      <c r="V13" s="30">
        <v>12615</v>
      </c>
      <c r="W13" s="79">
        <f t="shared" si="12"/>
        <v>49.8</v>
      </c>
      <c r="X13" s="32">
        <v>397</v>
      </c>
      <c r="Y13" s="79">
        <f t="shared" si="13"/>
        <v>3.1</v>
      </c>
      <c r="Z13" s="33">
        <v>12341</v>
      </c>
      <c r="AA13" s="117" t="s">
        <v>37</v>
      </c>
      <c r="AB13" s="118"/>
    </row>
    <row r="14" spans="1:28" ht="30" customHeight="1">
      <c r="A14" s="143" t="s">
        <v>38</v>
      </c>
      <c r="B14" s="144"/>
      <c r="C14" s="26">
        <f t="shared" si="1"/>
        <v>28719</v>
      </c>
      <c r="D14" s="27">
        <f t="shared" si="2"/>
        <v>18715</v>
      </c>
      <c r="E14" s="72">
        <f t="shared" si="8"/>
        <v>65.2</v>
      </c>
      <c r="F14" s="28">
        <f>N14+V14</f>
        <v>17922</v>
      </c>
      <c r="G14" s="72">
        <f t="shared" si="3"/>
        <v>62.4</v>
      </c>
      <c r="H14" s="27">
        <f>P14+X14</f>
        <v>793</v>
      </c>
      <c r="I14" s="72">
        <f t="shared" si="4"/>
        <v>4.2</v>
      </c>
      <c r="J14" s="27">
        <f t="shared" si="9"/>
        <v>10004</v>
      </c>
      <c r="K14" s="29">
        <f t="shared" si="5"/>
        <v>13497</v>
      </c>
      <c r="L14" s="30">
        <f>N14+P14</f>
        <v>10555</v>
      </c>
      <c r="M14" s="79">
        <f t="shared" si="6"/>
        <v>78.2</v>
      </c>
      <c r="N14" s="30">
        <v>10020</v>
      </c>
      <c r="O14" s="79">
        <f t="shared" si="10"/>
        <v>74.2</v>
      </c>
      <c r="P14" s="30">
        <v>535</v>
      </c>
      <c r="Q14" s="79">
        <f t="shared" si="0"/>
        <v>5.1</v>
      </c>
      <c r="R14" s="30">
        <v>2942</v>
      </c>
      <c r="S14" s="29">
        <f t="shared" si="7"/>
        <v>15222</v>
      </c>
      <c r="T14" s="31">
        <f>V14+X14</f>
        <v>8160</v>
      </c>
      <c r="U14" s="79">
        <f t="shared" si="11"/>
        <v>53.6</v>
      </c>
      <c r="V14" s="30">
        <v>7902</v>
      </c>
      <c r="W14" s="79">
        <f t="shared" si="12"/>
        <v>51.9</v>
      </c>
      <c r="X14" s="32">
        <v>258</v>
      </c>
      <c r="Y14" s="79">
        <f t="shared" si="13"/>
        <v>3.2</v>
      </c>
      <c r="Z14" s="33">
        <v>7062</v>
      </c>
      <c r="AA14" s="117" t="s">
        <v>38</v>
      </c>
      <c r="AB14" s="118"/>
    </row>
    <row r="15" spans="1:28" ht="30" customHeight="1">
      <c r="A15" s="157" t="s">
        <v>39</v>
      </c>
      <c r="B15" s="158"/>
      <c r="C15" s="34">
        <f>C16+C17</f>
        <v>36854</v>
      </c>
      <c r="D15" s="36">
        <f t="shared" si="2"/>
        <v>23953</v>
      </c>
      <c r="E15" s="73">
        <f t="shared" si="8"/>
        <v>65</v>
      </c>
      <c r="F15" s="35">
        <f>F16+F17</f>
        <v>22976</v>
      </c>
      <c r="G15" s="73">
        <f t="shared" si="3"/>
        <v>62.34</v>
      </c>
      <c r="H15" s="36">
        <f>H16+H17</f>
        <v>977</v>
      </c>
      <c r="I15" s="73">
        <f t="shared" si="4"/>
        <v>4.1</v>
      </c>
      <c r="J15" s="36">
        <f t="shared" si="9"/>
        <v>12901</v>
      </c>
      <c r="K15" s="94">
        <f t="shared" si="5"/>
        <v>17564</v>
      </c>
      <c r="L15" s="37">
        <f>L16+L17</f>
        <v>13476</v>
      </c>
      <c r="M15" s="80">
        <f t="shared" si="6"/>
        <v>76.7</v>
      </c>
      <c r="N15" s="37">
        <f>N16+N17</f>
        <v>12820</v>
      </c>
      <c r="O15" s="80">
        <f t="shared" si="10"/>
        <v>73</v>
      </c>
      <c r="P15" s="37">
        <f>P16+P17</f>
        <v>656</v>
      </c>
      <c r="Q15" s="80">
        <f t="shared" si="0"/>
        <v>4.9</v>
      </c>
      <c r="R15" s="37">
        <f>R16+R17</f>
        <v>4088</v>
      </c>
      <c r="S15" s="94">
        <f t="shared" si="7"/>
        <v>19290</v>
      </c>
      <c r="T15" s="38">
        <f>T16+T17</f>
        <v>10477</v>
      </c>
      <c r="U15" s="80">
        <f t="shared" si="11"/>
        <v>54.3</v>
      </c>
      <c r="V15" s="37">
        <f>V16+V17</f>
        <v>10156</v>
      </c>
      <c r="W15" s="80">
        <f t="shared" si="12"/>
        <v>52.6</v>
      </c>
      <c r="X15" s="39">
        <f>X16+X17</f>
        <v>321</v>
      </c>
      <c r="Y15" s="80">
        <f t="shared" si="13"/>
        <v>3.1</v>
      </c>
      <c r="Z15" s="40">
        <f>Z16+Z17</f>
        <v>8813</v>
      </c>
      <c r="AA15" s="163" t="s">
        <v>19</v>
      </c>
      <c r="AB15" s="164"/>
    </row>
    <row r="16" spans="1:28" ht="30" customHeight="1">
      <c r="A16" s="15"/>
      <c r="B16" s="100" t="s">
        <v>9</v>
      </c>
      <c r="C16" s="55">
        <f aca="true" t="shared" si="14" ref="C16:C31">K16+S16</f>
        <v>31407</v>
      </c>
      <c r="D16" s="95">
        <f t="shared" si="2"/>
        <v>20445</v>
      </c>
      <c r="E16" s="75">
        <f t="shared" si="8"/>
        <v>65.1</v>
      </c>
      <c r="F16" s="56">
        <f aca="true" t="shared" si="15" ref="F16:F31">N16+V16</f>
        <v>19600</v>
      </c>
      <c r="G16" s="75">
        <f t="shared" si="3"/>
        <v>62.41</v>
      </c>
      <c r="H16" s="95">
        <f aca="true" t="shared" si="16" ref="H16:H22">P16+X16</f>
        <v>845</v>
      </c>
      <c r="I16" s="75">
        <f t="shared" si="4"/>
        <v>4.1</v>
      </c>
      <c r="J16" s="95">
        <f t="shared" si="9"/>
        <v>10962</v>
      </c>
      <c r="K16" s="58">
        <f t="shared" si="5"/>
        <v>15030</v>
      </c>
      <c r="L16" s="59">
        <f>N16+P16</f>
        <v>11571</v>
      </c>
      <c r="M16" s="82">
        <f t="shared" si="6"/>
        <v>77</v>
      </c>
      <c r="N16" s="59">
        <v>11009</v>
      </c>
      <c r="O16" s="82">
        <f t="shared" si="10"/>
        <v>73.2</v>
      </c>
      <c r="P16" s="59">
        <v>562</v>
      </c>
      <c r="Q16" s="82">
        <f t="shared" si="0"/>
        <v>4.9</v>
      </c>
      <c r="R16" s="59">
        <v>3459</v>
      </c>
      <c r="S16" s="58">
        <f t="shared" si="7"/>
        <v>16377</v>
      </c>
      <c r="T16" s="60">
        <f>V16+X16</f>
        <v>8874</v>
      </c>
      <c r="U16" s="82">
        <f t="shared" si="11"/>
        <v>54.2</v>
      </c>
      <c r="V16" s="59">
        <v>8591</v>
      </c>
      <c r="W16" s="82">
        <f t="shared" si="12"/>
        <v>52.5</v>
      </c>
      <c r="X16" s="61">
        <v>283</v>
      </c>
      <c r="Y16" s="82">
        <f t="shared" si="13"/>
        <v>3.2</v>
      </c>
      <c r="Z16" s="62">
        <v>7503</v>
      </c>
      <c r="AA16" s="110" t="s">
        <v>9</v>
      </c>
      <c r="AB16" s="111"/>
    </row>
    <row r="17" spans="1:28" ht="30" customHeight="1">
      <c r="A17" s="15"/>
      <c r="B17" s="96" t="s">
        <v>10</v>
      </c>
      <c r="C17" s="41">
        <f t="shared" si="14"/>
        <v>5447</v>
      </c>
      <c r="D17" s="42">
        <f t="shared" si="2"/>
        <v>3508</v>
      </c>
      <c r="E17" s="74">
        <f t="shared" si="8"/>
        <v>64.4</v>
      </c>
      <c r="F17" s="43">
        <f t="shared" si="15"/>
        <v>3376</v>
      </c>
      <c r="G17" s="74">
        <f t="shared" si="3"/>
        <v>61.98</v>
      </c>
      <c r="H17" s="42">
        <f t="shared" si="16"/>
        <v>132</v>
      </c>
      <c r="I17" s="74">
        <f t="shared" si="4"/>
        <v>3.8</v>
      </c>
      <c r="J17" s="42">
        <f t="shared" si="9"/>
        <v>1939</v>
      </c>
      <c r="K17" s="45">
        <f t="shared" si="5"/>
        <v>2534</v>
      </c>
      <c r="L17" s="47">
        <f>N17+P17</f>
        <v>1905</v>
      </c>
      <c r="M17" s="81">
        <f t="shared" si="6"/>
        <v>75.2</v>
      </c>
      <c r="N17" s="47">
        <v>1811</v>
      </c>
      <c r="O17" s="81">
        <f t="shared" si="10"/>
        <v>71.5</v>
      </c>
      <c r="P17" s="47">
        <v>94</v>
      </c>
      <c r="Q17" s="81">
        <f t="shared" si="0"/>
        <v>4.9</v>
      </c>
      <c r="R17" s="47">
        <v>629</v>
      </c>
      <c r="S17" s="45">
        <f t="shared" si="7"/>
        <v>2913</v>
      </c>
      <c r="T17" s="46">
        <f>V17+X17</f>
        <v>1603</v>
      </c>
      <c r="U17" s="81">
        <f t="shared" si="11"/>
        <v>55</v>
      </c>
      <c r="V17" s="47">
        <v>1565</v>
      </c>
      <c r="W17" s="81">
        <f t="shared" si="12"/>
        <v>53.7</v>
      </c>
      <c r="X17" s="49">
        <v>38</v>
      </c>
      <c r="Y17" s="81">
        <f t="shared" si="13"/>
        <v>2.4</v>
      </c>
      <c r="Z17" s="50">
        <v>1310</v>
      </c>
      <c r="AA17" s="97" t="s">
        <v>10</v>
      </c>
      <c r="AB17" s="17"/>
    </row>
    <row r="18" spans="1:28" ht="30" customHeight="1">
      <c r="A18" s="159" t="s">
        <v>40</v>
      </c>
      <c r="B18" s="160"/>
      <c r="C18" s="26">
        <f t="shared" si="14"/>
        <v>41438</v>
      </c>
      <c r="D18" s="27">
        <f t="shared" si="2"/>
        <v>27707</v>
      </c>
      <c r="E18" s="72">
        <f t="shared" si="8"/>
        <v>66.9</v>
      </c>
      <c r="F18" s="28">
        <f t="shared" si="15"/>
        <v>26758</v>
      </c>
      <c r="G18" s="72">
        <f t="shared" si="3"/>
        <v>64.57</v>
      </c>
      <c r="H18" s="27">
        <f t="shared" si="16"/>
        <v>949</v>
      </c>
      <c r="I18" s="72">
        <f t="shared" si="4"/>
        <v>3.4</v>
      </c>
      <c r="J18" s="27">
        <f t="shared" si="9"/>
        <v>13731</v>
      </c>
      <c r="K18" s="29">
        <f t="shared" si="5"/>
        <v>19731</v>
      </c>
      <c r="L18" s="30">
        <f>N18+P18</f>
        <v>15468</v>
      </c>
      <c r="M18" s="79">
        <f t="shared" si="6"/>
        <v>78.4</v>
      </c>
      <c r="N18" s="30">
        <v>14861</v>
      </c>
      <c r="O18" s="79">
        <f t="shared" si="10"/>
        <v>75.3</v>
      </c>
      <c r="P18" s="30">
        <v>607</v>
      </c>
      <c r="Q18" s="79">
        <f t="shared" si="0"/>
        <v>3.9</v>
      </c>
      <c r="R18" s="30">
        <v>4263</v>
      </c>
      <c r="S18" s="29">
        <f t="shared" si="7"/>
        <v>21707</v>
      </c>
      <c r="T18" s="31">
        <f>V18+X18</f>
        <v>12239</v>
      </c>
      <c r="U18" s="79">
        <f t="shared" si="11"/>
        <v>56.4</v>
      </c>
      <c r="V18" s="30">
        <v>11897</v>
      </c>
      <c r="W18" s="79">
        <f t="shared" si="12"/>
        <v>54.8</v>
      </c>
      <c r="X18" s="32">
        <v>342</v>
      </c>
      <c r="Y18" s="79">
        <f t="shared" si="13"/>
        <v>2.8</v>
      </c>
      <c r="Z18" s="33">
        <v>9468</v>
      </c>
      <c r="AA18" s="143" t="s">
        <v>48</v>
      </c>
      <c r="AB18" s="165"/>
    </row>
    <row r="19" spans="1:28" ht="30" customHeight="1">
      <c r="A19" s="143" t="s">
        <v>41</v>
      </c>
      <c r="B19" s="144"/>
      <c r="C19" s="26">
        <f t="shared" si="14"/>
        <v>29372</v>
      </c>
      <c r="D19" s="27">
        <f t="shared" si="2"/>
        <v>18493</v>
      </c>
      <c r="E19" s="72">
        <f t="shared" si="8"/>
        <v>63</v>
      </c>
      <c r="F19" s="28">
        <f t="shared" si="15"/>
        <v>17809</v>
      </c>
      <c r="G19" s="72">
        <f t="shared" si="3"/>
        <v>60.63</v>
      </c>
      <c r="H19" s="27">
        <f t="shared" si="16"/>
        <v>684</v>
      </c>
      <c r="I19" s="72">
        <f t="shared" si="4"/>
        <v>3.7</v>
      </c>
      <c r="J19" s="27">
        <f t="shared" si="9"/>
        <v>10879</v>
      </c>
      <c r="K19" s="29">
        <f t="shared" si="5"/>
        <v>13946</v>
      </c>
      <c r="L19" s="30">
        <f>N19+P19</f>
        <v>10250</v>
      </c>
      <c r="M19" s="79">
        <f t="shared" si="6"/>
        <v>73.5</v>
      </c>
      <c r="N19" s="30">
        <v>9795</v>
      </c>
      <c r="O19" s="79">
        <f t="shared" si="10"/>
        <v>70.2</v>
      </c>
      <c r="P19" s="30">
        <v>455</v>
      </c>
      <c r="Q19" s="79">
        <f t="shared" si="0"/>
        <v>4.4</v>
      </c>
      <c r="R19" s="30">
        <v>3696</v>
      </c>
      <c r="S19" s="29">
        <f t="shared" si="7"/>
        <v>15426</v>
      </c>
      <c r="T19" s="31">
        <f>V19+X19</f>
        <v>8243</v>
      </c>
      <c r="U19" s="79">
        <f t="shared" si="11"/>
        <v>53.4</v>
      </c>
      <c r="V19" s="30">
        <v>8014</v>
      </c>
      <c r="W19" s="79">
        <f t="shared" si="12"/>
        <v>52</v>
      </c>
      <c r="X19" s="32">
        <v>229</v>
      </c>
      <c r="Y19" s="79">
        <f t="shared" si="13"/>
        <v>2.8</v>
      </c>
      <c r="Z19" s="33">
        <v>7183</v>
      </c>
      <c r="AA19" s="143" t="s">
        <v>49</v>
      </c>
      <c r="AB19" s="165"/>
    </row>
    <row r="20" spans="1:28" ht="30" customHeight="1">
      <c r="A20" s="159" t="s">
        <v>42</v>
      </c>
      <c r="B20" s="160"/>
      <c r="C20" s="26">
        <f t="shared" si="14"/>
        <v>50946</v>
      </c>
      <c r="D20" s="27">
        <f t="shared" si="2"/>
        <v>32274</v>
      </c>
      <c r="E20" s="72">
        <f t="shared" si="8"/>
        <v>63.3</v>
      </c>
      <c r="F20" s="28">
        <f t="shared" si="15"/>
        <v>30995</v>
      </c>
      <c r="G20" s="72">
        <f t="shared" si="3"/>
        <v>60.84</v>
      </c>
      <c r="H20" s="27">
        <f t="shared" si="16"/>
        <v>1279</v>
      </c>
      <c r="I20" s="72">
        <f t="shared" si="4"/>
        <v>4</v>
      </c>
      <c r="J20" s="27">
        <f t="shared" si="9"/>
        <v>18672</v>
      </c>
      <c r="K20" s="29">
        <f t="shared" si="5"/>
        <v>23905</v>
      </c>
      <c r="L20" s="30">
        <f>N20+P20</f>
        <v>17807</v>
      </c>
      <c r="M20" s="79">
        <f t="shared" si="6"/>
        <v>74.5</v>
      </c>
      <c r="N20" s="30">
        <v>16933</v>
      </c>
      <c r="O20" s="79">
        <f t="shared" si="10"/>
        <v>70.8</v>
      </c>
      <c r="P20" s="30">
        <v>874</v>
      </c>
      <c r="Q20" s="79">
        <f t="shared" si="0"/>
        <v>4.9</v>
      </c>
      <c r="R20" s="30">
        <v>6098</v>
      </c>
      <c r="S20" s="29">
        <f t="shared" si="7"/>
        <v>27041</v>
      </c>
      <c r="T20" s="31">
        <f>V20+X20</f>
        <v>14467</v>
      </c>
      <c r="U20" s="79">
        <f t="shared" si="11"/>
        <v>53.5</v>
      </c>
      <c r="V20" s="30">
        <v>14062</v>
      </c>
      <c r="W20" s="79">
        <f t="shared" si="12"/>
        <v>52</v>
      </c>
      <c r="X20" s="32">
        <v>405</v>
      </c>
      <c r="Y20" s="79">
        <f t="shared" si="13"/>
        <v>2.8</v>
      </c>
      <c r="Z20" s="33">
        <v>12574</v>
      </c>
      <c r="AA20" s="143" t="s">
        <v>16</v>
      </c>
      <c r="AB20" s="165"/>
    </row>
    <row r="21" spans="1:28" ht="30" customHeight="1">
      <c r="A21" s="157" t="s">
        <v>43</v>
      </c>
      <c r="B21" s="158"/>
      <c r="C21" s="34">
        <f t="shared" si="14"/>
        <v>80157</v>
      </c>
      <c r="D21" s="36">
        <f t="shared" si="2"/>
        <v>51531</v>
      </c>
      <c r="E21" s="73">
        <f t="shared" si="8"/>
        <v>64.3</v>
      </c>
      <c r="F21" s="35">
        <f t="shared" si="15"/>
        <v>49157</v>
      </c>
      <c r="G21" s="73">
        <f t="shared" si="3"/>
        <v>61.33</v>
      </c>
      <c r="H21" s="36">
        <f t="shared" si="16"/>
        <v>2374</v>
      </c>
      <c r="I21" s="73">
        <f t="shared" si="4"/>
        <v>4.6</v>
      </c>
      <c r="J21" s="36">
        <f t="shared" si="9"/>
        <v>28626</v>
      </c>
      <c r="K21" s="94">
        <f t="shared" si="5"/>
        <v>38361</v>
      </c>
      <c r="L21" s="37">
        <f>L22+L23+L24+L25+L26</f>
        <v>29200</v>
      </c>
      <c r="M21" s="80">
        <f t="shared" si="6"/>
        <v>76.1</v>
      </c>
      <c r="N21" s="37">
        <f>N22+N23+N24+N25+N26</f>
        <v>27647</v>
      </c>
      <c r="O21" s="84">
        <f t="shared" si="10"/>
        <v>72.1</v>
      </c>
      <c r="P21" s="51">
        <f>P22+P23+P24+P25+P26</f>
        <v>1553</v>
      </c>
      <c r="Q21" s="84">
        <f t="shared" si="0"/>
        <v>5.3</v>
      </c>
      <c r="R21" s="51">
        <f>R22+R23+R24+R25+R26</f>
        <v>9161</v>
      </c>
      <c r="S21" s="94">
        <f t="shared" si="7"/>
        <v>41796</v>
      </c>
      <c r="T21" s="52">
        <f>T22+T23+T24+T25+T26</f>
        <v>22331</v>
      </c>
      <c r="U21" s="84">
        <f t="shared" si="11"/>
        <v>53.4</v>
      </c>
      <c r="V21" s="51">
        <f>V22+V23+V24+V25+V26</f>
        <v>21510</v>
      </c>
      <c r="W21" s="84">
        <f t="shared" si="12"/>
        <v>51.5</v>
      </c>
      <c r="X21" s="53">
        <f>X22+X23+X24+X25+X26</f>
        <v>821</v>
      </c>
      <c r="Y21" s="84">
        <f t="shared" si="13"/>
        <v>3.7</v>
      </c>
      <c r="Z21" s="54">
        <f>Z22+Z23+Z24+Z25+Z26</f>
        <v>19465</v>
      </c>
      <c r="AA21" s="167" t="s">
        <v>17</v>
      </c>
      <c r="AB21" s="168"/>
    </row>
    <row r="22" spans="1:28" ht="30" customHeight="1">
      <c r="A22" s="99"/>
      <c r="B22" s="102" t="s">
        <v>11</v>
      </c>
      <c r="C22" s="55">
        <f t="shared" si="14"/>
        <v>31449</v>
      </c>
      <c r="D22" s="56">
        <f t="shared" si="2"/>
        <v>19497</v>
      </c>
      <c r="E22" s="75">
        <f t="shared" si="8"/>
        <v>62</v>
      </c>
      <c r="F22" s="56">
        <f t="shared" si="15"/>
        <v>18520</v>
      </c>
      <c r="G22" s="75">
        <f t="shared" si="3"/>
        <v>58.89</v>
      </c>
      <c r="H22" s="95">
        <f t="shared" si="16"/>
        <v>977</v>
      </c>
      <c r="I22" s="75">
        <f t="shared" si="4"/>
        <v>5</v>
      </c>
      <c r="J22" s="57">
        <f t="shared" si="9"/>
        <v>11952</v>
      </c>
      <c r="K22" s="58">
        <f t="shared" si="5"/>
        <v>15022</v>
      </c>
      <c r="L22" s="59">
        <f aca="true" t="shared" si="17" ref="L22:L31">N22+P22</f>
        <v>11152</v>
      </c>
      <c r="M22" s="82">
        <f t="shared" si="6"/>
        <v>74.2</v>
      </c>
      <c r="N22" s="59">
        <v>10474</v>
      </c>
      <c r="O22" s="82">
        <f t="shared" si="10"/>
        <v>69.7</v>
      </c>
      <c r="P22" s="59">
        <v>678</v>
      </c>
      <c r="Q22" s="82">
        <f t="shared" si="0"/>
        <v>6.1</v>
      </c>
      <c r="R22" s="59">
        <v>3870</v>
      </c>
      <c r="S22" s="58">
        <f t="shared" si="7"/>
        <v>16427</v>
      </c>
      <c r="T22" s="60">
        <f>V22+X22</f>
        <v>8345</v>
      </c>
      <c r="U22" s="82">
        <f t="shared" si="11"/>
        <v>50.8</v>
      </c>
      <c r="V22" s="59">
        <v>8046</v>
      </c>
      <c r="W22" s="82">
        <f t="shared" si="12"/>
        <v>49</v>
      </c>
      <c r="X22" s="61">
        <v>299</v>
      </c>
      <c r="Y22" s="82">
        <f t="shared" si="13"/>
        <v>3.6</v>
      </c>
      <c r="Z22" s="62">
        <v>8082</v>
      </c>
      <c r="AA22" s="104" t="s">
        <v>11</v>
      </c>
      <c r="AB22" s="105"/>
    </row>
    <row r="23" spans="1:28" ht="30" customHeight="1">
      <c r="A23" s="99"/>
      <c r="B23" s="102" t="s">
        <v>12</v>
      </c>
      <c r="C23" s="55">
        <f t="shared" si="14"/>
        <v>27664</v>
      </c>
      <c r="D23" s="56">
        <f aca="true" t="shared" si="18" ref="D23:D31">F23+H23</f>
        <v>18258</v>
      </c>
      <c r="E23" s="75">
        <f t="shared" si="8"/>
        <v>66</v>
      </c>
      <c r="F23" s="56">
        <f t="shared" si="15"/>
        <v>17422</v>
      </c>
      <c r="G23" s="75">
        <f t="shared" si="3"/>
        <v>62.98</v>
      </c>
      <c r="H23" s="95">
        <f aca="true" t="shared" si="19" ref="H23:H31">P23+X23</f>
        <v>836</v>
      </c>
      <c r="I23" s="75">
        <f t="shared" si="4"/>
        <v>4.6</v>
      </c>
      <c r="J23" s="57">
        <f aca="true" t="shared" si="20" ref="J23:J31">R23+Z23</f>
        <v>9406</v>
      </c>
      <c r="K23" s="58">
        <f t="shared" si="5"/>
        <v>13438</v>
      </c>
      <c r="L23" s="59">
        <f t="shared" si="17"/>
        <v>10413</v>
      </c>
      <c r="M23" s="82">
        <f t="shared" si="6"/>
        <v>77.5</v>
      </c>
      <c r="N23" s="59">
        <v>9880</v>
      </c>
      <c r="O23" s="82">
        <f t="shared" si="10"/>
        <v>73.5</v>
      </c>
      <c r="P23" s="59">
        <v>533</v>
      </c>
      <c r="Q23" s="82">
        <f t="shared" si="0"/>
        <v>5.1</v>
      </c>
      <c r="R23" s="59">
        <v>3025</v>
      </c>
      <c r="S23" s="58">
        <f t="shared" si="7"/>
        <v>14226</v>
      </c>
      <c r="T23" s="60">
        <f aca="true" t="shared" si="21" ref="T23:T31">V23+X23</f>
        <v>7845</v>
      </c>
      <c r="U23" s="82">
        <f t="shared" si="11"/>
        <v>55.1</v>
      </c>
      <c r="V23" s="59">
        <v>7542</v>
      </c>
      <c r="W23" s="82">
        <f t="shared" si="12"/>
        <v>53</v>
      </c>
      <c r="X23" s="61">
        <v>303</v>
      </c>
      <c r="Y23" s="82">
        <f t="shared" si="13"/>
        <v>3.9</v>
      </c>
      <c r="Z23" s="62">
        <v>6381</v>
      </c>
      <c r="AA23" s="104" t="s">
        <v>12</v>
      </c>
      <c r="AB23" s="105"/>
    </row>
    <row r="24" spans="1:28" ht="30" customHeight="1">
      <c r="A24" s="99"/>
      <c r="B24" s="102" t="s">
        <v>13</v>
      </c>
      <c r="C24" s="55">
        <f t="shared" si="14"/>
        <v>10630</v>
      </c>
      <c r="D24" s="56">
        <f t="shared" si="18"/>
        <v>6911</v>
      </c>
      <c r="E24" s="75">
        <f t="shared" si="8"/>
        <v>65</v>
      </c>
      <c r="F24" s="56">
        <f t="shared" si="15"/>
        <v>6680</v>
      </c>
      <c r="G24" s="75">
        <f t="shared" si="3"/>
        <v>62.84</v>
      </c>
      <c r="H24" s="95">
        <f t="shared" si="19"/>
        <v>231</v>
      </c>
      <c r="I24" s="75">
        <f t="shared" si="4"/>
        <v>3.3</v>
      </c>
      <c r="J24" s="57">
        <f t="shared" si="20"/>
        <v>3719</v>
      </c>
      <c r="K24" s="58">
        <f t="shared" si="5"/>
        <v>5014</v>
      </c>
      <c r="L24" s="59">
        <f t="shared" si="17"/>
        <v>3821</v>
      </c>
      <c r="M24" s="82">
        <f t="shared" si="6"/>
        <v>76.2</v>
      </c>
      <c r="N24" s="59">
        <v>3685</v>
      </c>
      <c r="O24" s="82">
        <f t="shared" si="10"/>
        <v>73.5</v>
      </c>
      <c r="P24" s="59">
        <v>136</v>
      </c>
      <c r="Q24" s="82">
        <f t="shared" si="0"/>
        <v>3.6</v>
      </c>
      <c r="R24" s="59">
        <v>1193</v>
      </c>
      <c r="S24" s="58">
        <f t="shared" si="7"/>
        <v>5616</v>
      </c>
      <c r="T24" s="60">
        <f t="shared" si="21"/>
        <v>3090</v>
      </c>
      <c r="U24" s="82">
        <f t="shared" si="11"/>
        <v>55</v>
      </c>
      <c r="V24" s="59">
        <v>2995</v>
      </c>
      <c r="W24" s="82">
        <f t="shared" si="12"/>
        <v>53.3</v>
      </c>
      <c r="X24" s="61">
        <v>95</v>
      </c>
      <c r="Y24" s="82">
        <f t="shared" si="13"/>
        <v>3.1</v>
      </c>
      <c r="Z24" s="62">
        <v>2526</v>
      </c>
      <c r="AA24" s="104" t="s">
        <v>13</v>
      </c>
      <c r="AB24" s="105"/>
    </row>
    <row r="25" spans="1:28" ht="30" customHeight="1">
      <c r="A25" s="99"/>
      <c r="B25" s="102" t="s">
        <v>14</v>
      </c>
      <c r="C25" s="55">
        <f t="shared" si="14"/>
        <v>1737</v>
      </c>
      <c r="D25" s="56">
        <f t="shared" si="18"/>
        <v>1168</v>
      </c>
      <c r="E25" s="75">
        <f t="shared" si="8"/>
        <v>67.2</v>
      </c>
      <c r="F25" s="56">
        <f t="shared" si="15"/>
        <v>1112</v>
      </c>
      <c r="G25" s="75">
        <f t="shared" si="3"/>
        <v>64.02</v>
      </c>
      <c r="H25" s="95">
        <f t="shared" si="19"/>
        <v>56</v>
      </c>
      <c r="I25" s="75">
        <f t="shared" si="4"/>
        <v>4.8</v>
      </c>
      <c r="J25" s="57">
        <f t="shared" si="20"/>
        <v>569</v>
      </c>
      <c r="K25" s="58">
        <f t="shared" si="5"/>
        <v>816</v>
      </c>
      <c r="L25" s="59">
        <f t="shared" si="17"/>
        <v>636</v>
      </c>
      <c r="M25" s="82">
        <f t="shared" si="6"/>
        <v>77.9</v>
      </c>
      <c r="N25" s="59">
        <v>599</v>
      </c>
      <c r="O25" s="82">
        <f t="shared" si="10"/>
        <v>73.4</v>
      </c>
      <c r="P25" s="59">
        <v>37</v>
      </c>
      <c r="Q25" s="82">
        <f t="shared" si="0"/>
        <v>5.8</v>
      </c>
      <c r="R25" s="59">
        <v>180</v>
      </c>
      <c r="S25" s="58">
        <f t="shared" si="7"/>
        <v>921</v>
      </c>
      <c r="T25" s="60">
        <f t="shared" si="21"/>
        <v>532</v>
      </c>
      <c r="U25" s="82">
        <f t="shared" si="11"/>
        <v>57.8</v>
      </c>
      <c r="V25" s="59">
        <v>513</v>
      </c>
      <c r="W25" s="82">
        <f t="shared" si="12"/>
        <v>55.7</v>
      </c>
      <c r="X25" s="61">
        <v>19</v>
      </c>
      <c r="Y25" s="82">
        <f t="shared" si="13"/>
        <v>3.6</v>
      </c>
      <c r="Z25" s="62">
        <v>389</v>
      </c>
      <c r="AA25" s="104" t="s">
        <v>14</v>
      </c>
      <c r="AB25" s="105"/>
    </row>
    <row r="26" spans="1:28" ht="30" customHeight="1">
      <c r="A26" s="99"/>
      <c r="B26" s="103" t="s">
        <v>15</v>
      </c>
      <c r="C26" s="41">
        <f t="shared" si="14"/>
        <v>8677</v>
      </c>
      <c r="D26" s="43">
        <f t="shared" si="18"/>
        <v>5697</v>
      </c>
      <c r="E26" s="74">
        <f t="shared" si="8"/>
        <v>65.7</v>
      </c>
      <c r="F26" s="43">
        <f t="shared" si="15"/>
        <v>5423</v>
      </c>
      <c r="G26" s="74">
        <f t="shared" si="3"/>
        <v>62.5</v>
      </c>
      <c r="H26" s="42">
        <f t="shared" si="19"/>
        <v>274</v>
      </c>
      <c r="I26" s="74">
        <f t="shared" si="4"/>
        <v>4.8</v>
      </c>
      <c r="J26" s="44">
        <f t="shared" si="20"/>
        <v>2980</v>
      </c>
      <c r="K26" s="45">
        <f t="shared" si="5"/>
        <v>4071</v>
      </c>
      <c r="L26" s="46">
        <f t="shared" si="17"/>
        <v>3178</v>
      </c>
      <c r="M26" s="81">
        <f t="shared" si="6"/>
        <v>78.1</v>
      </c>
      <c r="N26" s="47">
        <v>3009</v>
      </c>
      <c r="O26" s="81">
        <f t="shared" si="10"/>
        <v>73.9</v>
      </c>
      <c r="P26" s="47">
        <v>169</v>
      </c>
      <c r="Q26" s="81">
        <f t="shared" si="0"/>
        <v>5.3</v>
      </c>
      <c r="R26" s="47">
        <v>893</v>
      </c>
      <c r="S26" s="45">
        <f t="shared" si="7"/>
        <v>4606</v>
      </c>
      <c r="T26" s="46">
        <f t="shared" si="21"/>
        <v>2519</v>
      </c>
      <c r="U26" s="81">
        <f t="shared" si="11"/>
        <v>54.7</v>
      </c>
      <c r="V26" s="47">
        <v>2414</v>
      </c>
      <c r="W26" s="81">
        <f t="shared" si="12"/>
        <v>52.4</v>
      </c>
      <c r="X26" s="49">
        <v>105</v>
      </c>
      <c r="Y26" s="81">
        <f t="shared" si="13"/>
        <v>4.2</v>
      </c>
      <c r="Z26" s="50">
        <v>2087</v>
      </c>
      <c r="AA26" s="106" t="s">
        <v>15</v>
      </c>
      <c r="AB26" s="107"/>
    </row>
    <row r="27" spans="1:28" ht="30" customHeight="1">
      <c r="A27" s="143" t="s">
        <v>44</v>
      </c>
      <c r="B27" s="144"/>
      <c r="C27" s="26">
        <f t="shared" si="14"/>
        <v>2058</v>
      </c>
      <c r="D27" s="27">
        <f t="shared" si="18"/>
        <v>1434</v>
      </c>
      <c r="E27" s="72">
        <f t="shared" si="8"/>
        <v>69.7</v>
      </c>
      <c r="F27" s="28">
        <f t="shared" si="15"/>
        <v>1398</v>
      </c>
      <c r="G27" s="72">
        <f t="shared" si="3"/>
        <v>67.93</v>
      </c>
      <c r="H27" s="27">
        <f t="shared" si="19"/>
        <v>36</v>
      </c>
      <c r="I27" s="72">
        <f t="shared" si="4"/>
        <v>2.5</v>
      </c>
      <c r="J27" s="27">
        <f t="shared" si="20"/>
        <v>624</v>
      </c>
      <c r="K27" s="29">
        <f t="shared" si="5"/>
        <v>993</v>
      </c>
      <c r="L27" s="30">
        <f t="shared" si="17"/>
        <v>821</v>
      </c>
      <c r="M27" s="79">
        <f t="shared" si="6"/>
        <v>82.7</v>
      </c>
      <c r="N27" s="30">
        <v>797</v>
      </c>
      <c r="O27" s="79">
        <f t="shared" si="10"/>
        <v>80.3</v>
      </c>
      <c r="P27" s="30">
        <v>24</v>
      </c>
      <c r="Q27" s="79">
        <f t="shared" si="0"/>
        <v>2.9</v>
      </c>
      <c r="R27" s="30">
        <v>172</v>
      </c>
      <c r="S27" s="29">
        <f t="shared" si="7"/>
        <v>1065</v>
      </c>
      <c r="T27" s="31">
        <f t="shared" si="21"/>
        <v>613</v>
      </c>
      <c r="U27" s="79">
        <f t="shared" si="11"/>
        <v>57.6</v>
      </c>
      <c r="V27" s="30">
        <v>601</v>
      </c>
      <c r="W27" s="79">
        <f t="shared" si="12"/>
        <v>56.4</v>
      </c>
      <c r="X27" s="32">
        <v>12</v>
      </c>
      <c r="Y27" s="79">
        <f t="shared" si="13"/>
        <v>2</v>
      </c>
      <c r="Z27" s="33">
        <v>452</v>
      </c>
      <c r="AA27" s="143" t="s">
        <v>44</v>
      </c>
      <c r="AB27" s="165"/>
    </row>
    <row r="28" spans="1:28" ht="30" customHeight="1">
      <c r="A28" s="143" t="s">
        <v>45</v>
      </c>
      <c r="B28" s="144"/>
      <c r="C28" s="26">
        <f t="shared" si="14"/>
        <v>19964</v>
      </c>
      <c r="D28" s="27">
        <f t="shared" si="18"/>
        <v>12569</v>
      </c>
      <c r="E28" s="72">
        <f t="shared" si="8"/>
        <v>63</v>
      </c>
      <c r="F28" s="28">
        <f t="shared" si="15"/>
        <v>11930</v>
      </c>
      <c r="G28" s="72">
        <f t="shared" si="3"/>
        <v>59.76</v>
      </c>
      <c r="H28" s="27">
        <f t="shared" si="19"/>
        <v>639</v>
      </c>
      <c r="I28" s="72">
        <f t="shared" si="4"/>
        <v>5.1</v>
      </c>
      <c r="J28" s="27">
        <f t="shared" si="20"/>
        <v>7395</v>
      </c>
      <c r="K28" s="29">
        <f t="shared" si="5"/>
        <v>9384</v>
      </c>
      <c r="L28" s="30">
        <f t="shared" si="17"/>
        <v>7049</v>
      </c>
      <c r="M28" s="79">
        <f t="shared" si="6"/>
        <v>75.1</v>
      </c>
      <c r="N28" s="30">
        <v>6602</v>
      </c>
      <c r="O28" s="79">
        <f t="shared" si="10"/>
        <v>70.4</v>
      </c>
      <c r="P28" s="30">
        <v>447</v>
      </c>
      <c r="Q28" s="79">
        <f t="shared" si="0"/>
        <v>6.3</v>
      </c>
      <c r="R28" s="30">
        <v>2335</v>
      </c>
      <c r="S28" s="29">
        <f t="shared" si="7"/>
        <v>10580</v>
      </c>
      <c r="T28" s="31">
        <f t="shared" si="21"/>
        <v>5520</v>
      </c>
      <c r="U28" s="79">
        <f t="shared" si="11"/>
        <v>52.2</v>
      </c>
      <c r="V28" s="30">
        <v>5328</v>
      </c>
      <c r="W28" s="79">
        <f t="shared" si="12"/>
        <v>50.4</v>
      </c>
      <c r="X28" s="32">
        <v>192</v>
      </c>
      <c r="Y28" s="79">
        <f t="shared" si="13"/>
        <v>3.5</v>
      </c>
      <c r="Z28" s="33">
        <v>5060</v>
      </c>
      <c r="AA28" s="143" t="s">
        <v>45</v>
      </c>
      <c r="AB28" s="165"/>
    </row>
    <row r="29" spans="1:28" ht="30" customHeight="1">
      <c r="A29" s="143" t="s">
        <v>46</v>
      </c>
      <c r="B29" s="144"/>
      <c r="C29" s="26">
        <f t="shared" si="14"/>
        <v>24059</v>
      </c>
      <c r="D29" s="27">
        <f t="shared" si="18"/>
        <v>15838</v>
      </c>
      <c r="E29" s="72">
        <f t="shared" si="8"/>
        <v>65.8</v>
      </c>
      <c r="F29" s="28">
        <f t="shared" si="15"/>
        <v>15267</v>
      </c>
      <c r="G29" s="72">
        <f t="shared" si="3"/>
        <v>63.46</v>
      </c>
      <c r="H29" s="27">
        <f t="shared" si="19"/>
        <v>571</v>
      </c>
      <c r="I29" s="72">
        <f t="shared" si="4"/>
        <v>3.6</v>
      </c>
      <c r="J29" s="27">
        <f t="shared" si="20"/>
        <v>8221</v>
      </c>
      <c r="K29" s="29">
        <f t="shared" si="5"/>
        <v>11392</v>
      </c>
      <c r="L29" s="30">
        <f t="shared" si="17"/>
        <v>8896</v>
      </c>
      <c r="M29" s="79">
        <f t="shared" si="6"/>
        <v>78.1</v>
      </c>
      <c r="N29" s="30">
        <v>8545</v>
      </c>
      <c r="O29" s="79">
        <f t="shared" si="10"/>
        <v>75</v>
      </c>
      <c r="P29" s="30">
        <v>351</v>
      </c>
      <c r="Q29" s="79">
        <f t="shared" si="0"/>
        <v>3.9</v>
      </c>
      <c r="R29" s="30">
        <v>2496</v>
      </c>
      <c r="S29" s="29">
        <f t="shared" si="7"/>
        <v>12667</v>
      </c>
      <c r="T29" s="31">
        <f t="shared" si="21"/>
        <v>6942</v>
      </c>
      <c r="U29" s="79">
        <f t="shared" si="11"/>
        <v>54.8</v>
      </c>
      <c r="V29" s="30">
        <v>6722</v>
      </c>
      <c r="W29" s="79">
        <f t="shared" si="12"/>
        <v>53.1</v>
      </c>
      <c r="X29" s="32">
        <v>220</v>
      </c>
      <c r="Y29" s="79">
        <f t="shared" si="13"/>
        <v>3.2</v>
      </c>
      <c r="Z29" s="33">
        <v>5725</v>
      </c>
      <c r="AA29" s="143" t="s">
        <v>46</v>
      </c>
      <c r="AB29" s="165"/>
    </row>
    <row r="30" spans="1:28" ht="30" customHeight="1">
      <c r="A30" s="143" t="s">
        <v>47</v>
      </c>
      <c r="B30" s="144"/>
      <c r="C30" s="26">
        <f t="shared" si="14"/>
        <v>24409</v>
      </c>
      <c r="D30" s="27">
        <f t="shared" si="18"/>
        <v>15889</v>
      </c>
      <c r="E30" s="72">
        <f t="shared" si="8"/>
        <v>65.1</v>
      </c>
      <c r="F30" s="28">
        <f t="shared" si="15"/>
        <v>15281</v>
      </c>
      <c r="G30" s="72">
        <f t="shared" si="3"/>
        <v>62.6</v>
      </c>
      <c r="H30" s="27">
        <f t="shared" si="19"/>
        <v>608</v>
      </c>
      <c r="I30" s="72">
        <f t="shared" si="4"/>
        <v>3.8</v>
      </c>
      <c r="J30" s="27">
        <f t="shared" si="20"/>
        <v>8520</v>
      </c>
      <c r="K30" s="29">
        <f t="shared" si="5"/>
        <v>11567</v>
      </c>
      <c r="L30" s="30">
        <f t="shared" si="17"/>
        <v>8862</v>
      </c>
      <c r="M30" s="79">
        <f t="shared" si="6"/>
        <v>76.6</v>
      </c>
      <c r="N30" s="30">
        <v>8454</v>
      </c>
      <c r="O30" s="79">
        <f t="shared" si="10"/>
        <v>73.1</v>
      </c>
      <c r="P30" s="30">
        <v>408</v>
      </c>
      <c r="Q30" s="79">
        <f t="shared" si="0"/>
        <v>4.6</v>
      </c>
      <c r="R30" s="30">
        <v>2705</v>
      </c>
      <c r="S30" s="29">
        <f t="shared" si="7"/>
        <v>12842</v>
      </c>
      <c r="T30" s="31">
        <f t="shared" si="21"/>
        <v>7027</v>
      </c>
      <c r="U30" s="79">
        <f t="shared" si="11"/>
        <v>54.7</v>
      </c>
      <c r="V30" s="30">
        <v>6827</v>
      </c>
      <c r="W30" s="79">
        <f t="shared" si="12"/>
        <v>53.2</v>
      </c>
      <c r="X30" s="32">
        <v>200</v>
      </c>
      <c r="Y30" s="79">
        <f t="shared" si="13"/>
        <v>2.8</v>
      </c>
      <c r="Z30" s="33">
        <v>5815</v>
      </c>
      <c r="AA30" s="143" t="s">
        <v>47</v>
      </c>
      <c r="AB30" s="165"/>
    </row>
    <row r="31" spans="1:28" ht="30" customHeight="1" thickBot="1">
      <c r="A31" s="161" t="s">
        <v>24</v>
      </c>
      <c r="B31" s="162"/>
      <c r="C31" s="63">
        <f t="shared" si="14"/>
        <v>13073</v>
      </c>
      <c r="D31" s="64">
        <f t="shared" si="18"/>
        <v>7780</v>
      </c>
      <c r="E31" s="76">
        <f t="shared" si="8"/>
        <v>59.5</v>
      </c>
      <c r="F31" s="65">
        <f t="shared" si="15"/>
        <v>7439</v>
      </c>
      <c r="G31" s="77">
        <f t="shared" si="3"/>
        <v>56.9</v>
      </c>
      <c r="H31" s="64">
        <f t="shared" si="19"/>
        <v>341</v>
      </c>
      <c r="I31" s="76">
        <f t="shared" si="4"/>
        <v>4.4</v>
      </c>
      <c r="J31" s="64">
        <f t="shared" si="20"/>
        <v>5293</v>
      </c>
      <c r="K31" s="93">
        <f t="shared" si="5"/>
        <v>6034</v>
      </c>
      <c r="L31" s="66">
        <f t="shared" si="17"/>
        <v>4282</v>
      </c>
      <c r="M31" s="83">
        <f t="shared" si="6"/>
        <v>71</v>
      </c>
      <c r="N31" s="66">
        <v>4059</v>
      </c>
      <c r="O31" s="85">
        <f t="shared" si="10"/>
        <v>67.3</v>
      </c>
      <c r="P31" s="66">
        <v>223</v>
      </c>
      <c r="Q31" s="85">
        <f t="shared" si="0"/>
        <v>5.2</v>
      </c>
      <c r="R31" s="66">
        <v>1752</v>
      </c>
      <c r="S31" s="93">
        <f t="shared" si="7"/>
        <v>7039</v>
      </c>
      <c r="T31" s="67">
        <f t="shared" si="21"/>
        <v>3498</v>
      </c>
      <c r="U31" s="85">
        <f t="shared" si="11"/>
        <v>49.7</v>
      </c>
      <c r="V31" s="66">
        <v>3380</v>
      </c>
      <c r="W31" s="85">
        <f t="shared" si="12"/>
        <v>48</v>
      </c>
      <c r="X31" s="68">
        <v>118</v>
      </c>
      <c r="Y31" s="85">
        <f t="shared" si="13"/>
        <v>3.4</v>
      </c>
      <c r="Z31" s="69">
        <v>3541</v>
      </c>
      <c r="AA31" s="161" t="s">
        <v>50</v>
      </c>
      <c r="AB31" s="166"/>
    </row>
    <row r="32" spans="27:28" ht="13.5">
      <c r="AA32" s="13"/>
      <c r="AB32" s="13"/>
    </row>
    <row r="33" spans="27:28" ht="13.5">
      <c r="AA33" s="13"/>
      <c r="AB33" s="13"/>
    </row>
    <row r="34" spans="27:28" ht="13.5">
      <c r="AA34" s="13"/>
      <c r="AB34" s="13"/>
    </row>
    <row r="35" spans="27:28" ht="13.5">
      <c r="AA35" s="13"/>
      <c r="AB35" s="13"/>
    </row>
    <row r="36" spans="27:28" ht="13.5">
      <c r="AA36" s="13"/>
      <c r="AB36" s="13"/>
    </row>
    <row r="37" spans="27:28" ht="13.5">
      <c r="AA37" s="13"/>
      <c r="AB37" s="13"/>
    </row>
    <row r="38" spans="27:28" ht="13.5">
      <c r="AA38" s="13"/>
      <c r="AB38" s="13"/>
    </row>
    <row r="39" spans="27:28" ht="13.5">
      <c r="AA39" s="13"/>
      <c r="AB39" s="13"/>
    </row>
    <row r="40" spans="27:28" ht="13.5">
      <c r="AA40" s="13"/>
      <c r="AB40" s="13"/>
    </row>
    <row r="41" spans="27:28" ht="13.5">
      <c r="AA41" s="13"/>
      <c r="AB41" s="13"/>
    </row>
    <row r="42" spans="27:28" ht="13.5">
      <c r="AA42" s="13"/>
      <c r="AB42" s="13"/>
    </row>
    <row r="43" spans="27:28" ht="13.5">
      <c r="AA43" s="13"/>
      <c r="AB43" s="13"/>
    </row>
    <row r="44" spans="27:28" ht="13.5">
      <c r="AA44" s="13"/>
      <c r="AB44" s="13"/>
    </row>
    <row r="45" spans="27:28" ht="13.5">
      <c r="AA45" s="13"/>
      <c r="AB45" s="13"/>
    </row>
    <row r="46" spans="27:28" ht="13.5">
      <c r="AA46" s="13"/>
      <c r="AB46" s="13"/>
    </row>
    <row r="47" spans="27:28" ht="13.5">
      <c r="AA47" s="13"/>
      <c r="AB47" s="13"/>
    </row>
    <row r="48" spans="27:28" ht="13.5">
      <c r="AA48" s="13"/>
      <c r="AB48" s="13"/>
    </row>
    <row r="49" spans="27:28" ht="13.5">
      <c r="AA49" s="13"/>
      <c r="AB49" s="13"/>
    </row>
    <row r="50" spans="27:28" ht="13.5">
      <c r="AA50" s="13"/>
      <c r="AB50" s="13"/>
    </row>
    <row r="51" spans="27:28" ht="13.5">
      <c r="AA51" s="13"/>
      <c r="AB51" s="13"/>
    </row>
    <row r="52" spans="27:28" ht="13.5">
      <c r="AA52" s="13"/>
      <c r="AB52" s="13"/>
    </row>
    <row r="53" spans="27:28" ht="13.5">
      <c r="AA53" s="13"/>
      <c r="AB53" s="13"/>
    </row>
    <row r="54" spans="27:28" ht="13.5">
      <c r="AA54" s="13"/>
      <c r="AB54" s="13"/>
    </row>
    <row r="55" spans="27:28" ht="13.5">
      <c r="AA55" s="13"/>
      <c r="AB55" s="13"/>
    </row>
    <row r="56" spans="27:28" ht="13.5">
      <c r="AA56" s="13"/>
      <c r="AB56" s="13"/>
    </row>
  </sheetData>
  <mergeCells count="56">
    <mergeCell ref="AA29:AB29"/>
    <mergeCell ref="AA30:AB30"/>
    <mergeCell ref="AA31:AB31"/>
    <mergeCell ref="AA20:AB20"/>
    <mergeCell ref="AA21:AB21"/>
    <mergeCell ref="AA27:AB27"/>
    <mergeCell ref="AA28:AB28"/>
    <mergeCell ref="A30:B30"/>
    <mergeCell ref="A31:B31"/>
    <mergeCell ref="AA8:AB8"/>
    <mergeCell ref="AA9:AB9"/>
    <mergeCell ref="AA12:AB12"/>
    <mergeCell ref="AA13:AB13"/>
    <mergeCell ref="AA15:AB15"/>
    <mergeCell ref="AA18:AB18"/>
    <mergeCell ref="AA19:AB19"/>
    <mergeCell ref="A21:B21"/>
    <mergeCell ref="A28:B28"/>
    <mergeCell ref="A29:B29"/>
    <mergeCell ref="A15:B15"/>
    <mergeCell ref="A18:B18"/>
    <mergeCell ref="A19:B19"/>
    <mergeCell ref="A20:B20"/>
    <mergeCell ref="A27:B27"/>
    <mergeCell ref="A14:B14"/>
    <mergeCell ref="A8:B8"/>
    <mergeCell ref="A9:B9"/>
    <mergeCell ref="A12:B12"/>
    <mergeCell ref="A2:B6"/>
    <mergeCell ref="F5:F6"/>
    <mergeCell ref="A13:B13"/>
    <mergeCell ref="S2:Z2"/>
    <mergeCell ref="C3:C6"/>
    <mergeCell ref="D3:I3"/>
    <mergeCell ref="K3:K6"/>
    <mergeCell ref="S3:S6"/>
    <mergeCell ref="D4:D6"/>
    <mergeCell ref="F4:G4"/>
    <mergeCell ref="H4:I4"/>
    <mergeCell ref="L4:L6"/>
    <mergeCell ref="H5:H6"/>
    <mergeCell ref="T3:Y3"/>
    <mergeCell ref="L3:Q3"/>
    <mergeCell ref="X5:X6"/>
    <mergeCell ref="P5:P6"/>
    <mergeCell ref="V5:V6"/>
    <mergeCell ref="C2:J2"/>
    <mergeCell ref="AA14:AB14"/>
    <mergeCell ref="N5:N6"/>
    <mergeCell ref="P4:Q4"/>
    <mergeCell ref="N4:O4"/>
    <mergeCell ref="T4:T6"/>
    <mergeCell ref="V4:W4"/>
    <mergeCell ref="X4:Y4"/>
    <mergeCell ref="AA2:AB6"/>
    <mergeCell ref="K2:R2"/>
  </mergeCells>
  <printOptions horizontalCentered="1"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人口労働係</cp:lastModifiedBy>
  <cp:lastPrinted>2009-03-09T07:09:58Z</cp:lastPrinted>
  <dcterms:created xsi:type="dcterms:W3CDTF">2002-10-28T05:56:34Z</dcterms:created>
  <dcterms:modified xsi:type="dcterms:W3CDTF">2009-03-09T23:46:19Z</dcterms:modified>
  <cp:category/>
  <cp:version/>
  <cp:contentType/>
  <cp:contentStatus/>
</cp:coreProperties>
</file>