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130" tabRatio="528" activeTab="0"/>
  </bookViews>
  <sheets>
    <sheet name="第８表" sheetId="1" r:id="rId1"/>
  </sheets>
  <definedNames>
    <definedName name="_xlnm.Print_Area" localSheetId="0">'第８表'!$A$1:$Y$69</definedName>
    <definedName name="_xlnm.Print_Titles" localSheetId="0">'第８表'!$1:$7</definedName>
  </definedNames>
  <calcPr fullCalcOnLoad="1"/>
</workbook>
</file>

<file path=xl/sharedStrings.xml><?xml version="1.0" encoding="utf-8"?>
<sst xmlns="http://schemas.openxmlformats.org/spreadsheetml/2006/main" count="161" uniqueCount="58">
  <si>
    <t>（再掲）
三世代世帯</t>
  </si>
  <si>
    <t>夫婦と子供
の世帯</t>
  </si>
  <si>
    <t>夫婦、子供と他の親族（親を含まない）世帯</t>
  </si>
  <si>
    <t>65歳以上
（再掲）</t>
  </si>
  <si>
    <t>0～4歳</t>
  </si>
  <si>
    <t>総計</t>
  </si>
  <si>
    <t>女   性</t>
  </si>
  <si>
    <t>男　　　性</t>
  </si>
  <si>
    <t>区　　分</t>
  </si>
  <si>
    <t>　　男　　女　　合　　計</t>
  </si>
  <si>
    <t xml:space="preserve">男親と子供の世帯 </t>
  </si>
  <si>
    <t>女親と子供の世帯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</si>
  <si>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</si>
  <si>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</si>
  <si>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</si>
  <si>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</si>
  <si>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</si>
  <si>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</si>
  <si>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</si>
  <si>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</si>
  <si>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</si>
  <si>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</si>
  <si>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</si>
  <si>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</si>
  <si>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</si>
  <si>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</si>
  <si>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</si>
  <si>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</si>
  <si>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Ⅰ　核家族世帯</t>
  </si>
  <si>
    <t>Ⅰの総数</t>
  </si>
  <si>
    <t>Ⅱの総数</t>
  </si>
  <si>
    <t>Ａ親族世帯の計</t>
  </si>
  <si>
    <t>夫婦と両親の世帯</t>
  </si>
  <si>
    <t>夫婦とひとり親の世帯</t>
  </si>
  <si>
    <t>夫婦、子供と両親の世帯</t>
  </si>
  <si>
    <t>夫婦、子供とひとり親の世帯</t>
  </si>
  <si>
    <t>夫婦、親と他の親族（子供を含まない）</t>
  </si>
  <si>
    <t xml:space="preserve">夫婦、子供、親と他の親族の世帯 </t>
  </si>
  <si>
    <t>Ｂ非親族世帯</t>
  </si>
  <si>
    <t>Ｃ単独世帯</t>
  </si>
  <si>
    <t>他に分類されない親族世帯</t>
  </si>
  <si>
    <t>女　　性</t>
  </si>
  <si>
    <t xml:space="preserve">                                                  Ａ　　　　親　　　　族　　　　世　　　　帯　　　　　  </t>
  </si>
  <si>
    <t>兄弟姉妹のみの世帯</t>
  </si>
  <si>
    <t>Ⅱ　そ　の　他　の　親　族　世　帯</t>
  </si>
  <si>
    <t>①　夫婦のみまたは夫婦と子供</t>
  </si>
  <si>
    <t>②　夫婦と親の世帯</t>
  </si>
  <si>
    <t>③　夫婦と子供と親</t>
  </si>
  <si>
    <t>④　その他</t>
  </si>
  <si>
    <t>夫婦のみ
世帯</t>
  </si>
  <si>
    <t>夫婦と他の親族（親、子供を含まない）世帯</t>
  </si>
  <si>
    <t>単位：人</t>
  </si>
  <si>
    <t>一般世帯
人員総数</t>
  </si>
  <si>
    <t>一　　般　　世　　帯　　人　　員　　総　　数</t>
  </si>
  <si>
    <t>第８表　世帯の家族類型（16区分）、年齢（５歳階級）、男女別世帯人員　【県】</t>
  </si>
  <si>
    <t>　　　　　　　（③の親、夫婦、子供の世帯のほか、三世代と判定された世帯を含む。）</t>
  </si>
  <si>
    <t>85歳以上</t>
  </si>
  <si>
    <t>※三世代世帯：世帯主との続き柄が、祖父母、世帯主の父母、世帯主、子及び孫の直系世代のうち、三つ以上の世代が同居していると判定可能な世帯。四世代以上が住んでいる場合を含み、また、世帯主の父母、世帯主、孫のように子（中間の世代）がいない場合も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</si>
</sst>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_);[Red]\(#,##0\)"/>
    <numFmt numFmtId="178" formatCode="0_);[Red]\(0\)"/>
    <numFmt numFmtId="179" formatCode="#,##0_ ;[Red]\-#,##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24"/>
      <name val="ＭＳ 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b/>
      <sz val="24"/>
      <name val="ＭＳ 明朝"/>
      <family val="1"/>
    </font>
    <font>
      <sz val="11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b/>
      <sz val="36"/>
      <name val="ＭＳ 明朝"/>
      <family val="1"/>
    </font>
  </fonts>
  <fills count="2">
    <fill>
      <patternFill/>
    </fill>
    <fill>
      <patternFill patternType="gray125"/>
    </fill>
  </fills>
  <borders count="101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9" xfId="16" applyFont="1" applyFill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38" fontId="4" fillId="0" borderId="10" xfId="16" applyFont="1" applyFill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38" fontId="4" fillId="0" borderId="13" xfId="16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15" xfId="16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38" fontId="4" fillId="0" borderId="17" xfId="16" applyFont="1" applyBorder="1" applyAlignment="1">
      <alignment vertical="center"/>
    </xf>
    <xf numFmtId="179" fontId="4" fillId="0" borderId="10" xfId="16" applyNumberFormat="1" applyFont="1" applyBorder="1" applyAlignment="1">
      <alignment vertical="center"/>
    </xf>
    <xf numFmtId="179" fontId="4" fillId="0" borderId="9" xfId="16" applyNumberFormat="1" applyFont="1" applyBorder="1" applyAlignment="1">
      <alignment vertical="center"/>
    </xf>
    <xf numFmtId="179" fontId="4" fillId="0" borderId="13" xfId="16" applyNumberFormat="1" applyFont="1" applyBorder="1" applyAlignment="1">
      <alignment vertical="center"/>
    </xf>
    <xf numFmtId="179" fontId="4" fillId="0" borderId="1" xfId="16" applyNumberFormat="1" applyFont="1" applyBorder="1" applyAlignment="1">
      <alignment vertical="center"/>
    </xf>
    <xf numFmtId="179" fontId="4" fillId="0" borderId="2" xfId="16" applyNumberFormat="1" applyFont="1" applyFill="1" applyBorder="1" applyAlignment="1">
      <alignment vertical="center"/>
    </xf>
    <xf numFmtId="179" fontId="4" fillId="0" borderId="2" xfId="16" applyNumberFormat="1" applyFont="1" applyBorder="1" applyAlignment="1">
      <alignment vertical="center"/>
    </xf>
    <xf numFmtId="179" fontId="4" fillId="0" borderId="3" xfId="16" applyNumberFormat="1" applyFont="1" applyBorder="1" applyAlignment="1">
      <alignment vertical="center"/>
    </xf>
    <xf numFmtId="179" fontId="4" fillId="0" borderId="4" xfId="16" applyNumberFormat="1" applyFont="1" applyFill="1" applyBorder="1" applyAlignment="1">
      <alignment vertical="center"/>
    </xf>
    <xf numFmtId="179" fontId="4" fillId="0" borderId="4" xfId="16" applyNumberFormat="1" applyFont="1" applyBorder="1" applyAlignment="1">
      <alignment vertical="center"/>
    </xf>
    <xf numFmtId="179" fontId="4" fillId="0" borderId="18" xfId="16" applyNumberFormat="1" applyFont="1" applyFill="1" applyBorder="1" applyAlignment="1">
      <alignment vertical="center"/>
    </xf>
    <xf numFmtId="179" fontId="4" fillId="0" borderId="6" xfId="16" applyNumberFormat="1" applyFont="1" applyFill="1" applyBorder="1" applyAlignment="1">
      <alignment vertical="center"/>
    </xf>
    <xf numFmtId="179" fontId="4" fillId="0" borderId="6" xfId="16" applyNumberFormat="1" applyFont="1" applyBorder="1" applyAlignment="1">
      <alignment vertical="center"/>
    </xf>
    <xf numFmtId="179" fontId="4" fillId="0" borderId="19" xfId="16" applyNumberFormat="1" applyFont="1" applyBorder="1" applyAlignment="1">
      <alignment vertical="center"/>
    </xf>
    <xf numFmtId="179" fontId="4" fillId="0" borderId="7" xfId="16" applyNumberFormat="1" applyFont="1" applyBorder="1" applyAlignment="1">
      <alignment vertical="center"/>
    </xf>
    <xf numFmtId="179" fontId="4" fillId="0" borderId="8" xfId="16" applyNumberFormat="1" applyFont="1" applyBorder="1" applyAlignment="1">
      <alignment vertical="center"/>
    </xf>
    <xf numFmtId="179" fontId="4" fillId="0" borderId="20" xfId="16" applyNumberFormat="1" applyFont="1" applyBorder="1" applyAlignment="1">
      <alignment vertical="center"/>
    </xf>
    <xf numFmtId="179" fontId="4" fillId="0" borderId="5" xfId="16" applyNumberFormat="1" applyFont="1" applyBorder="1" applyAlignment="1">
      <alignment vertical="center"/>
    </xf>
    <xf numFmtId="179" fontId="4" fillId="0" borderId="21" xfId="16" applyNumberFormat="1" applyFont="1" applyBorder="1" applyAlignment="1">
      <alignment vertical="center"/>
    </xf>
    <xf numFmtId="41" fontId="4" fillId="0" borderId="4" xfId="16" applyNumberFormat="1" applyFont="1" applyFill="1" applyBorder="1" applyAlignment="1">
      <alignment vertical="center"/>
    </xf>
    <xf numFmtId="38" fontId="4" fillId="0" borderId="22" xfId="16" applyFont="1" applyFill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38" fontId="4" fillId="0" borderId="24" xfId="16" applyFont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38" fontId="4" fillId="0" borderId="25" xfId="16" applyFont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26" xfId="16" applyFont="1" applyBorder="1" applyAlignment="1">
      <alignment vertical="center"/>
    </xf>
    <xf numFmtId="38" fontId="4" fillId="0" borderId="6" xfId="16" applyFont="1" applyFill="1" applyBorder="1" applyAlignment="1">
      <alignment vertical="center"/>
    </xf>
    <xf numFmtId="38" fontId="4" fillId="0" borderId="17" xfId="16" applyFont="1" applyFill="1" applyBorder="1" applyAlignment="1">
      <alignment vertical="center"/>
    </xf>
    <xf numFmtId="38" fontId="4" fillId="0" borderId="27" xfId="16" applyFont="1" applyBorder="1" applyAlignment="1">
      <alignment vertical="center"/>
    </xf>
    <xf numFmtId="38" fontId="4" fillId="0" borderId="28" xfId="16" applyFont="1" applyBorder="1" applyAlignment="1">
      <alignment vertical="center"/>
    </xf>
    <xf numFmtId="41" fontId="4" fillId="0" borderId="6" xfId="16" applyNumberFormat="1" applyFont="1" applyFill="1" applyBorder="1" applyAlignment="1">
      <alignment vertical="center"/>
    </xf>
    <xf numFmtId="41" fontId="4" fillId="0" borderId="2" xfId="16" applyNumberFormat="1" applyFont="1" applyFill="1" applyBorder="1" applyAlignment="1">
      <alignment vertical="center"/>
    </xf>
    <xf numFmtId="41" fontId="4" fillId="0" borderId="29" xfId="16" applyNumberFormat="1" applyFont="1" applyFill="1" applyBorder="1" applyAlignment="1">
      <alignment vertical="center"/>
    </xf>
    <xf numFmtId="41" fontId="4" fillId="0" borderId="30" xfId="16" applyNumberFormat="1" applyFont="1" applyFill="1" applyBorder="1" applyAlignment="1">
      <alignment vertical="center"/>
    </xf>
    <xf numFmtId="41" fontId="4" fillId="0" borderId="20" xfId="16" applyNumberFormat="1" applyFont="1" applyFill="1" applyBorder="1" applyAlignment="1">
      <alignment vertical="center"/>
    </xf>
    <xf numFmtId="41" fontId="4" fillId="0" borderId="19" xfId="16" applyNumberFormat="1" applyFont="1" applyFill="1" applyBorder="1" applyAlignment="1">
      <alignment vertical="center"/>
    </xf>
    <xf numFmtId="41" fontId="4" fillId="0" borderId="18" xfId="16" applyNumberFormat="1" applyFont="1" applyFill="1" applyBorder="1" applyAlignment="1">
      <alignment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4" fillId="0" borderId="8" xfId="16" applyFont="1" applyFill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38" fontId="4" fillId="0" borderId="12" xfId="16" applyFont="1" applyFill="1" applyBorder="1" applyAlignment="1">
      <alignment vertical="center"/>
    </xf>
    <xf numFmtId="38" fontId="4" fillId="0" borderId="31" xfId="16" applyFont="1" applyFill="1" applyBorder="1" applyAlignment="1">
      <alignment vertical="center"/>
    </xf>
    <xf numFmtId="38" fontId="4" fillId="0" borderId="32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38" fontId="8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8" fontId="4" fillId="0" borderId="49" xfId="16" applyFont="1" applyBorder="1" applyAlignment="1">
      <alignment horizontal="right" vertical="center"/>
    </xf>
    <xf numFmtId="38" fontId="4" fillId="0" borderId="19" xfId="16" applyFont="1" applyFill="1" applyBorder="1" applyAlignment="1">
      <alignment vertical="center"/>
    </xf>
    <xf numFmtId="38" fontId="4" fillId="0" borderId="21" xfId="16" applyFont="1" applyFill="1" applyBorder="1" applyAlignment="1">
      <alignment vertical="center"/>
    </xf>
    <xf numFmtId="38" fontId="4" fillId="0" borderId="13" xfId="16" applyFont="1" applyFill="1" applyBorder="1" applyAlignment="1">
      <alignment vertical="center"/>
    </xf>
    <xf numFmtId="38" fontId="4" fillId="0" borderId="20" xfId="16" applyFont="1" applyFill="1" applyBorder="1" applyAlignment="1">
      <alignment vertical="center"/>
    </xf>
    <xf numFmtId="38" fontId="4" fillId="0" borderId="50" xfId="16" applyFont="1" applyFill="1" applyBorder="1" applyAlignment="1">
      <alignment vertical="center"/>
    </xf>
    <xf numFmtId="38" fontId="4" fillId="0" borderId="21" xfId="16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38" fontId="4" fillId="0" borderId="20" xfId="16" applyFont="1" applyBorder="1" applyAlignment="1">
      <alignment vertical="center"/>
    </xf>
    <xf numFmtId="38" fontId="4" fillId="0" borderId="19" xfId="16" applyFont="1" applyBorder="1" applyAlignment="1">
      <alignment vertical="center"/>
    </xf>
    <xf numFmtId="38" fontId="4" fillId="0" borderId="15" xfId="16" applyFont="1" applyBorder="1" applyAlignment="1">
      <alignment horizontal="right" vertical="center"/>
    </xf>
    <xf numFmtId="38" fontId="4" fillId="0" borderId="16" xfId="16" applyFont="1" applyBorder="1" applyAlignment="1">
      <alignment vertical="center"/>
    </xf>
    <xf numFmtId="38" fontId="4" fillId="0" borderId="42" xfId="16" applyFont="1" applyBorder="1" applyAlignment="1">
      <alignment vertical="center"/>
    </xf>
    <xf numFmtId="38" fontId="4" fillId="0" borderId="43" xfId="16" applyFont="1" applyBorder="1" applyAlignment="1">
      <alignment vertical="center"/>
    </xf>
    <xf numFmtId="38" fontId="4" fillId="0" borderId="42" xfId="16" applyFont="1" applyBorder="1" applyAlignment="1">
      <alignment vertical="center"/>
    </xf>
    <xf numFmtId="179" fontId="4" fillId="0" borderId="16" xfId="16" applyNumberFormat="1" applyFont="1" applyBorder="1" applyAlignment="1">
      <alignment vertical="center"/>
    </xf>
    <xf numFmtId="179" fontId="4" fillId="0" borderId="42" xfId="16" applyNumberFormat="1" applyFont="1" applyBorder="1" applyAlignment="1">
      <alignment vertical="center"/>
    </xf>
    <xf numFmtId="179" fontId="4" fillId="0" borderId="17" xfId="16" applyNumberFormat="1" applyFont="1" applyBorder="1" applyAlignment="1">
      <alignment vertical="center"/>
    </xf>
    <xf numFmtId="179" fontId="4" fillId="0" borderId="14" xfId="16" applyNumberFormat="1" applyFont="1" applyBorder="1" applyAlignment="1">
      <alignment vertical="center"/>
    </xf>
    <xf numFmtId="179" fontId="4" fillId="0" borderId="15" xfId="16" applyNumberFormat="1" applyFont="1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38" fontId="4" fillId="0" borderId="52" xfId="16" applyFont="1" applyBorder="1" applyAlignment="1">
      <alignment vertical="center"/>
    </xf>
    <xf numFmtId="38" fontId="4" fillId="0" borderId="52" xfId="16" applyFont="1" applyBorder="1" applyAlignment="1">
      <alignment vertical="center"/>
    </xf>
    <xf numFmtId="38" fontId="4" fillId="0" borderId="53" xfId="16" applyFont="1" applyBorder="1" applyAlignment="1">
      <alignment vertical="center"/>
    </xf>
    <xf numFmtId="38" fontId="4" fillId="0" borderId="53" xfId="16" applyFont="1" applyBorder="1" applyAlignment="1">
      <alignment vertical="center"/>
    </xf>
    <xf numFmtId="38" fontId="4" fillId="0" borderId="53" xfId="16" applyFont="1" applyFill="1" applyBorder="1" applyAlignment="1">
      <alignment vertical="center"/>
    </xf>
    <xf numFmtId="38" fontId="4" fillId="0" borderId="54" xfId="16" applyFont="1" applyFill="1" applyBorder="1" applyAlignment="1">
      <alignment vertical="center"/>
    </xf>
    <xf numFmtId="38" fontId="4" fillId="0" borderId="51" xfId="16" applyFont="1" applyBorder="1" applyAlignment="1">
      <alignment vertical="center"/>
    </xf>
    <xf numFmtId="0" fontId="10" fillId="0" borderId="55" xfId="0" applyFont="1" applyBorder="1" applyAlignment="1">
      <alignment horizontal="center" vertical="center" wrapText="1"/>
    </xf>
    <xf numFmtId="38" fontId="4" fillId="0" borderId="56" xfId="16" applyFont="1" applyBorder="1" applyAlignment="1">
      <alignment vertical="center"/>
    </xf>
    <xf numFmtId="38" fontId="4" fillId="0" borderId="57" xfId="16" applyFont="1" applyBorder="1" applyAlignment="1">
      <alignment vertical="center"/>
    </xf>
    <xf numFmtId="38" fontId="4" fillId="0" borderId="57" xfId="16" applyFont="1" applyFill="1" applyBorder="1" applyAlignment="1">
      <alignment vertical="center"/>
    </xf>
    <xf numFmtId="38" fontId="4" fillId="0" borderId="58" xfId="16" applyFont="1" applyBorder="1" applyAlignment="1">
      <alignment vertical="center"/>
    </xf>
    <xf numFmtId="38" fontId="4" fillId="0" borderId="59" xfId="16" applyFont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38" fontId="4" fillId="0" borderId="64" xfId="16" applyFont="1" applyBorder="1" applyAlignment="1">
      <alignment vertical="center"/>
    </xf>
    <xf numFmtId="38" fontId="4" fillId="0" borderId="65" xfId="16" applyFont="1" applyBorder="1" applyAlignment="1">
      <alignment vertical="center"/>
    </xf>
    <xf numFmtId="38" fontId="4" fillId="0" borderId="65" xfId="16" applyFont="1" applyFill="1" applyBorder="1" applyAlignment="1">
      <alignment vertical="center"/>
    </xf>
    <xf numFmtId="38" fontId="4" fillId="0" borderId="66" xfId="16" applyFont="1" applyBorder="1" applyAlignment="1">
      <alignment vertical="center"/>
    </xf>
    <xf numFmtId="38" fontId="4" fillId="0" borderId="67" xfId="16" applyFont="1" applyBorder="1" applyAlignment="1">
      <alignment vertical="center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79" fontId="4" fillId="0" borderId="70" xfId="16" applyNumberFormat="1" applyFont="1" applyBorder="1" applyAlignment="1">
      <alignment vertical="center"/>
    </xf>
    <xf numFmtId="179" fontId="4" fillId="0" borderId="65" xfId="16" applyNumberFormat="1" applyFont="1" applyBorder="1" applyAlignment="1">
      <alignment vertical="center"/>
    </xf>
    <xf numFmtId="179" fontId="4" fillId="0" borderId="66" xfId="16" applyNumberFormat="1" applyFont="1" applyBorder="1" applyAlignment="1">
      <alignment vertical="center"/>
    </xf>
    <xf numFmtId="179" fontId="4" fillId="0" borderId="67" xfId="16" applyNumberFormat="1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179" fontId="4" fillId="0" borderId="71" xfId="16" applyNumberFormat="1" applyFont="1" applyBorder="1" applyAlignment="1">
      <alignment vertical="center"/>
    </xf>
    <xf numFmtId="179" fontId="4" fillId="0" borderId="57" xfId="16" applyNumberFormat="1" applyFont="1" applyBorder="1" applyAlignment="1">
      <alignment vertical="center"/>
    </xf>
    <xf numFmtId="41" fontId="4" fillId="0" borderId="57" xfId="16" applyNumberFormat="1" applyFont="1" applyFill="1" applyBorder="1" applyAlignment="1">
      <alignment vertical="center"/>
    </xf>
    <xf numFmtId="179" fontId="4" fillId="0" borderId="57" xfId="16" applyNumberFormat="1" applyFont="1" applyFill="1" applyBorder="1" applyAlignment="1">
      <alignment vertical="center"/>
    </xf>
    <xf numFmtId="179" fontId="4" fillId="0" borderId="58" xfId="16" applyNumberFormat="1" applyFont="1" applyBorder="1" applyAlignment="1">
      <alignment vertical="center"/>
    </xf>
    <xf numFmtId="179" fontId="4" fillId="0" borderId="59" xfId="16" applyNumberFormat="1" applyFont="1" applyBorder="1" applyAlignment="1">
      <alignment vertical="center"/>
    </xf>
    <xf numFmtId="179" fontId="4" fillId="0" borderId="22" xfId="16" applyNumberFormat="1" applyFont="1" applyFill="1" applyBorder="1" applyAlignment="1">
      <alignment vertical="center"/>
    </xf>
    <xf numFmtId="179" fontId="4" fillId="0" borderId="23" xfId="16" applyNumberFormat="1" applyFont="1" applyBorder="1" applyAlignment="1">
      <alignment vertical="center"/>
    </xf>
    <xf numFmtId="179" fontId="4" fillId="0" borderId="23" xfId="16" applyNumberFormat="1" applyFont="1" applyFill="1" applyBorder="1" applyAlignment="1">
      <alignment vertical="center"/>
    </xf>
    <xf numFmtId="179" fontId="4" fillId="0" borderId="22" xfId="16" applyNumberFormat="1" applyFont="1" applyBorder="1" applyAlignment="1">
      <alignment vertical="center"/>
    </xf>
    <xf numFmtId="179" fontId="4" fillId="0" borderId="31" xfId="16" applyNumberFormat="1" applyFont="1" applyBorder="1" applyAlignment="1">
      <alignment vertical="center"/>
    </xf>
    <xf numFmtId="179" fontId="4" fillId="0" borderId="72" xfId="16" applyNumberFormat="1" applyFont="1" applyBorder="1" applyAlignment="1">
      <alignment vertical="center"/>
    </xf>
    <xf numFmtId="179" fontId="4" fillId="0" borderId="32" xfId="16" applyNumberFormat="1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textRotation="255"/>
    </xf>
    <xf numFmtId="0" fontId="10" fillId="0" borderId="74" xfId="0" applyFont="1" applyBorder="1" applyAlignment="1">
      <alignment horizontal="center" vertical="center" textRotation="255"/>
    </xf>
    <xf numFmtId="0" fontId="10" fillId="0" borderId="75" xfId="0" applyFont="1" applyBorder="1" applyAlignment="1">
      <alignment horizontal="center" vertical="center" textRotation="255"/>
    </xf>
    <xf numFmtId="0" fontId="10" fillId="0" borderId="76" xfId="0" applyFont="1" applyBorder="1" applyAlignment="1">
      <alignment horizontal="center" vertical="center" textRotation="255"/>
    </xf>
    <xf numFmtId="0" fontId="10" fillId="0" borderId="77" xfId="0" applyFont="1" applyBorder="1" applyAlignment="1">
      <alignment horizontal="center" vertical="center" textRotation="255"/>
    </xf>
    <xf numFmtId="0" fontId="10" fillId="0" borderId="78" xfId="0" applyFont="1" applyBorder="1" applyAlignment="1">
      <alignment horizontal="center" vertical="center" textRotation="255"/>
    </xf>
    <xf numFmtId="0" fontId="12" fillId="0" borderId="79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49" fontId="12" fillId="0" borderId="32" xfId="20" applyNumberFormat="1" applyFont="1" applyFill="1" applyBorder="1" applyAlignment="1">
      <alignment horizontal="center" vertical="center" textRotation="255" wrapText="1"/>
      <protection/>
    </xf>
    <xf numFmtId="49" fontId="12" fillId="0" borderId="80" xfId="20" applyNumberFormat="1" applyFont="1" applyFill="1" applyBorder="1" applyAlignment="1">
      <alignment horizontal="center" vertical="center" textRotation="255" wrapText="1"/>
      <protection/>
    </xf>
    <xf numFmtId="49" fontId="12" fillId="0" borderId="81" xfId="20" applyNumberFormat="1" applyFont="1" applyFill="1" applyBorder="1" applyAlignment="1">
      <alignment horizontal="center" vertical="center" textRotation="255" wrapText="1"/>
      <protection/>
    </xf>
    <xf numFmtId="49" fontId="12" fillId="0" borderId="50" xfId="20" applyNumberFormat="1" applyFont="1" applyFill="1" applyBorder="1" applyAlignment="1">
      <alignment horizontal="center" vertical="center" wrapText="1"/>
      <protection/>
    </xf>
    <xf numFmtId="49" fontId="12" fillId="0" borderId="29" xfId="20" applyNumberFormat="1" applyFont="1" applyFill="1" applyBorder="1" applyAlignment="1">
      <alignment horizontal="center" vertical="center" wrapText="1"/>
      <protection/>
    </xf>
    <xf numFmtId="49" fontId="12" fillId="0" borderId="11" xfId="20" applyNumberFormat="1" applyFont="1" applyFill="1" applyBorder="1" applyAlignment="1">
      <alignment horizontal="center" vertical="center" wrapText="1"/>
      <protection/>
    </xf>
    <xf numFmtId="49" fontId="13" fillId="0" borderId="12" xfId="20" applyNumberFormat="1" applyFont="1" applyFill="1" applyBorder="1" applyAlignment="1">
      <alignment horizontal="center" vertical="center" wrapText="1"/>
      <protection/>
    </xf>
    <xf numFmtId="49" fontId="13" fillId="0" borderId="82" xfId="20" applyNumberFormat="1" applyFont="1" applyFill="1" applyBorder="1" applyAlignment="1">
      <alignment horizontal="center" vertical="center" wrapText="1"/>
      <protection/>
    </xf>
    <xf numFmtId="0" fontId="12" fillId="0" borderId="79" xfId="0" applyFont="1" applyBorder="1" applyAlignment="1">
      <alignment vertical="center" textRotation="255"/>
    </xf>
    <xf numFmtId="0" fontId="8" fillId="0" borderId="77" xfId="0" applyFont="1" applyBorder="1" applyAlignment="1">
      <alignment vertical="center" textRotation="255"/>
    </xf>
    <xf numFmtId="0" fontId="8" fillId="0" borderId="78" xfId="0" applyFont="1" applyBorder="1" applyAlignment="1">
      <alignment vertical="center" textRotation="255"/>
    </xf>
    <xf numFmtId="49" fontId="13" fillId="0" borderId="11" xfId="20" applyNumberFormat="1" applyFont="1" applyFill="1" applyBorder="1" applyAlignment="1">
      <alignment horizontal="center" vertical="center" wrapText="1"/>
      <protection/>
    </xf>
    <xf numFmtId="49" fontId="13" fillId="0" borderId="83" xfId="20" applyNumberFormat="1" applyFont="1" applyFill="1" applyBorder="1" applyAlignment="1">
      <alignment horizontal="center" vertical="center" wrapText="1"/>
      <protection/>
    </xf>
    <xf numFmtId="49" fontId="13" fillId="0" borderId="84" xfId="20" applyNumberFormat="1" applyFont="1" applyFill="1" applyBorder="1" applyAlignment="1">
      <alignment horizontal="center" vertical="center" wrapText="1"/>
      <protection/>
    </xf>
    <xf numFmtId="0" fontId="10" fillId="0" borderId="85" xfId="0" applyFont="1" applyBorder="1" applyAlignment="1">
      <alignment horizontal="center" vertical="center" textRotation="255"/>
    </xf>
    <xf numFmtId="0" fontId="12" fillId="0" borderId="73" xfId="0" applyFont="1" applyBorder="1" applyAlignment="1">
      <alignment horizontal="center" vertical="center" textRotation="255"/>
    </xf>
    <xf numFmtId="0" fontId="12" fillId="0" borderId="74" xfId="0" applyFont="1" applyBorder="1" applyAlignment="1">
      <alignment horizontal="center" vertical="center" textRotation="255"/>
    </xf>
    <xf numFmtId="0" fontId="12" fillId="0" borderId="75" xfId="0" applyFont="1" applyBorder="1" applyAlignment="1">
      <alignment horizontal="center" vertical="center" textRotation="255"/>
    </xf>
    <xf numFmtId="49" fontId="12" fillId="0" borderId="12" xfId="20" applyNumberFormat="1" applyFont="1" applyFill="1" applyBorder="1" applyAlignment="1">
      <alignment horizontal="center" vertical="top" textRotation="255"/>
      <protection/>
    </xf>
    <xf numFmtId="49" fontId="12" fillId="0" borderId="86" xfId="20" applyNumberFormat="1" applyFont="1" applyFill="1" applyBorder="1" applyAlignment="1">
      <alignment horizontal="center" vertical="top" textRotation="255"/>
      <protection/>
    </xf>
    <xf numFmtId="49" fontId="12" fillId="0" borderId="82" xfId="20" applyNumberFormat="1" applyFont="1" applyFill="1" applyBorder="1" applyAlignment="1">
      <alignment horizontal="center" vertical="top" textRotation="255"/>
      <protection/>
    </xf>
    <xf numFmtId="49" fontId="12" fillId="0" borderId="50" xfId="20" applyNumberFormat="1" applyFont="1" applyFill="1" applyBorder="1" applyAlignment="1">
      <alignment horizontal="center" vertical="top" textRotation="255"/>
      <protection/>
    </xf>
    <xf numFmtId="49" fontId="12" fillId="0" borderId="87" xfId="20" applyNumberFormat="1" applyFont="1" applyFill="1" applyBorder="1" applyAlignment="1">
      <alignment horizontal="center" vertical="top" textRotation="255"/>
      <protection/>
    </xf>
    <xf numFmtId="49" fontId="12" fillId="0" borderId="88" xfId="20" applyNumberFormat="1" applyFont="1" applyFill="1" applyBorder="1" applyAlignment="1">
      <alignment horizontal="center" vertical="top" textRotation="255"/>
      <protection/>
    </xf>
    <xf numFmtId="0" fontId="15" fillId="0" borderId="64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64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vertical="center"/>
    </xf>
    <xf numFmtId="0" fontId="9" fillId="0" borderId="96" xfId="0" applyFont="1" applyFill="1" applyBorder="1" applyAlignment="1">
      <alignment vertical="center"/>
    </xf>
    <xf numFmtId="49" fontId="12" fillId="0" borderId="11" xfId="20" applyNumberFormat="1" applyFont="1" applyFill="1" applyBorder="1" applyAlignment="1">
      <alignment horizontal="center" vertical="top" textRotation="255" wrapText="1"/>
      <protection/>
    </xf>
    <xf numFmtId="0" fontId="10" fillId="0" borderId="9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49" fontId="12" fillId="0" borderId="84" xfId="20" applyNumberFormat="1" applyFont="1" applyFill="1" applyBorder="1" applyAlignment="1">
      <alignment horizontal="center" vertical="top" textRotation="255" wrapText="1"/>
      <protection/>
    </xf>
    <xf numFmtId="0" fontId="14" fillId="0" borderId="86" xfId="0" applyFont="1" applyFill="1" applyBorder="1" applyAlignment="1">
      <alignment horizontal="center" vertical="center"/>
    </xf>
    <xf numFmtId="49" fontId="12" fillId="0" borderId="95" xfId="20" applyNumberFormat="1" applyFont="1" applyFill="1" applyBorder="1" applyAlignment="1">
      <alignment horizontal="center" vertical="center" wrapText="1"/>
      <protection/>
    </xf>
    <xf numFmtId="49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6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49" fontId="12" fillId="0" borderId="96" xfId="20" applyNumberFormat="1" applyFont="1" applyFill="1" applyBorder="1" applyAlignment="1">
      <alignment horizontal="center" vertical="center" wrapText="1"/>
      <protection/>
    </xf>
    <xf numFmtId="0" fontId="9" fillId="0" borderId="83" xfId="0" applyFont="1" applyFill="1" applyBorder="1" applyAlignment="1">
      <alignment vertical="center"/>
    </xf>
    <xf numFmtId="0" fontId="14" fillId="0" borderId="82" xfId="0" applyFont="1" applyFill="1" applyBorder="1" applyAlignment="1">
      <alignment horizontal="center" vertical="center"/>
    </xf>
    <xf numFmtId="49" fontId="12" fillId="0" borderId="83" xfId="20" applyNumberFormat="1" applyFont="1" applyFill="1" applyBorder="1" applyAlignment="1">
      <alignment horizontal="center" vertical="top" textRotation="255" wrapText="1"/>
      <protection/>
    </xf>
    <xf numFmtId="0" fontId="10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39"/>
  <sheetViews>
    <sheetView tabSelected="1" zoomScale="40" zoomScaleNormal="40" zoomScaleSheetLayoutView="40" workbookViewId="0" topLeftCell="A1">
      <selection activeCell="G14" sqref="G14"/>
    </sheetView>
  </sheetViews>
  <sheetFormatPr defaultColWidth="9.00390625" defaultRowHeight="13.5"/>
  <cols>
    <col min="1" max="1" width="6.50390625" style="82" customWidth="1"/>
    <col min="2" max="2" width="19.625" style="100" customWidth="1"/>
    <col min="3" max="3" width="23.00390625" style="1" customWidth="1"/>
    <col min="4" max="4" width="21.375" style="1" customWidth="1"/>
    <col min="5" max="8" width="20.75390625" style="1" customWidth="1"/>
    <col min="9" max="9" width="21.625" style="1" customWidth="1"/>
    <col min="10" max="19" width="20.75390625" style="1" customWidth="1"/>
    <col min="20" max="20" width="23.125" style="1" customWidth="1"/>
    <col min="21" max="22" width="17.875" style="1" customWidth="1"/>
    <col min="23" max="23" width="19.125" style="1" customWidth="1"/>
    <col min="24" max="24" width="19.625" style="82" customWidth="1"/>
    <col min="25" max="25" width="6.50390625" style="82" customWidth="1"/>
    <col min="26" max="16384" width="9.00390625" style="1" customWidth="1"/>
  </cols>
  <sheetData>
    <row r="1" spans="1:25" s="211" customFormat="1" ht="46.5" customHeight="1" thickBot="1">
      <c r="A1" s="205" t="s">
        <v>54</v>
      </c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  <c r="Q1" s="208"/>
      <c r="R1" s="208"/>
      <c r="S1" s="208"/>
      <c r="T1" s="208"/>
      <c r="U1" s="208"/>
      <c r="V1" s="208"/>
      <c r="W1" s="209" t="s">
        <v>51</v>
      </c>
      <c r="X1" s="210"/>
      <c r="Y1" s="210"/>
    </row>
    <row r="2" spans="1:25" s="219" customFormat="1" ht="38.25" customHeight="1">
      <c r="A2" s="212" t="s">
        <v>8</v>
      </c>
      <c r="B2" s="213"/>
      <c r="C2" s="214"/>
      <c r="D2" s="215" t="s">
        <v>53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181" t="s">
        <v>0</v>
      </c>
      <c r="X2" s="217" t="s">
        <v>8</v>
      </c>
      <c r="Y2" s="218"/>
    </row>
    <row r="3" spans="1:25" s="219" customFormat="1" ht="38.25" customHeight="1">
      <c r="A3" s="220"/>
      <c r="B3" s="221"/>
      <c r="C3" s="222" t="s">
        <v>52</v>
      </c>
      <c r="D3" s="223" t="s">
        <v>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 t="s">
        <v>31</v>
      </c>
      <c r="U3" s="199" t="s">
        <v>38</v>
      </c>
      <c r="V3" s="202" t="s">
        <v>39</v>
      </c>
      <c r="W3" s="182"/>
      <c r="X3" s="226"/>
      <c r="Y3" s="227"/>
    </row>
    <row r="4" spans="1:25" s="219" customFormat="1" ht="38.25" customHeight="1">
      <c r="A4" s="220"/>
      <c r="B4" s="221"/>
      <c r="C4" s="228"/>
      <c r="D4" s="229" t="s">
        <v>29</v>
      </c>
      <c r="E4" s="230" t="s">
        <v>28</v>
      </c>
      <c r="F4" s="230"/>
      <c r="G4" s="230"/>
      <c r="H4" s="231"/>
      <c r="I4" s="229" t="s">
        <v>30</v>
      </c>
      <c r="J4" s="230" t="s">
        <v>44</v>
      </c>
      <c r="K4" s="230"/>
      <c r="L4" s="230"/>
      <c r="M4" s="230"/>
      <c r="N4" s="230"/>
      <c r="O4" s="230"/>
      <c r="P4" s="230"/>
      <c r="Q4" s="230"/>
      <c r="R4" s="230"/>
      <c r="S4" s="231"/>
      <c r="T4" s="232"/>
      <c r="U4" s="200"/>
      <c r="V4" s="203"/>
      <c r="W4" s="182"/>
      <c r="X4" s="226"/>
      <c r="Y4" s="227"/>
    </row>
    <row r="5" spans="1:25" s="219" customFormat="1" ht="38.25" customHeight="1">
      <c r="A5" s="220"/>
      <c r="B5" s="221"/>
      <c r="C5" s="228"/>
      <c r="D5" s="233"/>
      <c r="E5" s="184" t="s">
        <v>45</v>
      </c>
      <c r="F5" s="185"/>
      <c r="G5" s="185"/>
      <c r="H5" s="186"/>
      <c r="I5" s="233"/>
      <c r="J5" s="234" t="s">
        <v>46</v>
      </c>
      <c r="K5" s="235"/>
      <c r="L5" s="236" t="s">
        <v>47</v>
      </c>
      <c r="M5" s="237"/>
      <c r="N5" s="234" t="s">
        <v>48</v>
      </c>
      <c r="O5" s="238"/>
      <c r="P5" s="238"/>
      <c r="Q5" s="238"/>
      <c r="R5" s="238"/>
      <c r="S5" s="235"/>
      <c r="T5" s="232"/>
      <c r="U5" s="200"/>
      <c r="V5" s="203"/>
      <c r="W5" s="182"/>
      <c r="X5" s="226"/>
      <c r="Y5" s="227"/>
    </row>
    <row r="6" spans="1:25" s="219" customFormat="1" ht="60.75" customHeight="1">
      <c r="A6" s="220"/>
      <c r="B6" s="221"/>
      <c r="C6" s="228"/>
      <c r="D6" s="233"/>
      <c r="E6" s="187" t="s">
        <v>49</v>
      </c>
      <c r="F6" s="187" t="s">
        <v>1</v>
      </c>
      <c r="G6" s="187" t="s">
        <v>10</v>
      </c>
      <c r="H6" s="187" t="s">
        <v>11</v>
      </c>
      <c r="I6" s="233"/>
      <c r="J6" s="194" t="s">
        <v>32</v>
      </c>
      <c r="K6" s="194" t="s">
        <v>33</v>
      </c>
      <c r="L6" s="192" t="s">
        <v>34</v>
      </c>
      <c r="M6" s="187" t="s">
        <v>35</v>
      </c>
      <c r="N6" s="187" t="s">
        <v>50</v>
      </c>
      <c r="O6" s="187" t="s">
        <v>2</v>
      </c>
      <c r="P6" s="187" t="s">
        <v>36</v>
      </c>
      <c r="Q6" s="187" t="s">
        <v>37</v>
      </c>
      <c r="R6" s="187" t="s">
        <v>43</v>
      </c>
      <c r="S6" s="187" t="s">
        <v>40</v>
      </c>
      <c r="T6" s="232"/>
      <c r="U6" s="200"/>
      <c r="V6" s="203"/>
      <c r="W6" s="182"/>
      <c r="X6" s="226"/>
      <c r="Y6" s="227"/>
    </row>
    <row r="7" spans="1:25" s="219" customFormat="1" ht="60.75" customHeight="1" thickBot="1">
      <c r="A7" s="220"/>
      <c r="B7" s="221"/>
      <c r="C7" s="239"/>
      <c r="D7" s="240"/>
      <c r="E7" s="188"/>
      <c r="F7" s="188"/>
      <c r="G7" s="188"/>
      <c r="H7" s="188"/>
      <c r="I7" s="240"/>
      <c r="J7" s="193"/>
      <c r="K7" s="193"/>
      <c r="L7" s="193"/>
      <c r="M7" s="188"/>
      <c r="N7" s="188"/>
      <c r="O7" s="188"/>
      <c r="P7" s="188"/>
      <c r="Q7" s="188"/>
      <c r="R7" s="188"/>
      <c r="S7" s="188"/>
      <c r="T7" s="241"/>
      <c r="U7" s="201"/>
      <c r="V7" s="204"/>
      <c r="W7" s="183"/>
      <c r="X7" s="242"/>
      <c r="Y7" s="243"/>
    </row>
    <row r="8" spans="1:25" s="2" customFormat="1" ht="42" customHeight="1" thickTop="1">
      <c r="A8" s="175" t="s">
        <v>9</v>
      </c>
      <c r="B8" s="93" t="s">
        <v>5</v>
      </c>
      <c r="C8" s="21">
        <f aca="true" t="shared" si="0" ref="C8:T8">SUM(C9:C26)</f>
        <v>1086271</v>
      </c>
      <c r="D8" s="21">
        <f t="shared" si="0"/>
        <v>563939</v>
      </c>
      <c r="E8" s="22">
        <f t="shared" si="0"/>
        <v>137389</v>
      </c>
      <c r="F8" s="23">
        <f t="shared" si="0"/>
        <v>359764</v>
      </c>
      <c r="G8" s="23">
        <f t="shared" si="0"/>
        <v>9679</v>
      </c>
      <c r="H8" s="23">
        <f t="shared" si="0"/>
        <v>57107</v>
      </c>
      <c r="I8" s="23">
        <f t="shared" si="0"/>
        <v>439617</v>
      </c>
      <c r="J8" s="22">
        <f>SUM(J9:J26)</f>
        <v>19499</v>
      </c>
      <c r="K8" s="22">
        <f>SUM(K9:K26)</f>
        <v>33113</v>
      </c>
      <c r="L8" s="22">
        <f t="shared" si="0"/>
        <v>142775</v>
      </c>
      <c r="M8" s="22">
        <f t="shared" si="0"/>
        <v>128878</v>
      </c>
      <c r="N8" s="22">
        <f t="shared" si="0"/>
        <v>3256</v>
      </c>
      <c r="O8" s="22">
        <f t="shared" si="0"/>
        <v>21189</v>
      </c>
      <c r="P8" s="22">
        <f t="shared" si="0"/>
        <v>13670</v>
      </c>
      <c r="Q8" s="22">
        <f t="shared" si="0"/>
        <v>55293</v>
      </c>
      <c r="R8" s="24">
        <f t="shared" si="0"/>
        <v>2304</v>
      </c>
      <c r="S8" s="25">
        <f t="shared" si="0"/>
        <v>19640</v>
      </c>
      <c r="T8" s="22">
        <f t="shared" si="0"/>
        <v>1003556</v>
      </c>
      <c r="U8" s="22">
        <f>SUM(U9:U26)</f>
        <v>1945</v>
      </c>
      <c r="V8" s="106">
        <f>SUM(V9:V26)</f>
        <v>80770</v>
      </c>
      <c r="W8" s="116">
        <f>SUM(W9:W26)</f>
        <v>373243</v>
      </c>
      <c r="X8" s="83" t="s">
        <v>5</v>
      </c>
      <c r="Y8" s="195" t="s">
        <v>9</v>
      </c>
    </row>
    <row r="9" spans="1:25" ht="42" customHeight="1">
      <c r="A9" s="176"/>
      <c r="B9" s="94" t="s">
        <v>4</v>
      </c>
      <c r="C9" s="3">
        <f aca="true" t="shared" si="1" ref="C9:C26">SUM(T9:V9)</f>
        <v>47771</v>
      </c>
      <c r="D9" s="3">
        <f>SUM(E9:H9)</f>
        <v>30151</v>
      </c>
      <c r="E9" s="4">
        <f aca="true" t="shared" si="2" ref="E9:H27">+E29+E49</f>
        <v>3</v>
      </c>
      <c r="F9" s="4">
        <f t="shared" si="2"/>
        <v>29004</v>
      </c>
      <c r="G9" s="4">
        <f t="shared" si="2"/>
        <v>60</v>
      </c>
      <c r="H9" s="4">
        <f t="shared" si="2"/>
        <v>1084</v>
      </c>
      <c r="I9" s="57">
        <f aca="true" t="shared" si="3" ref="I9:I27">SUM(J9:S9)</f>
        <v>17620</v>
      </c>
      <c r="J9" s="68">
        <v>0</v>
      </c>
      <c r="K9" s="4">
        <f>+K29+K49</f>
        <v>1</v>
      </c>
      <c r="L9" s="4">
        <f>+L29+L49</f>
        <v>6810</v>
      </c>
      <c r="M9" s="4">
        <f>+M29+M49</f>
        <v>3162</v>
      </c>
      <c r="N9" s="4">
        <f aca="true" t="shared" si="4" ref="N9:N27">N29+N49</f>
        <v>76</v>
      </c>
      <c r="O9" s="4">
        <f>+O29+O49</f>
        <v>775</v>
      </c>
      <c r="P9" s="4">
        <f>+P29+P49</f>
        <v>735</v>
      </c>
      <c r="Q9" s="4">
        <f>+Q29+Q49</f>
        <v>5684</v>
      </c>
      <c r="R9" s="4">
        <f>+R29+R49</f>
        <v>1</v>
      </c>
      <c r="S9" s="4">
        <f>+S29+S49</f>
        <v>376</v>
      </c>
      <c r="T9" s="57">
        <f aca="true" t="shared" si="5" ref="T9:T26">SUM(J9:S9,E9:H9)</f>
        <v>47771</v>
      </c>
      <c r="U9" s="68">
        <v>0</v>
      </c>
      <c r="V9" s="71">
        <v>0</v>
      </c>
      <c r="W9" s="117">
        <f aca="true" t="shared" si="6" ref="W9:W27">+W29+W49</f>
        <v>17428</v>
      </c>
      <c r="X9" s="84" t="s">
        <v>4</v>
      </c>
      <c r="Y9" s="173"/>
    </row>
    <row r="10" spans="1:45" ht="42" customHeight="1">
      <c r="A10" s="176"/>
      <c r="B10" s="95" t="s">
        <v>12</v>
      </c>
      <c r="C10" s="5">
        <f t="shared" si="1"/>
        <v>50751</v>
      </c>
      <c r="D10" s="5">
        <f aca="true" t="shared" si="7" ref="D10:D27">SUM(E10:H10)</f>
        <v>29601</v>
      </c>
      <c r="E10" s="6">
        <f t="shared" si="2"/>
        <v>4</v>
      </c>
      <c r="F10" s="6">
        <f t="shared" si="2"/>
        <v>26713</v>
      </c>
      <c r="G10" s="6">
        <f t="shared" si="2"/>
        <v>227</v>
      </c>
      <c r="H10" s="6">
        <f t="shared" si="2"/>
        <v>2657</v>
      </c>
      <c r="I10" s="60">
        <f t="shared" si="3"/>
        <v>21148</v>
      </c>
      <c r="J10" s="53">
        <v>0</v>
      </c>
      <c r="K10" s="53">
        <v>0</v>
      </c>
      <c r="L10" s="6">
        <f aca="true" t="shared" si="8" ref="L10:M27">+L30+L50</f>
        <v>9190</v>
      </c>
      <c r="M10" s="6">
        <f t="shared" si="8"/>
        <v>5135</v>
      </c>
      <c r="N10" s="6">
        <f t="shared" si="4"/>
        <v>59</v>
      </c>
      <c r="O10" s="6">
        <f aca="true" t="shared" si="9" ref="O10:Q27">+O30+O50</f>
        <v>1349</v>
      </c>
      <c r="P10" s="6">
        <f t="shared" si="9"/>
        <v>360</v>
      </c>
      <c r="Q10" s="6">
        <f t="shared" si="9"/>
        <v>4267</v>
      </c>
      <c r="R10" s="53">
        <v>0</v>
      </c>
      <c r="S10" s="6">
        <f aca="true" t="shared" si="10" ref="S10:S27">+S30+S50</f>
        <v>788</v>
      </c>
      <c r="T10" s="60">
        <f t="shared" si="5"/>
        <v>50749</v>
      </c>
      <c r="U10" s="60">
        <f>U30+U50</f>
        <v>2</v>
      </c>
      <c r="V10" s="73">
        <v>0</v>
      </c>
      <c r="W10" s="118">
        <f t="shared" si="6"/>
        <v>20945</v>
      </c>
      <c r="X10" s="85" t="s">
        <v>12</v>
      </c>
      <c r="Y10" s="173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ht="42" customHeight="1">
      <c r="A11" s="176"/>
      <c r="B11" s="96" t="s">
        <v>13</v>
      </c>
      <c r="C11" s="8">
        <f t="shared" si="1"/>
        <v>50634</v>
      </c>
      <c r="D11" s="29">
        <f t="shared" si="7"/>
        <v>26940</v>
      </c>
      <c r="E11" s="17">
        <f t="shared" si="2"/>
        <v>4</v>
      </c>
      <c r="F11" s="9">
        <f t="shared" si="2"/>
        <v>23194</v>
      </c>
      <c r="G11" s="9">
        <f t="shared" si="2"/>
        <v>408</v>
      </c>
      <c r="H11" s="9">
        <f t="shared" si="2"/>
        <v>3334</v>
      </c>
      <c r="I11" s="63">
        <f t="shared" si="3"/>
        <v>23690</v>
      </c>
      <c r="J11" s="67">
        <v>0</v>
      </c>
      <c r="K11" s="9">
        <f aca="true" t="shared" si="11" ref="K11:K27">+K31+K51</f>
        <v>1</v>
      </c>
      <c r="L11" s="9">
        <f t="shared" si="8"/>
        <v>10608</v>
      </c>
      <c r="M11" s="9">
        <f t="shared" si="8"/>
        <v>7542</v>
      </c>
      <c r="N11" s="9">
        <f t="shared" si="4"/>
        <v>97</v>
      </c>
      <c r="O11" s="9">
        <f t="shared" si="9"/>
        <v>1507</v>
      </c>
      <c r="P11" s="9">
        <f t="shared" si="9"/>
        <v>146</v>
      </c>
      <c r="Q11" s="9">
        <f t="shared" si="9"/>
        <v>2668</v>
      </c>
      <c r="R11" s="9">
        <f aca="true" t="shared" si="12" ref="R11:R27">+R31+R51</f>
        <v>1</v>
      </c>
      <c r="S11" s="9">
        <f t="shared" si="10"/>
        <v>1120</v>
      </c>
      <c r="T11" s="63">
        <f t="shared" si="5"/>
        <v>50630</v>
      </c>
      <c r="U11" s="67">
        <v>0</v>
      </c>
      <c r="V11" s="107">
        <f aca="true" t="shared" si="13" ref="V11:V27">V31+V51</f>
        <v>4</v>
      </c>
      <c r="W11" s="34">
        <f t="shared" si="6"/>
        <v>23395</v>
      </c>
      <c r="X11" s="86" t="s">
        <v>13</v>
      </c>
      <c r="Y11" s="173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ht="42" customHeight="1">
      <c r="A12" s="176"/>
      <c r="B12" s="97" t="s">
        <v>14</v>
      </c>
      <c r="C12" s="10">
        <f t="shared" si="1"/>
        <v>50408</v>
      </c>
      <c r="D12" s="30">
        <f t="shared" si="7"/>
        <v>24022</v>
      </c>
      <c r="E12" s="18">
        <f t="shared" si="2"/>
        <v>54</v>
      </c>
      <c r="F12" s="11">
        <f t="shared" si="2"/>
        <v>19754</v>
      </c>
      <c r="G12" s="11">
        <f t="shared" si="2"/>
        <v>570</v>
      </c>
      <c r="H12" s="11">
        <f t="shared" si="2"/>
        <v>3644</v>
      </c>
      <c r="I12" s="76">
        <f t="shared" si="3"/>
        <v>24019</v>
      </c>
      <c r="J12" s="11">
        <f aca="true" t="shared" si="14" ref="J12:J27">+J32+J52</f>
        <v>7</v>
      </c>
      <c r="K12" s="11">
        <f t="shared" si="11"/>
        <v>7</v>
      </c>
      <c r="L12" s="11">
        <f t="shared" si="8"/>
        <v>9669</v>
      </c>
      <c r="M12" s="11">
        <f t="shared" si="8"/>
        <v>9262</v>
      </c>
      <c r="N12" s="11">
        <f t="shared" si="4"/>
        <v>156</v>
      </c>
      <c r="O12" s="11">
        <f t="shared" si="9"/>
        <v>1483</v>
      </c>
      <c r="P12" s="11">
        <f t="shared" si="9"/>
        <v>200</v>
      </c>
      <c r="Q12" s="11">
        <f t="shared" si="9"/>
        <v>1667</v>
      </c>
      <c r="R12" s="11">
        <f t="shared" si="12"/>
        <v>62</v>
      </c>
      <c r="S12" s="11">
        <f t="shared" si="10"/>
        <v>1506</v>
      </c>
      <c r="T12" s="76">
        <f t="shared" si="5"/>
        <v>48041</v>
      </c>
      <c r="U12" s="76">
        <f aca="true" t="shared" si="15" ref="U12:U27">U32+U52</f>
        <v>16</v>
      </c>
      <c r="V12" s="108">
        <f t="shared" si="13"/>
        <v>2351</v>
      </c>
      <c r="W12" s="31">
        <f t="shared" si="6"/>
        <v>23511</v>
      </c>
      <c r="X12" s="87" t="s">
        <v>14</v>
      </c>
      <c r="Y12" s="173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ht="42" customHeight="1">
      <c r="A13" s="176"/>
      <c r="B13" s="98" t="s">
        <v>15</v>
      </c>
      <c r="C13" s="12">
        <f t="shared" si="1"/>
        <v>51004</v>
      </c>
      <c r="D13" s="28">
        <f t="shared" si="7"/>
        <v>21428</v>
      </c>
      <c r="E13" s="19">
        <f t="shared" si="2"/>
        <v>1046</v>
      </c>
      <c r="F13" s="13">
        <f t="shared" si="2"/>
        <v>16907</v>
      </c>
      <c r="G13" s="13">
        <f t="shared" si="2"/>
        <v>576</v>
      </c>
      <c r="H13" s="13">
        <f t="shared" si="2"/>
        <v>2899</v>
      </c>
      <c r="I13" s="77">
        <f t="shared" si="3"/>
        <v>19822</v>
      </c>
      <c r="J13" s="13">
        <f t="shared" si="14"/>
        <v>137</v>
      </c>
      <c r="K13" s="13">
        <f t="shared" si="11"/>
        <v>63</v>
      </c>
      <c r="L13" s="13">
        <f t="shared" si="8"/>
        <v>5642</v>
      </c>
      <c r="M13" s="13">
        <f t="shared" si="8"/>
        <v>8410</v>
      </c>
      <c r="N13" s="13">
        <f t="shared" si="4"/>
        <v>221</v>
      </c>
      <c r="O13" s="13">
        <f t="shared" si="9"/>
        <v>1059</v>
      </c>
      <c r="P13" s="13">
        <f t="shared" si="9"/>
        <v>702</v>
      </c>
      <c r="Q13" s="13">
        <f t="shared" si="9"/>
        <v>1846</v>
      </c>
      <c r="R13" s="13">
        <f t="shared" si="12"/>
        <v>191</v>
      </c>
      <c r="S13" s="13">
        <f t="shared" si="10"/>
        <v>1551</v>
      </c>
      <c r="T13" s="77">
        <f t="shared" si="5"/>
        <v>41250</v>
      </c>
      <c r="U13" s="77">
        <f t="shared" si="15"/>
        <v>245</v>
      </c>
      <c r="V13" s="109">
        <f t="shared" si="13"/>
        <v>9509</v>
      </c>
      <c r="W13" s="32">
        <f t="shared" si="6"/>
        <v>18664</v>
      </c>
      <c r="X13" s="88" t="s">
        <v>15</v>
      </c>
      <c r="Y13" s="173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ht="42" customHeight="1">
      <c r="A14" s="176"/>
      <c r="B14" s="94" t="s">
        <v>16</v>
      </c>
      <c r="C14" s="3">
        <f t="shared" si="1"/>
        <v>65610</v>
      </c>
      <c r="D14" s="27">
        <f t="shared" si="7"/>
        <v>35744</v>
      </c>
      <c r="E14" s="20">
        <f t="shared" si="2"/>
        <v>5723</v>
      </c>
      <c r="F14" s="4">
        <f t="shared" si="2"/>
        <v>26068</v>
      </c>
      <c r="G14" s="4">
        <f t="shared" si="2"/>
        <v>745</v>
      </c>
      <c r="H14" s="4">
        <f t="shared" si="2"/>
        <v>3208</v>
      </c>
      <c r="I14" s="57">
        <f t="shared" si="3"/>
        <v>22022</v>
      </c>
      <c r="J14" s="4">
        <f t="shared" si="14"/>
        <v>649</v>
      </c>
      <c r="K14" s="4">
        <f t="shared" si="11"/>
        <v>242</v>
      </c>
      <c r="L14" s="4">
        <f t="shared" si="8"/>
        <v>4584</v>
      </c>
      <c r="M14" s="4">
        <f t="shared" si="8"/>
        <v>7992</v>
      </c>
      <c r="N14" s="4">
        <f t="shared" si="4"/>
        <v>214</v>
      </c>
      <c r="O14" s="4">
        <f t="shared" si="9"/>
        <v>1074</v>
      </c>
      <c r="P14" s="4">
        <f t="shared" si="9"/>
        <v>1643</v>
      </c>
      <c r="Q14" s="4">
        <f t="shared" si="9"/>
        <v>3894</v>
      </c>
      <c r="R14" s="4">
        <f t="shared" si="12"/>
        <v>180</v>
      </c>
      <c r="S14" s="4">
        <f t="shared" si="10"/>
        <v>1550</v>
      </c>
      <c r="T14" s="57">
        <f t="shared" si="5"/>
        <v>57766</v>
      </c>
      <c r="U14" s="57">
        <f t="shared" si="15"/>
        <v>338</v>
      </c>
      <c r="V14" s="110">
        <f t="shared" si="13"/>
        <v>7506</v>
      </c>
      <c r="W14" s="33">
        <f t="shared" si="6"/>
        <v>19887</v>
      </c>
      <c r="X14" s="84" t="s">
        <v>16</v>
      </c>
      <c r="Y14" s="173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ht="42" customHeight="1">
      <c r="A15" s="176"/>
      <c r="B15" s="96" t="s">
        <v>17</v>
      </c>
      <c r="C15" s="8">
        <f t="shared" si="1"/>
        <v>81729</v>
      </c>
      <c r="D15" s="29">
        <f t="shared" si="7"/>
        <v>50488</v>
      </c>
      <c r="E15" s="17">
        <f t="shared" si="2"/>
        <v>7293</v>
      </c>
      <c r="F15" s="9">
        <f t="shared" si="2"/>
        <v>38339</v>
      </c>
      <c r="G15" s="9">
        <f t="shared" si="2"/>
        <v>828</v>
      </c>
      <c r="H15" s="9">
        <f t="shared" si="2"/>
        <v>4028</v>
      </c>
      <c r="I15" s="63">
        <f t="shared" si="3"/>
        <v>24687</v>
      </c>
      <c r="J15" s="9">
        <f t="shared" si="14"/>
        <v>1049</v>
      </c>
      <c r="K15" s="9">
        <f t="shared" si="11"/>
        <v>504</v>
      </c>
      <c r="L15" s="9">
        <f t="shared" si="8"/>
        <v>6824</v>
      </c>
      <c r="M15" s="9">
        <f t="shared" si="8"/>
        <v>6274</v>
      </c>
      <c r="N15" s="9">
        <f t="shared" si="4"/>
        <v>134</v>
      </c>
      <c r="O15" s="9">
        <f t="shared" si="9"/>
        <v>1117</v>
      </c>
      <c r="P15" s="9">
        <f t="shared" si="9"/>
        <v>1515</v>
      </c>
      <c r="Q15" s="9">
        <f t="shared" si="9"/>
        <v>5771</v>
      </c>
      <c r="R15" s="9">
        <f t="shared" si="12"/>
        <v>169</v>
      </c>
      <c r="S15" s="9">
        <f t="shared" si="10"/>
        <v>1330</v>
      </c>
      <c r="T15" s="63">
        <f t="shared" si="5"/>
        <v>75175</v>
      </c>
      <c r="U15" s="63">
        <f t="shared" si="15"/>
        <v>252</v>
      </c>
      <c r="V15" s="107">
        <f t="shared" si="13"/>
        <v>6302</v>
      </c>
      <c r="W15" s="34">
        <f t="shared" si="6"/>
        <v>22042</v>
      </c>
      <c r="X15" s="86" t="s">
        <v>17</v>
      </c>
      <c r="Y15" s="173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ht="42" customHeight="1">
      <c r="A16" s="176"/>
      <c r="B16" s="97" t="s">
        <v>18</v>
      </c>
      <c r="C16" s="10">
        <f t="shared" si="1"/>
        <v>68749</v>
      </c>
      <c r="D16" s="30">
        <f t="shared" si="7"/>
        <v>41805</v>
      </c>
      <c r="E16" s="18">
        <f t="shared" si="2"/>
        <v>4066</v>
      </c>
      <c r="F16" s="11">
        <f t="shared" si="2"/>
        <v>33113</v>
      </c>
      <c r="G16" s="11">
        <f t="shared" si="2"/>
        <v>698</v>
      </c>
      <c r="H16" s="11">
        <f t="shared" si="2"/>
        <v>3928</v>
      </c>
      <c r="I16" s="76">
        <f t="shared" si="3"/>
        <v>22223</v>
      </c>
      <c r="J16" s="11">
        <f t="shared" si="14"/>
        <v>774</v>
      </c>
      <c r="K16" s="11">
        <f t="shared" si="11"/>
        <v>508</v>
      </c>
      <c r="L16" s="11">
        <f t="shared" si="8"/>
        <v>8713</v>
      </c>
      <c r="M16" s="11">
        <f t="shared" si="8"/>
        <v>5524</v>
      </c>
      <c r="N16" s="11">
        <f t="shared" si="4"/>
        <v>56</v>
      </c>
      <c r="O16" s="11">
        <f t="shared" si="9"/>
        <v>1049</v>
      </c>
      <c r="P16" s="11">
        <f t="shared" si="9"/>
        <v>701</v>
      </c>
      <c r="Q16" s="11">
        <f t="shared" si="9"/>
        <v>3938</v>
      </c>
      <c r="R16" s="11">
        <f t="shared" si="12"/>
        <v>108</v>
      </c>
      <c r="S16" s="11">
        <f t="shared" si="10"/>
        <v>852</v>
      </c>
      <c r="T16" s="76">
        <f t="shared" si="5"/>
        <v>64028</v>
      </c>
      <c r="U16" s="76">
        <f t="shared" si="15"/>
        <v>167</v>
      </c>
      <c r="V16" s="108">
        <f t="shared" si="13"/>
        <v>4554</v>
      </c>
      <c r="W16" s="31">
        <f t="shared" si="6"/>
        <v>20292</v>
      </c>
      <c r="X16" s="87" t="s">
        <v>18</v>
      </c>
      <c r="Y16" s="173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ht="42" customHeight="1">
      <c r="A17" s="176"/>
      <c r="B17" s="98" t="s">
        <v>19</v>
      </c>
      <c r="C17" s="12">
        <f t="shared" si="1"/>
        <v>64187</v>
      </c>
      <c r="D17" s="28">
        <f t="shared" si="7"/>
        <v>35426</v>
      </c>
      <c r="E17" s="19">
        <f t="shared" si="2"/>
        <v>2860</v>
      </c>
      <c r="F17" s="13">
        <f t="shared" si="2"/>
        <v>27692</v>
      </c>
      <c r="G17" s="13">
        <f t="shared" si="2"/>
        <v>638</v>
      </c>
      <c r="H17" s="13">
        <f t="shared" si="2"/>
        <v>4236</v>
      </c>
      <c r="I17" s="77">
        <f t="shared" si="3"/>
        <v>24765</v>
      </c>
      <c r="J17" s="13">
        <f t="shared" si="14"/>
        <v>761</v>
      </c>
      <c r="K17" s="13">
        <f t="shared" si="11"/>
        <v>667</v>
      </c>
      <c r="L17" s="13">
        <f t="shared" si="8"/>
        <v>10741</v>
      </c>
      <c r="M17" s="13">
        <f t="shared" si="8"/>
        <v>7755</v>
      </c>
      <c r="N17" s="13">
        <f t="shared" si="4"/>
        <v>53</v>
      </c>
      <c r="O17" s="13">
        <f t="shared" si="9"/>
        <v>1050</v>
      </c>
      <c r="P17" s="13">
        <f t="shared" si="9"/>
        <v>353</v>
      </c>
      <c r="Q17" s="13">
        <f t="shared" si="9"/>
        <v>2451</v>
      </c>
      <c r="R17" s="13">
        <f t="shared" si="12"/>
        <v>99</v>
      </c>
      <c r="S17" s="13">
        <f t="shared" si="10"/>
        <v>835</v>
      </c>
      <c r="T17" s="77">
        <f t="shared" si="5"/>
        <v>60191</v>
      </c>
      <c r="U17" s="77">
        <f t="shared" si="15"/>
        <v>111</v>
      </c>
      <c r="V17" s="109">
        <f t="shared" si="13"/>
        <v>3885</v>
      </c>
      <c r="W17" s="32">
        <f t="shared" si="6"/>
        <v>22859</v>
      </c>
      <c r="X17" s="88" t="s">
        <v>19</v>
      </c>
      <c r="Y17" s="17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ht="42" customHeight="1">
      <c r="A18" s="176"/>
      <c r="B18" s="94" t="s">
        <v>20</v>
      </c>
      <c r="C18" s="3">
        <f t="shared" si="1"/>
        <v>63790</v>
      </c>
      <c r="D18" s="27">
        <f t="shared" si="7"/>
        <v>31509</v>
      </c>
      <c r="E18" s="20">
        <f t="shared" si="2"/>
        <v>3753</v>
      </c>
      <c r="F18" s="4">
        <f t="shared" si="2"/>
        <v>23078</v>
      </c>
      <c r="G18" s="4">
        <f t="shared" si="2"/>
        <v>614</v>
      </c>
      <c r="H18" s="4">
        <f t="shared" si="2"/>
        <v>4064</v>
      </c>
      <c r="I18" s="57">
        <f t="shared" si="3"/>
        <v>28387</v>
      </c>
      <c r="J18" s="4">
        <f t="shared" si="14"/>
        <v>1473</v>
      </c>
      <c r="K18" s="4">
        <f t="shared" si="11"/>
        <v>1505</v>
      </c>
      <c r="L18" s="4">
        <f t="shared" si="8"/>
        <v>10364</v>
      </c>
      <c r="M18" s="4">
        <f t="shared" si="8"/>
        <v>10760</v>
      </c>
      <c r="N18" s="4">
        <f t="shared" si="4"/>
        <v>46</v>
      </c>
      <c r="O18" s="4">
        <f t="shared" si="9"/>
        <v>915</v>
      </c>
      <c r="P18" s="4">
        <f t="shared" si="9"/>
        <v>470</v>
      </c>
      <c r="Q18" s="4">
        <f t="shared" si="9"/>
        <v>1757</v>
      </c>
      <c r="R18" s="4">
        <f t="shared" si="12"/>
        <v>118</v>
      </c>
      <c r="S18" s="4">
        <f t="shared" si="10"/>
        <v>979</v>
      </c>
      <c r="T18" s="57">
        <f t="shared" si="5"/>
        <v>59896</v>
      </c>
      <c r="U18" s="57">
        <f t="shared" si="15"/>
        <v>104</v>
      </c>
      <c r="V18" s="110">
        <f t="shared" si="13"/>
        <v>3790</v>
      </c>
      <c r="W18" s="33">
        <f t="shared" si="6"/>
        <v>24840</v>
      </c>
      <c r="X18" s="84" t="s">
        <v>20</v>
      </c>
      <c r="Y18" s="173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42" customHeight="1">
      <c r="A19" s="176"/>
      <c r="B19" s="96" t="s">
        <v>21</v>
      </c>
      <c r="C19" s="8">
        <f t="shared" si="1"/>
        <v>75829</v>
      </c>
      <c r="D19" s="29">
        <f t="shared" si="7"/>
        <v>37876</v>
      </c>
      <c r="E19" s="17">
        <f t="shared" si="2"/>
        <v>8526</v>
      </c>
      <c r="F19" s="9">
        <f t="shared" si="2"/>
        <v>24064</v>
      </c>
      <c r="G19" s="9">
        <f t="shared" si="2"/>
        <v>767</v>
      </c>
      <c r="H19" s="9">
        <f t="shared" si="2"/>
        <v>4519</v>
      </c>
      <c r="I19" s="63">
        <f t="shared" si="3"/>
        <v>32662</v>
      </c>
      <c r="J19" s="9">
        <f t="shared" si="14"/>
        <v>2506</v>
      </c>
      <c r="K19" s="9">
        <f t="shared" si="11"/>
        <v>3805</v>
      </c>
      <c r="L19" s="9">
        <f t="shared" si="8"/>
        <v>7751</v>
      </c>
      <c r="M19" s="9">
        <f t="shared" si="8"/>
        <v>12440</v>
      </c>
      <c r="N19" s="9">
        <f t="shared" si="4"/>
        <v>105</v>
      </c>
      <c r="O19" s="9">
        <f t="shared" si="9"/>
        <v>1019</v>
      </c>
      <c r="P19" s="9">
        <f t="shared" si="9"/>
        <v>1132</v>
      </c>
      <c r="Q19" s="9">
        <f t="shared" si="9"/>
        <v>2471</v>
      </c>
      <c r="R19" s="9">
        <f t="shared" si="12"/>
        <v>245</v>
      </c>
      <c r="S19" s="9">
        <f t="shared" si="10"/>
        <v>1188</v>
      </c>
      <c r="T19" s="63">
        <f t="shared" si="5"/>
        <v>70538</v>
      </c>
      <c r="U19" s="63">
        <f t="shared" si="15"/>
        <v>157</v>
      </c>
      <c r="V19" s="107">
        <f t="shared" si="13"/>
        <v>5134</v>
      </c>
      <c r="W19" s="34">
        <f t="shared" si="6"/>
        <v>25311</v>
      </c>
      <c r="X19" s="86" t="s">
        <v>21</v>
      </c>
      <c r="Y19" s="173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42" customHeight="1">
      <c r="A20" s="176"/>
      <c r="B20" s="97" t="s">
        <v>22</v>
      </c>
      <c r="C20" s="10">
        <f t="shared" si="1"/>
        <v>97671</v>
      </c>
      <c r="D20" s="30">
        <f t="shared" si="7"/>
        <v>52357</v>
      </c>
      <c r="E20" s="18">
        <f t="shared" si="2"/>
        <v>18933</v>
      </c>
      <c r="F20" s="11">
        <f t="shared" si="2"/>
        <v>27664</v>
      </c>
      <c r="G20" s="11">
        <f t="shared" si="2"/>
        <v>900</v>
      </c>
      <c r="H20" s="11">
        <f t="shared" si="2"/>
        <v>4860</v>
      </c>
      <c r="I20" s="76">
        <f t="shared" si="3"/>
        <v>38183</v>
      </c>
      <c r="J20" s="11">
        <f t="shared" si="14"/>
        <v>2792</v>
      </c>
      <c r="K20" s="11">
        <f t="shared" si="11"/>
        <v>6703</v>
      </c>
      <c r="L20" s="11">
        <f t="shared" si="8"/>
        <v>7126</v>
      </c>
      <c r="M20" s="11">
        <f t="shared" si="8"/>
        <v>12015</v>
      </c>
      <c r="N20" s="11">
        <f t="shared" si="4"/>
        <v>227</v>
      </c>
      <c r="O20" s="11">
        <f t="shared" si="9"/>
        <v>1427</v>
      </c>
      <c r="P20" s="11">
        <f t="shared" si="9"/>
        <v>1561</v>
      </c>
      <c r="Q20" s="11">
        <f t="shared" si="9"/>
        <v>4620</v>
      </c>
      <c r="R20" s="11">
        <f t="shared" si="12"/>
        <v>319</v>
      </c>
      <c r="S20" s="11">
        <f t="shared" si="10"/>
        <v>1393</v>
      </c>
      <c r="T20" s="76">
        <f t="shared" si="5"/>
        <v>90540</v>
      </c>
      <c r="U20" s="76">
        <f t="shared" si="15"/>
        <v>194</v>
      </c>
      <c r="V20" s="108">
        <f t="shared" si="13"/>
        <v>6937</v>
      </c>
      <c r="W20" s="31">
        <f t="shared" si="6"/>
        <v>27244</v>
      </c>
      <c r="X20" s="87" t="s">
        <v>22</v>
      </c>
      <c r="Y20" s="173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ht="42" customHeight="1">
      <c r="A21" s="176"/>
      <c r="B21" s="98" t="s">
        <v>23</v>
      </c>
      <c r="C21" s="12">
        <f t="shared" si="1"/>
        <v>77322</v>
      </c>
      <c r="D21" s="28">
        <f t="shared" si="7"/>
        <v>44533</v>
      </c>
      <c r="E21" s="19">
        <f t="shared" si="2"/>
        <v>22578</v>
      </c>
      <c r="F21" s="13">
        <f t="shared" si="2"/>
        <v>18306</v>
      </c>
      <c r="G21" s="13">
        <f t="shared" si="2"/>
        <v>626</v>
      </c>
      <c r="H21" s="13">
        <f t="shared" si="2"/>
        <v>3023</v>
      </c>
      <c r="I21" s="77">
        <f t="shared" si="3"/>
        <v>27114</v>
      </c>
      <c r="J21" s="13">
        <f t="shared" si="14"/>
        <v>1402</v>
      </c>
      <c r="K21" s="13">
        <f t="shared" si="11"/>
        <v>5081</v>
      </c>
      <c r="L21" s="13">
        <f t="shared" si="8"/>
        <v>7455</v>
      </c>
      <c r="M21" s="13">
        <f t="shared" si="8"/>
        <v>5693</v>
      </c>
      <c r="N21" s="13">
        <f t="shared" si="4"/>
        <v>296</v>
      </c>
      <c r="O21" s="13">
        <f t="shared" si="9"/>
        <v>1506</v>
      </c>
      <c r="P21" s="13">
        <f t="shared" si="9"/>
        <v>848</v>
      </c>
      <c r="Q21" s="13">
        <f t="shared" si="9"/>
        <v>3702</v>
      </c>
      <c r="R21" s="13">
        <f t="shared" si="12"/>
        <v>243</v>
      </c>
      <c r="S21" s="13">
        <f t="shared" si="10"/>
        <v>888</v>
      </c>
      <c r="T21" s="77">
        <f t="shared" si="5"/>
        <v>71647</v>
      </c>
      <c r="U21" s="77">
        <f t="shared" si="15"/>
        <v>132</v>
      </c>
      <c r="V21" s="109">
        <f t="shared" si="13"/>
        <v>5543</v>
      </c>
      <c r="W21" s="32">
        <f t="shared" si="6"/>
        <v>19465</v>
      </c>
      <c r="X21" s="88" t="s">
        <v>23</v>
      </c>
      <c r="Y21" s="173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ht="42" customHeight="1">
      <c r="A22" s="176"/>
      <c r="B22" s="94" t="s">
        <v>24</v>
      </c>
      <c r="C22" s="3">
        <f t="shared" si="1"/>
        <v>65728</v>
      </c>
      <c r="D22" s="27">
        <f t="shared" si="7"/>
        <v>36595</v>
      </c>
      <c r="E22" s="20">
        <f t="shared" si="2"/>
        <v>22181</v>
      </c>
      <c r="F22" s="4">
        <f t="shared" si="2"/>
        <v>11331</v>
      </c>
      <c r="G22" s="4">
        <f t="shared" si="2"/>
        <v>512</v>
      </c>
      <c r="H22" s="4">
        <f t="shared" si="2"/>
        <v>2571</v>
      </c>
      <c r="I22" s="57">
        <f t="shared" si="3"/>
        <v>23556</v>
      </c>
      <c r="J22" s="4">
        <f t="shared" si="14"/>
        <v>1044</v>
      </c>
      <c r="K22" s="4">
        <f t="shared" si="11"/>
        <v>2758</v>
      </c>
      <c r="L22" s="4">
        <f t="shared" si="8"/>
        <v>9652</v>
      </c>
      <c r="M22" s="4">
        <f t="shared" si="8"/>
        <v>4259</v>
      </c>
      <c r="N22" s="4">
        <f t="shared" si="4"/>
        <v>359</v>
      </c>
      <c r="O22" s="4">
        <f t="shared" si="9"/>
        <v>1600</v>
      </c>
      <c r="P22" s="4">
        <f t="shared" si="9"/>
        <v>426</v>
      </c>
      <c r="Q22" s="4">
        <f t="shared" si="9"/>
        <v>2491</v>
      </c>
      <c r="R22" s="4">
        <f t="shared" si="12"/>
        <v>187</v>
      </c>
      <c r="S22" s="4">
        <f t="shared" si="10"/>
        <v>780</v>
      </c>
      <c r="T22" s="57">
        <f t="shared" si="5"/>
        <v>60151</v>
      </c>
      <c r="U22" s="57">
        <f t="shared" si="15"/>
        <v>89</v>
      </c>
      <c r="V22" s="110">
        <f t="shared" si="13"/>
        <v>5488</v>
      </c>
      <c r="W22" s="33">
        <f t="shared" si="6"/>
        <v>18809</v>
      </c>
      <c r="X22" s="84" t="s">
        <v>24</v>
      </c>
      <c r="Y22" s="173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ht="42" customHeight="1">
      <c r="A23" s="176"/>
      <c r="B23" s="96" t="s">
        <v>25</v>
      </c>
      <c r="C23" s="8">
        <f t="shared" si="1"/>
        <v>63152</v>
      </c>
      <c r="D23" s="29">
        <f t="shared" si="7"/>
        <v>30432</v>
      </c>
      <c r="E23" s="17">
        <f t="shared" si="2"/>
        <v>19759</v>
      </c>
      <c r="F23" s="9">
        <f t="shared" si="2"/>
        <v>7697</v>
      </c>
      <c r="G23" s="9">
        <f t="shared" si="2"/>
        <v>472</v>
      </c>
      <c r="H23" s="9">
        <f t="shared" si="2"/>
        <v>2504</v>
      </c>
      <c r="I23" s="63">
        <f t="shared" si="3"/>
        <v>26094</v>
      </c>
      <c r="J23" s="9">
        <f t="shared" si="14"/>
        <v>1606</v>
      </c>
      <c r="K23" s="9">
        <f t="shared" si="11"/>
        <v>1580</v>
      </c>
      <c r="L23" s="9">
        <f t="shared" si="8"/>
        <v>11905</v>
      </c>
      <c r="M23" s="9">
        <f t="shared" si="8"/>
        <v>5517</v>
      </c>
      <c r="N23" s="9">
        <f t="shared" si="4"/>
        <v>439</v>
      </c>
      <c r="O23" s="9">
        <f t="shared" si="9"/>
        <v>1774</v>
      </c>
      <c r="P23" s="9">
        <f t="shared" si="9"/>
        <v>471</v>
      </c>
      <c r="Q23" s="9">
        <f t="shared" si="9"/>
        <v>1613</v>
      </c>
      <c r="R23" s="9">
        <f t="shared" si="12"/>
        <v>166</v>
      </c>
      <c r="S23" s="9">
        <f t="shared" si="10"/>
        <v>1023</v>
      </c>
      <c r="T23" s="63">
        <f t="shared" si="5"/>
        <v>56526</v>
      </c>
      <c r="U23" s="63">
        <f t="shared" si="15"/>
        <v>64</v>
      </c>
      <c r="V23" s="107">
        <f t="shared" si="13"/>
        <v>6562</v>
      </c>
      <c r="W23" s="34">
        <f t="shared" si="6"/>
        <v>21883</v>
      </c>
      <c r="X23" s="86" t="s">
        <v>25</v>
      </c>
      <c r="Y23" s="173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ht="42" customHeight="1">
      <c r="A24" s="176"/>
      <c r="B24" s="97" t="s">
        <v>26</v>
      </c>
      <c r="C24" s="10">
        <f t="shared" si="1"/>
        <v>52409</v>
      </c>
      <c r="D24" s="30">
        <f t="shared" si="7"/>
        <v>20235</v>
      </c>
      <c r="E24" s="18">
        <f t="shared" si="2"/>
        <v>13069</v>
      </c>
      <c r="F24" s="11">
        <f t="shared" si="2"/>
        <v>4290</v>
      </c>
      <c r="G24" s="11">
        <f t="shared" si="2"/>
        <v>403</v>
      </c>
      <c r="H24" s="11">
        <f t="shared" si="2"/>
        <v>2473</v>
      </c>
      <c r="I24" s="76">
        <f t="shared" si="3"/>
        <v>25926</v>
      </c>
      <c r="J24" s="11">
        <f t="shared" si="14"/>
        <v>2361</v>
      </c>
      <c r="K24" s="11">
        <f t="shared" si="11"/>
        <v>2091</v>
      </c>
      <c r="L24" s="11">
        <f t="shared" si="8"/>
        <v>9571</v>
      </c>
      <c r="M24" s="11">
        <f t="shared" si="8"/>
        <v>6432</v>
      </c>
      <c r="N24" s="11">
        <f t="shared" si="4"/>
        <v>400</v>
      </c>
      <c r="O24" s="11">
        <f t="shared" si="9"/>
        <v>1458</v>
      </c>
      <c r="P24" s="11">
        <f t="shared" si="9"/>
        <v>774</v>
      </c>
      <c r="Q24" s="11">
        <f t="shared" si="9"/>
        <v>1501</v>
      </c>
      <c r="R24" s="11">
        <f t="shared" si="12"/>
        <v>124</v>
      </c>
      <c r="S24" s="11">
        <f t="shared" si="10"/>
        <v>1214</v>
      </c>
      <c r="T24" s="76">
        <f t="shared" si="5"/>
        <v>46161</v>
      </c>
      <c r="U24" s="76">
        <f t="shared" si="15"/>
        <v>45</v>
      </c>
      <c r="V24" s="108">
        <f t="shared" si="13"/>
        <v>6203</v>
      </c>
      <c r="W24" s="31">
        <f t="shared" si="6"/>
        <v>20537</v>
      </c>
      <c r="X24" s="87" t="s">
        <v>26</v>
      </c>
      <c r="Y24" s="173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ht="42" customHeight="1">
      <c r="A25" s="176"/>
      <c r="B25" s="98" t="s">
        <v>27</v>
      </c>
      <c r="C25" s="12">
        <f t="shared" si="1"/>
        <v>33563</v>
      </c>
      <c r="D25" s="28">
        <f t="shared" si="7"/>
        <v>9735</v>
      </c>
      <c r="E25" s="19">
        <f t="shared" si="2"/>
        <v>5490</v>
      </c>
      <c r="F25" s="13">
        <f t="shared" si="2"/>
        <v>1830</v>
      </c>
      <c r="G25" s="13">
        <f t="shared" si="2"/>
        <v>313</v>
      </c>
      <c r="H25" s="13">
        <f t="shared" si="2"/>
        <v>2102</v>
      </c>
      <c r="I25" s="77">
        <f t="shared" si="3"/>
        <v>19299</v>
      </c>
      <c r="J25" s="13">
        <f t="shared" si="14"/>
        <v>1776</v>
      </c>
      <c r="K25" s="13">
        <f t="shared" si="11"/>
        <v>2859</v>
      </c>
      <c r="L25" s="13">
        <f t="shared" si="8"/>
        <v>4376</v>
      </c>
      <c r="M25" s="13">
        <f t="shared" si="8"/>
        <v>5757</v>
      </c>
      <c r="N25" s="13">
        <f t="shared" si="4"/>
        <v>208</v>
      </c>
      <c r="O25" s="13">
        <f t="shared" si="9"/>
        <v>676</v>
      </c>
      <c r="P25" s="13">
        <f t="shared" si="9"/>
        <v>743</v>
      </c>
      <c r="Q25" s="13">
        <f t="shared" si="9"/>
        <v>1683</v>
      </c>
      <c r="R25" s="13">
        <f t="shared" si="12"/>
        <v>70</v>
      </c>
      <c r="S25" s="13">
        <f t="shared" si="10"/>
        <v>1151</v>
      </c>
      <c r="T25" s="77">
        <f t="shared" si="5"/>
        <v>29034</v>
      </c>
      <c r="U25" s="77">
        <f t="shared" si="15"/>
        <v>19</v>
      </c>
      <c r="V25" s="109">
        <f t="shared" si="13"/>
        <v>4510</v>
      </c>
      <c r="W25" s="32">
        <f t="shared" si="6"/>
        <v>14044</v>
      </c>
      <c r="X25" s="88" t="s">
        <v>27</v>
      </c>
      <c r="Y25" s="173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ht="42" customHeight="1" thickBot="1">
      <c r="A26" s="176"/>
      <c r="B26" s="99" t="s">
        <v>56</v>
      </c>
      <c r="C26" s="14">
        <f t="shared" si="1"/>
        <v>25964</v>
      </c>
      <c r="D26" s="74">
        <f t="shared" si="7"/>
        <v>5062</v>
      </c>
      <c r="E26" s="75">
        <f t="shared" si="2"/>
        <v>2047</v>
      </c>
      <c r="F26" s="15">
        <f t="shared" si="2"/>
        <v>720</v>
      </c>
      <c r="G26" s="15">
        <f t="shared" si="2"/>
        <v>322</v>
      </c>
      <c r="H26" s="15">
        <f t="shared" si="2"/>
        <v>1973</v>
      </c>
      <c r="I26" s="78">
        <f t="shared" si="3"/>
        <v>18400</v>
      </c>
      <c r="J26" s="15">
        <f t="shared" si="14"/>
        <v>1162</v>
      </c>
      <c r="K26" s="15">
        <f t="shared" si="11"/>
        <v>4738</v>
      </c>
      <c r="L26" s="15">
        <f t="shared" si="8"/>
        <v>1794</v>
      </c>
      <c r="M26" s="15">
        <f t="shared" si="8"/>
        <v>4949</v>
      </c>
      <c r="N26" s="15">
        <f t="shared" si="4"/>
        <v>110</v>
      </c>
      <c r="O26" s="15">
        <f t="shared" si="9"/>
        <v>351</v>
      </c>
      <c r="P26" s="15">
        <f t="shared" si="9"/>
        <v>890</v>
      </c>
      <c r="Q26" s="15">
        <f t="shared" si="9"/>
        <v>3269</v>
      </c>
      <c r="R26" s="15">
        <f t="shared" si="12"/>
        <v>21</v>
      </c>
      <c r="S26" s="15">
        <f t="shared" si="10"/>
        <v>1116</v>
      </c>
      <c r="T26" s="78">
        <f t="shared" si="5"/>
        <v>23462</v>
      </c>
      <c r="U26" s="78">
        <f t="shared" si="15"/>
        <v>10</v>
      </c>
      <c r="V26" s="111">
        <f t="shared" si="13"/>
        <v>2492</v>
      </c>
      <c r="W26" s="119">
        <f t="shared" si="6"/>
        <v>12087</v>
      </c>
      <c r="X26" s="89" t="s">
        <v>56</v>
      </c>
      <c r="Y26" s="173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ht="70.5" customHeight="1" thickBot="1">
      <c r="A27" s="177"/>
      <c r="B27" s="126" t="s">
        <v>3</v>
      </c>
      <c r="C27" s="127">
        <f>SUM(T27:V27)</f>
        <v>240816</v>
      </c>
      <c r="D27" s="128">
        <f t="shared" si="7"/>
        <v>102059</v>
      </c>
      <c r="E27" s="129">
        <f t="shared" si="2"/>
        <v>62546</v>
      </c>
      <c r="F27" s="130">
        <f t="shared" si="2"/>
        <v>25868</v>
      </c>
      <c r="G27" s="130">
        <f t="shared" si="2"/>
        <v>2022</v>
      </c>
      <c r="H27" s="130">
        <f t="shared" si="2"/>
        <v>11623</v>
      </c>
      <c r="I27" s="131">
        <f t="shared" si="3"/>
        <v>113275</v>
      </c>
      <c r="J27" s="130">
        <f t="shared" si="14"/>
        <v>7949</v>
      </c>
      <c r="K27" s="130">
        <f t="shared" si="11"/>
        <v>14026</v>
      </c>
      <c r="L27" s="130">
        <f t="shared" si="8"/>
        <v>37298</v>
      </c>
      <c r="M27" s="130">
        <f t="shared" si="8"/>
        <v>26914</v>
      </c>
      <c r="N27" s="130">
        <f t="shared" si="4"/>
        <v>1516</v>
      </c>
      <c r="O27" s="129">
        <f t="shared" si="9"/>
        <v>5859</v>
      </c>
      <c r="P27" s="129">
        <f t="shared" si="9"/>
        <v>3304</v>
      </c>
      <c r="Q27" s="129">
        <f t="shared" si="9"/>
        <v>10557</v>
      </c>
      <c r="R27" s="129">
        <f t="shared" si="12"/>
        <v>568</v>
      </c>
      <c r="S27" s="130">
        <f t="shared" si="10"/>
        <v>5284</v>
      </c>
      <c r="T27" s="130">
        <f>+T47+T67</f>
        <v>215334</v>
      </c>
      <c r="U27" s="131">
        <f t="shared" si="15"/>
        <v>227</v>
      </c>
      <c r="V27" s="132">
        <f t="shared" si="13"/>
        <v>25255</v>
      </c>
      <c r="W27" s="133">
        <f t="shared" si="6"/>
        <v>87360</v>
      </c>
      <c r="X27" s="134" t="s">
        <v>3</v>
      </c>
      <c r="Y27" s="174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25" s="81" customFormat="1" ht="43.5" customHeight="1">
      <c r="A28" s="178" t="s">
        <v>7</v>
      </c>
      <c r="B28" s="141" t="s">
        <v>5</v>
      </c>
      <c r="C28" s="54">
        <f aca="true" t="shared" si="16" ref="C28:W28">SUM(C29:C46)</f>
        <v>525859</v>
      </c>
      <c r="D28" s="54">
        <f t="shared" si="16"/>
        <v>282390</v>
      </c>
      <c r="E28" s="55">
        <f t="shared" si="16"/>
        <v>68691</v>
      </c>
      <c r="F28" s="55">
        <f t="shared" si="16"/>
        <v>186654</v>
      </c>
      <c r="G28" s="55">
        <f t="shared" si="16"/>
        <v>7508</v>
      </c>
      <c r="H28" s="55">
        <f t="shared" si="16"/>
        <v>19537</v>
      </c>
      <c r="I28" s="55">
        <f t="shared" si="16"/>
        <v>200853</v>
      </c>
      <c r="J28" s="55">
        <f>SUM(J29:J46)</f>
        <v>9749</v>
      </c>
      <c r="K28" s="55">
        <f>SUM(K29:K46)</f>
        <v>12271</v>
      </c>
      <c r="L28" s="55">
        <f t="shared" si="16"/>
        <v>72233</v>
      </c>
      <c r="M28" s="55">
        <f t="shared" si="16"/>
        <v>55958</v>
      </c>
      <c r="N28" s="55">
        <f t="shared" si="16"/>
        <v>1588</v>
      </c>
      <c r="O28" s="55">
        <f t="shared" si="16"/>
        <v>9700</v>
      </c>
      <c r="P28" s="55">
        <f t="shared" si="16"/>
        <v>6253</v>
      </c>
      <c r="Q28" s="55">
        <f t="shared" si="16"/>
        <v>24850</v>
      </c>
      <c r="R28" s="54">
        <f t="shared" si="16"/>
        <v>1105</v>
      </c>
      <c r="S28" s="79">
        <f t="shared" si="16"/>
        <v>7146</v>
      </c>
      <c r="T28" s="55">
        <f t="shared" si="16"/>
        <v>483243</v>
      </c>
      <c r="U28" s="55">
        <f t="shared" si="16"/>
        <v>973</v>
      </c>
      <c r="V28" s="79">
        <f t="shared" si="16"/>
        <v>41643</v>
      </c>
      <c r="W28" s="80">
        <f t="shared" si="16"/>
        <v>172483</v>
      </c>
      <c r="X28" s="90" t="s">
        <v>5</v>
      </c>
      <c r="Y28" s="196" t="s">
        <v>7</v>
      </c>
    </row>
    <row r="29" spans="1:25" ht="43.5" customHeight="1">
      <c r="A29" s="179"/>
      <c r="B29" s="101" t="s">
        <v>4</v>
      </c>
      <c r="C29" s="56">
        <f>SUM(T29:V29)</f>
        <v>24560</v>
      </c>
      <c r="D29" s="20">
        <f>SUM(E29:H29)</f>
        <v>15478</v>
      </c>
      <c r="E29" s="57">
        <v>1</v>
      </c>
      <c r="F29" s="57">
        <v>14908</v>
      </c>
      <c r="G29" s="20">
        <v>35</v>
      </c>
      <c r="H29" s="57">
        <v>534</v>
      </c>
      <c r="I29" s="57">
        <f>SUM(J29:S29)</f>
        <v>9082</v>
      </c>
      <c r="J29" s="68">
        <v>0</v>
      </c>
      <c r="K29" s="68">
        <v>0</v>
      </c>
      <c r="L29" s="57">
        <v>3521</v>
      </c>
      <c r="M29" s="57">
        <v>1624</v>
      </c>
      <c r="N29" s="57">
        <v>35</v>
      </c>
      <c r="O29" s="57">
        <v>384</v>
      </c>
      <c r="P29" s="57">
        <v>359</v>
      </c>
      <c r="Q29" s="57">
        <v>2953</v>
      </c>
      <c r="R29" s="68">
        <v>0</v>
      </c>
      <c r="S29" s="57">
        <v>206</v>
      </c>
      <c r="T29" s="57">
        <f>SUM(J29:S29,E29:H29)</f>
        <v>24560</v>
      </c>
      <c r="U29" s="69">
        <v>0</v>
      </c>
      <c r="V29" s="71">
        <v>0</v>
      </c>
      <c r="W29" s="58">
        <v>8987</v>
      </c>
      <c r="X29" s="84" t="s">
        <v>4</v>
      </c>
      <c r="Y29" s="197"/>
    </row>
    <row r="30" spans="1:45" ht="43.5" customHeight="1">
      <c r="A30" s="179"/>
      <c r="B30" s="102" t="s">
        <v>12</v>
      </c>
      <c r="C30" s="59">
        <f aca="true" t="shared" si="17" ref="C30:C47">SUM(T30:V30)</f>
        <v>26017</v>
      </c>
      <c r="D30" s="16">
        <f aca="true" t="shared" si="18" ref="D30:D47">SUM(E30:H30)</f>
        <v>15159</v>
      </c>
      <c r="E30" s="53">
        <v>0</v>
      </c>
      <c r="F30" s="16">
        <v>13686</v>
      </c>
      <c r="G30" s="16">
        <v>118</v>
      </c>
      <c r="H30" s="60">
        <v>1355</v>
      </c>
      <c r="I30" s="60">
        <f aca="true" t="shared" si="19" ref="I30:I46">SUM(J30:S30)</f>
        <v>10857</v>
      </c>
      <c r="J30" s="53">
        <v>0</v>
      </c>
      <c r="K30" s="53">
        <v>0</v>
      </c>
      <c r="L30" s="16">
        <v>4701</v>
      </c>
      <c r="M30" s="16">
        <v>2649</v>
      </c>
      <c r="N30" s="60">
        <v>29</v>
      </c>
      <c r="O30" s="16">
        <v>665</v>
      </c>
      <c r="P30" s="16">
        <v>184</v>
      </c>
      <c r="Q30" s="16">
        <v>2220</v>
      </c>
      <c r="R30" s="53">
        <v>0</v>
      </c>
      <c r="S30" s="16">
        <v>409</v>
      </c>
      <c r="T30" s="61">
        <f aca="true" t="shared" si="20" ref="T30:T47">SUM(J30:S30,E30:H30)</f>
        <v>26016</v>
      </c>
      <c r="U30" s="16">
        <v>1</v>
      </c>
      <c r="V30" s="73">
        <v>0</v>
      </c>
      <c r="W30" s="120">
        <v>10754</v>
      </c>
      <c r="X30" s="85" t="s">
        <v>12</v>
      </c>
      <c r="Y30" s="19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ht="43.5" customHeight="1">
      <c r="A31" s="179"/>
      <c r="B31" s="104" t="s">
        <v>13</v>
      </c>
      <c r="C31" s="62">
        <f t="shared" si="17"/>
        <v>25855</v>
      </c>
      <c r="D31" s="17">
        <f t="shared" si="18"/>
        <v>13678</v>
      </c>
      <c r="E31" s="67">
        <v>0</v>
      </c>
      <c r="F31" s="63">
        <v>11778</v>
      </c>
      <c r="G31" s="17">
        <v>216</v>
      </c>
      <c r="H31" s="17">
        <v>1684</v>
      </c>
      <c r="I31" s="63">
        <f t="shared" si="19"/>
        <v>12175</v>
      </c>
      <c r="J31" s="67">
        <v>0</v>
      </c>
      <c r="K31" s="63">
        <v>1</v>
      </c>
      <c r="L31" s="63">
        <v>5463</v>
      </c>
      <c r="M31" s="63">
        <v>3879</v>
      </c>
      <c r="N31" s="17">
        <v>54</v>
      </c>
      <c r="O31" s="63">
        <v>745</v>
      </c>
      <c r="P31" s="63">
        <v>79</v>
      </c>
      <c r="Q31" s="63">
        <v>1366</v>
      </c>
      <c r="R31" s="67">
        <v>0</v>
      </c>
      <c r="S31" s="63">
        <v>588</v>
      </c>
      <c r="T31" s="63">
        <f t="shared" si="20"/>
        <v>25853</v>
      </c>
      <c r="U31" s="70">
        <v>0</v>
      </c>
      <c r="V31" s="107">
        <v>2</v>
      </c>
      <c r="W31" s="64">
        <v>12009</v>
      </c>
      <c r="X31" s="86" t="s">
        <v>13</v>
      </c>
      <c r="Y31" s="19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ht="43.5" customHeight="1">
      <c r="A32" s="179"/>
      <c r="B32" s="105" t="s">
        <v>14</v>
      </c>
      <c r="C32" s="65">
        <f t="shared" si="17"/>
        <v>25838</v>
      </c>
      <c r="D32" s="18">
        <f t="shared" si="18"/>
        <v>12153</v>
      </c>
      <c r="E32" s="18">
        <v>17</v>
      </c>
      <c r="F32" s="18">
        <v>10039</v>
      </c>
      <c r="G32" s="18">
        <v>314</v>
      </c>
      <c r="H32" s="18">
        <v>1783</v>
      </c>
      <c r="I32" s="76">
        <f t="shared" si="19"/>
        <v>12200</v>
      </c>
      <c r="J32" s="18">
        <v>2</v>
      </c>
      <c r="K32" s="18">
        <v>4</v>
      </c>
      <c r="L32" s="18">
        <v>4922</v>
      </c>
      <c r="M32" s="18">
        <v>4700</v>
      </c>
      <c r="N32" s="18">
        <v>85</v>
      </c>
      <c r="O32" s="18">
        <v>771</v>
      </c>
      <c r="P32" s="18">
        <v>91</v>
      </c>
      <c r="Q32" s="18">
        <v>827</v>
      </c>
      <c r="R32" s="18">
        <v>26</v>
      </c>
      <c r="S32" s="18">
        <v>772</v>
      </c>
      <c r="T32" s="76">
        <f t="shared" si="20"/>
        <v>24353</v>
      </c>
      <c r="U32" s="18">
        <v>5</v>
      </c>
      <c r="V32" s="112">
        <v>1480</v>
      </c>
      <c r="W32" s="31">
        <v>11950</v>
      </c>
      <c r="X32" s="87" t="s">
        <v>14</v>
      </c>
      <c r="Y32" s="19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ht="43.5" customHeight="1">
      <c r="A33" s="179"/>
      <c r="B33" s="103" t="s">
        <v>15</v>
      </c>
      <c r="C33" s="66">
        <f t="shared" si="17"/>
        <v>26263</v>
      </c>
      <c r="D33" s="19">
        <f t="shared" si="18"/>
        <v>10432</v>
      </c>
      <c r="E33" s="19">
        <v>387</v>
      </c>
      <c r="F33" s="19">
        <v>8303</v>
      </c>
      <c r="G33" s="19">
        <v>297</v>
      </c>
      <c r="H33" s="19">
        <v>1445</v>
      </c>
      <c r="I33" s="77">
        <f t="shared" si="19"/>
        <v>9697</v>
      </c>
      <c r="J33" s="19">
        <v>49</v>
      </c>
      <c r="K33" s="19">
        <v>19</v>
      </c>
      <c r="L33" s="19">
        <v>2852</v>
      </c>
      <c r="M33" s="19">
        <v>4199</v>
      </c>
      <c r="N33" s="19">
        <v>118</v>
      </c>
      <c r="O33" s="19">
        <v>500</v>
      </c>
      <c r="P33" s="19">
        <v>296</v>
      </c>
      <c r="Q33" s="19">
        <v>823</v>
      </c>
      <c r="R33" s="19">
        <v>73</v>
      </c>
      <c r="S33" s="19">
        <v>768</v>
      </c>
      <c r="T33" s="77">
        <f t="shared" si="20"/>
        <v>20129</v>
      </c>
      <c r="U33" s="19">
        <v>103</v>
      </c>
      <c r="V33" s="113">
        <v>6031</v>
      </c>
      <c r="W33" s="32">
        <v>9182</v>
      </c>
      <c r="X33" s="88" t="s">
        <v>15</v>
      </c>
      <c r="Y33" s="19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43.5" customHeight="1">
      <c r="A34" s="179"/>
      <c r="B34" s="101" t="s">
        <v>16</v>
      </c>
      <c r="C34" s="56">
        <f t="shared" si="17"/>
        <v>33680</v>
      </c>
      <c r="D34" s="20">
        <f t="shared" si="18"/>
        <v>17642</v>
      </c>
      <c r="E34" s="20">
        <v>2512</v>
      </c>
      <c r="F34" s="20">
        <v>13131</v>
      </c>
      <c r="G34" s="20">
        <v>449</v>
      </c>
      <c r="H34" s="20">
        <v>1550</v>
      </c>
      <c r="I34" s="57">
        <f t="shared" si="19"/>
        <v>10892</v>
      </c>
      <c r="J34" s="20">
        <v>248</v>
      </c>
      <c r="K34" s="20">
        <v>88</v>
      </c>
      <c r="L34" s="20">
        <v>2248</v>
      </c>
      <c r="M34" s="20">
        <v>4300</v>
      </c>
      <c r="N34" s="20">
        <v>118</v>
      </c>
      <c r="O34" s="20">
        <v>474</v>
      </c>
      <c r="P34" s="20">
        <v>735</v>
      </c>
      <c r="Q34" s="20">
        <v>1759</v>
      </c>
      <c r="R34" s="20">
        <v>90</v>
      </c>
      <c r="S34" s="20">
        <v>832</v>
      </c>
      <c r="T34" s="57">
        <f t="shared" si="20"/>
        <v>28534</v>
      </c>
      <c r="U34" s="20">
        <v>169</v>
      </c>
      <c r="V34" s="114">
        <v>4977</v>
      </c>
      <c r="W34" s="33">
        <v>9938</v>
      </c>
      <c r="X34" s="84" t="s">
        <v>16</v>
      </c>
      <c r="Y34" s="19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43.5" customHeight="1">
      <c r="A35" s="179"/>
      <c r="B35" s="104" t="s">
        <v>17</v>
      </c>
      <c r="C35" s="62">
        <f t="shared" si="17"/>
        <v>41851</v>
      </c>
      <c r="D35" s="17">
        <f t="shared" si="18"/>
        <v>25479</v>
      </c>
      <c r="E35" s="17">
        <v>3554</v>
      </c>
      <c r="F35" s="17">
        <v>19553</v>
      </c>
      <c r="G35" s="17">
        <v>555</v>
      </c>
      <c r="H35" s="17">
        <v>1817</v>
      </c>
      <c r="I35" s="63">
        <f t="shared" si="19"/>
        <v>11822</v>
      </c>
      <c r="J35" s="17">
        <v>485</v>
      </c>
      <c r="K35" s="17">
        <v>201</v>
      </c>
      <c r="L35" s="17">
        <v>3027</v>
      </c>
      <c r="M35" s="17">
        <v>3396</v>
      </c>
      <c r="N35" s="17">
        <v>79</v>
      </c>
      <c r="O35" s="17">
        <v>411</v>
      </c>
      <c r="P35" s="17">
        <v>765</v>
      </c>
      <c r="Q35" s="17">
        <v>2687</v>
      </c>
      <c r="R35" s="17">
        <v>93</v>
      </c>
      <c r="S35" s="17">
        <v>678</v>
      </c>
      <c r="T35" s="63">
        <f t="shared" si="20"/>
        <v>37301</v>
      </c>
      <c r="U35" s="17">
        <v>134</v>
      </c>
      <c r="V35" s="115">
        <v>4416</v>
      </c>
      <c r="W35" s="34">
        <v>10548</v>
      </c>
      <c r="X35" s="86" t="s">
        <v>17</v>
      </c>
      <c r="Y35" s="19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ht="43.5" customHeight="1">
      <c r="A36" s="179"/>
      <c r="B36" s="105" t="s">
        <v>18</v>
      </c>
      <c r="C36" s="65">
        <f t="shared" si="17"/>
        <v>34716</v>
      </c>
      <c r="D36" s="18">
        <f t="shared" si="18"/>
        <v>21351</v>
      </c>
      <c r="E36" s="18">
        <v>2146</v>
      </c>
      <c r="F36" s="18">
        <v>16970</v>
      </c>
      <c r="G36" s="18">
        <v>505</v>
      </c>
      <c r="H36" s="18">
        <v>1730</v>
      </c>
      <c r="I36" s="76">
        <f t="shared" si="19"/>
        <v>9907</v>
      </c>
      <c r="J36" s="18">
        <v>363</v>
      </c>
      <c r="K36" s="18">
        <v>225</v>
      </c>
      <c r="L36" s="18">
        <v>3803</v>
      </c>
      <c r="M36" s="18">
        <v>2492</v>
      </c>
      <c r="N36" s="18">
        <v>30</v>
      </c>
      <c r="O36" s="18">
        <v>342</v>
      </c>
      <c r="P36" s="18">
        <v>364</v>
      </c>
      <c r="Q36" s="18">
        <v>1867</v>
      </c>
      <c r="R36" s="18">
        <v>57</v>
      </c>
      <c r="S36" s="18">
        <v>364</v>
      </c>
      <c r="T36" s="76">
        <f t="shared" si="20"/>
        <v>31258</v>
      </c>
      <c r="U36" s="18">
        <v>93</v>
      </c>
      <c r="V36" s="112">
        <v>3365</v>
      </c>
      <c r="W36" s="31">
        <v>8958</v>
      </c>
      <c r="X36" s="87" t="s">
        <v>18</v>
      </c>
      <c r="Y36" s="19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ht="43.5" customHeight="1">
      <c r="A37" s="179"/>
      <c r="B37" s="103" t="s">
        <v>19</v>
      </c>
      <c r="C37" s="66">
        <f t="shared" si="17"/>
        <v>31896</v>
      </c>
      <c r="D37" s="19">
        <f t="shared" si="18"/>
        <v>17917</v>
      </c>
      <c r="E37" s="19">
        <v>1418</v>
      </c>
      <c r="F37" s="19">
        <v>14232</v>
      </c>
      <c r="G37" s="19">
        <v>507</v>
      </c>
      <c r="H37" s="19">
        <v>1760</v>
      </c>
      <c r="I37" s="77">
        <f t="shared" si="19"/>
        <v>11037</v>
      </c>
      <c r="J37" s="19">
        <v>394</v>
      </c>
      <c r="K37" s="19">
        <v>289</v>
      </c>
      <c r="L37" s="19">
        <v>5005</v>
      </c>
      <c r="M37" s="19">
        <v>3193</v>
      </c>
      <c r="N37" s="19">
        <v>26</v>
      </c>
      <c r="O37" s="19">
        <v>332</v>
      </c>
      <c r="P37" s="19">
        <v>186</v>
      </c>
      <c r="Q37" s="19">
        <v>1253</v>
      </c>
      <c r="R37" s="19">
        <v>68</v>
      </c>
      <c r="S37" s="19">
        <v>291</v>
      </c>
      <c r="T37" s="77">
        <f t="shared" si="20"/>
        <v>28954</v>
      </c>
      <c r="U37" s="19">
        <v>55</v>
      </c>
      <c r="V37" s="113">
        <v>2887</v>
      </c>
      <c r="W37" s="32">
        <v>10097</v>
      </c>
      <c r="X37" s="88" t="s">
        <v>19</v>
      </c>
      <c r="Y37" s="19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ht="43.5" customHeight="1">
      <c r="A38" s="179"/>
      <c r="B38" s="101" t="s">
        <v>20</v>
      </c>
      <c r="C38" s="56">
        <f t="shared" si="17"/>
        <v>31597</v>
      </c>
      <c r="D38" s="20">
        <f t="shared" si="18"/>
        <v>15580</v>
      </c>
      <c r="E38" s="20">
        <v>1517</v>
      </c>
      <c r="F38" s="20">
        <v>11881</v>
      </c>
      <c r="G38" s="20">
        <v>495</v>
      </c>
      <c r="H38" s="20">
        <v>1687</v>
      </c>
      <c r="I38" s="57">
        <f t="shared" si="19"/>
        <v>13210</v>
      </c>
      <c r="J38" s="20">
        <v>588</v>
      </c>
      <c r="K38" s="20">
        <v>541</v>
      </c>
      <c r="L38" s="20">
        <v>5404</v>
      </c>
      <c r="M38" s="20">
        <v>4886</v>
      </c>
      <c r="N38" s="20">
        <v>23</v>
      </c>
      <c r="O38" s="20">
        <v>304</v>
      </c>
      <c r="P38" s="20">
        <v>194</v>
      </c>
      <c r="Q38" s="20">
        <v>888</v>
      </c>
      <c r="R38" s="20">
        <v>73</v>
      </c>
      <c r="S38" s="20">
        <v>309</v>
      </c>
      <c r="T38" s="57">
        <f t="shared" si="20"/>
        <v>28790</v>
      </c>
      <c r="U38" s="20">
        <v>48</v>
      </c>
      <c r="V38" s="114">
        <v>2759</v>
      </c>
      <c r="W38" s="33">
        <v>11773</v>
      </c>
      <c r="X38" s="84" t="s">
        <v>20</v>
      </c>
      <c r="Y38" s="19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ht="43.5" customHeight="1">
      <c r="A39" s="179"/>
      <c r="B39" s="104" t="s">
        <v>21</v>
      </c>
      <c r="C39" s="62">
        <f t="shared" si="17"/>
        <v>37261</v>
      </c>
      <c r="D39" s="17">
        <f t="shared" si="18"/>
        <v>17985</v>
      </c>
      <c r="E39" s="17">
        <v>3416</v>
      </c>
      <c r="F39" s="17">
        <v>11996</v>
      </c>
      <c r="G39" s="17">
        <v>651</v>
      </c>
      <c r="H39" s="17">
        <v>1922</v>
      </c>
      <c r="I39" s="63">
        <f t="shared" si="19"/>
        <v>15631</v>
      </c>
      <c r="J39" s="17">
        <v>1186</v>
      </c>
      <c r="K39" s="17">
        <v>1519</v>
      </c>
      <c r="L39" s="17">
        <v>4344</v>
      </c>
      <c r="M39" s="17">
        <v>6193</v>
      </c>
      <c r="N39" s="17">
        <v>43</v>
      </c>
      <c r="O39" s="17">
        <v>403</v>
      </c>
      <c r="P39" s="17">
        <v>435</v>
      </c>
      <c r="Q39" s="17">
        <v>971</v>
      </c>
      <c r="R39" s="17">
        <v>166</v>
      </c>
      <c r="S39" s="17">
        <v>371</v>
      </c>
      <c r="T39" s="63">
        <f t="shared" si="20"/>
        <v>33616</v>
      </c>
      <c r="U39" s="17">
        <v>80</v>
      </c>
      <c r="V39" s="115">
        <v>3565</v>
      </c>
      <c r="W39" s="34">
        <v>12421</v>
      </c>
      <c r="X39" s="86" t="s">
        <v>21</v>
      </c>
      <c r="Y39" s="19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ht="43.5" customHeight="1">
      <c r="A40" s="179"/>
      <c r="B40" s="105" t="s">
        <v>22</v>
      </c>
      <c r="C40" s="65">
        <f t="shared" si="17"/>
        <v>48122</v>
      </c>
      <c r="D40" s="18">
        <f t="shared" si="18"/>
        <v>24715</v>
      </c>
      <c r="E40" s="18">
        <v>7988</v>
      </c>
      <c r="F40" s="18">
        <v>14399</v>
      </c>
      <c r="G40" s="18">
        <v>791</v>
      </c>
      <c r="H40" s="18">
        <v>1537</v>
      </c>
      <c r="I40" s="76">
        <f t="shared" si="19"/>
        <v>19225</v>
      </c>
      <c r="J40" s="18">
        <v>1478</v>
      </c>
      <c r="K40" s="18">
        <v>3158</v>
      </c>
      <c r="L40" s="18">
        <v>3620</v>
      </c>
      <c r="M40" s="18">
        <v>6737</v>
      </c>
      <c r="N40" s="18">
        <v>94</v>
      </c>
      <c r="O40" s="18">
        <v>596</v>
      </c>
      <c r="P40" s="18">
        <v>760</v>
      </c>
      <c r="Q40" s="18">
        <v>2053</v>
      </c>
      <c r="R40" s="18">
        <v>185</v>
      </c>
      <c r="S40" s="18">
        <v>544</v>
      </c>
      <c r="T40" s="76">
        <f t="shared" si="20"/>
        <v>43940</v>
      </c>
      <c r="U40" s="18">
        <v>101</v>
      </c>
      <c r="V40" s="112">
        <v>4081</v>
      </c>
      <c r="W40" s="31">
        <v>13871</v>
      </c>
      <c r="X40" s="87" t="s">
        <v>22</v>
      </c>
      <c r="Y40" s="19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ht="43.5" customHeight="1">
      <c r="A41" s="179"/>
      <c r="B41" s="103" t="s">
        <v>23</v>
      </c>
      <c r="C41" s="66">
        <f t="shared" si="17"/>
        <v>37302</v>
      </c>
      <c r="D41" s="19">
        <f t="shared" si="18"/>
        <v>21668</v>
      </c>
      <c r="E41" s="19">
        <v>10441</v>
      </c>
      <c r="F41" s="19">
        <v>10183</v>
      </c>
      <c r="G41" s="19">
        <v>577</v>
      </c>
      <c r="H41" s="19">
        <v>467</v>
      </c>
      <c r="I41" s="77">
        <f t="shared" si="19"/>
        <v>13234</v>
      </c>
      <c r="J41" s="19">
        <v>792</v>
      </c>
      <c r="K41" s="19">
        <v>2729</v>
      </c>
      <c r="L41" s="19">
        <v>3227</v>
      </c>
      <c r="M41" s="19">
        <v>2975</v>
      </c>
      <c r="N41" s="19">
        <v>127</v>
      </c>
      <c r="O41" s="19">
        <v>665</v>
      </c>
      <c r="P41" s="19">
        <v>475</v>
      </c>
      <c r="Q41" s="19">
        <v>1884</v>
      </c>
      <c r="R41" s="19">
        <v>121</v>
      </c>
      <c r="S41" s="19">
        <v>239</v>
      </c>
      <c r="T41" s="77">
        <f t="shared" si="20"/>
        <v>34902</v>
      </c>
      <c r="U41" s="19">
        <v>68</v>
      </c>
      <c r="V41" s="113">
        <v>2332</v>
      </c>
      <c r="W41" s="32">
        <v>9178</v>
      </c>
      <c r="X41" s="88" t="s">
        <v>23</v>
      </c>
      <c r="Y41" s="19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ht="43.5" customHeight="1">
      <c r="A42" s="179"/>
      <c r="B42" s="101" t="s">
        <v>24</v>
      </c>
      <c r="C42" s="56">
        <f t="shared" si="17"/>
        <v>30424</v>
      </c>
      <c r="D42" s="20">
        <f t="shared" si="18"/>
        <v>18328</v>
      </c>
      <c r="E42" s="20">
        <v>11114</v>
      </c>
      <c r="F42" s="20">
        <v>6537</v>
      </c>
      <c r="G42" s="20">
        <v>498</v>
      </c>
      <c r="H42" s="20">
        <v>179</v>
      </c>
      <c r="I42" s="57">
        <f t="shared" si="19"/>
        <v>10393</v>
      </c>
      <c r="J42" s="20">
        <v>508</v>
      </c>
      <c r="K42" s="20">
        <v>1650</v>
      </c>
      <c r="L42" s="20">
        <v>4241</v>
      </c>
      <c r="M42" s="20">
        <v>1309</v>
      </c>
      <c r="N42" s="20">
        <v>152</v>
      </c>
      <c r="O42" s="20">
        <v>747</v>
      </c>
      <c r="P42" s="20">
        <v>212</v>
      </c>
      <c r="Q42" s="20">
        <v>1341</v>
      </c>
      <c r="R42" s="20">
        <v>71</v>
      </c>
      <c r="S42" s="20">
        <v>162</v>
      </c>
      <c r="T42" s="57">
        <f t="shared" si="20"/>
        <v>28721</v>
      </c>
      <c r="U42" s="20">
        <v>54</v>
      </c>
      <c r="V42" s="114">
        <v>1649</v>
      </c>
      <c r="W42" s="33">
        <v>7845</v>
      </c>
      <c r="X42" s="84" t="s">
        <v>24</v>
      </c>
      <c r="Y42" s="19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ht="43.5" customHeight="1">
      <c r="A43" s="179"/>
      <c r="B43" s="104" t="s">
        <v>25</v>
      </c>
      <c r="C43" s="62">
        <f t="shared" si="17"/>
        <v>27700</v>
      </c>
      <c r="D43" s="17">
        <f t="shared" si="18"/>
        <v>15854</v>
      </c>
      <c r="E43" s="17">
        <v>10746</v>
      </c>
      <c r="F43" s="17">
        <v>4579</v>
      </c>
      <c r="G43" s="17">
        <v>466</v>
      </c>
      <c r="H43" s="17">
        <v>63</v>
      </c>
      <c r="I43" s="63">
        <f t="shared" si="19"/>
        <v>10317</v>
      </c>
      <c r="J43" s="17">
        <v>625</v>
      </c>
      <c r="K43" s="17">
        <v>657</v>
      </c>
      <c r="L43" s="17">
        <v>5883</v>
      </c>
      <c r="M43" s="17">
        <v>861</v>
      </c>
      <c r="N43" s="17">
        <v>182</v>
      </c>
      <c r="O43" s="17">
        <v>896</v>
      </c>
      <c r="P43" s="17">
        <v>194</v>
      </c>
      <c r="Q43" s="17">
        <v>809</v>
      </c>
      <c r="R43" s="17">
        <v>45</v>
      </c>
      <c r="S43" s="17">
        <v>165</v>
      </c>
      <c r="T43" s="63">
        <f t="shared" si="20"/>
        <v>26171</v>
      </c>
      <c r="U43" s="17">
        <v>30</v>
      </c>
      <c r="V43" s="115">
        <v>1499</v>
      </c>
      <c r="W43" s="34">
        <v>8661</v>
      </c>
      <c r="X43" s="86" t="s">
        <v>25</v>
      </c>
      <c r="Y43" s="19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ht="43.5" customHeight="1">
      <c r="A44" s="179"/>
      <c r="B44" s="105" t="s">
        <v>26</v>
      </c>
      <c r="C44" s="65">
        <f t="shared" si="17"/>
        <v>22173</v>
      </c>
      <c r="D44" s="18">
        <f t="shared" si="18"/>
        <v>11040</v>
      </c>
      <c r="E44" s="18">
        <v>7964</v>
      </c>
      <c r="F44" s="18">
        <v>2658</v>
      </c>
      <c r="G44" s="18">
        <v>400</v>
      </c>
      <c r="H44" s="18">
        <v>18</v>
      </c>
      <c r="I44" s="76">
        <f t="shared" si="19"/>
        <v>9920</v>
      </c>
      <c r="J44" s="18">
        <v>1126</v>
      </c>
      <c r="K44" s="18">
        <v>296</v>
      </c>
      <c r="L44" s="18">
        <v>5581</v>
      </c>
      <c r="M44" s="18">
        <v>981</v>
      </c>
      <c r="N44" s="18">
        <v>215</v>
      </c>
      <c r="O44" s="18">
        <v>813</v>
      </c>
      <c r="P44" s="18">
        <v>292</v>
      </c>
      <c r="Q44" s="18">
        <v>454</v>
      </c>
      <c r="R44" s="18">
        <v>26</v>
      </c>
      <c r="S44" s="18">
        <v>136</v>
      </c>
      <c r="T44" s="76">
        <f t="shared" si="20"/>
        <v>20960</v>
      </c>
      <c r="U44" s="18">
        <v>22</v>
      </c>
      <c r="V44" s="112">
        <v>1191</v>
      </c>
      <c r="W44" s="31">
        <v>8172</v>
      </c>
      <c r="X44" s="87" t="s">
        <v>26</v>
      </c>
      <c r="Y44" s="19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ht="43.5" customHeight="1">
      <c r="A45" s="179"/>
      <c r="B45" s="103" t="s">
        <v>27</v>
      </c>
      <c r="C45" s="66">
        <f t="shared" si="17"/>
        <v>12528</v>
      </c>
      <c r="D45" s="19">
        <f t="shared" si="18"/>
        <v>5306</v>
      </c>
      <c r="E45" s="19">
        <v>3761</v>
      </c>
      <c r="F45" s="19">
        <v>1228</v>
      </c>
      <c r="G45" s="19">
        <v>312</v>
      </c>
      <c r="H45" s="19">
        <v>5</v>
      </c>
      <c r="I45" s="77">
        <f t="shared" si="19"/>
        <v>6376</v>
      </c>
      <c r="J45" s="19">
        <v>1019</v>
      </c>
      <c r="K45" s="19">
        <v>337</v>
      </c>
      <c r="L45" s="19">
        <v>2944</v>
      </c>
      <c r="M45" s="19">
        <v>795</v>
      </c>
      <c r="N45" s="19">
        <v>116</v>
      </c>
      <c r="O45" s="19">
        <v>438</v>
      </c>
      <c r="P45" s="19">
        <v>284</v>
      </c>
      <c r="Q45" s="19">
        <v>287</v>
      </c>
      <c r="R45" s="19">
        <v>6</v>
      </c>
      <c r="S45" s="19">
        <v>150</v>
      </c>
      <c r="T45" s="77">
        <f t="shared" si="20"/>
        <v>11682</v>
      </c>
      <c r="U45" s="19">
        <v>7</v>
      </c>
      <c r="V45" s="113">
        <v>839</v>
      </c>
      <c r="W45" s="32">
        <v>4815</v>
      </c>
      <c r="X45" s="88" t="s">
        <v>27</v>
      </c>
      <c r="Y45" s="19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ht="43.5" customHeight="1" thickBot="1">
      <c r="A46" s="179"/>
      <c r="B46" s="142" t="s">
        <v>56</v>
      </c>
      <c r="C46" s="135">
        <f t="shared" si="17"/>
        <v>8076</v>
      </c>
      <c r="D46" s="136">
        <f t="shared" si="18"/>
        <v>2625</v>
      </c>
      <c r="E46" s="136">
        <v>1709</v>
      </c>
      <c r="F46" s="136">
        <v>593</v>
      </c>
      <c r="G46" s="136">
        <v>322</v>
      </c>
      <c r="H46" s="136">
        <v>1</v>
      </c>
      <c r="I46" s="137">
        <f t="shared" si="19"/>
        <v>4878</v>
      </c>
      <c r="J46" s="136">
        <v>886</v>
      </c>
      <c r="K46" s="136">
        <v>557</v>
      </c>
      <c r="L46" s="136">
        <v>1447</v>
      </c>
      <c r="M46" s="136">
        <v>789</v>
      </c>
      <c r="N46" s="136">
        <v>62</v>
      </c>
      <c r="O46" s="136">
        <v>214</v>
      </c>
      <c r="P46" s="136">
        <v>348</v>
      </c>
      <c r="Q46" s="136">
        <v>408</v>
      </c>
      <c r="R46" s="136">
        <v>5</v>
      </c>
      <c r="S46" s="136">
        <v>162</v>
      </c>
      <c r="T46" s="137">
        <f t="shared" si="20"/>
        <v>7503</v>
      </c>
      <c r="U46" s="136">
        <v>3</v>
      </c>
      <c r="V46" s="138">
        <v>570</v>
      </c>
      <c r="W46" s="139">
        <v>3324</v>
      </c>
      <c r="X46" s="140" t="s">
        <v>56</v>
      </c>
      <c r="Y46" s="19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ht="72" customHeight="1" thickBot="1">
      <c r="A47" s="180"/>
      <c r="B47" s="143" t="s">
        <v>3</v>
      </c>
      <c r="C47" s="144">
        <f t="shared" si="17"/>
        <v>100901</v>
      </c>
      <c r="D47" s="145">
        <f t="shared" si="18"/>
        <v>53153</v>
      </c>
      <c r="E47" s="145">
        <v>35294</v>
      </c>
      <c r="F47" s="145">
        <v>15595</v>
      </c>
      <c r="G47" s="145">
        <v>1998</v>
      </c>
      <c r="H47" s="145">
        <v>266</v>
      </c>
      <c r="I47" s="146">
        <f>SUM(J47:S47)</f>
        <v>41884</v>
      </c>
      <c r="J47" s="145">
        <v>4164</v>
      </c>
      <c r="K47" s="145">
        <v>3497</v>
      </c>
      <c r="L47" s="145">
        <v>20096</v>
      </c>
      <c r="M47" s="145">
        <v>4735</v>
      </c>
      <c r="N47" s="145">
        <v>727</v>
      </c>
      <c r="O47" s="145">
        <v>3108</v>
      </c>
      <c r="P47" s="145">
        <v>1330</v>
      </c>
      <c r="Q47" s="145">
        <v>3299</v>
      </c>
      <c r="R47" s="145">
        <v>153</v>
      </c>
      <c r="S47" s="145">
        <v>775</v>
      </c>
      <c r="T47" s="146">
        <f t="shared" si="20"/>
        <v>95037</v>
      </c>
      <c r="U47" s="145">
        <f>+U46+U45+U44+U43+U42</f>
        <v>116</v>
      </c>
      <c r="V47" s="147">
        <f>+V46+V45+V44+V43+V42</f>
        <v>5748</v>
      </c>
      <c r="W47" s="148">
        <f>+W46+W45+W44+W43+W42</f>
        <v>32817</v>
      </c>
      <c r="X47" s="149" t="s">
        <v>3</v>
      </c>
      <c r="Y47" s="198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25" s="2" customFormat="1" ht="43.5" customHeight="1">
      <c r="A48" s="189" t="s">
        <v>6</v>
      </c>
      <c r="B48" s="150" t="s">
        <v>5</v>
      </c>
      <c r="C48" s="164">
        <f aca="true" t="shared" si="21" ref="C48:W48">SUM(C49:C66)</f>
        <v>560412</v>
      </c>
      <c r="D48" s="164">
        <f>SUM(D49:D66)</f>
        <v>281549</v>
      </c>
      <c r="E48" s="165">
        <f t="shared" si="21"/>
        <v>68698</v>
      </c>
      <c r="F48" s="165">
        <f>SUM(F49:F66)</f>
        <v>173110</v>
      </c>
      <c r="G48" s="166">
        <f t="shared" si="21"/>
        <v>2171</v>
      </c>
      <c r="H48" s="166">
        <f t="shared" si="21"/>
        <v>37570</v>
      </c>
      <c r="I48" s="166">
        <f>SUM(I49:I66)</f>
        <v>238764</v>
      </c>
      <c r="J48" s="165">
        <f>SUM(J49:J66)</f>
        <v>9750</v>
      </c>
      <c r="K48" s="165">
        <f>SUM(K49:K66)</f>
        <v>20842</v>
      </c>
      <c r="L48" s="166">
        <f t="shared" si="21"/>
        <v>70542</v>
      </c>
      <c r="M48" s="166">
        <f t="shared" si="21"/>
        <v>72920</v>
      </c>
      <c r="N48" s="165">
        <f t="shared" si="21"/>
        <v>1668</v>
      </c>
      <c r="O48" s="165">
        <f t="shared" si="21"/>
        <v>11489</v>
      </c>
      <c r="P48" s="165">
        <f t="shared" si="21"/>
        <v>7417</v>
      </c>
      <c r="Q48" s="165">
        <f t="shared" si="21"/>
        <v>30443</v>
      </c>
      <c r="R48" s="165">
        <f t="shared" si="21"/>
        <v>1199</v>
      </c>
      <c r="S48" s="167">
        <f t="shared" si="21"/>
        <v>12494</v>
      </c>
      <c r="T48" s="168">
        <f t="shared" si="21"/>
        <v>520313</v>
      </c>
      <c r="U48" s="165">
        <f t="shared" si="21"/>
        <v>972</v>
      </c>
      <c r="V48" s="169">
        <f t="shared" si="21"/>
        <v>39127</v>
      </c>
      <c r="W48" s="170">
        <f t="shared" si="21"/>
        <v>200760</v>
      </c>
      <c r="X48" s="171" t="s">
        <v>5</v>
      </c>
      <c r="Y48" s="172" t="s">
        <v>41</v>
      </c>
    </row>
    <row r="49" spans="1:25" ht="43.5" customHeight="1">
      <c r="A49" s="190"/>
      <c r="B49" s="101" t="s">
        <v>4</v>
      </c>
      <c r="C49" s="38">
        <f>SUM(T49:V49)</f>
        <v>23211</v>
      </c>
      <c r="D49" s="38">
        <f>SUM(E49:H49)</f>
        <v>14673</v>
      </c>
      <c r="E49" s="39">
        <v>2</v>
      </c>
      <c r="F49" s="40">
        <v>14096</v>
      </c>
      <c r="G49" s="40">
        <v>25</v>
      </c>
      <c r="H49" s="40">
        <v>550</v>
      </c>
      <c r="I49" s="57">
        <f aca="true" t="shared" si="22" ref="I49:I67">SUM(J49:S49)</f>
        <v>8538</v>
      </c>
      <c r="J49" s="68">
        <v>0</v>
      </c>
      <c r="K49" s="40">
        <v>1</v>
      </c>
      <c r="L49" s="40">
        <v>3289</v>
      </c>
      <c r="M49" s="40">
        <v>1538</v>
      </c>
      <c r="N49" s="40">
        <v>41</v>
      </c>
      <c r="O49" s="40">
        <v>391</v>
      </c>
      <c r="P49" s="39">
        <v>376</v>
      </c>
      <c r="Q49" s="39">
        <v>2731</v>
      </c>
      <c r="R49" s="40">
        <v>1</v>
      </c>
      <c r="S49" s="39">
        <v>170</v>
      </c>
      <c r="T49" s="57">
        <f aca="true" t="shared" si="23" ref="T49:T67">SUM(J49:S49,E49:H49)</f>
        <v>23211</v>
      </c>
      <c r="U49" s="71">
        <v>0</v>
      </c>
      <c r="V49" s="71">
        <v>0</v>
      </c>
      <c r="W49" s="121">
        <v>8441</v>
      </c>
      <c r="X49" s="84" t="s">
        <v>4</v>
      </c>
      <c r="Y49" s="173"/>
    </row>
    <row r="50" spans="1:45" ht="43.5" customHeight="1">
      <c r="A50" s="190"/>
      <c r="B50" s="102" t="s">
        <v>12</v>
      </c>
      <c r="C50" s="41">
        <f aca="true" t="shared" si="24" ref="C50:C67">SUM(T50:V50)</f>
        <v>24734</v>
      </c>
      <c r="D50" s="41">
        <f aca="true" t="shared" si="25" ref="D50:D67">SUM(E50:H50)</f>
        <v>14442</v>
      </c>
      <c r="E50" s="42">
        <v>4</v>
      </c>
      <c r="F50" s="43">
        <v>13027</v>
      </c>
      <c r="G50" s="43">
        <v>109</v>
      </c>
      <c r="H50" s="43">
        <v>1302</v>
      </c>
      <c r="I50" s="60">
        <f t="shared" si="22"/>
        <v>10291</v>
      </c>
      <c r="J50" s="53">
        <v>0</v>
      </c>
      <c r="K50" s="53">
        <v>0</v>
      </c>
      <c r="L50" s="43">
        <v>4489</v>
      </c>
      <c r="M50" s="43">
        <v>2486</v>
      </c>
      <c r="N50" s="43">
        <v>30</v>
      </c>
      <c r="O50" s="43">
        <v>684</v>
      </c>
      <c r="P50" s="42">
        <v>176</v>
      </c>
      <c r="Q50" s="42">
        <v>2047</v>
      </c>
      <c r="R50" s="53">
        <v>0</v>
      </c>
      <c r="S50" s="42">
        <v>379</v>
      </c>
      <c r="T50" s="60">
        <f t="shared" si="23"/>
        <v>24733</v>
      </c>
      <c r="U50" s="44">
        <v>1</v>
      </c>
      <c r="V50" s="73">
        <v>0</v>
      </c>
      <c r="W50" s="122">
        <v>10191</v>
      </c>
      <c r="X50" s="85" t="s">
        <v>12</v>
      </c>
      <c r="Y50" s="173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ht="43.5" customHeight="1">
      <c r="A51" s="190"/>
      <c r="B51" s="103" t="s">
        <v>13</v>
      </c>
      <c r="C51" s="36">
        <f t="shared" si="24"/>
        <v>24779</v>
      </c>
      <c r="D51" s="46">
        <f t="shared" si="25"/>
        <v>13262</v>
      </c>
      <c r="E51" s="45">
        <v>4</v>
      </c>
      <c r="F51" s="46">
        <v>11416</v>
      </c>
      <c r="G51" s="35">
        <v>192</v>
      </c>
      <c r="H51" s="46">
        <v>1650</v>
      </c>
      <c r="I51" s="63">
        <f t="shared" si="22"/>
        <v>11515</v>
      </c>
      <c r="J51" s="67">
        <v>0</v>
      </c>
      <c r="K51" s="67">
        <v>0</v>
      </c>
      <c r="L51" s="46">
        <v>5145</v>
      </c>
      <c r="M51" s="46">
        <v>3663</v>
      </c>
      <c r="N51" s="46">
        <v>43</v>
      </c>
      <c r="O51" s="46">
        <v>762</v>
      </c>
      <c r="P51" s="45">
        <v>67</v>
      </c>
      <c r="Q51" s="45">
        <v>1302</v>
      </c>
      <c r="R51" s="46">
        <v>1</v>
      </c>
      <c r="S51" s="46">
        <v>532</v>
      </c>
      <c r="T51" s="63">
        <f t="shared" si="23"/>
        <v>24777</v>
      </c>
      <c r="U51" s="72">
        <v>0</v>
      </c>
      <c r="V51" s="47">
        <v>2</v>
      </c>
      <c r="W51" s="123">
        <v>11386</v>
      </c>
      <c r="X51" s="86" t="s">
        <v>13</v>
      </c>
      <c r="Y51" s="173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ht="43.5" customHeight="1">
      <c r="A52" s="190"/>
      <c r="B52" s="101" t="s">
        <v>14</v>
      </c>
      <c r="C52" s="38">
        <f t="shared" si="24"/>
        <v>24570</v>
      </c>
      <c r="D52" s="48">
        <f t="shared" si="25"/>
        <v>11869</v>
      </c>
      <c r="E52" s="49">
        <v>37</v>
      </c>
      <c r="F52" s="49">
        <v>9715</v>
      </c>
      <c r="G52" s="40">
        <v>256</v>
      </c>
      <c r="H52" s="40">
        <v>1861</v>
      </c>
      <c r="I52" s="57">
        <f t="shared" si="22"/>
        <v>11819</v>
      </c>
      <c r="J52" s="40">
        <v>5</v>
      </c>
      <c r="K52" s="40">
        <v>3</v>
      </c>
      <c r="L52" s="40">
        <v>4747</v>
      </c>
      <c r="M52" s="40">
        <v>4562</v>
      </c>
      <c r="N52" s="40">
        <v>71</v>
      </c>
      <c r="O52" s="40">
        <v>712</v>
      </c>
      <c r="P52" s="40">
        <v>109</v>
      </c>
      <c r="Q52" s="40">
        <v>840</v>
      </c>
      <c r="R52" s="40">
        <v>36</v>
      </c>
      <c r="S52" s="40">
        <v>734</v>
      </c>
      <c r="T52" s="57">
        <f t="shared" si="23"/>
        <v>23688</v>
      </c>
      <c r="U52" s="50">
        <v>11</v>
      </c>
      <c r="V52" s="50">
        <v>871</v>
      </c>
      <c r="W52" s="121">
        <v>11561</v>
      </c>
      <c r="X52" s="87" t="s">
        <v>14</v>
      </c>
      <c r="Y52" s="173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ht="43.5" customHeight="1">
      <c r="A53" s="190"/>
      <c r="B53" s="103" t="s">
        <v>15</v>
      </c>
      <c r="C53" s="36">
        <f t="shared" si="24"/>
        <v>24741</v>
      </c>
      <c r="D53" s="36">
        <f t="shared" si="25"/>
        <v>10996</v>
      </c>
      <c r="E53" s="35">
        <v>659</v>
      </c>
      <c r="F53" s="35">
        <v>8604</v>
      </c>
      <c r="G53" s="35">
        <v>279</v>
      </c>
      <c r="H53" s="46">
        <v>1454</v>
      </c>
      <c r="I53" s="63">
        <f t="shared" si="22"/>
        <v>10125</v>
      </c>
      <c r="J53" s="46">
        <v>88</v>
      </c>
      <c r="K53" s="46">
        <v>44</v>
      </c>
      <c r="L53" s="46">
        <v>2790</v>
      </c>
      <c r="M53" s="46">
        <v>4211</v>
      </c>
      <c r="N53" s="46">
        <v>103</v>
      </c>
      <c r="O53" s="46">
        <v>559</v>
      </c>
      <c r="P53" s="46">
        <v>406</v>
      </c>
      <c r="Q53" s="46">
        <v>1023</v>
      </c>
      <c r="R53" s="46">
        <v>118</v>
      </c>
      <c r="S53" s="46">
        <v>783</v>
      </c>
      <c r="T53" s="63">
        <f t="shared" si="23"/>
        <v>21121</v>
      </c>
      <c r="U53" s="47">
        <v>142</v>
      </c>
      <c r="V53" s="47">
        <v>3478</v>
      </c>
      <c r="W53" s="123">
        <v>9482</v>
      </c>
      <c r="X53" s="88" t="s">
        <v>15</v>
      </c>
      <c r="Y53" s="173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ht="43.5" customHeight="1">
      <c r="A54" s="190"/>
      <c r="B54" s="101" t="s">
        <v>16</v>
      </c>
      <c r="C54" s="38">
        <f t="shared" si="24"/>
        <v>31930</v>
      </c>
      <c r="D54" s="38">
        <f t="shared" si="25"/>
        <v>18102</v>
      </c>
      <c r="E54" s="40">
        <v>3211</v>
      </c>
      <c r="F54" s="40">
        <v>12937</v>
      </c>
      <c r="G54" s="40">
        <v>296</v>
      </c>
      <c r="H54" s="40">
        <v>1658</v>
      </c>
      <c r="I54" s="57">
        <f t="shared" si="22"/>
        <v>11130</v>
      </c>
      <c r="J54" s="40">
        <v>401</v>
      </c>
      <c r="K54" s="40">
        <v>154</v>
      </c>
      <c r="L54" s="40">
        <v>2336</v>
      </c>
      <c r="M54" s="40">
        <v>3692</v>
      </c>
      <c r="N54" s="40">
        <v>96</v>
      </c>
      <c r="O54" s="40">
        <v>600</v>
      </c>
      <c r="P54" s="40">
        <v>908</v>
      </c>
      <c r="Q54" s="40">
        <v>2135</v>
      </c>
      <c r="R54" s="40">
        <v>90</v>
      </c>
      <c r="S54" s="40">
        <v>718</v>
      </c>
      <c r="T54" s="57">
        <f t="shared" si="23"/>
        <v>29232</v>
      </c>
      <c r="U54" s="50">
        <v>169</v>
      </c>
      <c r="V54" s="50">
        <v>2529</v>
      </c>
      <c r="W54" s="121">
        <v>9949</v>
      </c>
      <c r="X54" s="84" t="s">
        <v>16</v>
      </c>
      <c r="Y54" s="173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ht="43.5" customHeight="1">
      <c r="A55" s="190"/>
      <c r="B55" s="104" t="s">
        <v>17</v>
      </c>
      <c r="C55" s="51">
        <f t="shared" si="24"/>
        <v>39878</v>
      </c>
      <c r="D55" s="51">
        <f t="shared" si="25"/>
        <v>25009</v>
      </c>
      <c r="E55" s="46">
        <v>3739</v>
      </c>
      <c r="F55" s="46">
        <v>18786</v>
      </c>
      <c r="G55" s="46">
        <v>273</v>
      </c>
      <c r="H55" s="46">
        <v>2211</v>
      </c>
      <c r="I55" s="63">
        <f t="shared" si="22"/>
        <v>12865</v>
      </c>
      <c r="J55" s="46">
        <v>564</v>
      </c>
      <c r="K55" s="46">
        <v>303</v>
      </c>
      <c r="L55" s="46">
        <v>3797</v>
      </c>
      <c r="M55" s="46">
        <v>2878</v>
      </c>
      <c r="N55" s="46">
        <v>55</v>
      </c>
      <c r="O55" s="46">
        <v>706</v>
      </c>
      <c r="P55" s="46">
        <v>750</v>
      </c>
      <c r="Q55" s="46">
        <v>3084</v>
      </c>
      <c r="R55" s="46">
        <v>76</v>
      </c>
      <c r="S55" s="46">
        <v>652</v>
      </c>
      <c r="T55" s="63">
        <f t="shared" si="23"/>
        <v>37874</v>
      </c>
      <c r="U55" s="47">
        <v>118</v>
      </c>
      <c r="V55" s="47">
        <v>1886</v>
      </c>
      <c r="W55" s="123">
        <v>11494</v>
      </c>
      <c r="X55" s="86" t="s">
        <v>17</v>
      </c>
      <c r="Y55" s="173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 ht="43.5" customHeight="1">
      <c r="A56" s="190"/>
      <c r="B56" s="105" t="s">
        <v>18</v>
      </c>
      <c r="C56" s="48">
        <f t="shared" si="24"/>
        <v>34033</v>
      </c>
      <c r="D56" s="48">
        <f t="shared" si="25"/>
        <v>20454</v>
      </c>
      <c r="E56" s="49">
        <v>1920</v>
      </c>
      <c r="F56" s="49">
        <v>16143</v>
      </c>
      <c r="G56" s="49">
        <v>193</v>
      </c>
      <c r="H56" s="40">
        <v>2198</v>
      </c>
      <c r="I56" s="57">
        <f t="shared" si="22"/>
        <v>12316</v>
      </c>
      <c r="J56" s="40">
        <v>411</v>
      </c>
      <c r="K56" s="40">
        <v>283</v>
      </c>
      <c r="L56" s="40">
        <v>4910</v>
      </c>
      <c r="M56" s="40">
        <v>3032</v>
      </c>
      <c r="N56" s="40">
        <v>26</v>
      </c>
      <c r="O56" s="40">
        <v>707</v>
      </c>
      <c r="P56" s="40">
        <v>337</v>
      </c>
      <c r="Q56" s="40">
        <v>2071</v>
      </c>
      <c r="R56" s="40">
        <v>51</v>
      </c>
      <c r="S56" s="40">
        <v>488</v>
      </c>
      <c r="T56" s="57">
        <f t="shared" si="23"/>
        <v>32770</v>
      </c>
      <c r="U56" s="50">
        <v>74</v>
      </c>
      <c r="V56" s="50">
        <v>1189</v>
      </c>
      <c r="W56" s="121">
        <v>11334</v>
      </c>
      <c r="X56" s="87" t="s">
        <v>18</v>
      </c>
      <c r="Y56" s="173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ht="43.5" customHeight="1">
      <c r="A57" s="190"/>
      <c r="B57" s="103" t="s">
        <v>19</v>
      </c>
      <c r="C57" s="36">
        <f t="shared" si="24"/>
        <v>32291</v>
      </c>
      <c r="D57" s="36">
        <f t="shared" si="25"/>
        <v>17509</v>
      </c>
      <c r="E57" s="35">
        <v>1442</v>
      </c>
      <c r="F57" s="35">
        <v>13460</v>
      </c>
      <c r="G57" s="35">
        <v>131</v>
      </c>
      <c r="H57" s="46">
        <v>2476</v>
      </c>
      <c r="I57" s="63">
        <f t="shared" si="22"/>
        <v>13728</v>
      </c>
      <c r="J57" s="46">
        <v>367</v>
      </c>
      <c r="K57" s="46">
        <v>378</v>
      </c>
      <c r="L57" s="46">
        <v>5736</v>
      </c>
      <c r="M57" s="46">
        <v>4562</v>
      </c>
      <c r="N57" s="46">
        <v>27</v>
      </c>
      <c r="O57" s="46">
        <v>718</v>
      </c>
      <c r="P57" s="46">
        <v>167</v>
      </c>
      <c r="Q57" s="46">
        <v>1198</v>
      </c>
      <c r="R57" s="46">
        <v>31</v>
      </c>
      <c r="S57" s="46">
        <v>544</v>
      </c>
      <c r="T57" s="63">
        <f t="shared" si="23"/>
        <v>31237</v>
      </c>
      <c r="U57" s="47">
        <v>56</v>
      </c>
      <c r="V57" s="47">
        <v>998</v>
      </c>
      <c r="W57" s="123">
        <v>12762</v>
      </c>
      <c r="X57" s="88" t="s">
        <v>19</v>
      </c>
      <c r="Y57" s="173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ht="43.5" customHeight="1">
      <c r="A58" s="190"/>
      <c r="B58" s="101" t="s">
        <v>20</v>
      </c>
      <c r="C58" s="38">
        <f t="shared" si="24"/>
        <v>32193</v>
      </c>
      <c r="D58" s="38">
        <f t="shared" si="25"/>
        <v>15929</v>
      </c>
      <c r="E58" s="40">
        <v>2236</v>
      </c>
      <c r="F58" s="40">
        <v>11197</v>
      </c>
      <c r="G58" s="40">
        <v>119</v>
      </c>
      <c r="H58" s="49">
        <v>2377</v>
      </c>
      <c r="I58" s="76">
        <f t="shared" si="22"/>
        <v>15177</v>
      </c>
      <c r="J58" s="49">
        <v>885</v>
      </c>
      <c r="K58" s="49">
        <v>964</v>
      </c>
      <c r="L58" s="49">
        <v>4960</v>
      </c>
      <c r="M58" s="49">
        <v>5874</v>
      </c>
      <c r="N58" s="49">
        <v>23</v>
      </c>
      <c r="O58" s="49">
        <v>611</v>
      </c>
      <c r="P58" s="49">
        <v>276</v>
      </c>
      <c r="Q58" s="49">
        <v>869</v>
      </c>
      <c r="R58" s="49">
        <v>45</v>
      </c>
      <c r="S58" s="49">
        <v>670</v>
      </c>
      <c r="T58" s="76">
        <f t="shared" si="23"/>
        <v>31106</v>
      </c>
      <c r="U58" s="52">
        <v>56</v>
      </c>
      <c r="V58" s="52">
        <v>1031</v>
      </c>
      <c r="W58" s="124">
        <v>13067</v>
      </c>
      <c r="X58" s="84" t="s">
        <v>20</v>
      </c>
      <c r="Y58" s="173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:45" ht="43.5" customHeight="1">
      <c r="A59" s="190"/>
      <c r="B59" s="104" t="s">
        <v>21</v>
      </c>
      <c r="C59" s="51">
        <f t="shared" si="24"/>
        <v>38568</v>
      </c>
      <c r="D59" s="51">
        <f t="shared" si="25"/>
        <v>19891</v>
      </c>
      <c r="E59" s="46">
        <v>5110</v>
      </c>
      <c r="F59" s="46">
        <v>12068</v>
      </c>
      <c r="G59" s="46">
        <v>116</v>
      </c>
      <c r="H59" s="35">
        <v>2597</v>
      </c>
      <c r="I59" s="77">
        <f t="shared" si="22"/>
        <v>17031</v>
      </c>
      <c r="J59" s="35">
        <v>1320</v>
      </c>
      <c r="K59" s="35">
        <v>2286</v>
      </c>
      <c r="L59" s="35">
        <v>3407</v>
      </c>
      <c r="M59" s="35">
        <v>6247</v>
      </c>
      <c r="N59" s="35">
        <v>62</v>
      </c>
      <c r="O59" s="35">
        <v>616</v>
      </c>
      <c r="P59" s="35">
        <v>697</v>
      </c>
      <c r="Q59" s="35">
        <v>1500</v>
      </c>
      <c r="R59" s="35">
        <v>79</v>
      </c>
      <c r="S59" s="35">
        <v>817</v>
      </c>
      <c r="T59" s="77">
        <f t="shared" si="23"/>
        <v>36922</v>
      </c>
      <c r="U59" s="37">
        <v>77</v>
      </c>
      <c r="V59" s="37">
        <v>1569</v>
      </c>
      <c r="W59" s="125">
        <v>12890</v>
      </c>
      <c r="X59" s="86" t="s">
        <v>21</v>
      </c>
      <c r="Y59" s="173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1:45" ht="43.5" customHeight="1">
      <c r="A60" s="190"/>
      <c r="B60" s="105" t="s">
        <v>22</v>
      </c>
      <c r="C60" s="48">
        <f t="shared" si="24"/>
        <v>49549</v>
      </c>
      <c r="D60" s="48">
        <f t="shared" si="25"/>
        <v>27642</v>
      </c>
      <c r="E60" s="49">
        <v>10945</v>
      </c>
      <c r="F60" s="49">
        <v>13265</v>
      </c>
      <c r="G60" s="49">
        <v>109</v>
      </c>
      <c r="H60" s="40">
        <v>3323</v>
      </c>
      <c r="I60" s="57">
        <f t="shared" si="22"/>
        <v>18958</v>
      </c>
      <c r="J60" s="40">
        <v>1314</v>
      </c>
      <c r="K60" s="40">
        <v>3545</v>
      </c>
      <c r="L60" s="40">
        <v>3506</v>
      </c>
      <c r="M60" s="40">
        <v>5278</v>
      </c>
      <c r="N60" s="40">
        <v>133</v>
      </c>
      <c r="O60" s="40">
        <v>831</v>
      </c>
      <c r="P60" s="40">
        <v>801</v>
      </c>
      <c r="Q60" s="40">
        <v>2567</v>
      </c>
      <c r="R60" s="40">
        <v>134</v>
      </c>
      <c r="S60" s="40">
        <v>849</v>
      </c>
      <c r="T60" s="57">
        <f t="shared" si="23"/>
        <v>46600</v>
      </c>
      <c r="U60" s="50">
        <v>93</v>
      </c>
      <c r="V60" s="50">
        <v>2856</v>
      </c>
      <c r="W60" s="121">
        <v>13373</v>
      </c>
      <c r="X60" s="87" t="s">
        <v>22</v>
      </c>
      <c r="Y60" s="173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 ht="43.5" customHeight="1">
      <c r="A61" s="190"/>
      <c r="B61" s="104" t="s">
        <v>23</v>
      </c>
      <c r="C61" s="51">
        <f t="shared" si="24"/>
        <v>40020</v>
      </c>
      <c r="D61" s="46">
        <f t="shared" si="25"/>
        <v>22865</v>
      </c>
      <c r="E61" s="35">
        <v>12137</v>
      </c>
      <c r="F61" s="35">
        <v>8123</v>
      </c>
      <c r="G61" s="46">
        <v>49</v>
      </c>
      <c r="H61" s="46">
        <v>2556</v>
      </c>
      <c r="I61" s="63">
        <f t="shared" si="22"/>
        <v>13880</v>
      </c>
      <c r="J61" s="46">
        <v>610</v>
      </c>
      <c r="K61" s="46">
        <v>2352</v>
      </c>
      <c r="L61" s="46">
        <v>4228</v>
      </c>
      <c r="M61" s="46">
        <v>2718</v>
      </c>
      <c r="N61" s="46">
        <v>169</v>
      </c>
      <c r="O61" s="46">
        <v>841</v>
      </c>
      <c r="P61" s="46">
        <v>373</v>
      </c>
      <c r="Q61" s="46">
        <v>1818</v>
      </c>
      <c r="R61" s="46">
        <v>122</v>
      </c>
      <c r="S61" s="46">
        <v>649</v>
      </c>
      <c r="T61" s="63">
        <f t="shared" si="23"/>
        <v>36745</v>
      </c>
      <c r="U61" s="47">
        <v>64</v>
      </c>
      <c r="V61" s="47">
        <v>3211</v>
      </c>
      <c r="W61" s="123">
        <v>10287</v>
      </c>
      <c r="X61" s="88" t="s">
        <v>23</v>
      </c>
      <c r="Y61" s="173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ht="43.5" customHeight="1">
      <c r="A62" s="190"/>
      <c r="B62" s="105" t="s">
        <v>24</v>
      </c>
      <c r="C62" s="48">
        <f t="shared" si="24"/>
        <v>35304</v>
      </c>
      <c r="D62" s="48">
        <f t="shared" si="25"/>
        <v>18267</v>
      </c>
      <c r="E62" s="40">
        <v>11067</v>
      </c>
      <c r="F62" s="40">
        <v>4794</v>
      </c>
      <c r="G62" s="49">
        <v>14</v>
      </c>
      <c r="H62" s="49">
        <v>2392</v>
      </c>
      <c r="I62" s="76">
        <f t="shared" si="22"/>
        <v>13163</v>
      </c>
      <c r="J62" s="49">
        <v>536</v>
      </c>
      <c r="K62" s="49">
        <v>1108</v>
      </c>
      <c r="L62" s="49">
        <v>5411</v>
      </c>
      <c r="M62" s="49">
        <v>2950</v>
      </c>
      <c r="N62" s="49">
        <v>207</v>
      </c>
      <c r="O62" s="49">
        <v>853</v>
      </c>
      <c r="P62" s="49">
        <v>214</v>
      </c>
      <c r="Q62" s="49">
        <v>1150</v>
      </c>
      <c r="R62" s="49">
        <v>116</v>
      </c>
      <c r="S62" s="49">
        <v>618</v>
      </c>
      <c r="T62" s="76">
        <f t="shared" si="23"/>
        <v>31430</v>
      </c>
      <c r="U62" s="52">
        <v>35</v>
      </c>
      <c r="V62" s="52">
        <v>3839</v>
      </c>
      <c r="W62" s="124">
        <v>10964</v>
      </c>
      <c r="X62" s="84" t="s">
        <v>24</v>
      </c>
      <c r="Y62" s="173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:45" ht="43.5" customHeight="1">
      <c r="A63" s="190"/>
      <c r="B63" s="103" t="s">
        <v>25</v>
      </c>
      <c r="C63" s="36">
        <f t="shared" si="24"/>
        <v>35452</v>
      </c>
      <c r="D63" s="36">
        <f t="shared" si="25"/>
        <v>14578</v>
      </c>
      <c r="E63" s="46">
        <v>9013</v>
      </c>
      <c r="F63" s="46">
        <v>3118</v>
      </c>
      <c r="G63" s="35">
        <v>6</v>
      </c>
      <c r="H63" s="35">
        <v>2441</v>
      </c>
      <c r="I63" s="77">
        <f t="shared" si="22"/>
        <v>15777</v>
      </c>
      <c r="J63" s="35">
        <v>981</v>
      </c>
      <c r="K63" s="35">
        <v>923</v>
      </c>
      <c r="L63" s="35">
        <v>6022</v>
      </c>
      <c r="M63" s="35">
        <v>4656</v>
      </c>
      <c r="N63" s="35">
        <v>257</v>
      </c>
      <c r="O63" s="35">
        <v>878</v>
      </c>
      <c r="P63" s="35">
        <v>277</v>
      </c>
      <c r="Q63" s="35">
        <v>804</v>
      </c>
      <c r="R63" s="35">
        <v>121</v>
      </c>
      <c r="S63" s="35">
        <v>858</v>
      </c>
      <c r="T63" s="77">
        <f t="shared" si="23"/>
        <v>30355</v>
      </c>
      <c r="U63" s="37">
        <v>34</v>
      </c>
      <c r="V63" s="37">
        <v>5063</v>
      </c>
      <c r="W63" s="125">
        <v>13222</v>
      </c>
      <c r="X63" s="86" t="s">
        <v>25</v>
      </c>
      <c r="Y63" s="173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:45" ht="43.5" customHeight="1">
      <c r="A64" s="190"/>
      <c r="B64" s="101" t="s">
        <v>26</v>
      </c>
      <c r="C64" s="38">
        <f t="shared" si="24"/>
        <v>30236</v>
      </c>
      <c r="D64" s="38">
        <f t="shared" si="25"/>
        <v>9195</v>
      </c>
      <c r="E64" s="40">
        <v>5105</v>
      </c>
      <c r="F64" s="40">
        <v>1632</v>
      </c>
      <c r="G64" s="40">
        <v>3</v>
      </c>
      <c r="H64" s="40">
        <v>2455</v>
      </c>
      <c r="I64" s="57">
        <f t="shared" si="22"/>
        <v>16006</v>
      </c>
      <c r="J64" s="40">
        <v>1235</v>
      </c>
      <c r="K64" s="40">
        <v>1795</v>
      </c>
      <c r="L64" s="40">
        <v>3990</v>
      </c>
      <c r="M64" s="40">
        <v>5451</v>
      </c>
      <c r="N64" s="40">
        <v>185</v>
      </c>
      <c r="O64" s="40">
        <v>645</v>
      </c>
      <c r="P64" s="40">
        <v>482</v>
      </c>
      <c r="Q64" s="40">
        <v>1047</v>
      </c>
      <c r="R64" s="40">
        <v>98</v>
      </c>
      <c r="S64" s="40">
        <v>1078</v>
      </c>
      <c r="T64" s="57">
        <f t="shared" si="23"/>
        <v>25201</v>
      </c>
      <c r="U64" s="50">
        <v>23</v>
      </c>
      <c r="V64" s="50">
        <v>5012</v>
      </c>
      <c r="W64" s="121">
        <v>12365</v>
      </c>
      <c r="X64" s="87" t="s">
        <v>26</v>
      </c>
      <c r="Y64" s="173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:45" ht="43.5" customHeight="1">
      <c r="A65" s="190"/>
      <c r="B65" s="104" t="s">
        <v>27</v>
      </c>
      <c r="C65" s="51">
        <f t="shared" si="24"/>
        <v>21035</v>
      </c>
      <c r="D65" s="51">
        <f t="shared" si="25"/>
        <v>4429</v>
      </c>
      <c r="E65" s="46">
        <v>1729</v>
      </c>
      <c r="F65" s="46">
        <v>602</v>
      </c>
      <c r="G65" s="46">
        <v>1</v>
      </c>
      <c r="H65" s="46">
        <v>2097</v>
      </c>
      <c r="I65" s="63">
        <f t="shared" si="22"/>
        <v>12923</v>
      </c>
      <c r="J65" s="46">
        <v>757</v>
      </c>
      <c r="K65" s="46">
        <v>2522</v>
      </c>
      <c r="L65" s="45">
        <v>1432</v>
      </c>
      <c r="M65" s="46">
        <v>4962</v>
      </c>
      <c r="N65" s="46">
        <v>92</v>
      </c>
      <c r="O65" s="46">
        <v>238</v>
      </c>
      <c r="P65" s="46">
        <v>459</v>
      </c>
      <c r="Q65" s="46">
        <v>1396</v>
      </c>
      <c r="R65" s="46">
        <v>64</v>
      </c>
      <c r="S65" s="46">
        <v>1001</v>
      </c>
      <c r="T65" s="63">
        <f t="shared" si="23"/>
        <v>17352</v>
      </c>
      <c r="U65" s="47">
        <v>12</v>
      </c>
      <c r="V65" s="47">
        <v>3671</v>
      </c>
      <c r="W65" s="123">
        <v>9229</v>
      </c>
      <c r="X65" s="88" t="s">
        <v>27</v>
      </c>
      <c r="Y65" s="173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5" ht="43.5" customHeight="1" thickBot="1">
      <c r="A66" s="190"/>
      <c r="B66" s="157" t="s">
        <v>56</v>
      </c>
      <c r="C66" s="158">
        <f t="shared" si="24"/>
        <v>17888</v>
      </c>
      <c r="D66" s="158">
        <f t="shared" si="25"/>
        <v>2437</v>
      </c>
      <c r="E66" s="159">
        <v>338</v>
      </c>
      <c r="F66" s="159">
        <v>127</v>
      </c>
      <c r="G66" s="160">
        <v>0</v>
      </c>
      <c r="H66" s="159">
        <v>1972</v>
      </c>
      <c r="I66" s="137">
        <f t="shared" si="22"/>
        <v>13522</v>
      </c>
      <c r="J66" s="159">
        <v>276</v>
      </c>
      <c r="K66" s="159">
        <v>4181</v>
      </c>
      <c r="L66" s="161">
        <v>347</v>
      </c>
      <c r="M66" s="159">
        <v>4160</v>
      </c>
      <c r="N66" s="159">
        <v>48</v>
      </c>
      <c r="O66" s="159">
        <v>137</v>
      </c>
      <c r="P66" s="159">
        <v>542</v>
      </c>
      <c r="Q66" s="159">
        <v>2861</v>
      </c>
      <c r="R66" s="159">
        <v>16</v>
      </c>
      <c r="S66" s="159">
        <v>954</v>
      </c>
      <c r="T66" s="137">
        <f t="shared" si="23"/>
        <v>15959</v>
      </c>
      <c r="U66" s="162">
        <v>7</v>
      </c>
      <c r="V66" s="162">
        <v>1922</v>
      </c>
      <c r="W66" s="163">
        <v>8763</v>
      </c>
      <c r="X66" s="140" t="s">
        <v>56</v>
      </c>
      <c r="Y66" s="173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ht="72" customHeight="1" thickBot="1">
      <c r="A67" s="191"/>
      <c r="B67" s="143" t="s">
        <v>3</v>
      </c>
      <c r="C67" s="153">
        <f t="shared" si="24"/>
        <v>139915</v>
      </c>
      <c r="D67" s="153">
        <f t="shared" si="25"/>
        <v>48906</v>
      </c>
      <c r="E67" s="154">
        <v>27252</v>
      </c>
      <c r="F67" s="154">
        <v>10273</v>
      </c>
      <c r="G67" s="154">
        <v>24</v>
      </c>
      <c r="H67" s="154">
        <v>11357</v>
      </c>
      <c r="I67" s="146">
        <f t="shared" si="22"/>
        <v>71391</v>
      </c>
      <c r="J67" s="154">
        <v>3785</v>
      </c>
      <c r="K67" s="154">
        <v>10529</v>
      </c>
      <c r="L67" s="154">
        <v>17202</v>
      </c>
      <c r="M67" s="154">
        <v>22179</v>
      </c>
      <c r="N67" s="154">
        <v>789</v>
      </c>
      <c r="O67" s="154">
        <v>2751</v>
      </c>
      <c r="P67" s="154">
        <v>1974</v>
      </c>
      <c r="Q67" s="154">
        <v>7258</v>
      </c>
      <c r="R67" s="154">
        <v>415</v>
      </c>
      <c r="S67" s="154">
        <v>4509</v>
      </c>
      <c r="T67" s="146">
        <f t="shared" si="23"/>
        <v>120297</v>
      </c>
      <c r="U67" s="154">
        <f>+U66+U65+U64+U63+U62</f>
        <v>111</v>
      </c>
      <c r="V67" s="155">
        <f>+V66+V65+V64+V63+V62</f>
        <v>19507</v>
      </c>
      <c r="W67" s="156">
        <f>+W66+W65+W64+W63+W62</f>
        <v>54543</v>
      </c>
      <c r="X67" s="149" t="s">
        <v>3</v>
      </c>
      <c r="Y67" s="174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19" s="152" customFormat="1" ht="36" customHeight="1">
      <c r="A68" s="151" t="s">
        <v>57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</row>
    <row r="69" spans="1:19" s="152" customFormat="1" ht="36" customHeight="1">
      <c r="A69" s="151" t="s">
        <v>55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</row>
    <row r="70" spans="3:45" ht="28.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91"/>
      <c r="Y70" s="91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3:45" ht="28.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92"/>
      <c r="Y71" s="92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7"/>
      <c r="AM71" s="7"/>
      <c r="AN71" s="7"/>
      <c r="AO71" s="7"/>
      <c r="AP71" s="7"/>
      <c r="AQ71" s="7"/>
      <c r="AR71" s="7"/>
      <c r="AS71" s="7"/>
    </row>
    <row r="72" spans="3:45" ht="28.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92"/>
      <c r="Y72" s="92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7"/>
      <c r="AM72" s="7"/>
      <c r="AN72" s="7"/>
      <c r="AO72" s="7"/>
      <c r="AP72" s="7"/>
      <c r="AQ72" s="7"/>
      <c r="AR72" s="7"/>
      <c r="AS72" s="7"/>
    </row>
    <row r="73" spans="3:45" ht="28.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92"/>
      <c r="Y73" s="92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7"/>
      <c r="AM73" s="7"/>
      <c r="AN73" s="7"/>
      <c r="AO73" s="7"/>
      <c r="AP73" s="7"/>
      <c r="AQ73" s="7"/>
      <c r="AR73" s="7"/>
      <c r="AS73" s="7"/>
    </row>
    <row r="74" spans="3:45" ht="28.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92"/>
      <c r="Y74" s="92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7"/>
      <c r="AM74" s="7"/>
      <c r="AN74" s="7"/>
      <c r="AO74" s="7"/>
      <c r="AP74" s="7"/>
      <c r="AQ74" s="7"/>
      <c r="AR74" s="7"/>
      <c r="AS74" s="7"/>
    </row>
    <row r="75" spans="3:45" ht="28.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92"/>
      <c r="Y75" s="92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7"/>
      <c r="AM75" s="7"/>
      <c r="AN75" s="7"/>
      <c r="AO75" s="7"/>
      <c r="AP75" s="7"/>
      <c r="AQ75" s="7"/>
      <c r="AR75" s="7"/>
      <c r="AS75" s="7"/>
    </row>
    <row r="76" spans="3:45" ht="28.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91"/>
      <c r="Y76" s="9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3:45" ht="28.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91"/>
      <c r="Y77" s="91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3:45" ht="28.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91"/>
      <c r="Y78" s="91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3:45" ht="28.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91"/>
      <c r="Y79" s="91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spans="3:45" ht="28.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91"/>
      <c r="Y80" s="91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3:45" ht="28.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91"/>
      <c r="Y81" s="91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3:45" ht="28.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91"/>
      <c r="Y82" s="91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3:45" ht="28.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91"/>
      <c r="Y83" s="91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spans="3:45" ht="28.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91"/>
      <c r="Y84" s="91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spans="3:45" ht="28.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91"/>
      <c r="Y85" s="91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 spans="3:45" ht="28.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91"/>
      <c r="Y86" s="91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 spans="3:45" ht="28.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91"/>
      <c r="Y87" s="91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</row>
    <row r="88" spans="3:45" ht="28.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91"/>
      <c r="Y88" s="91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</row>
    <row r="89" spans="3:45" ht="28.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91"/>
      <c r="Y89" s="91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 spans="3:45" ht="28.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91"/>
      <c r="Y90" s="91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</row>
    <row r="91" spans="3:45" ht="28.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91"/>
      <c r="Y91" s="91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spans="3:45" ht="28.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91"/>
      <c r="Y92" s="91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</row>
    <row r="93" spans="3:45" ht="28.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91"/>
      <c r="Y93" s="91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3:45" ht="28.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91"/>
      <c r="Y94" s="91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</row>
    <row r="95" spans="3:45" ht="28.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91"/>
      <c r="Y95" s="91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3:45" ht="28.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91"/>
      <c r="Y96" s="91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</row>
    <row r="97" spans="3:45" ht="28.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91"/>
      <c r="Y97" s="91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</row>
    <row r="98" spans="3:45" ht="28.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91"/>
      <c r="Y98" s="91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</row>
    <row r="99" spans="3:45" ht="28.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91"/>
      <c r="Y99" s="91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</row>
    <row r="100" spans="3:45" ht="28.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91"/>
      <c r="Y100" s="91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</row>
    <row r="101" spans="3:45" ht="28.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91"/>
      <c r="Y101" s="91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</row>
    <row r="102" spans="3:45" ht="28.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91"/>
      <c r="Y102" s="91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</row>
    <row r="103" spans="3:45" ht="28.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91"/>
      <c r="Y103" s="91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</row>
    <row r="104" spans="3:45" ht="28.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91"/>
      <c r="Y104" s="91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</row>
    <row r="105" spans="3:45" ht="28.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91"/>
      <c r="Y105" s="91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</row>
    <row r="106" spans="3:45" ht="28.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91"/>
      <c r="Y106" s="91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</row>
    <row r="107" spans="3:45" ht="28.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91"/>
      <c r="Y107" s="91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</row>
    <row r="108" spans="3:45" ht="28.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91"/>
      <c r="Y108" s="91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</row>
    <row r="109" spans="3:45" ht="28.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91"/>
      <c r="Y109" s="91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</row>
    <row r="110" spans="3:45" ht="28.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91"/>
      <c r="Y110" s="91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3:45" ht="28.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91"/>
      <c r="Y111" s="91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</row>
    <row r="112" spans="3:45" ht="28.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91"/>
      <c r="Y112" s="91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</row>
    <row r="113" spans="3:45" ht="28.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91"/>
      <c r="Y113" s="91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</row>
    <row r="114" spans="3:45" ht="28.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91"/>
      <c r="Y114" s="91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3:45" ht="28.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91"/>
      <c r="Y115" s="91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3:45" ht="28.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91"/>
      <c r="Y116" s="91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3:45" ht="28.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91"/>
      <c r="Y117" s="91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3:45" ht="28.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91"/>
      <c r="Y118" s="91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3:45" ht="28.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91"/>
      <c r="Y119" s="91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3:45" ht="28.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91"/>
      <c r="Y120" s="91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3:45" ht="28.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91"/>
      <c r="Y121" s="91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3:45" ht="28.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91"/>
      <c r="Y122" s="91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3:45" ht="28.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91"/>
      <c r="Y123" s="91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3:45" ht="28.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91"/>
      <c r="Y124" s="91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3:45" ht="28.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91"/>
      <c r="Y125" s="91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spans="3:45" ht="28.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91"/>
      <c r="Y126" s="91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3:45" ht="28.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91"/>
      <c r="Y127" s="91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3:45" ht="28.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91"/>
      <c r="Y128" s="91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spans="3:45" ht="28.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91"/>
      <c r="Y129" s="91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3:45" ht="28.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91"/>
      <c r="Y130" s="91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3:45" ht="28.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91"/>
      <c r="Y131" s="91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3:45" ht="28.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91"/>
      <c r="Y132" s="91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3:45" ht="28.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91"/>
      <c r="Y133" s="91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3:45" ht="28.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91"/>
      <c r="Y134" s="91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</row>
    <row r="135" spans="3:45" ht="28.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91"/>
      <c r="Y135" s="91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</row>
    <row r="136" spans="3:45" ht="28.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91"/>
      <c r="Y136" s="91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3:45" ht="28.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91"/>
      <c r="Y137" s="91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3:45" ht="28.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91"/>
      <c r="Y138" s="91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 spans="3:45" ht="28.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91"/>
      <c r="Y139" s="91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pans="3:45" ht="28.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91"/>
      <c r="Y140" s="91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</row>
    <row r="141" spans="3:45" ht="28.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91"/>
      <c r="Y141" s="91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</row>
    <row r="142" spans="3:45" ht="28.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91"/>
      <c r="Y142" s="91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</row>
    <row r="143" spans="3:45" ht="28.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91"/>
      <c r="Y143" s="91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</row>
    <row r="144" spans="3:45" ht="28.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91"/>
      <c r="Y144" s="91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</row>
    <row r="145" spans="3:45" ht="28.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91"/>
      <c r="Y145" s="91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</row>
    <row r="146" spans="3:45" ht="28.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91"/>
      <c r="Y146" s="91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</row>
    <row r="147" spans="3:45" ht="28.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91"/>
      <c r="Y147" s="91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</row>
    <row r="148" spans="3:45" ht="28.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91"/>
      <c r="Y148" s="91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</row>
    <row r="149" spans="3:45" ht="28.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91"/>
      <c r="Y149" s="91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</row>
    <row r="150" spans="3:45" ht="28.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91"/>
      <c r="Y150" s="91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</row>
    <row r="151" spans="3:45" ht="28.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91"/>
      <c r="Y151" s="91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spans="3:45" ht="28.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91"/>
      <c r="Y152" s="91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 spans="3:45" ht="28.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91"/>
      <c r="Y153" s="91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</row>
    <row r="154" spans="3:45" ht="28.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91"/>
      <c r="Y154" s="91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</row>
    <row r="155" spans="3:45" ht="28.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91"/>
      <c r="Y155" s="91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</row>
    <row r="156" spans="3:45" ht="28.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91"/>
      <c r="Y156" s="91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</row>
    <row r="157" spans="3:45" ht="28.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91"/>
      <c r="Y157" s="91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</row>
    <row r="158" spans="3:45" ht="28.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91"/>
      <c r="Y158" s="91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</row>
    <row r="159" spans="3:45" ht="28.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91"/>
      <c r="Y159" s="91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</row>
    <row r="160" spans="3:45" ht="28.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91"/>
      <c r="Y160" s="91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</row>
    <row r="161" spans="3:45" ht="28.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91"/>
      <c r="Y161" s="91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</row>
    <row r="162" spans="3:45" ht="28.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91"/>
      <c r="Y162" s="91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</row>
    <row r="163" spans="3:45" ht="28.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91"/>
      <c r="Y163" s="91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</row>
    <row r="164" spans="3:45" ht="28.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91"/>
      <c r="Y164" s="91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</row>
    <row r="165" spans="3:45" ht="28.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91"/>
      <c r="Y165" s="91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</row>
    <row r="166" spans="3:45" ht="28.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91"/>
      <c r="Y166" s="91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</row>
    <row r="167" spans="3:45" ht="28.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91"/>
      <c r="Y167" s="91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</row>
    <row r="168" spans="3:45" ht="28.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91"/>
      <c r="Y168" s="91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</row>
    <row r="169" spans="3:45" ht="28.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91"/>
      <c r="Y169" s="91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</row>
    <row r="170" spans="3:45" ht="28.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91"/>
      <c r="Y170" s="91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</row>
    <row r="171" spans="3:45" ht="28.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91"/>
      <c r="Y171" s="91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</row>
    <row r="172" spans="3:45" ht="28.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91"/>
      <c r="Y172" s="91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</row>
    <row r="173" spans="3:45" ht="28.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91"/>
      <c r="Y173" s="91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</row>
    <row r="174" spans="3:45" ht="28.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91"/>
      <c r="Y174" s="91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</row>
    <row r="175" spans="3:45" ht="28.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91"/>
      <c r="Y175" s="91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3:45" ht="28.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91"/>
      <c r="Y176" s="91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3:45" ht="28.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91"/>
      <c r="Y177" s="91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3:45" ht="28.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91"/>
      <c r="Y178" s="91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3:45" ht="28.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91"/>
      <c r="Y179" s="91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3:45" ht="28.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91"/>
      <c r="Y180" s="91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3:45" ht="28.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91"/>
      <c r="Y181" s="91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3:45" ht="28.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91"/>
      <c r="Y182" s="91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3:45" ht="28.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91"/>
      <c r="Y183" s="91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3:45" ht="28.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91"/>
      <c r="Y184" s="91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3:45" ht="28.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91"/>
      <c r="Y185" s="91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</row>
    <row r="186" spans="3:45" ht="28.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91"/>
      <c r="Y186" s="91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</row>
    <row r="187" spans="3:45" ht="28.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91"/>
      <c r="Y187" s="91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</row>
    <row r="188" spans="3:45" ht="28.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91"/>
      <c r="Y188" s="91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</row>
    <row r="189" spans="3:45" ht="28.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91"/>
      <c r="Y189" s="91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</row>
    <row r="190" spans="3:45" ht="28.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91"/>
      <c r="Y190" s="91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</row>
    <row r="191" spans="3:45" ht="28.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91"/>
      <c r="Y191" s="91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</row>
    <row r="192" spans="3:45" ht="28.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91"/>
      <c r="Y192" s="91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</row>
    <row r="193" spans="3:45" ht="28.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91"/>
      <c r="Y193" s="91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</row>
    <row r="194" spans="3:45" ht="28.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91"/>
      <c r="Y194" s="91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</row>
    <row r="195" spans="3:45" ht="28.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91"/>
      <c r="Y195" s="91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</row>
    <row r="196" spans="3:45" ht="28.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91"/>
      <c r="Y196" s="91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</row>
    <row r="197" spans="3:45" ht="28.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91"/>
      <c r="Y197" s="91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</row>
    <row r="198" spans="3:45" ht="28.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91"/>
      <c r="Y198" s="91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 spans="3:45" ht="28.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91"/>
      <c r="Y199" s="91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</row>
    <row r="200" spans="3:45" ht="28.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91"/>
      <c r="Y200" s="91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</row>
    <row r="201" spans="3:45" ht="28.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91"/>
      <c r="Y201" s="91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</row>
    <row r="202" spans="3:45" ht="28.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91"/>
      <c r="Y202" s="91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</row>
    <row r="203" spans="3:45" ht="28.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91"/>
      <c r="Y203" s="91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</row>
    <row r="204" spans="3:45" ht="28.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91"/>
      <c r="Y204" s="91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</row>
    <row r="205" spans="3:45" ht="28.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91"/>
      <c r="Y205" s="91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</row>
    <row r="206" spans="3:45" ht="28.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91"/>
      <c r="Y206" s="91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 spans="3:45" ht="28.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91"/>
      <c r="Y207" s="91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</row>
    <row r="208" spans="3:45" ht="28.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91"/>
      <c r="Y208" s="91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</row>
    <row r="209" spans="3:45" ht="28.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91"/>
      <c r="Y209" s="91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</row>
    <row r="210" spans="3:45" ht="28.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91"/>
      <c r="Y210" s="91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3:45" ht="28.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91"/>
      <c r="Y211" s="91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</row>
    <row r="212" spans="3:45" ht="28.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91"/>
      <c r="Y212" s="91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</row>
    <row r="213" spans="3:45" ht="28.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91"/>
      <c r="Y213" s="91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</row>
    <row r="214" spans="3:45" ht="28.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91"/>
      <c r="Y214" s="91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</row>
    <row r="215" spans="3:45" ht="28.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91"/>
      <c r="Y215" s="91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</row>
    <row r="216" spans="3:45" ht="28.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91"/>
      <c r="Y216" s="91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</row>
    <row r="217" spans="3:45" ht="28.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91"/>
      <c r="Y217" s="91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</row>
    <row r="218" spans="3:45" ht="28.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91"/>
      <c r="Y218" s="91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</row>
    <row r="219" spans="3:45" ht="28.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91"/>
      <c r="Y219" s="91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</row>
    <row r="220" spans="3:45" ht="28.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91"/>
      <c r="Y220" s="91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</row>
    <row r="221" spans="3:45" ht="28.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91"/>
      <c r="Y221" s="91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</row>
    <row r="222" spans="3:45" ht="28.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91"/>
      <c r="Y222" s="91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</row>
    <row r="223" spans="3:45" ht="28.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91"/>
      <c r="Y223" s="91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</row>
    <row r="224" spans="3:45" ht="28.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91"/>
      <c r="Y224" s="91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</row>
    <row r="225" spans="3:45" ht="28.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91"/>
      <c r="Y225" s="91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</row>
    <row r="226" spans="3:45" ht="28.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91"/>
      <c r="Y226" s="91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</row>
    <row r="227" spans="3:45" ht="28.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91"/>
      <c r="Y227" s="91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</row>
    <row r="228" spans="3:45" ht="28.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91"/>
      <c r="Y228" s="91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</row>
    <row r="229" spans="3:45" ht="28.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91"/>
      <c r="Y229" s="91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</row>
    <row r="230" spans="3:45" ht="28.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91"/>
      <c r="Y230" s="91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</row>
    <row r="231" spans="3:45" ht="28.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91"/>
      <c r="Y231" s="91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</row>
    <row r="232" spans="3:45" ht="28.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91"/>
      <c r="Y232" s="91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 spans="3:45" ht="28.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91"/>
      <c r="Y233" s="91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</row>
    <row r="234" spans="3:45" ht="28.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91"/>
      <c r="Y234" s="91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</row>
    <row r="235" spans="3:45" ht="28.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91"/>
      <c r="Y235" s="91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</row>
    <row r="236" spans="3:45" ht="28.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91"/>
      <c r="Y236" s="91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</row>
    <row r="237" spans="3:45" ht="28.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91"/>
      <c r="Y237" s="91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</row>
    <row r="238" spans="3:45" ht="28.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91"/>
      <c r="Y238" s="91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</row>
    <row r="239" spans="3:45" ht="28.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91"/>
      <c r="Y239" s="91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</row>
    <row r="240" spans="3:45" ht="28.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91"/>
      <c r="Y240" s="91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</row>
    <row r="241" spans="3:45" ht="28.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91"/>
      <c r="Y241" s="91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</row>
    <row r="242" spans="3:45" ht="28.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91"/>
      <c r="Y242" s="91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</row>
    <row r="243" spans="3:45" ht="28.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91"/>
      <c r="Y243" s="91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</row>
    <row r="244" spans="3:45" ht="28.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91"/>
      <c r="Y244" s="91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</row>
    <row r="245" spans="3:45" ht="28.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91"/>
      <c r="Y245" s="91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</row>
    <row r="246" spans="3:45" ht="28.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91"/>
      <c r="Y246" s="91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</row>
    <row r="247" spans="3:45" ht="28.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91"/>
      <c r="Y247" s="91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</row>
    <row r="248" spans="3:45" ht="28.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91"/>
      <c r="Y248" s="91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</row>
    <row r="249" spans="3:45" ht="28.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91"/>
      <c r="Y249" s="91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</row>
    <row r="250" spans="3:45" ht="28.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91"/>
      <c r="Y250" s="91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</row>
    <row r="251" spans="3:45" ht="28.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91"/>
      <c r="Y251" s="91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</row>
    <row r="252" spans="3:45" ht="28.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91"/>
      <c r="Y252" s="91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</row>
    <row r="253" spans="3:45" ht="28.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91"/>
      <c r="Y253" s="91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</row>
    <row r="254" spans="3:45" ht="28.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91"/>
      <c r="Y254" s="91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</row>
    <row r="255" spans="3:45" ht="28.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91"/>
      <c r="Y255" s="91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</row>
    <row r="256" spans="3:45" ht="28.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91"/>
      <c r="Y256" s="91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</row>
    <row r="257" spans="3:45" ht="28.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91"/>
      <c r="Y257" s="91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</row>
    <row r="258" spans="3:45" ht="28.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91"/>
      <c r="Y258" s="91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</row>
    <row r="259" spans="3:45" ht="28.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91"/>
      <c r="Y259" s="91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</row>
    <row r="260" spans="3:45" ht="28.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91"/>
      <c r="Y260" s="91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</row>
    <row r="261" spans="3:45" ht="28.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91"/>
      <c r="Y261" s="91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</row>
    <row r="262" spans="3:45" ht="28.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91"/>
      <c r="Y262" s="91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</row>
    <row r="263" spans="3:45" ht="28.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91"/>
      <c r="Y263" s="91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</row>
    <row r="264" spans="3:45" ht="28.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91"/>
      <c r="Y264" s="91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</row>
    <row r="265" spans="3:45" ht="28.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91"/>
      <c r="Y265" s="91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</row>
    <row r="266" spans="3:45" ht="28.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91"/>
      <c r="Y266" s="91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</row>
    <row r="267" spans="3:45" ht="28.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91"/>
      <c r="Y267" s="91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</row>
    <row r="268" spans="3:45" ht="28.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91"/>
      <c r="Y268" s="91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</row>
    <row r="269" spans="3:45" ht="28.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91"/>
      <c r="Y269" s="91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</row>
    <row r="270" spans="3:45" ht="28.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91"/>
      <c r="Y270" s="91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</row>
    <row r="271" spans="3:45" ht="28.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91"/>
      <c r="Y271" s="91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</row>
    <row r="272" spans="3:45" ht="28.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91"/>
      <c r="Y272" s="91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</row>
    <row r="273" spans="3:45" ht="28.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91"/>
      <c r="Y273" s="91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</row>
    <row r="274" spans="3:45" ht="28.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91"/>
      <c r="Y274" s="91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</row>
    <row r="275" spans="3:45" ht="28.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91"/>
      <c r="Y275" s="91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</row>
    <row r="276" spans="3:45" ht="28.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91"/>
      <c r="Y276" s="91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</row>
    <row r="277" spans="3:45" ht="28.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91"/>
      <c r="Y277" s="91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</row>
    <row r="278" spans="3:45" ht="28.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91"/>
      <c r="Y278" s="91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</row>
    <row r="279" spans="3:45" ht="28.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91"/>
      <c r="Y279" s="91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</row>
    <row r="280" spans="3:45" ht="28.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91"/>
      <c r="Y280" s="91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</row>
    <row r="281" spans="3:45" ht="28.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91"/>
      <c r="Y281" s="91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</row>
    <row r="282" spans="3:45" ht="28.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91"/>
      <c r="Y282" s="91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</row>
    <row r="283" spans="3:45" ht="28.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91"/>
      <c r="Y283" s="91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</row>
    <row r="284" spans="3:45" ht="28.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91"/>
      <c r="Y284" s="91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</row>
    <row r="285" spans="3:45" ht="28.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91"/>
      <c r="Y285" s="91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</row>
    <row r="286" spans="3:45" ht="28.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91"/>
      <c r="Y286" s="91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</row>
    <row r="287" spans="3:45" ht="28.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91"/>
      <c r="Y287" s="91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</row>
    <row r="288" spans="3:45" ht="28.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91"/>
      <c r="Y288" s="91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</row>
    <row r="289" spans="3:45" ht="28.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91"/>
      <c r="Y289" s="91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</row>
    <row r="290" spans="3:45" ht="28.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91"/>
      <c r="Y290" s="91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</row>
    <row r="291" spans="3:45" ht="28.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91"/>
      <c r="Y291" s="91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</row>
    <row r="292" spans="3:45" ht="28.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91"/>
      <c r="Y292" s="91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</row>
    <row r="293" spans="3:45" ht="28.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91"/>
      <c r="Y293" s="91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</row>
    <row r="294" spans="3:45" ht="28.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91"/>
      <c r="Y294" s="91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</row>
    <row r="295" spans="3:45" ht="28.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91"/>
      <c r="Y295" s="91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</row>
    <row r="296" spans="3:45" ht="28.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91"/>
      <c r="Y296" s="91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</row>
    <row r="297" spans="3:45" ht="28.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91"/>
      <c r="Y297" s="91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</row>
    <row r="298" spans="3:45" ht="28.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91"/>
      <c r="Y298" s="91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</row>
    <row r="299" spans="3:45" ht="28.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91"/>
      <c r="Y299" s="91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</row>
    <row r="300" spans="3:45" ht="28.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91"/>
      <c r="Y300" s="91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</row>
    <row r="301" spans="3:45" ht="28.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91"/>
      <c r="Y301" s="91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</row>
    <row r="302" spans="3:45" ht="28.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91"/>
      <c r="Y302" s="91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</row>
    <row r="303" spans="3:45" ht="28.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91"/>
      <c r="Y303" s="91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</row>
    <row r="304" spans="3:45" ht="28.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91"/>
      <c r="Y304" s="91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</row>
    <row r="305" spans="3:45" ht="28.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91"/>
      <c r="Y305" s="91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</row>
    <row r="306" spans="3:45" ht="28.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91"/>
      <c r="Y306" s="91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</row>
    <row r="307" spans="3:45" ht="28.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91"/>
      <c r="Y307" s="91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</row>
    <row r="308" spans="3:45" ht="28.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91"/>
      <c r="Y308" s="91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</row>
    <row r="309" spans="3:45" ht="28.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91"/>
      <c r="Y309" s="91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</row>
    <row r="310" spans="3:45" ht="28.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91"/>
      <c r="Y310" s="91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</row>
    <row r="311" spans="3:45" ht="28.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91"/>
      <c r="Y311" s="91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</row>
    <row r="312" spans="3:45" ht="28.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91"/>
      <c r="Y312" s="91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</row>
    <row r="313" spans="3:45" ht="28.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91"/>
      <c r="Y313" s="91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</row>
    <row r="314" spans="3:45" ht="28.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91"/>
      <c r="Y314" s="91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</row>
    <row r="315" spans="3:45" ht="28.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91"/>
      <c r="Y315" s="91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</row>
    <row r="316" spans="3:45" ht="28.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91"/>
      <c r="Y316" s="91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</row>
    <row r="317" spans="3:45" ht="28.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91"/>
      <c r="Y317" s="91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</row>
    <row r="318" spans="3:45" ht="28.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91"/>
      <c r="Y318" s="91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</row>
    <row r="319" spans="3:45" ht="28.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91"/>
      <c r="Y319" s="91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</row>
    <row r="320" spans="3:45" ht="28.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91"/>
      <c r="Y320" s="91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</row>
    <row r="321" spans="3:45" ht="28.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91"/>
      <c r="Y321" s="91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</row>
    <row r="322" spans="3:45" ht="28.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91"/>
      <c r="Y322" s="91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</row>
    <row r="323" spans="3:45" ht="28.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91"/>
      <c r="Y323" s="91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</row>
    <row r="324" spans="3:45" ht="28.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91"/>
      <c r="Y324" s="91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</row>
    <row r="325" spans="3:45" ht="28.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91"/>
      <c r="Y325" s="91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</row>
    <row r="326" spans="3:45" ht="28.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91"/>
      <c r="Y326" s="91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</row>
    <row r="327" spans="3:45" ht="28.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91"/>
      <c r="Y327" s="91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</row>
    <row r="328" spans="3:45" ht="28.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91"/>
      <c r="Y328" s="91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</row>
    <row r="329" spans="3:45" ht="28.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91"/>
      <c r="Y329" s="91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</row>
    <row r="330" spans="3:45" ht="28.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91"/>
      <c r="Y330" s="91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</row>
    <row r="331" spans="3:45" ht="28.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91"/>
      <c r="Y331" s="91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</row>
    <row r="332" spans="3:45" ht="28.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91"/>
      <c r="Y332" s="91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</row>
    <row r="333" spans="3:45" ht="28.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91"/>
      <c r="Y333" s="91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</row>
    <row r="334" spans="3:45" ht="28.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91"/>
      <c r="Y334" s="91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</row>
    <row r="335" spans="3:45" ht="28.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91"/>
      <c r="Y335" s="91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</row>
    <row r="336" spans="3:45" ht="28.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91"/>
      <c r="Y336" s="91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</row>
    <row r="337" spans="3:45" ht="28.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91"/>
      <c r="Y337" s="91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</row>
    <row r="338" spans="3:45" ht="28.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91"/>
      <c r="Y338" s="91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</row>
    <row r="339" spans="3:45" ht="28.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91"/>
      <c r="Y339" s="91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</row>
    <row r="340" spans="3:45" ht="28.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91"/>
      <c r="Y340" s="91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</row>
    <row r="341" spans="3:45" ht="28.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91"/>
      <c r="Y341" s="91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</row>
    <row r="342" spans="3:45" ht="28.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91"/>
      <c r="Y342" s="91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</row>
    <row r="343" spans="3:45" ht="28.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91"/>
      <c r="Y343" s="91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</row>
    <row r="344" spans="3:45" ht="28.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91"/>
      <c r="Y344" s="91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</row>
    <row r="345" spans="3:45" ht="28.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91"/>
      <c r="Y345" s="91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</row>
    <row r="346" spans="3:45" ht="28.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91"/>
      <c r="Y346" s="91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</row>
    <row r="347" spans="3:45" ht="28.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91"/>
      <c r="Y347" s="91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</row>
    <row r="348" spans="3:45" ht="28.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91"/>
      <c r="Y348" s="91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</row>
    <row r="349" spans="3:45" ht="28.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91"/>
      <c r="Y349" s="91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</row>
    <row r="350" spans="3:45" ht="28.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91"/>
      <c r="Y350" s="91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</row>
    <row r="351" spans="3:45" ht="28.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91"/>
      <c r="Y351" s="91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</row>
    <row r="352" spans="3:45" ht="28.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91"/>
      <c r="Y352" s="91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</row>
    <row r="353" spans="3:45" ht="28.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91"/>
      <c r="Y353" s="91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</row>
    <row r="354" spans="3:45" ht="28.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91"/>
      <c r="Y354" s="91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</row>
    <row r="355" spans="3:45" ht="28.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91"/>
      <c r="Y355" s="91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</row>
    <row r="356" spans="3:45" ht="28.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91"/>
      <c r="Y356" s="91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</row>
    <row r="357" spans="3:45" ht="28.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91"/>
      <c r="Y357" s="91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</row>
    <row r="358" spans="3:45" ht="28.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91"/>
      <c r="Y358" s="91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</row>
    <row r="359" spans="3:45" ht="28.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91"/>
      <c r="Y359" s="91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</row>
    <row r="360" spans="3:45" ht="28.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91"/>
      <c r="Y360" s="91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</row>
    <row r="361" spans="3:45" ht="28.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91"/>
      <c r="Y361" s="91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</row>
    <row r="362" spans="3:45" ht="28.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91"/>
      <c r="Y362" s="91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</row>
    <row r="363" spans="3:45" ht="28.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91"/>
      <c r="Y363" s="91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</row>
    <row r="364" spans="3:45" ht="28.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91"/>
      <c r="Y364" s="91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</row>
    <row r="365" spans="3:45" ht="28.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91"/>
      <c r="Y365" s="91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</row>
    <row r="366" spans="3:45" ht="28.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91"/>
      <c r="Y366" s="91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</row>
    <row r="367" spans="3:45" ht="28.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91"/>
      <c r="Y367" s="91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</row>
    <row r="368" spans="3:45" ht="28.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91"/>
      <c r="Y368" s="91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</row>
    <row r="369" spans="3:45" ht="28.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91"/>
      <c r="Y369" s="91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</row>
    <row r="370" spans="3:45" ht="28.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91"/>
      <c r="Y370" s="91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</row>
    <row r="371" spans="3:45" ht="28.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91"/>
      <c r="Y371" s="91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</row>
    <row r="372" spans="3:45" ht="28.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91"/>
      <c r="Y372" s="91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</row>
    <row r="373" spans="3:45" ht="28.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91"/>
      <c r="Y373" s="91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</row>
    <row r="374" spans="3:45" ht="28.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91"/>
      <c r="Y374" s="91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</row>
    <row r="375" spans="3:45" ht="28.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91"/>
      <c r="Y375" s="91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</row>
    <row r="376" spans="3:45" ht="28.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91"/>
      <c r="Y376" s="91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</row>
    <row r="377" spans="3:45" ht="28.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91"/>
      <c r="Y377" s="91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</row>
    <row r="378" spans="3:45" ht="28.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91"/>
      <c r="Y378" s="91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</row>
    <row r="379" spans="3:45" ht="28.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91"/>
      <c r="Y379" s="91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</row>
    <row r="380" spans="3:45" ht="28.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91"/>
      <c r="Y380" s="91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</row>
    <row r="381" spans="3:45" ht="28.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91"/>
      <c r="Y381" s="91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</row>
    <row r="382" spans="3:45" ht="28.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91"/>
      <c r="Y382" s="91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</row>
    <row r="383" spans="3:45" ht="28.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91"/>
      <c r="Y383" s="91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</row>
    <row r="384" spans="3:45" ht="28.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91"/>
      <c r="Y384" s="91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</row>
    <row r="385" spans="3:45" ht="28.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91"/>
      <c r="Y385" s="91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</row>
    <row r="386" spans="3:45" ht="28.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91"/>
      <c r="Y386" s="91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</row>
    <row r="387" spans="3:45" ht="28.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91"/>
      <c r="Y387" s="91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</row>
    <row r="388" spans="3:45" ht="28.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91"/>
      <c r="Y388" s="91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</row>
    <row r="389" spans="3:45" ht="28.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91"/>
      <c r="Y389" s="91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</row>
    <row r="390" spans="3:45" ht="28.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91"/>
      <c r="Y390" s="91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</row>
    <row r="391" spans="3:45" ht="28.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91"/>
      <c r="Y391" s="91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</row>
    <row r="392" spans="3:45" ht="28.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91"/>
      <c r="Y392" s="91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</row>
    <row r="393" spans="3:45" ht="28.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91"/>
      <c r="Y393" s="91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</row>
    <row r="394" spans="3:45" ht="28.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91"/>
      <c r="Y394" s="91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</row>
    <row r="395" spans="3:45" ht="28.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91"/>
      <c r="Y395" s="91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</row>
    <row r="396" spans="3:45" ht="28.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91"/>
      <c r="Y396" s="91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</row>
    <row r="397" spans="3:45" ht="28.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91"/>
      <c r="Y397" s="91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</row>
    <row r="398" spans="3:45" ht="28.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91"/>
      <c r="Y398" s="91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</row>
    <row r="399" spans="3:45" ht="28.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91"/>
      <c r="Y399" s="91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</row>
    <row r="400" spans="3:45" ht="28.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91"/>
      <c r="Y400" s="91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</row>
    <row r="401" spans="3:45" ht="28.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91"/>
      <c r="Y401" s="91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</row>
    <row r="402" spans="3:45" ht="28.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91"/>
      <c r="Y402" s="91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</row>
    <row r="403" spans="3:45" ht="28.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91"/>
      <c r="Y403" s="91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</row>
    <row r="404" spans="3:45" ht="28.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91"/>
      <c r="Y404" s="91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</row>
    <row r="405" spans="3:45" ht="28.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91"/>
      <c r="Y405" s="91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</row>
    <row r="406" spans="3:45" ht="28.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91"/>
      <c r="Y406" s="91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</row>
    <row r="407" spans="3:45" ht="28.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91"/>
      <c r="Y407" s="91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</row>
    <row r="408" spans="3:45" ht="28.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91"/>
      <c r="Y408" s="91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</row>
    <row r="409" spans="3:45" ht="28.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91"/>
      <c r="Y409" s="91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</row>
    <row r="410" spans="3:45" ht="28.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91"/>
      <c r="Y410" s="91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</row>
    <row r="411" spans="3:45" ht="28.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91"/>
      <c r="Y411" s="91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</row>
    <row r="412" spans="3:45" ht="28.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91"/>
      <c r="Y412" s="91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</row>
    <row r="413" spans="3:45" ht="28.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91"/>
      <c r="Y413" s="91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</row>
    <row r="414" spans="3:45" ht="28.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91"/>
      <c r="Y414" s="91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</row>
    <row r="415" spans="3:45" ht="28.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91"/>
      <c r="Y415" s="91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</row>
    <row r="416" spans="3:45" ht="28.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91"/>
      <c r="Y416" s="91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</row>
    <row r="417" spans="3:45" ht="28.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91"/>
      <c r="Y417" s="91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</row>
    <row r="418" spans="3:45" ht="28.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91"/>
      <c r="Y418" s="91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</row>
    <row r="419" spans="3:45" ht="28.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91"/>
      <c r="Y419" s="91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</row>
    <row r="420" spans="3:45" ht="28.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91"/>
      <c r="Y420" s="91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</row>
    <row r="421" spans="3:45" ht="28.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91"/>
      <c r="Y421" s="91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</row>
    <row r="422" spans="3:45" ht="28.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91"/>
      <c r="Y422" s="91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</row>
    <row r="423" spans="3:45" ht="28.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91"/>
      <c r="Y423" s="91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</row>
    <row r="424" spans="3:45" ht="28.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91"/>
      <c r="Y424" s="91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</row>
    <row r="425" spans="3:45" ht="28.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91"/>
      <c r="Y425" s="91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</row>
    <row r="426" spans="3:45" ht="28.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91"/>
      <c r="Y426" s="91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</row>
    <row r="427" spans="3:45" ht="28.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91"/>
      <c r="Y427" s="91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</row>
    <row r="428" spans="3:45" ht="28.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91"/>
      <c r="Y428" s="91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</row>
    <row r="429" spans="3:45" ht="28.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91"/>
      <c r="Y429" s="91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</row>
    <row r="430" spans="3:45" ht="28.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91"/>
      <c r="Y430" s="91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</row>
    <row r="431" spans="3:45" ht="28.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91"/>
      <c r="Y431" s="91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</row>
    <row r="432" spans="3:45" ht="28.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91"/>
      <c r="Y432" s="91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</row>
    <row r="433" spans="3:45" ht="28.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91"/>
      <c r="Y433" s="91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</row>
    <row r="434" spans="3:45" ht="28.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91"/>
      <c r="Y434" s="91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</row>
    <row r="435" spans="3:45" ht="28.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91"/>
      <c r="Y435" s="91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</row>
    <row r="436" spans="3:45" ht="28.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91"/>
      <c r="Y436" s="91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</row>
    <row r="437" spans="3:45" ht="28.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91"/>
      <c r="Y437" s="91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</row>
    <row r="438" spans="3:45" ht="28.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91"/>
      <c r="Y438" s="91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</row>
    <row r="439" spans="3:45" ht="28.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91"/>
      <c r="Y439" s="91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</row>
    <row r="440" spans="3:45" ht="28.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91"/>
      <c r="Y440" s="91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</row>
    <row r="441" spans="3:45" ht="28.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91"/>
      <c r="Y441" s="91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</row>
    <row r="442" spans="3:45" ht="28.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91"/>
      <c r="Y442" s="91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</row>
    <row r="443" spans="3:45" ht="28.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91"/>
      <c r="Y443" s="91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</row>
    <row r="444" spans="3:45" ht="28.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91"/>
      <c r="Y444" s="91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</row>
    <row r="445" spans="3:45" ht="28.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91"/>
      <c r="Y445" s="91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</row>
    <row r="446" spans="3:45" ht="28.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91"/>
      <c r="Y446" s="91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</row>
    <row r="447" spans="3:45" ht="28.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91"/>
      <c r="Y447" s="91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</row>
    <row r="448" spans="3:45" ht="28.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91"/>
      <c r="Y448" s="91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</row>
    <row r="449" spans="3:45" ht="28.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91"/>
      <c r="Y449" s="91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</row>
    <row r="450" spans="3:45" ht="28.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91"/>
      <c r="Y450" s="91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</row>
    <row r="451" spans="3:45" ht="28.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91"/>
      <c r="Y451" s="91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</row>
    <row r="452" spans="3:45" ht="28.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91"/>
      <c r="Y452" s="91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</row>
    <row r="453" spans="3:45" ht="28.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91"/>
      <c r="Y453" s="91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</row>
    <row r="454" spans="3:45" ht="28.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91"/>
      <c r="Y454" s="91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</row>
    <row r="455" spans="3:45" ht="28.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91"/>
      <c r="Y455" s="91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</row>
    <row r="456" spans="3:45" ht="28.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91"/>
      <c r="Y456" s="91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</row>
    <row r="457" spans="3:45" ht="28.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91"/>
      <c r="Y457" s="91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</row>
    <row r="458" spans="3:45" ht="28.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91"/>
      <c r="Y458" s="91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</row>
    <row r="459" spans="3:45" ht="28.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91"/>
      <c r="Y459" s="91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</row>
    <row r="460" spans="3:45" ht="28.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91"/>
      <c r="Y460" s="91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</row>
    <row r="461" spans="3:45" ht="28.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91"/>
      <c r="Y461" s="91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</row>
    <row r="462" spans="3:45" ht="28.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91"/>
      <c r="Y462" s="91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</row>
    <row r="463" spans="3:45" ht="28.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91"/>
      <c r="Y463" s="91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</row>
    <row r="464" spans="3:45" ht="28.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91"/>
      <c r="Y464" s="91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</row>
    <row r="465" spans="3:45" ht="28.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91"/>
      <c r="Y465" s="91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</row>
    <row r="466" spans="3:45" ht="28.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91"/>
      <c r="Y466" s="91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</row>
    <row r="467" spans="3:45" ht="28.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91"/>
      <c r="Y467" s="91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</row>
    <row r="468" spans="3:45" ht="28.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91"/>
      <c r="Y468" s="91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</row>
    <row r="469" spans="3:45" ht="28.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91"/>
      <c r="Y469" s="91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</row>
    <row r="470" spans="3:45" ht="28.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91"/>
      <c r="Y470" s="91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</row>
    <row r="471" spans="3:45" ht="28.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91"/>
      <c r="Y471" s="91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</row>
    <row r="472" spans="3:45" ht="28.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91"/>
      <c r="Y472" s="91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</row>
    <row r="473" spans="3:45" ht="28.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91"/>
      <c r="Y473" s="91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</row>
    <row r="474" spans="3:45" ht="28.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91"/>
      <c r="Y474" s="91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</row>
    <row r="475" spans="3:45" ht="28.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91"/>
      <c r="Y475" s="91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</row>
    <row r="476" spans="3:45" ht="28.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91"/>
      <c r="Y476" s="91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</row>
    <row r="477" spans="3:45" ht="28.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91"/>
      <c r="Y477" s="91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</row>
    <row r="478" spans="3:45" ht="28.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91"/>
      <c r="Y478" s="91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</row>
    <row r="479" spans="3:45" ht="28.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91"/>
      <c r="Y479" s="91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</row>
    <row r="480" spans="3:45" ht="28.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91"/>
      <c r="Y480" s="91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</row>
    <row r="481" spans="3:45" ht="28.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91"/>
      <c r="Y481" s="91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</row>
    <row r="482" spans="3:45" ht="28.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91"/>
      <c r="Y482" s="91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</row>
    <row r="483" spans="3:45" ht="28.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91"/>
      <c r="Y483" s="91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</row>
    <row r="484" spans="3:45" ht="28.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91"/>
      <c r="Y484" s="91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</row>
    <row r="485" spans="3:45" ht="28.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91"/>
      <c r="Y485" s="91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</row>
    <row r="486" spans="3:45" ht="28.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91"/>
      <c r="Y486" s="91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</row>
    <row r="487" spans="3:45" ht="28.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91"/>
      <c r="Y487" s="91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</row>
    <row r="488" spans="3:45" ht="28.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91"/>
      <c r="Y488" s="91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</row>
    <row r="489" spans="3:45" ht="28.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91"/>
      <c r="Y489" s="91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</row>
    <row r="490" spans="3:45" ht="28.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91"/>
      <c r="Y490" s="91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</row>
    <row r="491" spans="3:45" ht="28.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91"/>
      <c r="Y491" s="91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</row>
    <row r="492" spans="3:45" ht="28.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91"/>
      <c r="Y492" s="91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</row>
    <row r="493" spans="3:45" ht="28.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91"/>
      <c r="Y493" s="91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</row>
    <row r="494" spans="3:45" ht="28.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91"/>
      <c r="Y494" s="91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</row>
    <row r="495" spans="3:45" ht="28.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91"/>
      <c r="Y495" s="91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</row>
    <row r="496" spans="3:45" ht="28.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91"/>
      <c r="Y496" s="91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</row>
    <row r="497" spans="3:45" ht="28.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91"/>
      <c r="Y497" s="91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</row>
    <row r="498" spans="3:45" ht="28.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91"/>
      <c r="Y498" s="91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</row>
    <row r="499" spans="3:45" ht="28.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91"/>
      <c r="Y499" s="91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</row>
    <row r="500" spans="3:45" ht="28.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91"/>
      <c r="Y500" s="91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</row>
    <row r="501" spans="3:45" ht="28.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91"/>
      <c r="Y501" s="91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</row>
    <row r="502" spans="3:45" ht="28.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91"/>
      <c r="Y502" s="91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</row>
    <row r="503" spans="3:45" ht="28.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91"/>
      <c r="Y503" s="91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</row>
    <row r="504" spans="3:45" ht="28.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91"/>
      <c r="Y504" s="91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</row>
    <row r="505" spans="3:45" ht="28.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91"/>
      <c r="Y505" s="91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</row>
    <row r="506" spans="3:45" ht="28.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91"/>
      <c r="Y506" s="91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</row>
    <row r="507" spans="3:45" ht="28.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91"/>
      <c r="Y507" s="91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</row>
    <row r="508" spans="3:45" ht="28.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91"/>
      <c r="Y508" s="91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</row>
    <row r="509" spans="3:45" ht="28.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91"/>
      <c r="Y509" s="91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</row>
    <row r="510" spans="3:45" ht="28.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91"/>
      <c r="Y510" s="91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</row>
    <row r="511" spans="3:45" ht="28.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91"/>
      <c r="Y511" s="91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</row>
    <row r="512" spans="3:45" ht="28.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91"/>
      <c r="Y512" s="91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</row>
    <row r="513" spans="3:45" ht="28.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91"/>
      <c r="Y513" s="91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</row>
    <row r="514" spans="3:45" ht="28.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91"/>
      <c r="Y514" s="91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</row>
    <row r="515" spans="3:45" ht="28.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91"/>
      <c r="Y515" s="91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</row>
    <row r="516" spans="3:45" ht="28.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91"/>
      <c r="Y516" s="91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</row>
    <row r="517" spans="3:45" ht="28.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91"/>
      <c r="Y517" s="91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</row>
    <row r="518" spans="3:45" ht="28.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91"/>
      <c r="Y518" s="91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</row>
    <row r="519" spans="3:45" ht="28.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91"/>
      <c r="Y519" s="91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</row>
    <row r="520" spans="3:45" ht="28.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91"/>
      <c r="Y520" s="91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</row>
    <row r="521" spans="3:45" ht="28.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91"/>
      <c r="Y521" s="91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</row>
    <row r="522" spans="3:45" ht="28.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91"/>
      <c r="Y522" s="91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</row>
    <row r="523" spans="3:45" ht="28.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91"/>
      <c r="Y523" s="91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</row>
    <row r="524" spans="3:45" ht="28.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91"/>
      <c r="Y524" s="91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</row>
    <row r="525" spans="3:45" ht="28.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91"/>
      <c r="Y525" s="91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</row>
    <row r="526" spans="3:45" ht="28.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91"/>
      <c r="Y526" s="91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</row>
    <row r="527" spans="3:45" ht="28.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91"/>
      <c r="Y527" s="91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</row>
    <row r="528" spans="3:45" ht="28.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91"/>
      <c r="Y528" s="91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</row>
    <row r="529" spans="3:45" ht="28.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91"/>
      <c r="Y529" s="91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</row>
    <row r="530" spans="3:45" ht="28.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91"/>
      <c r="Y530" s="91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</row>
    <row r="531" spans="3:45" ht="28.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91"/>
      <c r="Y531" s="91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</row>
    <row r="532" spans="3:45" ht="28.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91"/>
      <c r="Y532" s="91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</row>
    <row r="533" spans="3:45" ht="28.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91"/>
      <c r="Y533" s="91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</row>
    <row r="534" spans="3:45" ht="28.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91"/>
      <c r="Y534" s="91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</row>
    <row r="535" spans="3:45" ht="28.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91"/>
      <c r="Y535" s="91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</row>
    <row r="536" spans="3:45" ht="28.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91"/>
      <c r="Y536" s="91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</row>
    <row r="537" spans="3:45" ht="28.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91"/>
      <c r="Y537" s="91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</row>
    <row r="538" spans="3:45" ht="28.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91"/>
      <c r="Y538" s="91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</row>
    <row r="539" spans="3:45" ht="28.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91"/>
      <c r="Y539" s="91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</row>
    <row r="540" spans="3:45" ht="28.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91"/>
      <c r="Y540" s="91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</row>
    <row r="541" spans="3:45" ht="28.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91"/>
      <c r="Y541" s="91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</row>
    <row r="542" spans="3:45" ht="28.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91"/>
      <c r="Y542" s="91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</row>
    <row r="543" spans="3:45" ht="28.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91"/>
      <c r="Y543" s="91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</row>
    <row r="544" spans="3:45" ht="28.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91"/>
      <c r="Y544" s="91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</row>
    <row r="545" spans="3:45" ht="28.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91"/>
      <c r="Y545" s="91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</row>
    <row r="546" spans="3:45" ht="28.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91"/>
      <c r="Y546" s="91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</row>
    <row r="547" spans="3:45" ht="28.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91"/>
      <c r="Y547" s="91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</row>
    <row r="548" spans="3:45" ht="28.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91"/>
      <c r="Y548" s="91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</row>
    <row r="549" spans="3:45" ht="28.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91"/>
      <c r="Y549" s="91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</row>
    <row r="550" spans="3:45" ht="28.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91"/>
      <c r="Y550" s="91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</row>
    <row r="551" spans="3:45" ht="28.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91"/>
      <c r="Y551" s="91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</row>
    <row r="552" spans="3:45" ht="28.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91"/>
      <c r="Y552" s="91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</row>
    <row r="553" spans="3:45" ht="28.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91"/>
      <c r="Y553" s="91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</row>
    <row r="554" spans="3:45" ht="28.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91"/>
      <c r="Y554" s="91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</row>
    <row r="555" spans="3:45" ht="28.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91"/>
      <c r="Y555" s="91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</row>
    <row r="556" spans="3:45" ht="28.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91"/>
      <c r="Y556" s="91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</row>
    <row r="557" spans="3:45" ht="28.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91"/>
      <c r="Y557" s="91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</row>
    <row r="558" spans="3:45" ht="28.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91"/>
      <c r="Y558" s="91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</row>
    <row r="559" spans="3:45" ht="28.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91"/>
      <c r="Y559" s="91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</row>
    <row r="560" spans="3:45" ht="28.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91"/>
      <c r="Y560" s="91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</row>
    <row r="561" spans="3:45" ht="28.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91"/>
      <c r="Y561" s="91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</row>
    <row r="562" spans="3:45" ht="28.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91"/>
      <c r="Y562" s="91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</row>
    <row r="563" spans="3:45" ht="28.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91"/>
      <c r="Y563" s="91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</row>
    <row r="564" spans="3:45" ht="28.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91"/>
      <c r="Y564" s="91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</row>
    <row r="565" spans="3:45" ht="28.5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91"/>
      <c r="Y565" s="91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</row>
    <row r="566" spans="3:45" ht="28.5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91"/>
      <c r="Y566" s="91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</row>
    <row r="567" spans="3:45" ht="28.5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91"/>
      <c r="Y567" s="91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</row>
    <row r="568" spans="3:45" ht="28.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91"/>
      <c r="Y568" s="91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</row>
    <row r="569" spans="3:45" ht="28.5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91"/>
      <c r="Y569" s="91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</row>
    <row r="570" spans="3:45" ht="28.5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91"/>
      <c r="Y570" s="91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</row>
    <row r="571" spans="3:45" ht="28.5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91"/>
      <c r="Y571" s="91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</row>
    <row r="572" spans="3:45" ht="28.5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91"/>
      <c r="Y572" s="91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</row>
    <row r="573" spans="3:45" ht="28.5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91"/>
      <c r="Y573" s="91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</row>
    <row r="574" spans="3:45" ht="28.5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91"/>
      <c r="Y574" s="91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</row>
    <row r="575" spans="3:45" ht="28.5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91"/>
      <c r="Y575" s="91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</row>
    <row r="576" spans="3:45" ht="28.5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91"/>
      <c r="Y576" s="91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</row>
    <row r="577" spans="3:45" ht="28.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91"/>
      <c r="Y577" s="91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</row>
    <row r="578" spans="3:45" ht="28.5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91"/>
      <c r="Y578" s="91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</row>
    <row r="579" spans="3:45" ht="28.5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91"/>
      <c r="Y579" s="91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</row>
    <row r="580" spans="3:45" ht="28.5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91"/>
      <c r="Y580" s="91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</row>
    <row r="581" spans="3:45" ht="28.5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91"/>
      <c r="Y581" s="91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</row>
    <row r="582" spans="3:45" ht="28.5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91"/>
      <c r="Y582" s="91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</row>
    <row r="583" spans="3:45" ht="28.5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91"/>
      <c r="Y583" s="91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</row>
    <row r="584" spans="3:45" ht="28.5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91"/>
      <c r="Y584" s="91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</row>
    <row r="585" spans="3:45" ht="28.5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91"/>
      <c r="Y585" s="91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</row>
    <row r="586" spans="3:45" ht="28.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91"/>
      <c r="Y586" s="91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</row>
    <row r="587" spans="3:45" ht="28.5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91"/>
      <c r="Y587" s="91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</row>
    <row r="588" spans="3:45" ht="28.5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91"/>
      <c r="Y588" s="91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</row>
    <row r="589" spans="3:45" ht="28.5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91"/>
      <c r="Y589" s="91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</row>
    <row r="590" spans="3:45" ht="28.5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91"/>
      <c r="Y590" s="91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</row>
    <row r="591" spans="3:45" ht="28.5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91"/>
      <c r="Y591" s="91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</row>
    <row r="592" spans="3:45" ht="28.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91"/>
      <c r="Y592" s="91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</row>
    <row r="593" spans="3:45" ht="28.5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91"/>
      <c r="Y593" s="91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</row>
    <row r="594" spans="3:45" ht="28.5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91"/>
      <c r="Y594" s="91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</row>
    <row r="595" spans="3:45" ht="28.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91"/>
      <c r="Y595" s="91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</row>
    <row r="596" spans="3:45" ht="28.5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91"/>
      <c r="Y596" s="91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</row>
    <row r="597" spans="3:45" ht="28.5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91"/>
      <c r="Y597" s="91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</row>
    <row r="598" spans="3:45" ht="28.5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91"/>
      <c r="Y598" s="91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</row>
    <row r="599" spans="3:45" ht="28.5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91"/>
      <c r="Y599" s="91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</row>
    <row r="600" spans="3:45" ht="28.5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91"/>
      <c r="Y600" s="91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</row>
    <row r="601" spans="3:45" ht="28.5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91"/>
      <c r="Y601" s="91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</row>
    <row r="602" spans="3:45" ht="28.5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91"/>
      <c r="Y602" s="91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</row>
    <row r="603" spans="3:45" ht="28.5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91"/>
      <c r="Y603" s="91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</row>
    <row r="604" spans="3:45" ht="28.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91"/>
      <c r="Y604" s="91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</row>
    <row r="605" spans="3:45" ht="28.5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91"/>
      <c r="Y605" s="91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</row>
    <row r="606" spans="3:45" ht="28.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91"/>
      <c r="Y606" s="91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</row>
    <row r="607" spans="3:45" ht="28.5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91"/>
      <c r="Y607" s="91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</row>
    <row r="608" spans="3:45" ht="28.5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91"/>
      <c r="Y608" s="91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</row>
    <row r="609" spans="3:45" ht="28.5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91"/>
      <c r="Y609" s="91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</row>
    <row r="610" spans="3:45" ht="28.5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91"/>
      <c r="Y610" s="91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</row>
    <row r="611" spans="3:45" ht="28.5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91"/>
      <c r="Y611" s="91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</row>
    <row r="612" spans="3:45" ht="28.5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91"/>
      <c r="Y612" s="91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</row>
    <row r="613" spans="3:45" ht="28.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91"/>
      <c r="Y613" s="91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</row>
    <row r="614" spans="3:45" ht="28.5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91"/>
      <c r="Y614" s="91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</row>
    <row r="615" spans="3:45" ht="28.5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91"/>
      <c r="Y615" s="91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</row>
    <row r="616" spans="3:45" ht="28.5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91"/>
      <c r="Y616" s="91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</row>
    <row r="617" spans="3:45" ht="28.5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91"/>
      <c r="Y617" s="91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</row>
    <row r="618" spans="3:45" ht="28.5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91"/>
      <c r="Y618" s="91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</row>
    <row r="619" spans="3:45" ht="28.5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91"/>
      <c r="Y619" s="91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</row>
    <row r="620" spans="3:45" ht="28.5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91"/>
      <c r="Y620" s="91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</row>
    <row r="621" spans="3:45" ht="28.5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91"/>
      <c r="Y621" s="91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</row>
    <row r="622" spans="3:45" ht="28.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91"/>
      <c r="Y622" s="91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</row>
    <row r="623" spans="3:45" ht="28.5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91"/>
      <c r="Y623" s="91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</row>
    <row r="624" spans="3:45" ht="28.5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91"/>
      <c r="Y624" s="91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</row>
    <row r="625" spans="3:45" ht="28.5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91"/>
      <c r="Y625" s="91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</row>
    <row r="626" spans="3:45" ht="28.5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91"/>
      <c r="Y626" s="91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</row>
    <row r="627" spans="3:45" ht="28.5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91"/>
      <c r="Y627" s="91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</row>
    <row r="628" spans="3:45" ht="28.5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91"/>
      <c r="Y628" s="91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</row>
    <row r="629" spans="3:45" ht="28.5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91"/>
      <c r="Y629" s="91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</row>
    <row r="630" spans="3:45" ht="28.5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91"/>
      <c r="Y630" s="91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</row>
    <row r="631" spans="3:45" ht="28.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91"/>
      <c r="Y631" s="91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</row>
    <row r="632" spans="3:45" ht="28.5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91"/>
      <c r="Y632" s="91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</row>
    <row r="633" spans="3:45" ht="28.5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91"/>
      <c r="Y633" s="91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</row>
    <row r="634" spans="3:45" ht="28.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91"/>
      <c r="Y634" s="91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</row>
    <row r="635" spans="3:45" ht="28.5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91"/>
      <c r="Y635" s="91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</row>
    <row r="636" spans="3:45" ht="28.5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91"/>
      <c r="Y636" s="91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</row>
    <row r="637" spans="3:45" ht="28.5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91"/>
      <c r="Y637" s="91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</row>
    <row r="638" spans="3:45" ht="28.5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91"/>
      <c r="Y638" s="91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</row>
    <row r="639" spans="3:45" ht="28.5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91"/>
      <c r="Y639" s="91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</row>
    <row r="640" spans="3:45" ht="28.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91"/>
      <c r="Y640" s="91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</row>
    <row r="641" spans="3:45" ht="28.5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91"/>
      <c r="Y641" s="91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</row>
    <row r="642" spans="3:45" ht="28.5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91"/>
      <c r="Y642" s="91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</row>
    <row r="643" spans="3:45" ht="28.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91"/>
      <c r="Y643" s="91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</row>
    <row r="644" spans="3:45" ht="28.5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91"/>
      <c r="Y644" s="91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</row>
    <row r="645" spans="3:45" ht="28.5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91"/>
      <c r="Y645" s="91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</row>
    <row r="646" spans="3:45" ht="28.5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91"/>
      <c r="Y646" s="91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</row>
    <row r="647" spans="3:45" ht="28.5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91"/>
      <c r="Y647" s="91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</row>
    <row r="648" spans="3:45" ht="28.5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91"/>
      <c r="Y648" s="91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</row>
    <row r="649" spans="3:45" ht="28.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91"/>
      <c r="Y649" s="91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</row>
    <row r="650" spans="3:45" ht="28.5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91"/>
      <c r="Y650" s="91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</row>
    <row r="651" spans="3:45" ht="28.5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91"/>
      <c r="Y651" s="91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</row>
    <row r="652" spans="3:45" ht="28.5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91"/>
      <c r="Y652" s="91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</row>
    <row r="653" spans="3:45" ht="28.5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91"/>
      <c r="Y653" s="91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</row>
    <row r="654" spans="3:45" ht="28.5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91"/>
      <c r="Y654" s="91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</row>
    <row r="655" spans="3:45" ht="28.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91"/>
      <c r="Y655" s="91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</row>
    <row r="656" spans="3:45" ht="28.5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91"/>
      <c r="Y656" s="91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</row>
    <row r="657" spans="3:45" ht="28.5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91"/>
      <c r="Y657" s="91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</row>
    <row r="658" spans="3:45" ht="28.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91"/>
      <c r="Y658" s="91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</row>
    <row r="659" spans="3:45" ht="28.5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91"/>
      <c r="Y659" s="91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</row>
    <row r="660" spans="3:45" ht="28.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91"/>
      <c r="Y660" s="91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</row>
    <row r="661" spans="3:45" ht="28.5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91"/>
      <c r="Y661" s="91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</row>
    <row r="662" spans="3:45" ht="28.5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91"/>
      <c r="Y662" s="91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</row>
    <row r="663" spans="3:45" ht="28.5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91"/>
      <c r="Y663" s="91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</row>
    <row r="664" spans="3:45" ht="28.5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91"/>
      <c r="Y664" s="91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</row>
    <row r="665" spans="3:45" ht="28.5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91"/>
      <c r="Y665" s="91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</row>
    <row r="666" spans="3:45" ht="28.5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91"/>
      <c r="Y666" s="91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</row>
    <row r="667" spans="3:45" ht="28.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91"/>
      <c r="Y667" s="91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</row>
    <row r="668" spans="3:45" ht="28.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91"/>
      <c r="Y668" s="91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</row>
    <row r="669" spans="3:45" ht="28.5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91"/>
      <c r="Y669" s="91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</row>
    <row r="670" spans="3:45" ht="28.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91"/>
      <c r="Y670" s="91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</row>
    <row r="671" spans="3:45" ht="28.5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91"/>
      <c r="Y671" s="91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</row>
    <row r="672" spans="3:45" ht="28.5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91"/>
      <c r="Y672" s="91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</row>
    <row r="673" spans="3:45" ht="28.5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91"/>
      <c r="Y673" s="91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</row>
    <row r="674" spans="3:45" ht="28.5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91"/>
      <c r="Y674" s="91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</row>
    <row r="675" spans="3:45" ht="28.5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91"/>
      <c r="Y675" s="91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</row>
    <row r="676" spans="3:45" ht="28.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91"/>
      <c r="Y676" s="91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</row>
    <row r="677" spans="3:45" ht="28.5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91"/>
      <c r="Y677" s="91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</row>
    <row r="678" spans="3:45" ht="28.5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91"/>
      <c r="Y678" s="91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</row>
    <row r="679" spans="3:45" ht="28.5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91"/>
      <c r="Y679" s="91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</row>
    <row r="680" spans="3:45" ht="28.5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91"/>
      <c r="Y680" s="91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</row>
    <row r="681" spans="3:45" ht="28.5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91"/>
      <c r="Y681" s="91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</row>
    <row r="682" spans="3:45" ht="28.5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91"/>
      <c r="Y682" s="91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</row>
    <row r="683" spans="3:45" ht="28.5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91"/>
      <c r="Y683" s="91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</row>
    <row r="684" spans="3:45" ht="28.5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91"/>
      <c r="Y684" s="91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</row>
    <row r="685" spans="3:45" ht="28.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91"/>
      <c r="Y685" s="91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</row>
    <row r="686" spans="3:45" ht="28.5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91"/>
      <c r="Y686" s="91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</row>
    <row r="687" spans="3:45" ht="28.5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91"/>
      <c r="Y687" s="91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</row>
    <row r="688" spans="3:45" ht="28.5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91"/>
      <c r="Y688" s="91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</row>
    <row r="689" spans="3:45" ht="28.5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91"/>
      <c r="Y689" s="91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</row>
    <row r="690" spans="3:45" ht="28.5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91"/>
      <c r="Y690" s="91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</row>
    <row r="691" spans="3:45" ht="28.5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91"/>
      <c r="Y691" s="91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</row>
    <row r="692" spans="3:45" ht="28.5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91"/>
      <c r="Y692" s="91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</row>
    <row r="693" spans="3:45" ht="28.5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91"/>
      <c r="Y693" s="91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</row>
    <row r="694" spans="3:45" ht="28.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91"/>
      <c r="Y694" s="91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</row>
    <row r="695" spans="3:45" ht="28.5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91"/>
      <c r="Y695" s="91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</row>
    <row r="696" spans="3:45" ht="28.5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91"/>
      <c r="Y696" s="91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</row>
    <row r="697" spans="3:45" ht="28.5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91"/>
      <c r="Y697" s="91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</row>
    <row r="698" spans="3:45" ht="28.5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91"/>
      <c r="Y698" s="91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</row>
    <row r="699" spans="3:45" ht="28.5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91"/>
      <c r="Y699" s="91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</row>
    <row r="700" spans="3:45" ht="28.5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91"/>
      <c r="Y700" s="91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</row>
    <row r="701" spans="3:45" ht="28.5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91"/>
      <c r="Y701" s="91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</row>
    <row r="702" spans="3:45" ht="28.5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91"/>
      <c r="Y702" s="91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</row>
    <row r="703" spans="3:45" ht="28.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91"/>
      <c r="Y703" s="91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</row>
    <row r="704" spans="3:45" ht="28.5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91"/>
      <c r="Y704" s="91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</row>
    <row r="705" spans="3:45" ht="28.5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91"/>
      <c r="Y705" s="91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</row>
    <row r="706" spans="3:45" ht="28.5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91"/>
      <c r="Y706" s="91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</row>
    <row r="707" spans="3:45" ht="28.5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91"/>
      <c r="Y707" s="91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</row>
    <row r="708" spans="3:45" ht="28.5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91"/>
      <c r="Y708" s="91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</row>
    <row r="709" spans="3:45" ht="28.5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91"/>
      <c r="Y709" s="91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</row>
    <row r="710" spans="3:45" ht="28.5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91"/>
      <c r="Y710" s="91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</row>
    <row r="711" spans="3:45" ht="28.5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91"/>
      <c r="Y711" s="91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</row>
    <row r="712" spans="3:45" ht="28.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91"/>
      <c r="Y712" s="91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</row>
    <row r="713" spans="3:45" ht="28.5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91"/>
      <c r="Y713" s="91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</row>
    <row r="714" spans="3:45" ht="28.5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91"/>
      <c r="Y714" s="91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</row>
    <row r="715" spans="3:45" ht="28.5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91"/>
      <c r="Y715" s="91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</row>
    <row r="716" spans="3:45" ht="28.5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91"/>
      <c r="Y716" s="91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</row>
    <row r="717" spans="3:45" ht="28.5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91"/>
      <c r="Y717" s="91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</row>
    <row r="718" spans="3:45" ht="28.5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91"/>
      <c r="Y718" s="91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</row>
    <row r="719" spans="3:45" ht="28.5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91"/>
      <c r="Y719" s="91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</row>
    <row r="720" spans="3:45" ht="28.5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91"/>
      <c r="Y720" s="91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</row>
    <row r="721" spans="3:45" ht="28.5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91"/>
      <c r="Y721" s="91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</row>
    <row r="722" spans="3:45" ht="28.5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91"/>
      <c r="Y722" s="91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</row>
    <row r="723" spans="3:45" ht="28.5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91"/>
      <c r="Y723" s="91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</row>
    <row r="724" spans="3:45" ht="28.5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91"/>
      <c r="Y724" s="91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</row>
    <row r="725" spans="3:45" ht="28.5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91"/>
      <c r="Y725" s="91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</row>
    <row r="726" spans="3:45" ht="28.5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91"/>
      <c r="Y726" s="91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</row>
    <row r="727" spans="3:45" ht="28.5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91"/>
      <c r="Y727" s="91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</row>
    <row r="728" spans="3:45" ht="28.5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91"/>
      <c r="Y728" s="91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</row>
    <row r="729" spans="3:45" ht="28.5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91"/>
      <c r="Y729" s="91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</row>
    <row r="730" spans="3:45" ht="28.5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91"/>
      <c r="Y730" s="91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</row>
    <row r="731" spans="3:45" ht="28.5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91"/>
      <c r="Y731" s="91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</row>
    <row r="732" spans="3:45" ht="28.5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91"/>
      <c r="Y732" s="91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</row>
    <row r="733" spans="3:45" ht="28.5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91"/>
      <c r="Y733" s="91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</row>
    <row r="734" spans="3:45" ht="28.5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91"/>
      <c r="Y734" s="91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</row>
    <row r="735" spans="3:45" ht="28.5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91"/>
      <c r="Y735" s="91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</row>
    <row r="736" spans="3:45" ht="28.5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91"/>
      <c r="Y736" s="91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</row>
    <row r="737" spans="3:45" ht="28.5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91"/>
      <c r="Y737" s="91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</row>
    <row r="738" spans="3:45" ht="28.5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91"/>
      <c r="Y738" s="91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</row>
    <row r="739" spans="3:45" ht="28.5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91"/>
      <c r="Y739" s="91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</row>
    <row r="740" spans="3:45" ht="28.5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91"/>
      <c r="Y740" s="91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</row>
    <row r="741" spans="3:45" ht="28.5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91"/>
      <c r="Y741" s="91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</row>
    <row r="742" spans="3:45" ht="28.5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91"/>
      <c r="Y742" s="91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</row>
    <row r="743" spans="3:45" ht="28.5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91"/>
      <c r="Y743" s="91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</row>
    <row r="744" spans="3:45" ht="28.5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91"/>
      <c r="Y744" s="91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</row>
    <row r="745" spans="3:45" ht="28.5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91"/>
      <c r="Y745" s="91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</row>
    <row r="746" spans="3:45" ht="28.5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91"/>
      <c r="Y746" s="91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</row>
    <row r="747" spans="3:45" ht="28.5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91"/>
      <c r="Y747" s="91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</row>
    <row r="748" spans="3:45" ht="28.5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91"/>
      <c r="Y748" s="91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</row>
    <row r="749" spans="3:45" ht="28.5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91"/>
      <c r="Y749" s="91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</row>
    <row r="750" spans="3:45" ht="28.5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91"/>
      <c r="Y750" s="91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</row>
    <row r="751" spans="3:45" ht="28.5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91"/>
      <c r="Y751" s="91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</row>
    <row r="752" spans="3:45" ht="28.5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91"/>
      <c r="Y752" s="91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</row>
    <row r="753" spans="3:45" ht="28.5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91"/>
      <c r="Y753" s="91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</row>
    <row r="754" spans="3:45" ht="28.5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91"/>
      <c r="Y754" s="91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</row>
    <row r="755" spans="3:45" ht="28.5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91"/>
      <c r="Y755" s="91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</row>
    <row r="756" spans="3:45" ht="28.5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91"/>
      <c r="Y756" s="91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</row>
    <row r="757" spans="3:45" ht="28.5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91"/>
      <c r="Y757" s="91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</row>
    <row r="758" spans="3:45" ht="28.5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91"/>
      <c r="Y758" s="91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</row>
    <row r="759" spans="3:45" ht="28.5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91"/>
      <c r="Y759" s="91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</row>
    <row r="760" spans="3:45" ht="28.5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91"/>
      <c r="Y760" s="91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</row>
    <row r="761" spans="3:45" ht="28.5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91"/>
      <c r="Y761" s="91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</row>
    <row r="762" spans="3:45" ht="28.5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91"/>
      <c r="Y762" s="91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</row>
    <row r="763" spans="3:45" ht="28.5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91"/>
      <c r="Y763" s="91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</row>
    <row r="764" spans="3:45" ht="28.5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91"/>
      <c r="Y764" s="91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</row>
    <row r="765" spans="3:45" ht="28.5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91"/>
      <c r="Y765" s="91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</row>
    <row r="766" spans="3:45" ht="28.5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91"/>
      <c r="Y766" s="91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</row>
    <row r="767" spans="3:45" ht="28.5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91"/>
      <c r="Y767" s="91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</row>
    <row r="768" spans="3:45" ht="28.5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91"/>
      <c r="Y768" s="91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</row>
    <row r="769" spans="3:45" ht="28.5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91"/>
      <c r="Y769" s="91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</row>
    <row r="770" spans="3:45" ht="28.5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91"/>
      <c r="Y770" s="91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</row>
    <row r="771" spans="3:45" ht="28.5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91"/>
      <c r="Y771" s="91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</row>
    <row r="772" spans="3:45" ht="28.5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91"/>
      <c r="Y772" s="91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</row>
    <row r="773" spans="3:45" ht="28.5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91"/>
      <c r="Y773" s="91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</row>
    <row r="774" spans="3:45" ht="28.5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91"/>
      <c r="Y774" s="91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</row>
    <row r="775" spans="3:45" ht="28.5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91"/>
      <c r="Y775" s="91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</row>
    <row r="776" spans="3:45" ht="28.5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91"/>
      <c r="Y776" s="91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</row>
    <row r="777" spans="3:45" ht="28.5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91"/>
      <c r="Y777" s="91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</row>
    <row r="778" spans="3:45" ht="28.5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91"/>
      <c r="Y778" s="91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</row>
    <row r="779" spans="3:45" ht="28.5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91"/>
      <c r="Y779" s="91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</row>
    <row r="780" spans="3:45" ht="28.5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91"/>
      <c r="Y780" s="91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</row>
    <row r="781" spans="3:45" ht="28.5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91"/>
      <c r="Y781" s="91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</row>
    <row r="782" spans="3:45" ht="28.5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91"/>
      <c r="Y782" s="91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</row>
    <row r="783" spans="3:45" ht="28.5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91"/>
      <c r="Y783" s="91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</row>
    <row r="784" spans="3:45" ht="28.5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91"/>
      <c r="Y784" s="91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</row>
    <row r="785" spans="3:45" ht="28.5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91"/>
      <c r="Y785" s="91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</row>
    <row r="786" spans="3:45" ht="28.5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91"/>
      <c r="Y786" s="91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</row>
    <row r="787" spans="3:45" ht="28.5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91"/>
      <c r="Y787" s="91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</row>
    <row r="788" spans="3:45" ht="28.5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91"/>
      <c r="Y788" s="91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</row>
    <row r="789" spans="3:45" ht="28.5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91"/>
      <c r="Y789" s="91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</row>
    <row r="790" spans="3:45" ht="28.5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91"/>
      <c r="Y790" s="91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</row>
    <row r="791" spans="3:45" ht="28.5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91"/>
      <c r="Y791" s="91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</row>
    <row r="792" spans="3:45" ht="28.5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91"/>
      <c r="Y792" s="91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</row>
    <row r="793" spans="3:45" ht="28.5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91"/>
      <c r="Y793" s="91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</row>
    <row r="794" spans="3:45" ht="28.5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91"/>
      <c r="Y794" s="91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</row>
    <row r="795" spans="3:45" ht="28.5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91"/>
      <c r="Y795" s="91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</row>
    <row r="796" spans="3:45" ht="28.5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91"/>
      <c r="Y796" s="91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</row>
    <row r="797" spans="3:45" ht="28.5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91"/>
      <c r="Y797" s="91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</row>
    <row r="798" spans="3:45" ht="28.5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91"/>
      <c r="Y798" s="91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</row>
    <row r="799" spans="3:45" ht="28.5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91"/>
      <c r="Y799" s="91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</row>
    <row r="800" spans="3:45" ht="28.5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91"/>
      <c r="Y800" s="91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</row>
    <row r="801" spans="3:45" ht="28.5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91"/>
      <c r="Y801" s="91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</row>
    <row r="802" spans="3:45" ht="28.5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91"/>
      <c r="Y802" s="91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</row>
    <row r="803" spans="3:45" ht="28.5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91"/>
      <c r="Y803" s="91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</row>
    <row r="804" spans="3:45" ht="28.5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91"/>
      <c r="Y804" s="91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</row>
    <row r="805" spans="3:45" ht="28.5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91"/>
      <c r="Y805" s="91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</row>
    <row r="806" spans="3:45" ht="28.5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91"/>
      <c r="Y806" s="91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</row>
    <row r="807" spans="3:45" ht="28.5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91"/>
      <c r="Y807" s="91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</row>
    <row r="808" spans="3:45" ht="28.5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91"/>
      <c r="Y808" s="91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</row>
    <row r="809" spans="3:45" ht="28.5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91"/>
      <c r="Y809" s="91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</row>
    <row r="810" spans="3:45" ht="28.5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91"/>
      <c r="Y810" s="91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</row>
    <row r="811" spans="3:45" ht="28.5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91"/>
      <c r="Y811" s="91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</row>
    <row r="812" spans="3:45" ht="28.5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91"/>
      <c r="Y812" s="91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</row>
    <row r="813" spans="3:45" ht="28.5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91"/>
      <c r="Y813" s="91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</row>
    <row r="814" spans="3:45" ht="28.5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91"/>
      <c r="Y814" s="91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</row>
    <row r="815" spans="3:45" ht="28.5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91"/>
      <c r="Y815" s="91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</row>
    <row r="816" spans="3:45" ht="28.5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91"/>
      <c r="Y816" s="91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</row>
    <row r="817" spans="3:45" ht="28.5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91"/>
      <c r="Y817" s="91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</row>
    <row r="818" spans="3:45" ht="28.5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91"/>
      <c r="Y818" s="91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</row>
    <row r="819" spans="3:45" ht="28.5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91"/>
      <c r="Y819" s="91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</row>
    <row r="820" spans="3:45" ht="28.5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91"/>
      <c r="Y820" s="91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</row>
    <row r="821" spans="3:45" ht="28.5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91"/>
      <c r="Y821" s="91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</row>
    <row r="822" spans="3:45" ht="28.5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91"/>
      <c r="Y822" s="91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</row>
    <row r="823" spans="3:45" ht="28.5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91"/>
      <c r="Y823" s="91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</row>
    <row r="824" spans="3:45" ht="28.5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91"/>
      <c r="Y824" s="91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</row>
    <row r="825" spans="3:45" ht="28.5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91"/>
      <c r="Y825" s="91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</row>
    <row r="826" spans="3:45" ht="28.5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91"/>
      <c r="Y826" s="91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</row>
    <row r="827" spans="3:45" ht="28.5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91"/>
      <c r="Y827" s="91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</row>
    <row r="828" spans="3:45" ht="28.5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91"/>
      <c r="Y828" s="91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</row>
    <row r="829" spans="3:45" ht="28.5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91"/>
      <c r="Y829" s="91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</row>
    <row r="830" spans="3:45" ht="28.5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91"/>
      <c r="Y830" s="91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</row>
    <row r="831" spans="3:45" ht="28.5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91"/>
      <c r="Y831" s="91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</row>
    <row r="832" spans="3:45" ht="28.5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91"/>
      <c r="Y832" s="91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</row>
    <row r="833" spans="3:45" ht="28.5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91"/>
      <c r="Y833" s="91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</row>
    <row r="834" spans="3:45" ht="28.5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91"/>
      <c r="Y834" s="91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</row>
    <row r="835" spans="3:45" ht="28.5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91"/>
      <c r="Y835" s="91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</row>
    <row r="836" spans="3:45" ht="28.5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91"/>
      <c r="Y836" s="91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</row>
    <row r="837" spans="3:45" ht="28.5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91"/>
      <c r="Y837" s="91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</row>
    <row r="838" spans="3:45" ht="28.5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91"/>
      <c r="Y838" s="91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</row>
    <row r="839" spans="3:45" ht="28.5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91"/>
      <c r="Y839" s="91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</row>
    <row r="840" spans="3:45" ht="28.5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91"/>
      <c r="Y840" s="91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</row>
    <row r="841" spans="3:45" ht="28.5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91"/>
      <c r="Y841" s="91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</row>
    <row r="842" spans="3:45" ht="28.5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91"/>
      <c r="Y842" s="91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</row>
    <row r="843" spans="3:45" ht="28.5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91"/>
      <c r="Y843" s="91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</row>
    <row r="844" spans="3:45" ht="28.5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91"/>
      <c r="Y844" s="91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</row>
    <row r="845" spans="3:45" ht="28.5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91"/>
      <c r="Y845" s="91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</row>
    <row r="846" spans="3:45" ht="28.5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91"/>
      <c r="Y846" s="91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</row>
    <row r="847" spans="3:45" ht="28.5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91"/>
      <c r="Y847" s="91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</row>
    <row r="848" spans="3:45" ht="28.5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91"/>
      <c r="Y848" s="91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</row>
    <row r="849" spans="3:45" ht="28.5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91"/>
      <c r="Y849" s="91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</row>
    <row r="850" spans="3:45" ht="28.5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91"/>
      <c r="Y850" s="91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</row>
    <row r="851" spans="3:45" ht="28.5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91"/>
      <c r="Y851" s="91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</row>
    <row r="852" spans="3:45" ht="28.5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91"/>
      <c r="Y852" s="91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</row>
    <row r="853" spans="3:45" ht="28.5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91"/>
      <c r="Y853" s="91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</row>
    <row r="854" spans="3:45" ht="28.5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91"/>
      <c r="Y854" s="91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</row>
    <row r="855" spans="3:45" ht="28.5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91"/>
      <c r="Y855" s="91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</row>
    <row r="856" spans="3:45" ht="28.5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91"/>
      <c r="Y856" s="91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</row>
    <row r="857" spans="3:45" ht="28.5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91"/>
      <c r="Y857" s="91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</row>
    <row r="858" spans="3:45" ht="28.5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91"/>
      <c r="Y858" s="91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</row>
    <row r="859" spans="3:45" ht="28.5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91"/>
      <c r="Y859" s="91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</row>
    <row r="860" spans="3:45" ht="28.5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91"/>
      <c r="Y860" s="91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</row>
    <row r="861" spans="3:45" ht="28.5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91"/>
      <c r="Y861" s="91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</row>
    <row r="862" spans="3:45" ht="28.5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91"/>
      <c r="Y862" s="91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</row>
    <row r="863" spans="3:45" ht="28.5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91"/>
      <c r="Y863" s="91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</row>
    <row r="864" spans="3:45" ht="28.5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91"/>
      <c r="Y864" s="91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</row>
    <row r="865" spans="3:45" ht="28.5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91"/>
      <c r="Y865" s="91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</row>
    <row r="866" spans="3:45" ht="28.5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91"/>
      <c r="Y866" s="91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</row>
    <row r="867" spans="3:45" ht="28.5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91"/>
      <c r="Y867" s="91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</row>
    <row r="868" spans="3:45" ht="28.5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91"/>
      <c r="Y868" s="91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</row>
    <row r="869" spans="3:45" ht="28.5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91"/>
      <c r="Y869" s="91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</row>
    <row r="870" spans="3:45" ht="28.5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91"/>
      <c r="Y870" s="91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</row>
    <row r="871" spans="3:45" ht="28.5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91"/>
      <c r="Y871" s="91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</row>
    <row r="872" spans="3:45" ht="28.5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91"/>
      <c r="Y872" s="91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</row>
    <row r="873" spans="3:45" ht="28.5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91"/>
      <c r="Y873" s="91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</row>
    <row r="874" spans="3:45" ht="28.5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91"/>
      <c r="Y874" s="91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</row>
    <row r="875" spans="3:45" ht="28.5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91"/>
      <c r="Y875" s="91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</row>
    <row r="876" spans="3:45" ht="28.5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91"/>
      <c r="Y876" s="91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</row>
    <row r="877" spans="3:45" ht="28.5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91"/>
      <c r="Y877" s="91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</row>
    <row r="878" spans="3:45" ht="28.5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91"/>
      <c r="Y878" s="91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</row>
    <row r="879" spans="3:45" ht="28.5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91"/>
      <c r="Y879" s="91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</row>
    <row r="880" spans="3:45" ht="28.5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91"/>
      <c r="Y880" s="91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</row>
    <row r="881" spans="3:45" ht="28.5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91"/>
      <c r="Y881" s="91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</row>
    <row r="882" spans="3:45" ht="28.5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91"/>
      <c r="Y882" s="91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</row>
    <row r="883" spans="3:45" ht="28.5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91"/>
      <c r="Y883" s="91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</row>
    <row r="884" spans="3:45" ht="28.5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91"/>
      <c r="Y884" s="91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</row>
    <row r="885" spans="3:45" ht="28.5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91"/>
      <c r="Y885" s="91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</row>
    <row r="886" spans="3:45" ht="28.5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91"/>
      <c r="Y886" s="91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</row>
    <row r="887" spans="3:45" ht="28.5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91"/>
      <c r="Y887" s="91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</row>
    <row r="888" spans="3:45" ht="28.5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91"/>
      <c r="Y888" s="91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</row>
    <row r="889" spans="3:45" ht="28.5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91"/>
      <c r="Y889" s="91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</row>
    <row r="890" spans="3:45" ht="28.5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91"/>
      <c r="Y890" s="91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</row>
    <row r="891" spans="3:45" ht="28.5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91"/>
      <c r="Y891" s="91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</row>
    <row r="892" spans="3:45" ht="28.5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91"/>
      <c r="Y892" s="91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</row>
    <row r="893" spans="3:45" ht="28.5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91"/>
      <c r="Y893" s="91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</row>
    <row r="894" spans="3:45" ht="28.5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91"/>
      <c r="Y894" s="91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</row>
    <row r="895" spans="3:45" ht="28.5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91"/>
      <c r="Y895" s="91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</row>
    <row r="896" spans="3:45" ht="28.5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91"/>
      <c r="Y896" s="91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</row>
    <row r="897" spans="3:45" ht="28.5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91"/>
      <c r="Y897" s="91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</row>
    <row r="898" spans="3:45" ht="28.5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91"/>
      <c r="Y898" s="91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</row>
    <row r="899" spans="3:45" ht="28.5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91"/>
      <c r="Y899" s="91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</row>
    <row r="900" spans="3:45" ht="28.5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91"/>
      <c r="Y900" s="91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</row>
    <row r="901" spans="3:45" ht="28.5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91"/>
      <c r="Y901" s="91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</row>
    <row r="902" spans="3:45" ht="28.5"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91"/>
      <c r="Y902" s="91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</row>
    <row r="903" spans="3:45" ht="28.5"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91"/>
      <c r="Y903" s="91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</row>
    <row r="904" spans="3:45" ht="28.5"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91"/>
      <c r="Y904" s="91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</row>
    <row r="905" spans="3:45" ht="28.5"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91"/>
      <c r="Y905" s="91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</row>
    <row r="906" spans="3:45" ht="28.5"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91"/>
      <c r="Y906" s="91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</row>
    <row r="907" spans="3:45" ht="28.5"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91"/>
      <c r="Y907" s="91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</row>
    <row r="908" spans="3:45" ht="28.5"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91"/>
      <c r="Y908" s="91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</row>
    <row r="909" spans="3:45" ht="28.5"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91"/>
      <c r="Y909" s="91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</row>
    <row r="910" spans="3:45" ht="28.5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91"/>
      <c r="Y910" s="91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</row>
    <row r="911" spans="3:45" ht="28.5"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91"/>
      <c r="Y911" s="91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</row>
    <row r="912" spans="3:45" ht="28.5"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91"/>
      <c r="Y912" s="91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</row>
    <row r="913" spans="3:45" ht="28.5"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91"/>
      <c r="Y913" s="91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</row>
    <row r="914" spans="3:45" ht="28.5"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91"/>
      <c r="Y914" s="91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</row>
    <row r="915" spans="3:45" ht="28.5"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91"/>
      <c r="Y915" s="91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</row>
    <row r="916" spans="3:45" ht="28.5"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91"/>
      <c r="Y916" s="91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</row>
    <row r="917" spans="3:45" ht="28.5"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91"/>
      <c r="Y917" s="91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</row>
    <row r="918" spans="3:45" ht="28.5"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91"/>
      <c r="Y918" s="91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</row>
    <row r="919" spans="3:45" ht="28.5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91"/>
      <c r="Y919" s="91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</row>
    <row r="920" spans="3:45" ht="28.5"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91"/>
      <c r="Y920" s="91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</row>
    <row r="921" spans="3:45" ht="28.5"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91"/>
      <c r="Y921" s="91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</row>
    <row r="922" spans="3:45" ht="28.5"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91"/>
      <c r="Y922" s="91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</row>
    <row r="923" spans="3:45" ht="28.5"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91"/>
      <c r="Y923" s="91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</row>
    <row r="924" spans="3:45" ht="28.5"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91"/>
      <c r="Y924" s="91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</row>
    <row r="925" spans="3:45" ht="28.5"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91"/>
      <c r="Y925" s="91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</row>
    <row r="926" spans="3:45" ht="28.5"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91"/>
      <c r="Y926" s="91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</row>
    <row r="927" spans="3:45" ht="28.5"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91"/>
      <c r="Y927" s="91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</row>
    <row r="928" spans="3:45" ht="28.5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91"/>
      <c r="Y928" s="91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</row>
    <row r="929" spans="3:45" ht="28.5"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91"/>
      <c r="Y929" s="91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</row>
    <row r="930" spans="3:45" ht="28.5"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91"/>
      <c r="Y930" s="91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</row>
    <row r="931" spans="3:45" ht="28.5"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91"/>
      <c r="Y931" s="91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</row>
    <row r="932" spans="3:45" ht="28.5"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91"/>
      <c r="Y932" s="91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</row>
    <row r="933" spans="3:45" ht="28.5"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91"/>
      <c r="Y933" s="91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</row>
    <row r="934" spans="3:45" ht="28.5"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91"/>
      <c r="Y934" s="91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</row>
    <row r="935" spans="3:45" ht="28.5"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91"/>
      <c r="Y935" s="91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</row>
    <row r="936" spans="3:45" ht="28.5"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91"/>
      <c r="Y936" s="91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</row>
    <row r="937" spans="3:45" ht="28.5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91"/>
      <c r="Y937" s="91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</row>
    <row r="938" spans="3:45" ht="28.5"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91"/>
      <c r="Y938" s="91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</row>
    <row r="939" spans="3:45" ht="28.5"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91"/>
      <c r="Y939" s="91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</row>
  </sheetData>
  <mergeCells count="37">
    <mergeCell ref="Y28:Y47"/>
    <mergeCell ref="D3:S3"/>
    <mergeCell ref="T3:T7"/>
    <mergeCell ref="U3:U7"/>
    <mergeCell ref="V3:V7"/>
    <mergeCell ref="E4:H4"/>
    <mergeCell ref="N6:N7"/>
    <mergeCell ref="J5:K5"/>
    <mergeCell ref="J4:S4"/>
    <mergeCell ref="I4:I7"/>
    <mergeCell ref="H6:H7"/>
    <mergeCell ref="D4:D7"/>
    <mergeCell ref="Y8:Y27"/>
    <mergeCell ref="F6:F7"/>
    <mergeCell ref="G6:G7"/>
    <mergeCell ref="S6:S7"/>
    <mergeCell ref="X2:Y7"/>
    <mergeCell ref="A48:A67"/>
    <mergeCell ref="D2:V2"/>
    <mergeCell ref="L6:L7"/>
    <mergeCell ref="M6:M7"/>
    <mergeCell ref="J6:J7"/>
    <mergeCell ref="K6:K7"/>
    <mergeCell ref="P6:P7"/>
    <mergeCell ref="Q6:Q7"/>
    <mergeCell ref="O6:O7"/>
    <mergeCell ref="R6:R7"/>
    <mergeCell ref="Y48:Y67"/>
    <mergeCell ref="A2:B7"/>
    <mergeCell ref="A8:A27"/>
    <mergeCell ref="A28:A47"/>
    <mergeCell ref="W2:W7"/>
    <mergeCell ref="N5:S5"/>
    <mergeCell ref="C3:C7"/>
    <mergeCell ref="E5:H5"/>
    <mergeCell ref="L5:M5"/>
    <mergeCell ref="E6:E7"/>
  </mergeCells>
  <printOptions horizontalCentered="1"/>
  <pageMargins left="0.3937007874015748" right="0.1968503937007874" top="0.3937007874015748" bottom="0.1968503937007874" header="0.2755905511811024" footer="0.1968503937007874"/>
  <pageSetup blackAndWhite="1" horizontalDpi="600" verticalDpi="600" orientation="landscape" pageOrder="overThenDown" paperSize="9" scale="29" r:id="rId1"/>
  <rowBreaks count="1" manualBreakCount="1">
    <brk id="4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人口労働係</cp:lastModifiedBy>
  <cp:lastPrinted>2009-03-09T06:33:12Z</cp:lastPrinted>
  <dcterms:created xsi:type="dcterms:W3CDTF">2002-11-17T07:05:36Z</dcterms:created>
  <dcterms:modified xsi:type="dcterms:W3CDTF">2009-03-09T23:41:43Z</dcterms:modified>
  <cp:category/>
  <cp:version/>
  <cp:contentType/>
  <cp:contentStatus/>
</cp:coreProperties>
</file>