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第５表" sheetId="1" r:id="rId1"/>
  </sheets>
  <definedNames>
    <definedName name="_xlnm.Print_Area" localSheetId="0">'第５表'!$A$1:$Z$31</definedName>
  </definedNames>
  <calcPr fullCalcOnLoad="1"/>
</workbook>
</file>

<file path=xl/sharedStrings.xml><?xml version="1.0" encoding="utf-8"?>
<sst xmlns="http://schemas.openxmlformats.org/spreadsheetml/2006/main" count="87" uniqueCount="60">
  <si>
    <t>未婚率(%)</t>
  </si>
  <si>
    <t>有配偶者</t>
  </si>
  <si>
    <t>未婚者</t>
  </si>
  <si>
    <t>25～29歳</t>
  </si>
  <si>
    <t>30～34歳</t>
  </si>
  <si>
    <t>人数</t>
  </si>
  <si>
    <t>階級計</t>
  </si>
  <si>
    <t>未婚者</t>
  </si>
  <si>
    <t>旧 高岡市</t>
  </si>
  <si>
    <t>旧 福岡町</t>
  </si>
  <si>
    <t>旧 黒部市</t>
  </si>
  <si>
    <t>旧 宇奈月町</t>
  </si>
  <si>
    <t>砺 波 市</t>
  </si>
  <si>
    <t>小 矢 部 市</t>
  </si>
  <si>
    <t>南 砺 市</t>
  </si>
  <si>
    <t>旧 新湊市</t>
  </si>
  <si>
    <t>旧 小杉町</t>
  </si>
  <si>
    <t>旧 大門町</t>
  </si>
  <si>
    <t>旧 下村</t>
  </si>
  <si>
    <t>旧 大島町</t>
  </si>
  <si>
    <t>富 山 県</t>
  </si>
  <si>
    <t>魚 津 市</t>
  </si>
  <si>
    <t>氷 見 市</t>
  </si>
  <si>
    <t>滑 川 市</t>
  </si>
  <si>
    <t>舟 橋 村</t>
  </si>
  <si>
    <t>上 市 町</t>
  </si>
  <si>
    <t>立 山 町</t>
  </si>
  <si>
    <t>入 善 町</t>
  </si>
  <si>
    <t>朝 日 町</t>
  </si>
  <si>
    <t>単位：人、％</t>
  </si>
  <si>
    <t>未婚率(%)</t>
  </si>
  <si>
    <t>富 山 県</t>
  </si>
  <si>
    <t>砺 波 市</t>
  </si>
  <si>
    <t>南 砺 市</t>
  </si>
  <si>
    <t>射 水 市</t>
  </si>
  <si>
    <t>舟 橋 村</t>
  </si>
  <si>
    <t>区　分</t>
  </si>
  <si>
    <t>富 山 市</t>
  </si>
  <si>
    <t>高 岡 市</t>
  </si>
  <si>
    <t>魚 津 市</t>
  </si>
  <si>
    <t>氷 見 市</t>
  </si>
  <si>
    <t>滑 川 市</t>
  </si>
  <si>
    <t>黒 部 市</t>
  </si>
  <si>
    <t>小 矢 部 市</t>
  </si>
  <si>
    <t>上 市 町</t>
  </si>
  <si>
    <t>立 山 町</t>
  </si>
  <si>
    <t>入 善 町</t>
  </si>
  <si>
    <t>朝 日 町</t>
  </si>
  <si>
    <t>富 山 市</t>
  </si>
  <si>
    <r>
      <t>高 岡 市</t>
    </r>
    <r>
      <rPr>
        <sz val="8"/>
        <rFont val="ＭＳ 明朝"/>
        <family val="1"/>
      </rPr>
      <t>(17.11.1合併)</t>
    </r>
  </si>
  <si>
    <r>
      <t>黒 部 市</t>
    </r>
    <r>
      <rPr>
        <sz val="8"/>
        <rFont val="ＭＳ 明朝"/>
        <family val="1"/>
      </rPr>
      <t>(18.3.31合併)</t>
    </r>
  </si>
  <si>
    <r>
      <t>射 水 市</t>
    </r>
    <r>
      <rPr>
        <sz val="8"/>
        <rFont val="ＭＳ 明朝"/>
        <family val="1"/>
      </rPr>
      <t>(17.11.1合併)</t>
    </r>
  </si>
  <si>
    <t>未婚率
(%)</t>
  </si>
  <si>
    <t>15歳以上
男性人口</t>
  </si>
  <si>
    <t>15歳以上
女性人口</t>
  </si>
  <si>
    <t>第５表　配偶関係、年齢（25～29歳、30～34歳）、男女別人口【県、市町村】</t>
  </si>
  <si>
    <t>男　　性（１５歳以上人口）</t>
  </si>
  <si>
    <t>※15歳以上男性人口及び15歳以上女性人口には、配偶関係不詳を含む。</t>
  </si>
  <si>
    <t>女　　性（１５歳以上人口）</t>
  </si>
  <si>
    <t>有配偶
率(%)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</si>
</sst>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0.0000"/>
    <numFmt numFmtId="180" formatCode="0.000"/>
    <numFmt numFmtId="181" formatCode="\(#,##0.0%\)"/>
    <numFmt numFmtId="182" formatCode="\(#,##0.0&quot;%&quot;\)"/>
    <numFmt numFmtId="183" formatCode="0.00000"/>
    <numFmt numFmtId="184" formatCode="#,##0.0;#,##0.0"/>
    <numFmt numFmtId="185" formatCode="#,##0;#,##0"/>
    <numFmt numFmtId="186" formatCode="#,##0_ "/>
    <numFmt numFmtId="187" formatCode="0;&quot;△ &quot;0"/>
    <numFmt numFmtId="188" formatCode="0_ "/>
    <numFmt numFmtId="189" formatCode="0.0;&quot;△ &quot;0.0"/>
    <numFmt numFmtId="190" formatCode="#,##0;&quot;△ &quot;#,##0"/>
    <numFmt numFmtId="191" formatCode="#,##0.0;&quot;△ &quot;#,##0.0"/>
    <numFmt numFmtId="192" formatCode="0.00;&quot;△ &quot;0.00"/>
    <numFmt numFmtId="193" formatCode="0.000;&quot;△ &quot;0.000"/>
    <numFmt numFmtId="194" formatCode="0.0_ "/>
    <numFmt numFmtId="195" formatCode="0.0_);[Red]\(0.0\)"/>
    <numFmt numFmtId="196" formatCode="0.00_ "/>
  </numFmts>
  <fonts count="1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8"/>
      <name val="ＭＳ 明朝"/>
      <family val="1"/>
    </font>
    <font>
      <b/>
      <sz val="16"/>
      <color indexed="8"/>
      <name val="ＭＳ 明朝"/>
      <family val="1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 style="hair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7" fontId="6" fillId="0" borderId="1" xfId="0" applyNumberFormat="1" applyFont="1" applyBorder="1" applyAlignment="1">
      <alignment vertical="center"/>
    </xf>
    <xf numFmtId="177" fontId="6" fillId="0" borderId="2" xfId="0" applyNumberFormat="1" applyFont="1" applyBorder="1" applyAlignment="1">
      <alignment vertical="center"/>
    </xf>
    <xf numFmtId="38" fontId="6" fillId="0" borderId="2" xfId="16" applyFont="1" applyBorder="1" applyAlignment="1">
      <alignment vertical="center"/>
    </xf>
    <xf numFmtId="38" fontId="6" fillId="0" borderId="3" xfId="16" applyFont="1" applyBorder="1" applyAlignment="1">
      <alignment vertical="center"/>
    </xf>
    <xf numFmtId="38" fontId="6" fillId="0" borderId="4" xfId="16" applyFont="1" applyBorder="1" applyAlignment="1">
      <alignment vertical="center"/>
    </xf>
    <xf numFmtId="177" fontId="6" fillId="0" borderId="5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vertical="center"/>
    </xf>
    <xf numFmtId="38" fontId="6" fillId="0" borderId="6" xfId="16" applyFont="1" applyBorder="1" applyAlignment="1">
      <alignment vertical="center"/>
    </xf>
    <xf numFmtId="177" fontId="6" fillId="0" borderId="7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38" fontId="6" fillId="0" borderId="8" xfId="16" applyFont="1" applyBorder="1" applyAlignment="1">
      <alignment vertical="center"/>
    </xf>
    <xf numFmtId="177" fontId="6" fillId="0" borderId="9" xfId="0" applyNumberFormat="1" applyFont="1" applyBorder="1" applyAlignment="1">
      <alignment vertical="center"/>
    </xf>
    <xf numFmtId="177" fontId="6" fillId="0" borderId="8" xfId="0" applyNumberFormat="1" applyFont="1" applyBorder="1" applyAlignment="1">
      <alignment vertical="center"/>
    </xf>
    <xf numFmtId="38" fontId="6" fillId="0" borderId="10" xfId="16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38" fontId="6" fillId="0" borderId="12" xfId="16" applyFont="1" applyBorder="1" applyAlignment="1">
      <alignment vertical="center"/>
    </xf>
    <xf numFmtId="38" fontId="6" fillId="0" borderId="13" xfId="16" applyFont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38" fontId="6" fillId="0" borderId="15" xfId="16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7" fontId="6" fillId="0" borderId="15" xfId="0" applyNumberFormat="1" applyFont="1" applyBorder="1" applyAlignment="1">
      <alignment vertical="center"/>
    </xf>
    <xf numFmtId="38" fontId="6" fillId="0" borderId="17" xfId="16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38" fontId="6" fillId="0" borderId="19" xfId="16" applyFont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38" fontId="5" fillId="0" borderId="3" xfId="0" applyNumberFormat="1" applyFont="1" applyBorder="1" applyAlignment="1">
      <alignment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38" fontId="5" fillId="0" borderId="4" xfId="0" applyNumberFormat="1" applyFont="1" applyBorder="1" applyAlignment="1">
      <alignment vertical="center"/>
    </xf>
    <xf numFmtId="38" fontId="6" fillId="0" borderId="23" xfId="16" applyFont="1" applyBorder="1" applyAlignment="1">
      <alignment vertical="center"/>
    </xf>
    <xf numFmtId="38" fontId="6" fillId="0" borderId="24" xfId="16" applyFont="1" applyBorder="1" applyAlignment="1">
      <alignment vertical="center"/>
    </xf>
    <xf numFmtId="38" fontId="6" fillId="0" borderId="25" xfId="16" applyFont="1" applyBorder="1" applyAlignment="1">
      <alignment vertical="center"/>
    </xf>
    <xf numFmtId="38" fontId="6" fillId="0" borderId="26" xfId="16" applyFont="1" applyBorder="1" applyAlignment="1">
      <alignment vertical="center"/>
    </xf>
    <xf numFmtId="38" fontId="6" fillId="0" borderId="27" xfId="16" applyFont="1" applyBorder="1" applyAlignment="1">
      <alignment vertical="center"/>
    </xf>
    <xf numFmtId="38" fontId="6" fillId="0" borderId="28" xfId="16" applyFont="1" applyBorder="1" applyAlignment="1">
      <alignment vertical="center"/>
    </xf>
    <xf numFmtId="38" fontId="5" fillId="0" borderId="29" xfId="0" applyNumberFormat="1" applyFont="1" applyBorder="1" applyAlignment="1">
      <alignment vertical="center"/>
    </xf>
    <xf numFmtId="38" fontId="6" fillId="0" borderId="30" xfId="16" applyFont="1" applyBorder="1" applyAlignment="1">
      <alignment vertical="center"/>
    </xf>
    <xf numFmtId="38" fontId="6" fillId="0" borderId="29" xfId="16" applyFont="1" applyBorder="1" applyAlignment="1">
      <alignment vertical="center"/>
    </xf>
    <xf numFmtId="38" fontId="6" fillId="0" borderId="31" xfId="16" applyFont="1" applyBorder="1" applyAlignment="1">
      <alignment vertical="center"/>
    </xf>
    <xf numFmtId="38" fontId="6" fillId="0" borderId="32" xfId="16" applyFont="1" applyBorder="1" applyAlignment="1">
      <alignment vertical="center"/>
    </xf>
    <xf numFmtId="38" fontId="6" fillId="0" borderId="33" xfId="16" applyFont="1" applyBorder="1" applyAlignment="1">
      <alignment vertical="center"/>
    </xf>
    <xf numFmtId="38" fontId="6" fillId="0" borderId="34" xfId="16" applyFont="1" applyBorder="1" applyAlignment="1">
      <alignment vertical="center"/>
    </xf>
    <xf numFmtId="38" fontId="6" fillId="0" borderId="35" xfId="16" applyFont="1" applyBorder="1" applyAlignment="1">
      <alignment vertical="center"/>
    </xf>
    <xf numFmtId="38" fontId="6" fillId="0" borderId="36" xfId="16" applyFont="1" applyBorder="1" applyAlignment="1">
      <alignment vertical="center"/>
    </xf>
    <xf numFmtId="38" fontId="6" fillId="0" borderId="37" xfId="16" applyFont="1" applyBorder="1" applyAlignment="1">
      <alignment vertical="center"/>
    </xf>
    <xf numFmtId="38" fontId="6" fillId="0" borderId="38" xfId="16" applyFont="1" applyBorder="1" applyAlignment="1">
      <alignment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38" fontId="0" fillId="0" borderId="41" xfId="16" applyFont="1" applyBorder="1" applyAlignment="1">
      <alignment vertical="center"/>
    </xf>
    <xf numFmtId="0" fontId="9" fillId="0" borderId="0" xfId="0" applyFont="1" applyAlignment="1">
      <alignment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7" fillId="0" borderId="49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horizontal="center" vertical="center"/>
    </xf>
    <xf numFmtId="0" fontId="7" fillId="0" borderId="46" xfId="0" applyFont="1" applyBorder="1" applyAlignment="1">
      <alignment horizontal="left" vertical="center"/>
    </xf>
    <xf numFmtId="0" fontId="7" fillId="0" borderId="48" xfId="0" applyFont="1" applyBorder="1" applyAlignment="1">
      <alignment horizontal="center" vertical="center"/>
    </xf>
    <xf numFmtId="0" fontId="7" fillId="0" borderId="51" xfId="0" applyFont="1" applyBorder="1" applyAlignment="1">
      <alignment horizontal="left" vertical="center"/>
    </xf>
    <xf numFmtId="0" fontId="7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0" fontId="7" fillId="0" borderId="54" xfId="0" applyFont="1" applyBorder="1" applyAlignment="1">
      <alignment horizontal="left" vertical="center"/>
    </xf>
    <xf numFmtId="0" fontId="7" fillId="0" borderId="5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right" vertical="center"/>
    </xf>
    <xf numFmtId="0" fontId="5" fillId="0" borderId="2" xfId="0" applyNumberFormat="1" applyFont="1" applyBorder="1" applyAlignment="1">
      <alignment horizontal="right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0" fontId="5" fillId="0" borderId="13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right" vertical="center"/>
    </xf>
    <xf numFmtId="0" fontId="6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0" fontId="5" fillId="0" borderId="15" xfId="0" applyNumberFormat="1" applyFont="1" applyBorder="1" applyAlignment="1">
      <alignment horizontal="right" vertical="center"/>
    </xf>
    <xf numFmtId="0" fontId="5" fillId="0" borderId="17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left" vertical="center"/>
    </xf>
    <xf numFmtId="0" fontId="0" fillId="0" borderId="73" xfId="0" applyFont="1" applyBorder="1" applyAlignment="1">
      <alignment horizontal="left" vertical="center"/>
    </xf>
    <xf numFmtId="0" fontId="0" fillId="0" borderId="74" xfId="0" applyFont="1" applyBorder="1" applyAlignment="1">
      <alignment horizontal="left" vertical="center"/>
    </xf>
    <xf numFmtId="0" fontId="0" fillId="0" borderId="75" xfId="0" applyFont="1" applyBorder="1" applyAlignment="1">
      <alignment horizontal="left" vertical="center"/>
    </xf>
    <xf numFmtId="0" fontId="0" fillId="0" borderId="76" xfId="0" applyFont="1" applyBorder="1" applyAlignment="1">
      <alignment horizontal="left" vertical="center"/>
    </xf>
    <xf numFmtId="0" fontId="0" fillId="0" borderId="77" xfId="0" applyFont="1" applyBorder="1" applyAlignment="1">
      <alignment horizontal="left" vertical="center"/>
    </xf>
    <xf numFmtId="0" fontId="0" fillId="0" borderId="78" xfId="0" applyFont="1" applyBorder="1" applyAlignment="1">
      <alignment horizontal="left" vertical="center"/>
    </xf>
    <xf numFmtId="0" fontId="0" fillId="0" borderId="60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7" fillId="0" borderId="82" xfId="0" applyFont="1" applyBorder="1" applyAlignment="1">
      <alignment vertical="center"/>
    </xf>
    <xf numFmtId="0" fontId="7" fillId="0" borderId="83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"/>
  <sheetViews>
    <sheetView tabSelected="1" zoomScaleSheetLayoutView="100" workbookViewId="0" topLeftCell="A1">
      <selection activeCell="D6" sqref="D6"/>
    </sheetView>
  </sheetViews>
  <sheetFormatPr defaultColWidth="8.796875" defaultRowHeight="14.25"/>
  <cols>
    <col min="1" max="1" width="4.69921875" style="1" customWidth="1"/>
    <col min="2" max="2" width="14.09765625" style="1" customWidth="1"/>
    <col min="3" max="3" width="8.59765625" style="1" customWidth="1"/>
    <col min="4" max="4" width="8.3984375" style="1" customWidth="1"/>
    <col min="5" max="5" width="7.09765625" style="1" customWidth="1"/>
    <col min="6" max="6" width="8.3984375" style="1" customWidth="1"/>
    <col min="7" max="7" width="7.09765625" style="1" customWidth="1"/>
    <col min="8" max="9" width="8.3984375" style="1" customWidth="1"/>
    <col min="10" max="10" width="7.09765625" style="1" customWidth="1"/>
    <col min="11" max="12" width="8.3984375" style="1" customWidth="1"/>
    <col min="13" max="13" width="7.09765625" style="1" customWidth="1"/>
    <col min="14" max="14" width="8.59765625" style="1" customWidth="1"/>
    <col min="15" max="15" width="8.3984375" style="1" customWidth="1"/>
    <col min="16" max="16" width="7.09765625" style="1" customWidth="1"/>
    <col min="17" max="17" width="8.3984375" style="1" customWidth="1"/>
    <col min="18" max="18" width="7.09765625" style="1" customWidth="1"/>
    <col min="19" max="20" width="8.3984375" style="1" customWidth="1"/>
    <col min="21" max="21" width="7.09765625" style="1" customWidth="1"/>
    <col min="22" max="23" width="8.3984375" style="1" customWidth="1"/>
    <col min="24" max="24" width="7.09765625" style="1" customWidth="1"/>
    <col min="25" max="25" width="11.59765625" style="61" customWidth="1"/>
    <col min="26" max="26" width="1.8984375" style="61" customWidth="1"/>
    <col min="27" max="16384" width="9" style="1" customWidth="1"/>
  </cols>
  <sheetData>
    <row r="1" spans="1:24" s="32" customFormat="1" ht="22.5" customHeight="1" thickBot="1">
      <c r="A1" s="114" t="s">
        <v>55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1"/>
      <c r="P1" s="30"/>
      <c r="Q1" s="31"/>
      <c r="R1" s="31"/>
      <c r="U1" s="31"/>
      <c r="V1" s="30"/>
      <c r="W1" s="30"/>
      <c r="X1" s="33" t="s">
        <v>29</v>
      </c>
    </row>
    <row r="2" spans="1:26" ht="16.5" customHeight="1">
      <c r="A2" s="123" t="s">
        <v>36</v>
      </c>
      <c r="B2" s="124"/>
      <c r="C2" s="121" t="s">
        <v>56</v>
      </c>
      <c r="D2" s="116"/>
      <c r="E2" s="116"/>
      <c r="F2" s="116"/>
      <c r="G2" s="116"/>
      <c r="H2" s="116"/>
      <c r="I2" s="116"/>
      <c r="J2" s="116"/>
      <c r="K2" s="116"/>
      <c r="L2" s="116"/>
      <c r="M2" s="122"/>
      <c r="N2" s="115" t="s">
        <v>58</v>
      </c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56" t="s">
        <v>36</v>
      </c>
      <c r="Z2" s="157"/>
    </row>
    <row r="3" spans="1:26" ht="16.5" customHeight="1">
      <c r="A3" s="125"/>
      <c r="B3" s="126"/>
      <c r="C3" s="134" t="s">
        <v>53</v>
      </c>
      <c r="D3" s="144" t="s">
        <v>1</v>
      </c>
      <c r="E3" s="145"/>
      <c r="F3" s="146" t="s">
        <v>2</v>
      </c>
      <c r="G3" s="147"/>
      <c r="H3" s="147"/>
      <c r="I3" s="147"/>
      <c r="J3" s="147"/>
      <c r="K3" s="147"/>
      <c r="L3" s="147"/>
      <c r="M3" s="148"/>
      <c r="N3" s="163" t="s">
        <v>54</v>
      </c>
      <c r="O3" s="144" t="s">
        <v>1</v>
      </c>
      <c r="P3" s="145"/>
      <c r="Q3" s="146" t="s">
        <v>2</v>
      </c>
      <c r="R3" s="147"/>
      <c r="S3" s="147"/>
      <c r="T3" s="147"/>
      <c r="U3" s="147"/>
      <c r="V3" s="147"/>
      <c r="W3" s="147"/>
      <c r="X3" s="162"/>
      <c r="Y3" s="158"/>
      <c r="Z3" s="159"/>
    </row>
    <row r="4" spans="1:26" ht="16.5" customHeight="1">
      <c r="A4" s="125"/>
      <c r="B4" s="126"/>
      <c r="C4" s="135"/>
      <c r="D4" s="149" t="s">
        <v>5</v>
      </c>
      <c r="E4" s="119" t="s">
        <v>59</v>
      </c>
      <c r="F4" s="153" t="s">
        <v>5</v>
      </c>
      <c r="G4" s="154" t="s">
        <v>0</v>
      </c>
      <c r="H4" s="129" t="s">
        <v>3</v>
      </c>
      <c r="I4" s="130"/>
      <c r="J4" s="131"/>
      <c r="K4" s="129" t="s">
        <v>4</v>
      </c>
      <c r="L4" s="132"/>
      <c r="M4" s="133"/>
      <c r="N4" s="164"/>
      <c r="O4" s="149" t="s">
        <v>5</v>
      </c>
      <c r="P4" s="119" t="s">
        <v>59</v>
      </c>
      <c r="Q4" s="153" t="s">
        <v>5</v>
      </c>
      <c r="R4" s="154" t="s">
        <v>0</v>
      </c>
      <c r="S4" s="129" t="s">
        <v>3</v>
      </c>
      <c r="T4" s="130"/>
      <c r="U4" s="131"/>
      <c r="V4" s="129" t="s">
        <v>4</v>
      </c>
      <c r="W4" s="132"/>
      <c r="X4" s="132"/>
      <c r="Y4" s="158"/>
      <c r="Z4" s="159"/>
    </row>
    <row r="5" spans="1:35" ht="27" customHeight="1" thickBot="1">
      <c r="A5" s="127"/>
      <c r="B5" s="128"/>
      <c r="C5" s="136"/>
      <c r="D5" s="150"/>
      <c r="E5" s="120"/>
      <c r="F5" s="150"/>
      <c r="G5" s="155"/>
      <c r="H5" s="58" t="s">
        <v>6</v>
      </c>
      <c r="I5" s="59" t="s">
        <v>7</v>
      </c>
      <c r="J5" s="39" t="s">
        <v>52</v>
      </c>
      <c r="K5" s="58" t="s">
        <v>6</v>
      </c>
      <c r="L5" s="59" t="s">
        <v>7</v>
      </c>
      <c r="M5" s="95" t="s">
        <v>30</v>
      </c>
      <c r="N5" s="165"/>
      <c r="O5" s="150"/>
      <c r="P5" s="120"/>
      <c r="Q5" s="150"/>
      <c r="R5" s="155"/>
      <c r="S5" s="58" t="s">
        <v>6</v>
      </c>
      <c r="T5" s="59" t="s">
        <v>7</v>
      </c>
      <c r="U5" s="39" t="s">
        <v>30</v>
      </c>
      <c r="V5" s="58" t="s">
        <v>6</v>
      </c>
      <c r="W5" s="59" t="s">
        <v>7</v>
      </c>
      <c r="X5" s="38" t="s">
        <v>30</v>
      </c>
      <c r="Y5" s="160"/>
      <c r="Z5" s="161"/>
      <c r="AA5" s="2"/>
      <c r="AB5" s="2"/>
      <c r="AC5" s="2"/>
      <c r="AD5" s="2"/>
      <c r="AE5" s="2"/>
      <c r="AF5" s="2"/>
      <c r="AG5" s="2"/>
      <c r="AH5" s="2"/>
      <c r="AI5" s="2"/>
    </row>
    <row r="6" spans="1:26" ht="30" customHeight="1" thickTop="1">
      <c r="A6" s="73" t="s">
        <v>20</v>
      </c>
      <c r="B6" s="74"/>
      <c r="C6" s="47">
        <f>SUM(C7,C8,C11,C12,C13,C14,C17,C18,C19,C20,C26,C27,C28,C29,C30)</f>
        <v>458275</v>
      </c>
      <c r="D6" s="37">
        <f>SUM(D7,D8,D11,D12,D13,D14,D17,D18,D19,D20,D26,D27,D28,D29,D30)</f>
        <v>301762</v>
      </c>
      <c r="E6" s="8">
        <f aca="true" t="shared" si="0" ref="E6:E30">ROUND(D6/C6*100,1)</f>
        <v>65.8</v>
      </c>
      <c r="F6" s="37">
        <f>SUM(F7,F8,F11,F12,F13,F14,F17,F18,F19,F20,F26,F27,F28,F29,F30)</f>
        <v>125723</v>
      </c>
      <c r="G6" s="8">
        <f aca="true" t="shared" si="1" ref="G6:G30">ROUND(F6/C6*100,1)</f>
        <v>27.4</v>
      </c>
      <c r="H6" s="37">
        <f>SUM(H7,H8,H11,H12,H13,H14,H17,H18,H19,H20,H26,H27,H28,H29,H30)</f>
        <v>33906</v>
      </c>
      <c r="I6" s="37">
        <f>SUM(I7,I8,I11,I12,I13,I14,I17,I18,I19,I20,I26,I27,I28,I29,I30)</f>
        <v>23338</v>
      </c>
      <c r="J6" s="9">
        <f aca="true" t="shared" si="2" ref="J6:J30">ROUND(I6/H6*100,1)</f>
        <v>68.8</v>
      </c>
      <c r="K6" s="37">
        <f>SUM(K7,K8,K11,K12,K13,K14,K17,K18,K19,K20,K26,K27,K28,K29,K30)</f>
        <v>42192</v>
      </c>
      <c r="L6" s="37">
        <f>SUM(L7,L8,L11,L12,L13,L14,L17,L18,L19,L20,L26,L27,L28,L29,L30)</f>
        <v>18373</v>
      </c>
      <c r="M6" s="101">
        <f aca="true" t="shared" si="3" ref="M6:M30">ROUND(L6/K6*100,1)</f>
        <v>43.5</v>
      </c>
      <c r="N6" s="40">
        <f>SUM(N7,N8,N11,N12,N13,N14,N17,N18,N19,N20,N26,N27,N28,N29,N30)</f>
        <v>502966</v>
      </c>
      <c r="O6" s="37">
        <f>SUM(O7,O8,O11,O12,O13,O14,O17,O18,O19,O20,O26,O27,O28,O29,O30)</f>
        <v>301528</v>
      </c>
      <c r="P6" s="9">
        <f aca="true" t="shared" si="4" ref="P6:P30">ROUND(O6/N6*100,1)</f>
        <v>59.9</v>
      </c>
      <c r="Q6" s="37">
        <f>SUM(Q7,Q8,Q11,Q12,Q13,Q14,Q17,Q18,Q19,Q20,Q26,Q27,Q28,Q29,Q30)</f>
        <v>90795</v>
      </c>
      <c r="R6" s="9">
        <f aca="true" t="shared" si="5" ref="R6:R30">ROUND(Q6/N6*100,1)</f>
        <v>18.1</v>
      </c>
      <c r="S6" s="37">
        <f>SUM(S7,S8,S11,S12,S13,S14,S17,S18,S19,S20,S26,S27,S28,S29,S30)</f>
        <v>32029</v>
      </c>
      <c r="T6" s="37">
        <f>SUM(T7,T8,T11,T12,T13,T14,T17,T18,T19,T20,T26,T27,T28,T29,T30)</f>
        <v>17488</v>
      </c>
      <c r="U6" s="9">
        <f aca="true" t="shared" si="6" ref="U6:U30">ROUND(T6/S6*100,1)</f>
        <v>54.6</v>
      </c>
      <c r="V6" s="37">
        <f>SUM(V7,V8,V11,V12,V13,V14,V17,V18,V19,V20,V26,V27,V28,V29,V30)</f>
        <v>40008</v>
      </c>
      <c r="W6" s="37">
        <f>SUM(W7,W8,W11,W12,W13,W14,W17,W18,W19,W20,W26,W27,W28,W29,W30)</f>
        <v>10725</v>
      </c>
      <c r="X6" s="62">
        <f>ROUND(W6/V6*100,1)</f>
        <v>26.8</v>
      </c>
      <c r="Y6" s="151" t="s">
        <v>31</v>
      </c>
      <c r="Z6" s="152"/>
    </row>
    <row r="7" spans="1:26" ht="30" customHeight="1">
      <c r="A7" s="75" t="s">
        <v>48</v>
      </c>
      <c r="B7" s="76"/>
      <c r="C7" s="48">
        <v>174522</v>
      </c>
      <c r="D7" s="5">
        <v>111418</v>
      </c>
      <c r="E7" s="3">
        <f t="shared" si="0"/>
        <v>63.8</v>
      </c>
      <c r="F7" s="5">
        <v>50902</v>
      </c>
      <c r="G7" s="3">
        <f t="shared" si="1"/>
        <v>29.2</v>
      </c>
      <c r="H7" s="5">
        <v>13423</v>
      </c>
      <c r="I7" s="5">
        <v>9201</v>
      </c>
      <c r="J7" s="4">
        <f t="shared" si="2"/>
        <v>68.5</v>
      </c>
      <c r="K7" s="5">
        <v>16691</v>
      </c>
      <c r="L7" s="5">
        <v>7325</v>
      </c>
      <c r="M7" s="102">
        <f t="shared" si="3"/>
        <v>43.9</v>
      </c>
      <c r="N7" s="19">
        <v>188582</v>
      </c>
      <c r="O7" s="5">
        <v>111156</v>
      </c>
      <c r="P7" s="4">
        <f t="shared" si="4"/>
        <v>58.9</v>
      </c>
      <c r="Q7" s="5">
        <v>37376</v>
      </c>
      <c r="R7" s="4">
        <f t="shared" si="5"/>
        <v>19.8</v>
      </c>
      <c r="S7" s="5">
        <v>12643</v>
      </c>
      <c r="T7" s="5">
        <v>6873</v>
      </c>
      <c r="U7" s="4">
        <f t="shared" si="6"/>
        <v>54.4</v>
      </c>
      <c r="V7" s="5">
        <v>16223</v>
      </c>
      <c r="W7" s="5">
        <v>4442</v>
      </c>
      <c r="X7" s="63">
        <f aca="true" t="shared" si="7" ref="X7:X30">ROUND(W7/V7*100,1)</f>
        <v>27.4</v>
      </c>
      <c r="Y7" s="137" t="s">
        <v>37</v>
      </c>
      <c r="Z7" s="138"/>
    </row>
    <row r="8" spans="1:26" ht="30" customHeight="1">
      <c r="A8" s="117" t="s">
        <v>49</v>
      </c>
      <c r="B8" s="118"/>
      <c r="C8" s="49">
        <f>SUM(C9:C10)</f>
        <v>74588</v>
      </c>
      <c r="D8" s="7">
        <f aca="true" t="shared" si="8" ref="D8:L8">SUM(D9:D10)</f>
        <v>49659</v>
      </c>
      <c r="E8" s="8">
        <f t="shared" si="0"/>
        <v>66.6</v>
      </c>
      <c r="F8" s="6">
        <f t="shared" si="8"/>
        <v>19764</v>
      </c>
      <c r="G8" s="8">
        <f t="shared" si="1"/>
        <v>26.5</v>
      </c>
      <c r="H8" s="6">
        <f t="shared" si="8"/>
        <v>5413</v>
      </c>
      <c r="I8" s="6">
        <f t="shared" si="8"/>
        <v>3823</v>
      </c>
      <c r="J8" s="9">
        <f t="shared" si="2"/>
        <v>70.6</v>
      </c>
      <c r="K8" s="6">
        <f t="shared" si="8"/>
        <v>6993</v>
      </c>
      <c r="L8" s="7">
        <f t="shared" si="8"/>
        <v>3107</v>
      </c>
      <c r="M8" s="101">
        <f t="shared" si="3"/>
        <v>44.4</v>
      </c>
      <c r="N8" s="7">
        <f>SUM(N9:N10)</f>
        <v>82991</v>
      </c>
      <c r="O8" s="7">
        <f>SUM(O9:O10)</f>
        <v>49664</v>
      </c>
      <c r="P8" s="9">
        <f t="shared" si="4"/>
        <v>59.8</v>
      </c>
      <c r="Q8" s="6">
        <f>SUM(Q9:Q10)</f>
        <v>14581</v>
      </c>
      <c r="R8" s="9">
        <f t="shared" si="5"/>
        <v>17.6</v>
      </c>
      <c r="S8" s="6">
        <f>SUM(S9:S10)</f>
        <v>5253</v>
      </c>
      <c r="T8" s="6">
        <f>SUM(T9:T10)</f>
        <v>2941</v>
      </c>
      <c r="U8" s="9">
        <f t="shared" si="6"/>
        <v>56</v>
      </c>
      <c r="V8" s="6">
        <f>SUM(V9:V10)</f>
        <v>6428</v>
      </c>
      <c r="W8" s="7">
        <f>SUM(W9:W10)</f>
        <v>1827</v>
      </c>
      <c r="X8" s="8">
        <f>W8/V8*100</f>
        <v>28.42252644679527</v>
      </c>
      <c r="Y8" s="137" t="s">
        <v>38</v>
      </c>
      <c r="Z8" s="138"/>
    </row>
    <row r="9" spans="1:26" ht="30" customHeight="1">
      <c r="A9" s="77"/>
      <c r="B9" s="78" t="s">
        <v>8</v>
      </c>
      <c r="C9" s="50">
        <v>69025</v>
      </c>
      <c r="D9" s="10">
        <v>45851</v>
      </c>
      <c r="E9" s="11">
        <f t="shared" si="0"/>
        <v>66.4</v>
      </c>
      <c r="F9" s="10">
        <v>18380</v>
      </c>
      <c r="G9" s="11">
        <f t="shared" si="1"/>
        <v>26.6</v>
      </c>
      <c r="H9" s="10">
        <v>5031</v>
      </c>
      <c r="I9" s="10">
        <v>3558</v>
      </c>
      <c r="J9" s="12">
        <f t="shared" si="2"/>
        <v>70.7</v>
      </c>
      <c r="K9" s="10">
        <v>6480</v>
      </c>
      <c r="L9" s="10">
        <v>2905</v>
      </c>
      <c r="M9" s="103">
        <f t="shared" si="3"/>
        <v>44.8</v>
      </c>
      <c r="N9" s="41">
        <v>76803</v>
      </c>
      <c r="O9" s="10">
        <v>45822</v>
      </c>
      <c r="P9" s="12">
        <f t="shared" si="4"/>
        <v>59.7</v>
      </c>
      <c r="Q9" s="10">
        <v>13550</v>
      </c>
      <c r="R9" s="12">
        <f t="shared" si="5"/>
        <v>17.6</v>
      </c>
      <c r="S9" s="10">
        <v>4878</v>
      </c>
      <c r="T9" s="10">
        <v>2727</v>
      </c>
      <c r="U9" s="12">
        <f t="shared" si="6"/>
        <v>55.9</v>
      </c>
      <c r="V9" s="10">
        <v>5924</v>
      </c>
      <c r="W9" s="10">
        <v>1708</v>
      </c>
      <c r="X9" s="64">
        <f t="shared" si="7"/>
        <v>28.8</v>
      </c>
      <c r="Y9" s="96" t="s">
        <v>8</v>
      </c>
      <c r="Z9" s="60"/>
    </row>
    <row r="10" spans="1:26" ht="30" customHeight="1">
      <c r="A10" s="77"/>
      <c r="B10" s="79" t="s">
        <v>9</v>
      </c>
      <c r="C10" s="51">
        <v>5563</v>
      </c>
      <c r="D10" s="13">
        <v>3808</v>
      </c>
      <c r="E10" s="14">
        <f t="shared" si="0"/>
        <v>68.5</v>
      </c>
      <c r="F10" s="13">
        <v>1384</v>
      </c>
      <c r="G10" s="14">
        <f t="shared" si="1"/>
        <v>24.9</v>
      </c>
      <c r="H10" s="13">
        <v>382</v>
      </c>
      <c r="I10" s="13">
        <v>265</v>
      </c>
      <c r="J10" s="15">
        <f t="shared" si="2"/>
        <v>69.4</v>
      </c>
      <c r="K10" s="13">
        <v>513</v>
      </c>
      <c r="L10" s="13">
        <v>202</v>
      </c>
      <c r="M10" s="104">
        <f>ROUND(L10/K10*100,1)</f>
        <v>39.4</v>
      </c>
      <c r="N10" s="42">
        <v>6188</v>
      </c>
      <c r="O10" s="13">
        <v>3842</v>
      </c>
      <c r="P10" s="15">
        <f t="shared" si="4"/>
        <v>62.1</v>
      </c>
      <c r="Q10" s="13">
        <v>1031</v>
      </c>
      <c r="R10" s="15">
        <f t="shared" si="5"/>
        <v>16.7</v>
      </c>
      <c r="S10" s="13">
        <v>375</v>
      </c>
      <c r="T10" s="13">
        <v>214</v>
      </c>
      <c r="U10" s="15">
        <f t="shared" si="6"/>
        <v>57.1</v>
      </c>
      <c r="V10" s="13">
        <v>504</v>
      </c>
      <c r="W10" s="13">
        <v>119</v>
      </c>
      <c r="X10" s="65">
        <f>ROUND(W10/V10*100,1)</f>
        <v>23.6</v>
      </c>
      <c r="Y10" s="97" t="s">
        <v>9</v>
      </c>
      <c r="Z10" s="60"/>
    </row>
    <row r="11" spans="1:26" ht="30" customHeight="1">
      <c r="A11" s="80" t="s">
        <v>21</v>
      </c>
      <c r="B11" s="81"/>
      <c r="C11" s="52">
        <v>19255</v>
      </c>
      <c r="D11" s="16">
        <v>12380</v>
      </c>
      <c r="E11" s="17">
        <f t="shared" si="0"/>
        <v>64.3</v>
      </c>
      <c r="F11" s="16">
        <v>5524</v>
      </c>
      <c r="G11" s="17">
        <f t="shared" si="1"/>
        <v>28.7</v>
      </c>
      <c r="H11" s="16">
        <v>1410</v>
      </c>
      <c r="I11" s="16">
        <v>991</v>
      </c>
      <c r="J11" s="18">
        <f t="shared" si="2"/>
        <v>70.3</v>
      </c>
      <c r="K11" s="16">
        <v>1805</v>
      </c>
      <c r="L11" s="16">
        <v>848</v>
      </c>
      <c r="M11" s="105">
        <f t="shared" si="3"/>
        <v>47</v>
      </c>
      <c r="N11" s="43">
        <v>20948</v>
      </c>
      <c r="O11" s="16">
        <v>12307</v>
      </c>
      <c r="P11" s="18">
        <f t="shared" si="4"/>
        <v>58.8</v>
      </c>
      <c r="Q11" s="16">
        <v>3619</v>
      </c>
      <c r="R11" s="18">
        <f t="shared" si="5"/>
        <v>17.3</v>
      </c>
      <c r="S11" s="16">
        <v>1299</v>
      </c>
      <c r="T11" s="16">
        <v>706</v>
      </c>
      <c r="U11" s="18">
        <f t="shared" si="6"/>
        <v>54.3</v>
      </c>
      <c r="V11" s="16">
        <v>1701</v>
      </c>
      <c r="W11" s="16">
        <v>502</v>
      </c>
      <c r="X11" s="66">
        <f t="shared" si="7"/>
        <v>29.5</v>
      </c>
      <c r="Y11" s="139" t="s">
        <v>39</v>
      </c>
      <c r="Z11" s="140"/>
    </row>
    <row r="12" spans="1:26" ht="30" customHeight="1">
      <c r="A12" s="80" t="s">
        <v>22</v>
      </c>
      <c r="B12" s="81"/>
      <c r="C12" s="48">
        <v>22526</v>
      </c>
      <c r="D12" s="5">
        <v>15504</v>
      </c>
      <c r="E12" s="3">
        <f t="shared" si="0"/>
        <v>68.8</v>
      </c>
      <c r="F12" s="5">
        <v>5453</v>
      </c>
      <c r="G12" s="3">
        <f t="shared" si="1"/>
        <v>24.2</v>
      </c>
      <c r="H12" s="5">
        <v>1476</v>
      </c>
      <c r="I12" s="5">
        <v>997</v>
      </c>
      <c r="J12" s="4">
        <f t="shared" si="2"/>
        <v>67.5</v>
      </c>
      <c r="K12" s="5">
        <v>1796</v>
      </c>
      <c r="L12" s="5">
        <v>823</v>
      </c>
      <c r="M12" s="102">
        <f t="shared" si="3"/>
        <v>45.8</v>
      </c>
      <c r="N12" s="19">
        <v>25382</v>
      </c>
      <c r="O12" s="5">
        <v>15522</v>
      </c>
      <c r="P12" s="4">
        <f t="shared" si="4"/>
        <v>61.2</v>
      </c>
      <c r="Q12" s="5">
        <v>3816</v>
      </c>
      <c r="R12" s="4">
        <f t="shared" si="5"/>
        <v>15</v>
      </c>
      <c r="S12" s="5">
        <v>1373</v>
      </c>
      <c r="T12" s="5">
        <v>753</v>
      </c>
      <c r="U12" s="4">
        <f t="shared" si="6"/>
        <v>54.8</v>
      </c>
      <c r="V12" s="5">
        <v>1646</v>
      </c>
      <c r="W12" s="5">
        <v>448</v>
      </c>
      <c r="X12" s="63">
        <f t="shared" si="7"/>
        <v>27.2</v>
      </c>
      <c r="Y12" s="139" t="s">
        <v>40</v>
      </c>
      <c r="Z12" s="140"/>
    </row>
    <row r="13" spans="1:26" ht="30" customHeight="1">
      <c r="A13" s="75" t="s">
        <v>23</v>
      </c>
      <c r="B13" s="82"/>
      <c r="C13" s="48">
        <v>13673</v>
      </c>
      <c r="D13" s="5">
        <v>9039</v>
      </c>
      <c r="E13" s="3">
        <f t="shared" si="0"/>
        <v>66.1</v>
      </c>
      <c r="F13" s="5">
        <v>3730</v>
      </c>
      <c r="G13" s="3">
        <f t="shared" si="1"/>
        <v>27.3</v>
      </c>
      <c r="H13" s="5">
        <v>1053</v>
      </c>
      <c r="I13" s="5">
        <v>694</v>
      </c>
      <c r="J13" s="4">
        <f t="shared" si="2"/>
        <v>65.9</v>
      </c>
      <c r="K13" s="5">
        <v>1377</v>
      </c>
      <c r="L13" s="5">
        <v>561</v>
      </c>
      <c r="M13" s="102">
        <f t="shared" si="3"/>
        <v>40.7</v>
      </c>
      <c r="N13" s="19">
        <v>15276</v>
      </c>
      <c r="O13" s="5">
        <v>9129</v>
      </c>
      <c r="P13" s="4">
        <f t="shared" si="4"/>
        <v>59.8</v>
      </c>
      <c r="Q13" s="5">
        <v>2681</v>
      </c>
      <c r="R13" s="4">
        <f t="shared" si="5"/>
        <v>17.6</v>
      </c>
      <c r="S13" s="5">
        <v>1006</v>
      </c>
      <c r="T13" s="5">
        <v>527</v>
      </c>
      <c r="U13" s="4">
        <f t="shared" si="6"/>
        <v>52.4</v>
      </c>
      <c r="V13" s="5">
        <v>1258</v>
      </c>
      <c r="W13" s="5">
        <v>291</v>
      </c>
      <c r="X13" s="63">
        <f t="shared" si="7"/>
        <v>23.1</v>
      </c>
      <c r="Y13" s="139" t="s">
        <v>41</v>
      </c>
      <c r="Z13" s="140"/>
    </row>
    <row r="14" spans="1:26" ht="30" customHeight="1">
      <c r="A14" s="117" t="s">
        <v>50</v>
      </c>
      <c r="B14" s="118"/>
      <c r="C14" s="48">
        <f>SUM(C15:C16)</f>
        <v>17603</v>
      </c>
      <c r="D14" s="19">
        <f>SUM(D15:D16)</f>
        <v>11640</v>
      </c>
      <c r="E14" s="3">
        <f t="shared" si="0"/>
        <v>66.1</v>
      </c>
      <c r="F14" s="5">
        <f>SUM(F15:F16)</f>
        <v>4894</v>
      </c>
      <c r="G14" s="3">
        <f t="shared" si="1"/>
        <v>27.8</v>
      </c>
      <c r="H14" s="5">
        <f>SUM(H15:H16)</f>
        <v>1403</v>
      </c>
      <c r="I14" s="5">
        <f>SUM(I15:I16)</f>
        <v>1013</v>
      </c>
      <c r="J14" s="4">
        <f t="shared" si="2"/>
        <v>72.2</v>
      </c>
      <c r="K14" s="5">
        <f>SUM(K15:K16)</f>
        <v>1665</v>
      </c>
      <c r="L14" s="19">
        <f>SUM(L15:L16)</f>
        <v>771</v>
      </c>
      <c r="M14" s="102">
        <f t="shared" si="3"/>
        <v>46.3</v>
      </c>
      <c r="N14" s="19">
        <f>SUM(N15:N16)</f>
        <v>19331</v>
      </c>
      <c r="O14" s="19">
        <f>SUM(O15:O16)</f>
        <v>11658</v>
      </c>
      <c r="P14" s="4">
        <f t="shared" si="4"/>
        <v>60.3</v>
      </c>
      <c r="Q14" s="5">
        <f>SUM(Q15:Q16)</f>
        <v>3400</v>
      </c>
      <c r="R14" s="4">
        <f t="shared" si="5"/>
        <v>17.6</v>
      </c>
      <c r="S14" s="5">
        <f>SUM(S15:S16)</f>
        <v>1147</v>
      </c>
      <c r="T14" s="5">
        <f>SUM(T15:T16)</f>
        <v>611</v>
      </c>
      <c r="U14" s="4">
        <f t="shared" si="6"/>
        <v>53.3</v>
      </c>
      <c r="V14" s="5">
        <f>SUM(V15:V16)</f>
        <v>1491</v>
      </c>
      <c r="W14" s="19">
        <f>SUM(W15:W16)</f>
        <v>407</v>
      </c>
      <c r="X14" s="3">
        <f>W14/V14*100</f>
        <v>27.29711602951039</v>
      </c>
      <c r="Y14" s="137" t="s">
        <v>42</v>
      </c>
      <c r="Z14" s="138"/>
    </row>
    <row r="15" spans="1:26" ht="30" customHeight="1">
      <c r="A15" s="77"/>
      <c r="B15" s="78" t="s">
        <v>10</v>
      </c>
      <c r="C15" s="53">
        <v>15059</v>
      </c>
      <c r="D15" s="20">
        <v>10038</v>
      </c>
      <c r="E15" s="21">
        <f t="shared" si="0"/>
        <v>66.7</v>
      </c>
      <c r="F15" s="20">
        <v>4164</v>
      </c>
      <c r="G15" s="21">
        <f t="shared" si="1"/>
        <v>27.7</v>
      </c>
      <c r="H15" s="20">
        <v>1241</v>
      </c>
      <c r="I15" s="20">
        <v>889</v>
      </c>
      <c r="J15" s="22">
        <f t="shared" si="2"/>
        <v>71.6</v>
      </c>
      <c r="K15" s="20">
        <v>1469</v>
      </c>
      <c r="L15" s="20">
        <v>668</v>
      </c>
      <c r="M15" s="106">
        <f t="shared" si="3"/>
        <v>45.5</v>
      </c>
      <c r="N15" s="44">
        <v>16405</v>
      </c>
      <c r="O15" s="20">
        <v>10051</v>
      </c>
      <c r="P15" s="22">
        <f t="shared" si="4"/>
        <v>61.3</v>
      </c>
      <c r="Q15" s="20">
        <v>2889</v>
      </c>
      <c r="R15" s="22">
        <f t="shared" si="5"/>
        <v>17.6</v>
      </c>
      <c r="S15" s="20">
        <v>991</v>
      </c>
      <c r="T15" s="20">
        <v>520</v>
      </c>
      <c r="U15" s="22">
        <f t="shared" si="6"/>
        <v>52.5</v>
      </c>
      <c r="V15" s="20">
        <v>1336</v>
      </c>
      <c r="W15" s="20">
        <v>359</v>
      </c>
      <c r="X15" s="67">
        <f t="shared" si="7"/>
        <v>26.9</v>
      </c>
      <c r="Y15" s="96" t="s">
        <v>10</v>
      </c>
      <c r="Z15" s="60"/>
    </row>
    <row r="16" spans="1:26" ht="30" customHeight="1">
      <c r="A16" s="77"/>
      <c r="B16" s="79" t="s">
        <v>11</v>
      </c>
      <c r="C16" s="52">
        <v>2544</v>
      </c>
      <c r="D16" s="16">
        <v>1602</v>
      </c>
      <c r="E16" s="17">
        <f t="shared" si="0"/>
        <v>63</v>
      </c>
      <c r="F16" s="16">
        <v>730</v>
      </c>
      <c r="G16" s="17">
        <f t="shared" si="1"/>
        <v>28.7</v>
      </c>
      <c r="H16" s="16">
        <v>162</v>
      </c>
      <c r="I16" s="16">
        <v>124</v>
      </c>
      <c r="J16" s="18">
        <f t="shared" si="2"/>
        <v>76.5</v>
      </c>
      <c r="K16" s="16">
        <v>196</v>
      </c>
      <c r="L16" s="16">
        <v>103</v>
      </c>
      <c r="M16" s="107">
        <f>ROUND(L16/K16*100,1)</f>
        <v>52.6</v>
      </c>
      <c r="N16" s="43">
        <v>2926</v>
      </c>
      <c r="O16" s="16">
        <v>1607</v>
      </c>
      <c r="P16" s="18">
        <f t="shared" si="4"/>
        <v>54.9</v>
      </c>
      <c r="Q16" s="16">
        <v>511</v>
      </c>
      <c r="R16" s="18">
        <f t="shared" si="5"/>
        <v>17.5</v>
      </c>
      <c r="S16" s="16">
        <v>156</v>
      </c>
      <c r="T16" s="16">
        <v>91</v>
      </c>
      <c r="U16" s="18">
        <f t="shared" si="6"/>
        <v>58.3</v>
      </c>
      <c r="V16" s="16">
        <v>155</v>
      </c>
      <c r="W16" s="16">
        <v>48</v>
      </c>
      <c r="X16" s="68">
        <f>ROUND(W16/V16*100,1)</f>
        <v>31</v>
      </c>
      <c r="Y16" s="97" t="s">
        <v>11</v>
      </c>
      <c r="Z16" s="60"/>
    </row>
    <row r="17" spans="1:26" ht="30" customHeight="1">
      <c r="A17" s="83" t="s">
        <v>12</v>
      </c>
      <c r="B17" s="84"/>
      <c r="C17" s="48">
        <v>19989</v>
      </c>
      <c r="D17" s="5">
        <v>13753</v>
      </c>
      <c r="E17" s="3">
        <f t="shared" si="0"/>
        <v>68.8</v>
      </c>
      <c r="F17" s="5">
        <v>4987</v>
      </c>
      <c r="G17" s="3">
        <f t="shared" si="1"/>
        <v>24.9</v>
      </c>
      <c r="H17" s="5">
        <v>1633</v>
      </c>
      <c r="I17" s="5">
        <v>1057</v>
      </c>
      <c r="J17" s="4">
        <f t="shared" si="2"/>
        <v>64.7</v>
      </c>
      <c r="K17" s="5">
        <v>1937</v>
      </c>
      <c r="L17" s="5">
        <v>693</v>
      </c>
      <c r="M17" s="108">
        <f t="shared" si="3"/>
        <v>35.8</v>
      </c>
      <c r="N17" s="19">
        <v>21780</v>
      </c>
      <c r="O17" s="5">
        <v>13726</v>
      </c>
      <c r="P17" s="4">
        <f t="shared" si="4"/>
        <v>63</v>
      </c>
      <c r="Q17" s="5">
        <v>3478</v>
      </c>
      <c r="R17" s="4">
        <f t="shared" si="5"/>
        <v>16</v>
      </c>
      <c r="S17" s="5">
        <v>1559</v>
      </c>
      <c r="T17" s="5">
        <v>762</v>
      </c>
      <c r="U17" s="4">
        <f t="shared" si="6"/>
        <v>48.9</v>
      </c>
      <c r="V17" s="5">
        <v>1864</v>
      </c>
      <c r="W17" s="5">
        <v>416</v>
      </c>
      <c r="X17" s="69">
        <f t="shared" si="7"/>
        <v>22.3</v>
      </c>
      <c r="Y17" s="137" t="s">
        <v>32</v>
      </c>
      <c r="Z17" s="138"/>
    </row>
    <row r="18" spans="1:26" ht="30" customHeight="1">
      <c r="A18" s="85" t="s">
        <v>13</v>
      </c>
      <c r="B18" s="86"/>
      <c r="C18" s="53">
        <v>14015</v>
      </c>
      <c r="D18" s="20">
        <v>9456</v>
      </c>
      <c r="E18" s="21">
        <f t="shared" si="0"/>
        <v>67.5</v>
      </c>
      <c r="F18" s="20">
        <v>3608</v>
      </c>
      <c r="G18" s="21">
        <f t="shared" si="1"/>
        <v>25.7</v>
      </c>
      <c r="H18" s="20">
        <v>984</v>
      </c>
      <c r="I18" s="20">
        <v>674</v>
      </c>
      <c r="J18" s="22">
        <f t="shared" si="2"/>
        <v>68.5</v>
      </c>
      <c r="K18" s="20">
        <v>1014</v>
      </c>
      <c r="L18" s="20">
        <v>453</v>
      </c>
      <c r="M18" s="106">
        <f t="shared" si="3"/>
        <v>44.7</v>
      </c>
      <c r="N18" s="44">
        <v>15450</v>
      </c>
      <c r="O18" s="20">
        <v>9439</v>
      </c>
      <c r="P18" s="22">
        <f t="shared" si="4"/>
        <v>61.1</v>
      </c>
      <c r="Q18" s="20">
        <v>2568</v>
      </c>
      <c r="R18" s="22">
        <f t="shared" si="5"/>
        <v>16.6</v>
      </c>
      <c r="S18" s="20">
        <v>904</v>
      </c>
      <c r="T18" s="20">
        <v>501</v>
      </c>
      <c r="U18" s="22">
        <f t="shared" si="6"/>
        <v>55.4</v>
      </c>
      <c r="V18" s="20">
        <v>976</v>
      </c>
      <c r="W18" s="20">
        <v>255</v>
      </c>
      <c r="X18" s="67">
        <f t="shared" si="7"/>
        <v>26.1</v>
      </c>
      <c r="Y18" s="139" t="s">
        <v>43</v>
      </c>
      <c r="Z18" s="140"/>
    </row>
    <row r="19" spans="1:26" ht="30" customHeight="1">
      <c r="A19" s="87" t="s">
        <v>14</v>
      </c>
      <c r="B19" s="88"/>
      <c r="C19" s="48">
        <v>23960</v>
      </c>
      <c r="D19" s="5">
        <v>16422</v>
      </c>
      <c r="E19" s="3">
        <f t="shared" si="0"/>
        <v>68.5</v>
      </c>
      <c r="F19" s="5">
        <v>6078</v>
      </c>
      <c r="G19" s="3">
        <f t="shared" si="1"/>
        <v>25.4</v>
      </c>
      <c r="H19" s="5">
        <v>1585</v>
      </c>
      <c r="I19" s="5">
        <v>1138</v>
      </c>
      <c r="J19" s="4">
        <f t="shared" si="2"/>
        <v>71.8</v>
      </c>
      <c r="K19" s="5">
        <v>1771</v>
      </c>
      <c r="L19" s="5">
        <v>779</v>
      </c>
      <c r="M19" s="109">
        <f t="shared" si="3"/>
        <v>44</v>
      </c>
      <c r="N19" s="19">
        <v>27074</v>
      </c>
      <c r="O19" s="5">
        <v>16397</v>
      </c>
      <c r="P19" s="4">
        <f t="shared" si="4"/>
        <v>60.6</v>
      </c>
      <c r="Q19" s="5">
        <v>4393</v>
      </c>
      <c r="R19" s="4">
        <f t="shared" si="5"/>
        <v>16.2</v>
      </c>
      <c r="S19" s="5">
        <v>1511</v>
      </c>
      <c r="T19" s="5">
        <v>829</v>
      </c>
      <c r="U19" s="4">
        <f t="shared" si="6"/>
        <v>54.9</v>
      </c>
      <c r="V19" s="5">
        <v>1623</v>
      </c>
      <c r="W19" s="5">
        <v>409</v>
      </c>
      <c r="X19" s="63">
        <f t="shared" si="7"/>
        <v>25.2</v>
      </c>
      <c r="Y19" s="143" t="s">
        <v>33</v>
      </c>
      <c r="Z19" s="138"/>
    </row>
    <row r="20" spans="1:26" ht="30" customHeight="1">
      <c r="A20" s="117" t="s">
        <v>51</v>
      </c>
      <c r="B20" s="118"/>
      <c r="C20" s="48">
        <f>SUM(C21:C25)</f>
        <v>38721</v>
      </c>
      <c r="D20" s="5">
        <f>SUM(D21:D25)</f>
        <v>25798</v>
      </c>
      <c r="E20" s="3">
        <f t="shared" si="0"/>
        <v>66.6</v>
      </c>
      <c r="F20" s="5">
        <f>SUM(F21:F25)</f>
        <v>10449</v>
      </c>
      <c r="G20" s="3">
        <f t="shared" si="1"/>
        <v>27</v>
      </c>
      <c r="H20" s="5">
        <f>SUM(H21:H25)</f>
        <v>2871</v>
      </c>
      <c r="I20" s="5">
        <f>SUM(I21:I25)</f>
        <v>1901</v>
      </c>
      <c r="J20" s="4">
        <f t="shared" si="2"/>
        <v>66.2</v>
      </c>
      <c r="K20" s="5">
        <f>SUM(K21:K25)</f>
        <v>3804</v>
      </c>
      <c r="L20" s="5">
        <f>SUM(L21:L25)</f>
        <v>1502</v>
      </c>
      <c r="M20" s="102">
        <f t="shared" si="3"/>
        <v>39.5</v>
      </c>
      <c r="N20" s="19">
        <f>SUM(N21:N25)</f>
        <v>41929</v>
      </c>
      <c r="O20" s="5">
        <f>SUM(O21:O25)</f>
        <v>25818</v>
      </c>
      <c r="P20" s="4">
        <f t="shared" si="4"/>
        <v>61.6</v>
      </c>
      <c r="Q20" s="5">
        <f>SUM(Q21:Q25)</f>
        <v>7362</v>
      </c>
      <c r="R20" s="4">
        <f t="shared" si="5"/>
        <v>17.6</v>
      </c>
      <c r="S20" s="5">
        <f>SUM(S21:S25)</f>
        <v>2786</v>
      </c>
      <c r="T20" s="5">
        <f>SUM(T21:T25)</f>
        <v>1509</v>
      </c>
      <c r="U20" s="4">
        <f t="shared" si="6"/>
        <v>54.2</v>
      </c>
      <c r="V20" s="5">
        <f>SUM(V21:V25)</f>
        <v>3655</v>
      </c>
      <c r="W20" s="5">
        <f>SUM(W21:W25)</f>
        <v>861</v>
      </c>
      <c r="X20" s="63">
        <f t="shared" si="7"/>
        <v>23.6</v>
      </c>
      <c r="Y20" s="143" t="s">
        <v>34</v>
      </c>
      <c r="Z20" s="138"/>
    </row>
    <row r="21" spans="1:26" ht="30" customHeight="1">
      <c r="A21" s="77"/>
      <c r="B21" s="89" t="s">
        <v>15</v>
      </c>
      <c r="C21" s="54">
        <v>15152</v>
      </c>
      <c r="D21" s="23">
        <v>9968</v>
      </c>
      <c r="E21" s="24">
        <f t="shared" si="0"/>
        <v>65.8</v>
      </c>
      <c r="F21" s="23">
        <v>4058</v>
      </c>
      <c r="G21" s="24">
        <f t="shared" si="1"/>
        <v>26.8</v>
      </c>
      <c r="H21" s="23">
        <v>1087</v>
      </c>
      <c r="I21" s="23">
        <v>735</v>
      </c>
      <c r="J21" s="25">
        <f t="shared" si="2"/>
        <v>67.6</v>
      </c>
      <c r="K21" s="23">
        <v>1393</v>
      </c>
      <c r="L21" s="23">
        <v>606</v>
      </c>
      <c r="M21" s="110">
        <f>ROUND(L21/K21*100,1)</f>
        <v>43.5</v>
      </c>
      <c r="N21" s="45">
        <v>16442</v>
      </c>
      <c r="O21" s="23">
        <v>9904</v>
      </c>
      <c r="P21" s="25">
        <f t="shared" si="4"/>
        <v>60.2</v>
      </c>
      <c r="Q21" s="23">
        <v>2689</v>
      </c>
      <c r="R21" s="25">
        <f t="shared" si="5"/>
        <v>16.4</v>
      </c>
      <c r="S21" s="23">
        <v>936</v>
      </c>
      <c r="T21" s="23">
        <v>514</v>
      </c>
      <c r="U21" s="25">
        <f t="shared" si="6"/>
        <v>54.9</v>
      </c>
      <c r="V21" s="23">
        <v>1282</v>
      </c>
      <c r="W21" s="23">
        <v>311</v>
      </c>
      <c r="X21" s="70">
        <f>ROUND(W21/V21*100,1)</f>
        <v>24.3</v>
      </c>
      <c r="Y21" s="98" t="s">
        <v>15</v>
      </c>
      <c r="Z21" s="60"/>
    </row>
    <row r="22" spans="1:26" ht="30" customHeight="1">
      <c r="A22" s="77"/>
      <c r="B22" s="90" t="s">
        <v>16</v>
      </c>
      <c r="C22" s="55">
        <v>13621</v>
      </c>
      <c r="D22" s="26">
        <v>8990</v>
      </c>
      <c r="E22" s="27">
        <f t="shared" si="0"/>
        <v>66</v>
      </c>
      <c r="F22" s="26">
        <v>3882</v>
      </c>
      <c r="G22" s="27">
        <f t="shared" si="1"/>
        <v>28.5</v>
      </c>
      <c r="H22" s="26">
        <v>1062</v>
      </c>
      <c r="I22" s="26">
        <v>689</v>
      </c>
      <c r="J22" s="28">
        <f t="shared" si="2"/>
        <v>64.9</v>
      </c>
      <c r="K22" s="26">
        <v>1478</v>
      </c>
      <c r="L22" s="26">
        <v>549</v>
      </c>
      <c r="M22" s="111">
        <f>ROUND(L22/K22*100,1)</f>
        <v>37.1</v>
      </c>
      <c r="N22" s="46">
        <v>14293</v>
      </c>
      <c r="O22" s="26">
        <v>9003</v>
      </c>
      <c r="P22" s="28">
        <f t="shared" si="4"/>
        <v>63</v>
      </c>
      <c r="Q22" s="26">
        <v>2702</v>
      </c>
      <c r="R22" s="28">
        <f t="shared" si="5"/>
        <v>18.9</v>
      </c>
      <c r="S22" s="26">
        <v>1087</v>
      </c>
      <c r="T22" s="26">
        <v>573</v>
      </c>
      <c r="U22" s="28">
        <f t="shared" si="6"/>
        <v>52.7</v>
      </c>
      <c r="V22" s="26">
        <v>1427</v>
      </c>
      <c r="W22" s="26">
        <v>319</v>
      </c>
      <c r="X22" s="71">
        <f>ROUND(W22/V22*100,1)</f>
        <v>22.4</v>
      </c>
      <c r="Y22" s="99" t="s">
        <v>16</v>
      </c>
      <c r="Z22" s="60"/>
    </row>
    <row r="23" spans="1:26" ht="30" customHeight="1">
      <c r="A23" s="77"/>
      <c r="B23" s="90" t="s">
        <v>17</v>
      </c>
      <c r="C23" s="55">
        <v>5050</v>
      </c>
      <c r="D23" s="26">
        <v>3414</v>
      </c>
      <c r="E23" s="27">
        <f t="shared" si="0"/>
        <v>67.6</v>
      </c>
      <c r="F23" s="26">
        <v>1343</v>
      </c>
      <c r="G23" s="27">
        <f t="shared" si="1"/>
        <v>26.6</v>
      </c>
      <c r="H23" s="26">
        <v>340</v>
      </c>
      <c r="I23" s="26">
        <v>243</v>
      </c>
      <c r="J23" s="28">
        <f t="shared" si="2"/>
        <v>71.5</v>
      </c>
      <c r="K23" s="26">
        <v>428</v>
      </c>
      <c r="L23" s="26">
        <v>181</v>
      </c>
      <c r="M23" s="111">
        <f>ROUND(L23/K23*100,1)</f>
        <v>42.3</v>
      </c>
      <c r="N23" s="46">
        <v>5655</v>
      </c>
      <c r="O23" s="26">
        <v>3453</v>
      </c>
      <c r="P23" s="28">
        <f t="shared" si="4"/>
        <v>61.1</v>
      </c>
      <c r="Q23" s="26">
        <v>1030</v>
      </c>
      <c r="R23" s="28">
        <f t="shared" si="5"/>
        <v>18.2</v>
      </c>
      <c r="S23" s="26">
        <v>371</v>
      </c>
      <c r="T23" s="26">
        <v>215</v>
      </c>
      <c r="U23" s="28">
        <f t="shared" si="6"/>
        <v>58</v>
      </c>
      <c r="V23" s="26">
        <v>434</v>
      </c>
      <c r="W23" s="26">
        <v>122</v>
      </c>
      <c r="X23" s="71">
        <f>ROUND(W23/V23*100,1)</f>
        <v>28.1</v>
      </c>
      <c r="Y23" s="99" t="s">
        <v>17</v>
      </c>
      <c r="Z23" s="60"/>
    </row>
    <row r="24" spans="1:26" ht="30" customHeight="1">
      <c r="A24" s="77"/>
      <c r="B24" s="90" t="s">
        <v>18</v>
      </c>
      <c r="C24" s="55">
        <v>816</v>
      </c>
      <c r="D24" s="26">
        <v>569</v>
      </c>
      <c r="E24" s="27">
        <f t="shared" si="0"/>
        <v>69.7</v>
      </c>
      <c r="F24" s="26">
        <v>201</v>
      </c>
      <c r="G24" s="27">
        <f t="shared" si="1"/>
        <v>24.6</v>
      </c>
      <c r="H24" s="26">
        <v>56</v>
      </c>
      <c r="I24" s="26">
        <v>39</v>
      </c>
      <c r="J24" s="28">
        <f t="shared" si="2"/>
        <v>69.6</v>
      </c>
      <c r="K24" s="26">
        <v>64</v>
      </c>
      <c r="L24" s="26">
        <v>21</v>
      </c>
      <c r="M24" s="111">
        <f>ROUND(L24/K24*100,1)</f>
        <v>32.8</v>
      </c>
      <c r="N24" s="46">
        <v>922</v>
      </c>
      <c r="O24" s="26">
        <v>579</v>
      </c>
      <c r="P24" s="28">
        <f t="shared" si="4"/>
        <v>62.8</v>
      </c>
      <c r="Q24" s="26">
        <v>167</v>
      </c>
      <c r="R24" s="28">
        <f t="shared" si="5"/>
        <v>18.1</v>
      </c>
      <c r="S24" s="26">
        <v>63</v>
      </c>
      <c r="T24" s="26">
        <v>43</v>
      </c>
      <c r="U24" s="28">
        <f t="shared" si="6"/>
        <v>68.3</v>
      </c>
      <c r="V24" s="26">
        <v>68</v>
      </c>
      <c r="W24" s="26">
        <v>12</v>
      </c>
      <c r="X24" s="71">
        <f>ROUND(W24/V24*100,1)</f>
        <v>17.6</v>
      </c>
      <c r="Y24" s="99" t="s">
        <v>18</v>
      </c>
      <c r="Z24" s="60"/>
    </row>
    <row r="25" spans="1:26" ht="30" customHeight="1">
      <c r="A25" s="77"/>
      <c r="B25" s="91" t="s">
        <v>19</v>
      </c>
      <c r="C25" s="52">
        <v>4082</v>
      </c>
      <c r="D25" s="16">
        <v>2857</v>
      </c>
      <c r="E25" s="17">
        <f t="shared" si="0"/>
        <v>70</v>
      </c>
      <c r="F25" s="16">
        <v>965</v>
      </c>
      <c r="G25" s="17">
        <f t="shared" si="1"/>
        <v>23.6</v>
      </c>
      <c r="H25" s="16">
        <v>326</v>
      </c>
      <c r="I25" s="16">
        <v>195</v>
      </c>
      <c r="J25" s="18">
        <f t="shared" si="2"/>
        <v>59.8</v>
      </c>
      <c r="K25" s="16">
        <v>441</v>
      </c>
      <c r="L25" s="16">
        <v>145</v>
      </c>
      <c r="M25" s="107">
        <f>ROUND(L25/K25*100,1)</f>
        <v>32.9</v>
      </c>
      <c r="N25" s="43">
        <v>4617</v>
      </c>
      <c r="O25" s="16">
        <v>2879</v>
      </c>
      <c r="P25" s="18">
        <f t="shared" si="4"/>
        <v>62.4</v>
      </c>
      <c r="Q25" s="16">
        <v>774</v>
      </c>
      <c r="R25" s="18">
        <f t="shared" si="5"/>
        <v>16.8</v>
      </c>
      <c r="S25" s="16">
        <v>329</v>
      </c>
      <c r="T25" s="16">
        <v>164</v>
      </c>
      <c r="U25" s="18">
        <f t="shared" si="6"/>
        <v>49.8</v>
      </c>
      <c r="V25" s="16">
        <v>444</v>
      </c>
      <c r="W25" s="16">
        <v>97</v>
      </c>
      <c r="X25" s="66">
        <f>ROUND(W25/V25*100,1)</f>
        <v>21.8</v>
      </c>
      <c r="Y25" s="100" t="s">
        <v>19</v>
      </c>
      <c r="Z25" s="60"/>
    </row>
    <row r="26" spans="1:26" ht="30" customHeight="1">
      <c r="A26" s="80" t="s">
        <v>24</v>
      </c>
      <c r="B26" s="92"/>
      <c r="C26" s="48">
        <v>999</v>
      </c>
      <c r="D26" s="5">
        <v>733</v>
      </c>
      <c r="E26" s="3">
        <f t="shared" si="0"/>
        <v>73.4</v>
      </c>
      <c r="F26" s="5">
        <v>204</v>
      </c>
      <c r="G26" s="3">
        <f t="shared" si="1"/>
        <v>20.4</v>
      </c>
      <c r="H26" s="5">
        <v>78</v>
      </c>
      <c r="I26" s="5">
        <v>40</v>
      </c>
      <c r="J26" s="4">
        <f t="shared" si="2"/>
        <v>51.3</v>
      </c>
      <c r="K26" s="5">
        <v>139</v>
      </c>
      <c r="L26" s="5">
        <v>28</v>
      </c>
      <c r="M26" s="102">
        <f t="shared" si="3"/>
        <v>20.1</v>
      </c>
      <c r="N26" s="19">
        <v>1067</v>
      </c>
      <c r="O26" s="5">
        <v>757</v>
      </c>
      <c r="P26" s="4">
        <f t="shared" si="4"/>
        <v>70.9</v>
      </c>
      <c r="Q26" s="5">
        <v>144</v>
      </c>
      <c r="R26" s="4">
        <f t="shared" si="5"/>
        <v>13.5</v>
      </c>
      <c r="S26" s="5">
        <v>76</v>
      </c>
      <c r="T26" s="5">
        <v>24</v>
      </c>
      <c r="U26" s="4">
        <f t="shared" si="6"/>
        <v>31.6</v>
      </c>
      <c r="V26" s="5">
        <v>143</v>
      </c>
      <c r="W26" s="5">
        <v>18</v>
      </c>
      <c r="X26" s="63">
        <f t="shared" si="7"/>
        <v>12.6</v>
      </c>
      <c r="Y26" s="139" t="s">
        <v>35</v>
      </c>
      <c r="Z26" s="140"/>
    </row>
    <row r="27" spans="1:26" ht="30" customHeight="1">
      <c r="A27" s="83" t="s">
        <v>25</v>
      </c>
      <c r="B27" s="84"/>
      <c r="C27" s="48">
        <v>9401</v>
      </c>
      <c r="D27" s="5">
        <v>6209</v>
      </c>
      <c r="E27" s="3">
        <f t="shared" si="0"/>
        <v>66</v>
      </c>
      <c r="F27" s="5">
        <v>2615</v>
      </c>
      <c r="G27" s="3">
        <f t="shared" si="1"/>
        <v>27.8</v>
      </c>
      <c r="H27" s="5">
        <v>653</v>
      </c>
      <c r="I27" s="5">
        <v>464</v>
      </c>
      <c r="J27" s="4">
        <f t="shared" si="2"/>
        <v>71.1</v>
      </c>
      <c r="K27" s="5">
        <v>804</v>
      </c>
      <c r="L27" s="5">
        <v>378</v>
      </c>
      <c r="M27" s="112">
        <f t="shared" si="3"/>
        <v>47</v>
      </c>
      <c r="N27" s="19">
        <v>10586</v>
      </c>
      <c r="O27" s="5">
        <v>6269</v>
      </c>
      <c r="P27" s="4">
        <f t="shared" si="4"/>
        <v>59.2</v>
      </c>
      <c r="Q27" s="5">
        <v>1912</v>
      </c>
      <c r="R27" s="4">
        <f t="shared" si="5"/>
        <v>18.1</v>
      </c>
      <c r="S27" s="5">
        <v>630</v>
      </c>
      <c r="T27" s="5">
        <v>375</v>
      </c>
      <c r="U27" s="4">
        <f t="shared" si="6"/>
        <v>59.5</v>
      </c>
      <c r="V27" s="5">
        <v>756</v>
      </c>
      <c r="W27" s="5">
        <v>221</v>
      </c>
      <c r="X27" s="69">
        <f t="shared" si="7"/>
        <v>29.2</v>
      </c>
      <c r="Y27" s="139" t="s">
        <v>44</v>
      </c>
      <c r="Z27" s="140"/>
    </row>
    <row r="28" spans="1:26" ht="30" customHeight="1">
      <c r="A28" s="80" t="s">
        <v>26</v>
      </c>
      <c r="B28" s="92"/>
      <c r="C28" s="48">
        <v>11417</v>
      </c>
      <c r="D28" s="5">
        <v>7828</v>
      </c>
      <c r="E28" s="3">
        <f t="shared" si="0"/>
        <v>68.6</v>
      </c>
      <c r="F28" s="5">
        <v>2917</v>
      </c>
      <c r="G28" s="3">
        <f t="shared" si="1"/>
        <v>25.5</v>
      </c>
      <c r="H28" s="5">
        <v>807</v>
      </c>
      <c r="I28" s="5">
        <v>551</v>
      </c>
      <c r="J28" s="4">
        <f t="shared" si="2"/>
        <v>68.3</v>
      </c>
      <c r="K28" s="5">
        <v>1069</v>
      </c>
      <c r="L28" s="5">
        <v>438</v>
      </c>
      <c r="M28" s="109">
        <f t="shared" si="3"/>
        <v>41</v>
      </c>
      <c r="N28" s="19">
        <v>12680</v>
      </c>
      <c r="O28" s="5">
        <v>7768</v>
      </c>
      <c r="P28" s="4">
        <f t="shared" si="4"/>
        <v>61.3</v>
      </c>
      <c r="Q28" s="5">
        <v>2241</v>
      </c>
      <c r="R28" s="4">
        <f t="shared" si="5"/>
        <v>17.7</v>
      </c>
      <c r="S28" s="5">
        <v>777</v>
      </c>
      <c r="T28" s="5">
        <v>454</v>
      </c>
      <c r="U28" s="4">
        <f t="shared" si="6"/>
        <v>58.4</v>
      </c>
      <c r="V28" s="5">
        <v>1015</v>
      </c>
      <c r="W28" s="5">
        <v>278</v>
      </c>
      <c r="X28" s="63">
        <f t="shared" si="7"/>
        <v>27.4</v>
      </c>
      <c r="Y28" s="139" t="s">
        <v>45</v>
      </c>
      <c r="Z28" s="140"/>
    </row>
    <row r="29" spans="1:26" ht="30" customHeight="1">
      <c r="A29" s="80" t="s">
        <v>27</v>
      </c>
      <c r="B29" s="92"/>
      <c r="C29" s="48">
        <v>11572</v>
      </c>
      <c r="D29" s="5">
        <v>7878</v>
      </c>
      <c r="E29" s="3">
        <f t="shared" si="0"/>
        <v>68.1</v>
      </c>
      <c r="F29" s="5">
        <v>3025</v>
      </c>
      <c r="G29" s="3">
        <f t="shared" si="1"/>
        <v>26.1</v>
      </c>
      <c r="H29" s="5">
        <v>801</v>
      </c>
      <c r="I29" s="5">
        <v>556</v>
      </c>
      <c r="J29" s="4">
        <f t="shared" si="2"/>
        <v>69.4</v>
      </c>
      <c r="K29" s="5">
        <v>960</v>
      </c>
      <c r="L29" s="5">
        <v>463</v>
      </c>
      <c r="M29" s="102">
        <f t="shared" si="3"/>
        <v>48.2</v>
      </c>
      <c r="N29" s="19">
        <v>12851</v>
      </c>
      <c r="O29" s="5">
        <v>7859</v>
      </c>
      <c r="P29" s="4">
        <f t="shared" si="4"/>
        <v>61.2</v>
      </c>
      <c r="Q29" s="5">
        <v>2069</v>
      </c>
      <c r="R29" s="4">
        <f t="shared" si="5"/>
        <v>16.1</v>
      </c>
      <c r="S29" s="5">
        <v>760</v>
      </c>
      <c r="T29" s="5">
        <v>433</v>
      </c>
      <c r="U29" s="4">
        <f t="shared" si="6"/>
        <v>57</v>
      </c>
      <c r="V29" s="5">
        <v>843</v>
      </c>
      <c r="W29" s="5">
        <v>208</v>
      </c>
      <c r="X29" s="63">
        <f t="shared" si="7"/>
        <v>24.7</v>
      </c>
      <c r="Y29" s="139" t="s">
        <v>46</v>
      </c>
      <c r="Z29" s="140"/>
    </row>
    <row r="30" spans="1:26" ht="30" customHeight="1" thickBot="1">
      <c r="A30" s="93" t="s">
        <v>28</v>
      </c>
      <c r="B30" s="94"/>
      <c r="C30" s="56">
        <v>6034</v>
      </c>
      <c r="D30" s="34">
        <v>4045</v>
      </c>
      <c r="E30" s="35">
        <f t="shared" si="0"/>
        <v>67</v>
      </c>
      <c r="F30" s="34">
        <v>1573</v>
      </c>
      <c r="G30" s="35">
        <f t="shared" si="1"/>
        <v>26.1</v>
      </c>
      <c r="H30" s="34">
        <v>316</v>
      </c>
      <c r="I30" s="34">
        <v>238</v>
      </c>
      <c r="J30" s="36">
        <f t="shared" si="2"/>
        <v>75.3</v>
      </c>
      <c r="K30" s="34">
        <v>367</v>
      </c>
      <c r="L30" s="34">
        <v>204</v>
      </c>
      <c r="M30" s="113">
        <f t="shared" si="3"/>
        <v>55.6</v>
      </c>
      <c r="N30" s="57">
        <v>7039</v>
      </c>
      <c r="O30" s="34">
        <v>4059</v>
      </c>
      <c r="P30" s="36">
        <f t="shared" si="4"/>
        <v>57.7</v>
      </c>
      <c r="Q30" s="34">
        <v>1155</v>
      </c>
      <c r="R30" s="36">
        <f t="shared" si="5"/>
        <v>16.4</v>
      </c>
      <c r="S30" s="34">
        <v>305</v>
      </c>
      <c r="T30" s="34">
        <v>190</v>
      </c>
      <c r="U30" s="36">
        <f t="shared" si="6"/>
        <v>62.3</v>
      </c>
      <c r="V30" s="34">
        <v>386</v>
      </c>
      <c r="W30" s="34">
        <v>142</v>
      </c>
      <c r="X30" s="72">
        <f t="shared" si="7"/>
        <v>36.8</v>
      </c>
      <c r="Y30" s="141" t="s">
        <v>47</v>
      </c>
      <c r="Z30" s="142"/>
    </row>
    <row r="31" s="61" customFormat="1" ht="26.25" customHeight="1">
      <c r="A31" s="32" t="s">
        <v>57</v>
      </c>
    </row>
  </sheetData>
  <mergeCells count="41">
    <mergeCell ref="F4:F5"/>
    <mergeCell ref="G4:G5"/>
    <mergeCell ref="Y2:Z5"/>
    <mergeCell ref="O3:P3"/>
    <mergeCell ref="O4:O5"/>
    <mergeCell ref="Q3:X3"/>
    <mergeCell ref="R4:R5"/>
    <mergeCell ref="Q4:Q5"/>
    <mergeCell ref="P4:P5"/>
    <mergeCell ref="N3:N5"/>
    <mergeCell ref="D3:E3"/>
    <mergeCell ref="F3:M3"/>
    <mergeCell ref="D4:D5"/>
    <mergeCell ref="Y27:Z27"/>
    <mergeCell ref="Y12:Z12"/>
    <mergeCell ref="Y13:Z13"/>
    <mergeCell ref="Y14:Z14"/>
    <mergeCell ref="Y17:Z17"/>
    <mergeCell ref="Y6:Z6"/>
    <mergeCell ref="Y7:Z7"/>
    <mergeCell ref="Y28:Z28"/>
    <mergeCell ref="Y29:Z29"/>
    <mergeCell ref="Y30:Z30"/>
    <mergeCell ref="Y18:Z18"/>
    <mergeCell ref="Y19:Z19"/>
    <mergeCell ref="Y20:Z20"/>
    <mergeCell ref="Y26:Z26"/>
    <mergeCell ref="Y8:Z8"/>
    <mergeCell ref="Y11:Z11"/>
    <mergeCell ref="S4:U4"/>
    <mergeCell ref="V4:X4"/>
    <mergeCell ref="N2:X2"/>
    <mergeCell ref="A14:B14"/>
    <mergeCell ref="A20:B20"/>
    <mergeCell ref="A8:B8"/>
    <mergeCell ref="E4:E5"/>
    <mergeCell ref="C2:M2"/>
    <mergeCell ref="A2:B5"/>
    <mergeCell ref="H4:J4"/>
    <mergeCell ref="K4:M4"/>
    <mergeCell ref="C3:C5"/>
  </mergeCells>
  <printOptions horizontalCentered="1"/>
  <pageMargins left="0.3937007874015748" right="0.1968503937007874" top="0.5905511811023623" bottom="0" header="0.4724409448818898" footer="0.31496062992125984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人口労働係</dc:creator>
  <cp:keywords/>
  <dc:description/>
  <cp:lastModifiedBy>人口労働係</cp:lastModifiedBy>
  <cp:lastPrinted>2009-03-09T06:18:13Z</cp:lastPrinted>
  <dcterms:created xsi:type="dcterms:W3CDTF">2009-02-09T02:56:55Z</dcterms:created>
  <dcterms:modified xsi:type="dcterms:W3CDTF">2009-03-09T23:38:20Z</dcterms:modified>
  <cp:category/>
  <cp:version/>
  <cp:contentType/>
  <cp:contentStatus/>
</cp:coreProperties>
</file>