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130" activeTab="0"/>
  </bookViews>
  <sheets>
    <sheet name="第３表" sheetId="1" r:id="rId1"/>
  </sheets>
  <definedNames>
    <definedName name="_xlnm.Print_Titles" localSheetId="0">'第３表'!$1:$3</definedName>
  </definedNames>
  <calcPr fullCalcOnLoad="1"/>
</workbook>
</file>

<file path=xl/sharedStrings.xml><?xml version="1.0" encoding="utf-8"?>
<sst xmlns="http://schemas.openxmlformats.org/spreadsheetml/2006/main" count="287" uniqueCount="79">
  <si>
    <t>総数</t>
  </si>
  <si>
    <t>計</t>
  </si>
  <si>
    <t>年少人口</t>
  </si>
  <si>
    <t>生産年齢人口</t>
  </si>
  <si>
    <t>老年人口</t>
  </si>
  <si>
    <t>区　　分</t>
  </si>
  <si>
    <t>旧 富山市</t>
  </si>
  <si>
    <t>旧 大沢野町</t>
  </si>
  <si>
    <t>旧 大山町</t>
  </si>
  <si>
    <t>旧 八尾町</t>
  </si>
  <si>
    <t>旧 婦中町</t>
  </si>
  <si>
    <t>旧 山田村</t>
  </si>
  <si>
    <t>旧 細入村</t>
  </si>
  <si>
    <t>旧 高岡市</t>
  </si>
  <si>
    <t>旧 福岡町</t>
  </si>
  <si>
    <t>旧 黒部市</t>
  </si>
  <si>
    <t>旧 宇奈月町</t>
  </si>
  <si>
    <t>旧 砺波市</t>
  </si>
  <si>
    <t>旧 庄川町</t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</si>
  <si>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</si>
  <si>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</si>
  <si>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</si>
  <si>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</si>
  <si>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</si>
  <si>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</si>
  <si>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</si>
  <si>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</si>
  <si>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t>旧 新湊市</t>
  </si>
  <si>
    <t>旧 小杉町</t>
  </si>
  <si>
    <t>旧 大門町</t>
  </si>
  <si>
    <t>旧 下村</t>
  </si>
  <si>
    <t>旧 大島町</t>
  </si>
  <si>
    <t>5～9</t>
  </si>
  <si>
    <t>10～14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</si>
  <si>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</si>
  <si>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</si>
  <si>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</si>
  <si>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</si>
  <si>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</si>
  <si>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</si>
  <si>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</si>
  <si>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</si>
  <si>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</si>
  <si>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70～74</t>
  </si>
  <si>
    <t>75～79</t>
  </si>
  <si>
    <t>80～84</t>
  </si>
  <si>
    <t>小 矢 部 市</t>
  </si>
  <si>
    <t>単位：人</t>
  </si>
  <si>
    <t>富 山 県</t>
  </si>
  <si>
    <t>魚 津 市</t>
  </si>
  <si>
    <t>氷 見 市</t>
  </si>
  <si>
    <t>滑 川 市</t>
  </si>
  <si>
    <t>舟 橋 村</t>
  </si>
  <si>
    <t>上 市 町</t>
  </si>
  <si>
    <t>立 山 町</t>
  </si>
  <si>
    <t>入 善 町</t>
  </si>
  <si>
    <t>朝 日 町</t>
  </si>
  <si>
    <t>舟 橋 村</t>
  </si>
  <si>
    <t>富 山 市</t>
  </si>
  <si>
    <t>高 岡 市</t>
  </si>
  <si>
    <t>黒 部 市</t>
  </si>
  <si>
    <t>砺 波 市</t>
  </si>
  <si>
    <t>南 砺 市</t>
  </si>
  <si>
    <t>射 水 市</t>
  </si>
  <si>
    <t>0～4歳</t>
  </si>
  <si>
    <t>15～19歳</t>
  </si>
  <si>
    <t>65～69歳</t>
  </si>
  <si>
    <t>※総数は年齢不詳を含んでいるため、内訳の合計とは必ずしも一致しない。</t>
  </si>
  <si>
    <t>第３表　年齢（５歳階級）、男女別人口【県、市町村】</t>
  </si>
  <si>
    <r>
      <t>富 山 市</t>
    </r>
    <r>
      <rPr>
        <sz val="9"/>
        <rFont val="ＭＳ 明朝"/>
        <family val="1"/>
      </rPr>
      <t>(17.4.1合併)</t>
    </r>
  </si>
  <si>
    <r>
      <t>高 岡 市</t>
    </r>
    <r>
      <rPr>
        <sz val="9"/>
        <rFont val="ＭＳ 明朝"/>
        <family val="1"/>
      </rPr>
      <t>(17.11.1合併)</t>
    </r>
  </si>
  <si>
    <r>
      <t>黒 部 市</t>
    </r>
    <r>
      <rPr>
        <sz val="9"/>
        <rFont val="ＭＳ 明朝"/>
        <family val="1"/>
      </rPr>
      <t>(18.3.31合併)</t>
    </r>
  </si>
  <si>
    <r>
      <t>砺 波 市</t>
    </r>
    <r>
      <rPr>
        <sz val="9"/>
        <rFont val="ＭＳ 明朝"/>
        <family val="1"/>
      </rPr>
      <t>(16.11.1合併)</t>
    </r>
  </si>
  <si>
    <r>
      <t>南 砺 市</t>
    </r>
    <r>
      <rPr>
        <sz val="9"/>
        <rFont val="ＭＳ 明朝"/>
        <family val="1"/>
      </rPr>
      <t>(16.11.1合併)</t>
    </r>
  </si>
  <si>
    <r>
      <t>射 水 市</t>
    </r>
    <r>
      <rPr>
        <sz val="9"/>
        <rFont val="ＭＳ 明朝"/>
        <family val="1"/>
      </rPr>
      <t>(17.11.1合併)</t>
    </r>
  </si>
  <si>
    <t>85歳以上</t>
  </si>
  <si>
    <t>男　　女　　合　　計</t>
  </si>
  <si>
    <t>男　　　　　　　性</t>
  </si>
  <si>
    <t>女　　　　　　　性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</si>
</sst>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_ "/>
    <numFmt numFmtId="179" formatCode="#,##0_ "/>
    <numFmt numFmtId="180" formatCode="\ ###,###,##0;&quot;-&quot;###,##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8" fillId="0" borderId="1" xfId="16" applyFont="1" applyBorder="1" applyAlignment="1">
      <alignment horizontal="center" vertical="center"/>
    </xf>
    <xf numFmtId="38" fontId="7" fillId="0" borderId="0" xfId="16" applyFont="1" applyBorder="1" applyAlignment="1">
      <alignment horizontal="center"/>
    </xf>
    <xf numFmtId="49" fontId="4" fillId="0" borderId="2" xfId="16" applyNumberFormat="1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8" fillId="0" borderId="4" xfId="16" applyFont="1" applyBorder="1" applyAlignment="1">
      <alignment horizontal="center" vertical="center"/>
    </xf>
    <xf numFmtId="38" fontId="11" fillId="0" borderId="2" xfId="16" applyFont="1" applyBorder="1" applyAlignment="1">
      <alignment horizontal="right"/>
    </xf>
    <xf numFmtId="38" fontId="10" fillId="0" borderId="5" xfId="16" applyFont="1" applyBorder="1" applyAlignment="1">
      <alignment vertical="center"/>
    </xf>
    <xf numFmtId="38" fontId="10" fillId="0" borderId="6" xfId="16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38" fontId="9" fillId="0" borderId="9" xfId="16" applyFont="1" applyBorder="1" applyAlignment="1">
      <alignment vertical="center"/>
    </xf>
    <xf numFmtId="38" fontId="9" fillId="0" borderId="10" xfId="16" applyFont="1" applyBorder="1" applyAlignment="1">
      <alignment vertical="center"/>
    </xf>
    <xf numFmtId="38" fontId="10" fillId="0" borderId="5" xfId="16" applyFont="1" applyBorder="1" applyAlignment="1">
      <alignment horizontal="right" vertical="center"/>
    </xf>
    <xf numFmtId="38" fontId="7" fillId="0" borderId="0" xfId="16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49" fontId="4" fillId="0" borderId="0" xfId="16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10" fillId="0" borderId="12" xfId="16" applyFont="1" applyBorder="1" applyAlignment="1">
      <alignment vertical="center"/>
    </xf>
    <xf numFmtId="38" fontId="10" fillId="0" borderId="13" xfId="16" applyFont="1" applyBorder="1" applyAlignment="1">
      <alignment vertical="center"/>
    </xf>
    <xf numFmtId="38" fontId="10" fillId="0" borderId="14" xfId="16" applyFont="1" applyFill="1" applyBorder="1" applyAlignment="1">
      <alignment vertical="center"/>
    </xf>
    <xf numFmtId="38" fontId="10" fillId="0" borderId="15" xfId="16" applyFont="1" applyFill="1" applyBorder="1" applyAlignment="1">
      <alignment vertical="center"/>
    </xf>
    <xf numFmtId="38" fontId="10" fillId="0" borderId="5" xfId="16" applyFont="1" applyFill="1" applyBorder="1" applyAlignment="1">
      <alignment vertical="center"/>
    </xf>
    <xf numFmtId="38" fontId="10" fillId="0" borderId="16" xfId="16" applyFont="1" applyFill="1" applyBorder="1" applyAlignment="1">
      <alignment vertical="center"/>
    </xf>
    <xf numFmtId="38" fontId="10" fillId="0" borderId="17" xfId="16" applyFont="1" applyFill="1" applyBorder="1" applyAlignment="1">
      <alignment vertical="center"/>
    </xf>
    <xf numFmtId="38" fontId="10" fillId="0" borderId="18" xfId="16" applyFont="1" applyFill="1" applyBorder="1" applyAlignment="1">
      <alignment vertical="center"/>
    </xf>
    <xf numFmtId="38" fontId="9" fillId="0" borderId="10" xfId="16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38" fontId="9" fillId="0" borderId="20" xfId="16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38" fontId="9" fillId="0" borderId="22" xfId="16" applyFont="1" applyFill="1" applyBorder="1" applyAlignment="1">
      <alignment vertical="center"/>
    </xf>
    <xf numFmtId="38" fontId="10" fillId="0" borderId="23" xfId="16" applyFont="1" applyFill="1" applyBorder="1" applyAlignment="1">
      <alignment vertical="center"/>
    </xf>
    <xf numFmtId="38" fontId="9" fillId="0" borderId="9" xfId="16" applyFont="1" applyFill="1" applyBorder="1" applyAlignment="1">
      <alignment vertical="center"/>
    </xf>
    <xf numFmtId="38" fontId="10" fillId="0" borderId="12" xfId="16" applyFont="1" applyFill="1" applyBorder="1" applyAlignment="1">
      <alignment vertical="center"/>
    </xf>
    <xf numFmtId="38" fontId="10" fillId="0" borderId="13" xfId="16" applyFont="1" applyFill="1" applyBorder="1" applyAlignment="1">
      <alignment vertical="center"/>
    </xf>
    <xf numFmtId="38" fontId="10" fillId="0" borderId="5" xfId="16" applyFont="1" applyFill="1" applyBorder="1" applyAlignment="1">
      <alignment horizontal="right" vertical="center"/>
    </xf>
    <xf numFmtId="38" fontId="10" fillId="0" borderId="6" xfId="16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9" fillId="0" borderId="24" xfId="16" applyFont="1" applyFill="1" applyBorder="1" applyAlignment="1">
      <alignment vertical="center"/>
    </xf>
    <xf numFmtId="38" fontId="10" fillId="0" borderId="25" xfId="16" applyFont="1" applyFill="1" applyBorder="1" applyAlignment="1">
      <alignment vertical="center"/>
    </xf>
    <xf numFmtId="38" fontId="9" fillId="0" borderId="26" xfId="16" applyFont="1" applyFill="1" applyBorder="1" applyAlignment="1">
      <alignment vertical="center"/>
    </xf>
    <xf numFmtId="38" fontId="10" fillId="0" borderId="27" xfId="16" applyFont="1" applyFill="1" applyBorder="1" applyAlignment="1">
      <alignment vertical="center"/>
    </xf>
    <xf numFmtId="38" fontId="9" fillId="0" borderId="28" xfId="16" applyFont="1" applyFill="1" applyBorder="1" applyAlignment="1">
      <alignment vertical="center"/>
    </xf>
    <xf numFmtId="38" fontId="10" fillId="0" borderId="29" xfId="16" applyFont="1" applyFill="1" applyBorder="1" applyAlignment="1">
      <alignment vertical="center"/>
    </xf>
    <xf numFmtId="38" fontId="9" fillId="0" borderId="30" xfId="16" applyFont="1" applyFill="1" applyBorder="1" applyAlignment="1">
      <alignment vertical="center"/>
    </xf>
    <xf numFmtId="38" fontId="10" fillId="0" borderId="31" xfId="16" applyFont="1" applyFill="1" applyBorder="1" applyAlignment="1">
      <alignment vertical="center"/>
    </xf>
    <xf numFmtId="38" fontId="10" fillId="0" borderId="32" xfId="16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38" fontId="9" fillId="0" borderId="33" xfId="16" applyFont="1" applyFill="1" applyBorder="1" applyAlignment="1">
      <alignment vertical="center"/>
    </xf>
    <xf numFmtId="38" fontId="10" fillId="0" borderId="34" xfId="16" applyFont="1" applyFill="1" applyBorder="1" applyAlignment="1">
      <alignment vertical="center"/>
    </xf>
    <xf numFmtId="38" fontId="10" fillId="0" borderId="35" xfId="16" applyFont="1" applyFill="1" applyBorder="1" applyAlignment="1">
      <alignment vertical="center"/>
    </xf>
    <xf numFmtId="38" fontId="10" fillId="0" borderId="20" xfId="16" applyFont="1" applyFill="1" applyBorder="1" applyAlignment="1">
      <alignment vertical="center"/>
    </xf>
    <xf numFmtId="38" fontId="9" fillId="0" borderId="36" xfId="16" applyFont="1" applyFill="1" applyBorder="1" applyAlignment="1">
      <alignment vertical="center"/>
    </xf>
    <xf numFmtId="38" fontId="9" fillId="0" borderId="37" xfId="16" applyFont="1" applyFill="1" applyBorder="1" applyAlignment="1">
      <alignment vertical="center"/>
    </xf>
    <xf numFmtId="38" fontId="9" fillId="0" borderId="11" xfId="16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38" fontId="9" fillId="0" borderId="39" xfId="16" applyFont="1" applyFill="1" applyBorder="1" applyAlignment="1">
      <alignment vertical="center"/>
    </xf>
    <xf numFmtId="38" fontId="9" fillId="0" borderId="40" xfId="16" applyFont="1" applyFill="1" applyBorder="1" applyAlignment="1">
      <alignment vertical="center"/>
    </xf>
    <xf numFmtId="38" fontId="9" fillId="0" borderId="41" xfId="16" applyFont="1" applyFill="1" applyBorder="1" applyAlignment="1">
      <alignment vertical="center"/>
    </xf>
    <xf numFmtId="38" fontId="9" fillId="0" borderId="42" xfId="16" applyFont="1" applyFill="1" applyBorder="1" applyAlignment="1">
      <alignment vertical="center"/>
    </xf>
    <xf numFmtId="38" fontId="9" fillId="0" borderId="43" xfId="16" applyFont="1" applyFill="1" applyBorder="1" applyAlignment="1">
      <alignment vertical="center"/>
    </xf>
    <xf numFmtId="38" fontId="9" fillId="0" borderId="5" xfId="16" applyFont="1" applyFill="1" applyBorder="1" applyAlignment="1">
      <alignment vertical="center"/>
    </xf>
    <xf numFmtId="38" fontId="9" fillId="0" borderId="44" xfId="16" applyFont="1" applyFill="1" applyBorder="1" applyAlignment="1">
      <alignment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7" fillId="0" borderId="5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55" xfId="16" applyFont="1" applyBorder="1" applyAlignment="1">
      <alignment horizontal="center" vertical="center"/>
    </xf>
    <xf numFmtId="38" fontId="7" fillId="0" borderId="56" xfId="16" applyFont="1" applyBorder="1" applyAlignment="1">
      <alignment horizontal="center" vertical="center"/>
    </xf>
    <xf numFmtId="38" fontId="7" fillId="0" borderId="57" xfId="16" applyFont="1" applyBorder="1" applyAlignment="1">
      <alignment horizontal="center" vertical="center"/>
    </xf>
    <xf numFmtId="38" fontId="7" fillId="0" borderId="58" xfId="16" applyFont="1" applyBorder="1" applyAlignment="1">
      <alignment horizontal="center" vertical="center"/>
    </xf>
    <xf numFmtId="38" fontId="7" fillId="0" borderId="59" xfId="16" applyFont="1" applyBorder="1" applyAlignment="1">
      <alignment horizontal="center" vertical="center"/>
    </xf>
    <xf numFmtId="38" fontId="7" fillId="0" borderId="60" xfId="16" applyFont="1" applyBorder="1" applyAlignment="1">
      <alignment horizontal="center" vertical="center"/>
    </xf>
    <xf numFmtId="38" fontId="7" fillId="0" borderId="61" xfId="16" applyFont="1" applyFill="1" applyBorder="1" applyAlignment="1">
      <alignment horizontal="center" vertical="center" textRotation="255"/>
    </xf>
    <xf numFmtId="38" fontId="7" fillId="0" borderId="62" xfId="16" applyFont="1" applyFill="1" applyBorder="1" applyAlignment="1">
      <alignment horizontal="center" vertical="center" textRotation="255"/>
    </xf>
    <xf numFmtId="38" fontId="7" fillId="0" borderId="63" xfId="16" applyFont="1" applyFill="1" applyBorder="1" applyAlignment="1">
      <alignment horizontal="center" vertical="center" textRotation="255"/>
    </xf>
    <xf numFmtId="38" fontId="7" fillId="0" borderId="61" xfId="16" applyFont="1" applyBorder="1" applyAlignment="1">
      <alignment horizontal="center" vertical="center" textRotation="255"/>
    </xf>
    <xf numFmtId="38" fontId="7" fillId="0" borderId="62" xfId="16" applyFont="1" applyBorder="1" applyAlignment="1">
      <alignment horizontal="center" vertical="center" textRotation="255"/>
    </xf>
    <xf numFmtId="38" fontId="7" fillId="0" borderId="63" xfId="16" applyFont="1" applyBorder="1" applyAlignment="1">
      <alignment horizontal="center" vertical="center" textRotation="255"/>
    </xf>
    <xf numFmtId="0" fontId="8" fillId="0" borderId="64" xfId="0" applyFont="1" applyBorder="1" applyAlignment="1">
      <alignment vertical="center"/>
    </xf>
    <xf numFmtId="0" fontId="7" fillId="0" borderId="65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38" fontId="6" fillId="0" borderId="66" xfId="16" applyFont="1" applyBorder="1" applyAlignment="1">
      <alignment horizontal="center" vertical="center"/>
    </xf>
    <xf numFmtId="38" fontId="6" fillId="0" borderId="67" xfId="16" applyFont="1" applyBorder="1" applyAlignment="1">
      <alignment horizontal="center"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38" fontId="7" fillId="0" borderId="66" xfId="16" applyFont="1" applyBorder="1" applyAlignment="1">
      <alignment horizontal="center" vertical="center"/>
    </xf>
    <xf numFmtId="38" fontId="7" fillId="0" borderId="70" xfId="16" applyFont="1" applyBorder="1" applyAlignment="1">
      <alignment horizontal="center" vertical="center"/>
    </xf>
    <xf numFmtId="38" fontId="7" fillId="0" borderId="71" xfId="16" applyFont="1" applyBorder="1" applyAlignment="1">
      <alignment horizontal="center" vertical="center"/>
    </xf>
    <xf numFmtId="38" fontId="7" fillId="0" borderId="72" xfId="16" applyFont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"/>
  <sheetViews>
    <sheetView tabSelected="1" workbookViewId="0" topLeftCell="A1">
      <selection activeCell="Y132" sqref="Y132"/>
    </sheetView>
  </sheetViews>
  <sheetFormatPr defaultColWidth="9.00390625" defaultRowHeight="13.5"/>
  <cols>
    <col min="1" max="1" width="3.75390625" style="1" customWidth="1"/>
    <col min="2" max="2" width="1.875" style="1" customWidth="1"/>
    <col min="3" max="3" width="18.75390625" style="1" customWidth="1"/>
    <col min="4" max="4" width="10.875" style="1" customWidth="1"/>
    <col min="5" max="8" width="8.875" style="1" customWidth="1"/>
    <col min="9" max="9" width="10.50390625" style="1" bestFit="1" customWidth="1"/>
    <col min="10" max="25" width="8.875" style="1" customWidth="1"/>
    <col min="26" max="26" width="12.875" style="1" customWidth="1"/>
    <col min="27" max="27" width="1.875" style="1" customWidth="1"/>
    <col min="28" max="16384" width="9.00390625" style="1" customWidth="1"/>
  </cols>
  <sheetData>
    <row r="1" spans="1:28" ht="22.5" customHeight="1" thickBot="1">
      <c r="A1" s="22" t="s">
        <v>68</v>
      </c>
      <c r="C1" s="23"/>
      <c r="D1" s="7"/>
      <c r="E1" s="7"/>
      <c r="F1" s="7"/>
      <c r="G1" s="7"/>
      <c r="H1" s="7"/>
      <c r="I1" s="7"/>
      <c r="J1" s="7"/>
      <c r="K1" s="7"/>
      <c r="L1" s="7"/>
      <c r="Y1" s="11" t="s">
        <v>47</v>
      </c>
      <c r="Z1" s="8"/>
      <c r="AA1" s="6"/>
      <c r="AB1" s="4"/>
    </row>
    <row r="2" spans="1:27" ht="22.5" customHeight="1">
      <c r="A2" s="96" t="s">
        <v>5</v>
      </c>
      <c r="B2" s="97"/>
      <c r="C2" s="98"/>
      <c r="D2" s="97" t="s">
        <v>0</v>
      </c>
      <c r="E2" s="122" t="s">
        <v>2</v>
      </c>
      <c r="F2" s="122"/>
      <c r="G2" s="122"/>
      <c r="H2" s="122"/>
      <c r="I2" s="123" t="s">
        <v>3</v>
      </c>
      <c r="J2" s="124"/>
      <c r="K2" s="124"/>
      <c r="L2" s="124"/>
      <c r="M2" s="124"/>
      <c r="N2" s="124"/>
      <c r="O2" s="124"/>
      <c r="P2" s="124"/>
      <c r="Q2" s="124"/>
      <c r="R2" s="124"/>
      <c r="S2" s="125"/>
      <c r="T2" s="118" t="s">
        <v>4</v>
      </c>
      <c r="U2" s="118"/>
      <c r="V2" s="118"/>
      <c r="W2" s="118"/>
      <c r="X2" s="118"/>
      <c r="Y2" s="119"/>
      <c r="Z2" s="97" t="s">
        <v>5</v>
      </c>
      <c r="AA2" s="120"/>
    </row>
    <row r="3" spans="1:27" s="2" customFormat="1" ht="22.5" customHeight="1" thickBot="1">
      <c r="A3" s="99"/>
      <c r="B3" s="100"/>
      <c r="C3" s="101"/>
      <c r="D3" s="100"/>
      <c r="E3" s="5" t="s">
        <v>1</v>
      </c>
      <c r="F3" s="5" t="s">
        <v>64</v>
      </c>
      <c r="G3" s="5" t="s">
        <v>32</v>
      </c>
      <c r="H3" s="5" t="s">
        <v>33</v>
      </c>
      <c r="I3" s="5" t="s">
        <v>1</v>
      </c>
      <c r="J3" s="5" t="s">
        <v>65</v>
      </c>
      <c r="K3" s="5" t="s">
        <v>34</v>
      </c>
      <c r="L3" s="5" t="s">
        <v>35</v>
      </c>
      <c r="M3" s="5" t="s">
        <v>36</v>
      </c>
      <c r="N3" s="5" t="s">
        <v>37</v>
      </c>
      <c r="O3" s="5" t="s">
        <v>38</v>
      </c>
      <c r="P3" s="5" t="s">
        <v>39</v>
      </c>
      <c r="Q3" s="5" t="s">
        <v>40</v>
      </c>
      <c r="R3" s="5" t="s">
        <v>41</v>
      </c>
      <c r="S3" s="5" t="s">
        <v>42</v>
      </c>
      <c r="T3" s="5" t="s">
        <v>1</v>
      </c>
      <c r="U3" s="5" t="s">
        <v>66</v>
      </c>
      <c r="V3" s="5" t="s">
        <v>43</v>
      </c>
      <c r="W3" s="5" t="s">
        <v>44</v>
      </c>
      <c r="X3" s="5" t="s">
        <v>45</v>
      </c>
      <c r="Y3" s="10" t="s">
        <v>75</v>
      </c>
      <c r="Z3" s="100"/>
      <c r="AA3" s="121"/>
    </row>
    <row r="4" spans="1:27" s="2" customFormat="1" ht="21.75" customHeight="1" thickTop="1">
      <c r="A4" s="102" t="s">
        <v>76</v>
      </c>
      <c r="B4" s="131" t="s">
        <v>48</v>
      </c>
      <c r="C4" s="132"/>
      <c r="D4" s="42">
        <f>SUM(D5,D13,D16,D17,D18,D19,D22,D25,D26,D35,D41:D45)</f>
        <v>1111729</v>
      </c>
      <c r="E4" s="43">
        <f aca="true" t="shared" si="0" ref="E4:Y4">SUM(E5,E13,E16,E17,E18,E19,E22,E25,E26,E35,E41:E45)</f>
        <v>149545</v>
      </c>
      <c r="F4" s="43">
        <f t="shared" si="0"/>
        <v>47824</v>
      </c>
      <c r="G4" s="43">
        <f t="shared" si="0"/>
        <v>50853</v>
      </c>
      <c r="H4" s="43">
        <f t="shared" si="0"/>
        <v>50868</v>
      </c>
      <c r="I4" s="43">
        <f>SUM(I5,I13,I16,I17,I18,I19,I22,I25,I26,I35,I41:I45)</f>
        <v>702924</v>
      </c>
      <c r="J4" s="43">
        <f t="shared" si="0"/>
        <v>51494</v>
      </c>
      <c r="K4" s="43">
        <f t="shared" si="0"/>
        <v>51522</v>
      </c>
      <c r="L4" s="43">
        <f t="shared" si="0"/>
        <v>65935</v>
      </c>
      <c r="M4" s="43">
        <f t="shared" si="0"/>
        <v>82200</v>
      </c>
      <c r="N4" s="43">
        <f t="shared" si="0"/>
        <v>69191</v>
      </c>
      <c r="O4" s="43">
        <f t="shared" si="0"/>
        <v>64666</v>
      </c>
      <c r="P4" s="43">
        <f t="shared" si="0"/>
        <v>64323</v>
      </c>
      <c r="Q4" s="43">
        <f t="shared" si="0"/>
        <v>76499</v>
      </c>
      <c r="R4" s="43">
        <f t="shared" si="0"/>
        <v>98774</v>
      </c>
      <c r="S4" s="43">
        <f t="shared" si="0"/>
        <v>78320</v>
      </c>
      <c r="T4" s="43">
        <f t="shared" si="0"/>
        <v>258317</v>
      </c>
      <c r="U4" s="43">
        <f t="shared" si="0"/>
        <v>66807</v>
      </c>
      <c r="V4" s="43">
        <f t="shared" si="0"/>
        <v>64814</v>
      </c>
      <c r="W4" s="43">
        <f t="shared" si="0"/>
        <v>54888</v>
      </c>
      <c r="X4" s="43">
        <f t="shared" si="0"/>
        <v>37172</v>
      </c>
      <c r="Y4" s="44">
        <f t="shared" si="0"/>
        <v>34636</v>
      </c>
      <c r="Z4" s="92" t="s">
        <v>48</v>
      </c>
      <c r="AA4" s="93"/>
    </row>
    <row r="5" spans="1:27" ht="21.75" customHeight="1">
      <c r="A5" s="103"/>
      <c r="B5" s="127" t="s">
        <v>69</v>
      </c>
      <c r="C5" s="128"/>
      <c r="D5" s="34">
        <f aca="true" t="shared" si="1" ref="D5:Y5">SUM(D6:D12)</f>
        <v>421239</v>
      </c>
      <c r="E5" s="45">
        <f t="shared" si="1"/>
        <v>57572</v>
      </c>
      <c r="F5" s="30">
        <f t="shared" si="1"/>
        <v>18957</v>
      </c>
      <c r="G5" s="30">
        <f t="shared" si="1"/>
        <v>19453</v>
      </c>
      <c r="H5" s="30">
        <f t="shared" si="1"/>
        <v>19162</v>
      </c>
      <c r="I5" s="30">
        <f t="shared" si="1"/>
        <v>272601</v>
      </c>
      <c r="J5" s="30">
        <f t="shared" si="1"/>
        <v>20250</v>
      </c>
      <c r="K5" s="30">
        <f t="shared" si="1"/>
        <v>22204</v>
      </c>
      <c r="L5" s="30">
        <f t="shared" si="1"/>
        <v>26066</v>
      </c>
      <c r="M5" s="30">
        <f t="shared" si="1"/>
        <v>32914</v>
      </c>
      <c r="N5" s="30">
        <f t="shared" si="1"/>
        <v>27731</v>
      </c>
      <c r="O5" s="30">
        <f t="shared" si="1"/>
        <v>25376</v>
      </c>
      <c r="P5" s="30">
        <f t="shared" si="1"/>
        <v>24171</v>
      </c>
      <c r="Q5" s="30">
        <f t="shared" si="1"/>
        <v>28615</v>
      </c>
      <c r="R5" s="30">
        <f t="shared" si="1"/>
        <v>35953</v>
      </c>
      <c r="S5" s="30">
        <f t="shared" si="1"/>
        <v>29321</v>
      </c>
      <c r="T5" s="30">
        <f t="shared" si="1"/>
        <v>90503</v>
      </c>
      <c r="U5" s="30">
        <f t="shared" si="1"/>
        <v>24661</v>
      </c>
      <c r="V5" s="30">
        <f t="shared" si="1"/>
        <v>22837</v>
      </c>
      <c r="W5" s="30">
        <f t="shared" si="1"/>
        <v>18838</v>
      </c>
      <c r="X5" s="30">
        <f t="shared" si="1"/>
        <v>12518</v>
      </c>
      <c r="Y5" s="46">
        <f t="shared" si="1"/>
        <v>11649</v>
      </c>
      <c r="Z5" s="87" t="s">
        <v>58</v>
      </c>
      <c r="AA5" s="85"/>
    </row>
    <row r="6" spans="1:27" ht="21.75" customHeight="1">
      <c r="A6" s="103"/>
      <c r="B6" s="47"/>
      <c r="C6" s="35" t="s">
        <v>6</v>
      </c>
      <c r="D6" s="40">
        <f>D49+D92</f>
        <v>325347</v>
      </c>
      <c r="E6" s="28">
        <f aca="true" t="shared" si="2" ref="E6:E12">SUM(F6:H6)</f>
        <v>43464</v>
      </c>
      <c r="F6" s="28">
        <f>F49+F92</f>
        <v>14527</v>
      </c>
      <c r="G6" s="28">
        <f>G49+G92</f>
        <v>14701</v>
      </c>
      <c r="H6" s="28">
        <f>H49+H92</f>
        <v>14236</v>
      </c>
      <c r="I6" s="28">
        <f>SUM(J6:S6)</f>
        <v>211914</v>
      </c>
      <c r="J6" s="28">
        <f>J49+J92</f>
        <v>15241</v>
      </c>
      <c r="K6" s="28">
        <f aca="true" t="shared" si="3" ref="K6:S6">K49+K92</f>
        <v>17717</v>
      </c>
      <c r="L6" s="28">
        <f t="shared" si="3"/>
        <v>20381</v>
      </c>
      <c r="M6" s="28">
        <f t="shared" si="3"/>
        <v>25957</v>
      </c>
      <c r="N6" s="28">
        <f t="shared" si="3"/>
        <v>21696</v>
      </c>
      <c r="O6" s="28">
        <f t="shared" si="3"/>
        <v>19540</v>
      </c>
      <c r="P6" s="28">
        <f t="shared" si="3"/>
        <v>18398</v>
      </c>
      <c r="Q6" s="28">
        <f t="shared" si="3"/>
        <v>21703</v>
      </c>
      <c r="R6" s="28">
        <f t="shared" si="3"/>
        <v>28023</v>
      </c>
      <c r="S6" s="28">
        <f t="shared" si="3"/>
        <v>23258</v>
      </c>
      <c r="T6" s="28">
        <f>SUM(U6:Y6)</f>
        <v>69453</v>
      </c>
      <c r="U6" s="28">
        <f>U49+U92</f>
        <v>19376</v>
      </c>
      <c r="V6" s="28">
        <f>V49+V92</f>
        <v>17471</v>
      </c>
      <c r="W6" s="28">
        <f>W49+W92</f>
        <v>14226</v>
      </c>
      <c r="X6" s="28">
        <f>X49+X92</f>
        <v>9546</v>
      </c>
      <c r="Y6" s="41">
        <f>Y49+Y92</f>
        <v>8834</v>
      </c>
      <c r="Z6" s="37" t="s">
        <v>6</v>
      </c>
      <c r="AA6" s="9"/>
    </row>
    <row r="7" spans="1:27" ht="21.75" customHeight="1">
      <c r="A7" s="103"/>
      <c r="B7" s="47"/>
      <c r="C7" s="35" t="s">
        <v>7</v>
      </c>
      <c r="D7" s="40">
        <f aca="true" t="shared" si="4" ref="D7:D12">D50+D93</f>
        <v>22631</v>
      </c>
      <c r="E7" s="28">
        <f t="shared" si="2"/>
        <v>3234</v>
      </c>
      <c r="F7" s="28">
        <f aca="true" t="shared" si="5" ref="F7:H12">F50+F93</f>
        <v>1056</v>
      </c>
      <c r="G7" s="28">
        <f t="shared" si="5"/>
        <v>1039</v>
      </c>
      <c r="H7" s="28">
        <f t="shared" si="5"/>
        <v>1139</v>
      </c>
      <c r="I7" s="28">
        <f aca="true" t="shared" si="6" ref="I7:I12">SUM(J7:S7)</f>
        <v>14462</v>
      </c>
      <c r="J7" s="28">
        <f aca="true" t="shared" si="7" ref="J7:S11">J50+J93</f>
        <v>1139</v>
      </c>
      <c r="K7" s="28">
        <f t="shared" si="7"/>
        <v>1120</v>
      </c>
      <c r="L7" s="28">
        <f t="shared" si="7"/>
        <v>1277</v>
      </c>
      <c r="M7" s="28">
        <f t="shared" si="7"/>
        <v>1627</v>
      </c>
      <c r="N7" s="28">
        <f t="shared" si="7"/>
        <v>1441</v>
      </c>
      <c r="O7" s="28">
        <f t="shared" si="7"/>
        <v>1428</v>
      </c>
      <c r="P7" s="28">
        <f t="shared" si="7"/>
        <v>1436</v>
      </c>
      <c r="Q7" s="28">
        <f t="shared" si="7"/>
        <v>1629</v>
      </c>
      <c r="R7" s="28">
        <f t="shared" si="7"/>
        <v>1799</v>
      </c>
      <c r="S7" s="28">
        <f t="shared" si="7"/>
        <v>1566</v>
      </c>
      <c r="T7" s="28">
        <f aca="true" t="shared" si="8" ref="T7:T45">SUM(U7:Y7)</f>
        <v>4930</v>
      </c>
      <c r="U7" s="28">
        <f aca="true" t="shared" si="9" ref="U7:X12">U50+U93</f>
        <v>1314</v>
      </c>
      <c r="V7" s="28">
        <f t="shared" si="9"/>
        <v>1315</v>
      </c>
      <c r="W7" s="28">
        <f t="shared" si="9"/>
        <v>1072</v>
      </c>
      <c r="X7" s="28">
        <f t="shared" si="9"/>
        <v>642</v>
      </c>
      <c r="Y7" s="41">
        <f aca="true" t="shared" si="10" ref="Y7:Y12">Y50+Y93</f>
        <v>587</v>
      </c>
      <c r="Z7" s="37" t="s">
        <v>7</v>
      </c>
      <c r="AA7" s="9"/>
    </row>
    <row r="8" spans="1:27" ht="21.75" customHeight="1">
      <c r="A8" s="103"/>
      <c r="B8" s="47"/>
      <c r="C8" s="35" t="s">
        <v>8</v>
      </c>
      <c r="D8" s="40">
        <f t="shared" si="4"/>
        <v>11355</v>
      </c>
      <c r="E8" s="28">
        <f t="shared" si="2"/>
        <v>1667</v>
      </c>
      <c r="F8" s="28">
        <f t="shared" si="5"/>
        <v>482</v>
      </c>
      <c r="G8" s="28">
        <f t="shared" si="5"/>
        <v>559</v>
      </c>
      <c r="H8" s="28">
        <f t="shared" si="5"/>
        <v>626</v>
      </c>
      <c r="I8" s="28">
        <f t="shared" si="6"/>
        <v>7159</v>
      </c>
      <c r="J8" s="28">
        <f t="shared" si="7"/>
        <v>755</v>
      </c>
      <c r="K8" s="28">
        <f t="shared" si="7"/>
        <v>533</v>
      </c>
      <c r="L8" s="28">
        <f t="shared" si="7"/>
        <v>615</v>
      </c>
      <c r="M8" s="28">
        <f t="shared" si="7"/>
        <v>808</v>
      </c>
      <c r="N8" s="28">
        <f t="shared" si="7"/>
        <v>697</v>
      </c>
      <c r="O8" s="28">
        <f t="shared" si="7"/>
        <v>628</v>
      </c>
      <c r="P8" s="28">
        <f t="shared" si="7"/>
        <v>659</v>
      </c>
      <c r="Q8" s="28">
        <f t="shared" si="7"/>
        <v>729</v>
      </c>
      <c r="R8" s="28">
        <f t="shared" si="7"/>
        <v>987</v>
      </c>
      <c r="S8" s="28">
        <f t="shared" si="7"/>
        <v>748</v>
      </c>
      <c r="T8" s="28">
        <f t="shared" si="8"/>
        <v>2517</v>
      </c>
      <c r="U8" s="28">
        <f t="shared" si="9"/>
        <v>696</v>
      </c>
      <c r="V8" s="28">
        <f t="shared" si="9"/>
        <v>683</v>
      </c>
      <c r="W8" s="28">
        <f t="shared" si="9"/>
        <v>498</v>
      </c>
      <c r="X8" s="28">
        <f t="shared" si="9"/>
        <v>354</v>
      </c>
      <c r="Y8" s="41">
        <f t="shared" si="10"/>
        <v>286</v>
      </c>
      <c r="Z8" s="37" t="s">
        <v>8</v>
      </c>
      <c r="AA8" s="9"/>
    </row>
    <row r="9" spans="1:27" ht="21.75" customHeight="1">
      <c r="A9" s="103"/>
      <c r="B9" s="47"/>
      <c r="C9" s="35" t="s">
        <v>9</v>
      </c>
      <c r="D9" s="40">
        <f t="shared" si="4"/>
        <v>21811</v>
      </c>
      <c r="E9" s="28">
        <f t="shared" si="2"/>
        <v>3012</v>
      </c>
      <c r="F9" s="28">
        <f t="shared" si="5"/>
        <v>993</v>
      </c>
      <c r="G9" s="28">
        <f t="shared" si="5"/>
        <v>1080</v>
      </c>
      <c r="H9" s="28">
        <f t="shared" si="5"/>
        <v>939</v>
      </c>
      <c r="I9" s="28">
        <f t="shared" si="6"/>
        <v>13411</v>
      </c>
      <c r="J9" s="28">
        <f t="shared" si="7"/>
        <v>1008</v>
      </c>
      <c r="K9" s="28">
        <f t="shared" si="7"/>
        <v>982</v>
      </c>
      <c r="L9" s="28">
        <f t="shared" si="7"/>
        <v>1314</v>
      </c>
      <c r="M9" s="28">
        <f t="shared" si="7"/>
        <v>1459</v>
      </c>
      <c r="N9" s="28">
        <f t="shared" si="7"/>
        <v>1221</v>
      </c>
      <c r="O9" s="28">
        <f t="shared" si="7"/>
        <v>1201</v>
      </c>
      <c r="P9" s="28">
        <f t="shared" si="7"/>
        <v>1258</v>
      </c>
      <c r="Q9" s="28">
        <f t="shared" si="7"/>
        <v>1686</v>
      </c>
      <c r="R9" s="28">
        <f t="shared" si="7"/>
        <v>1889</v>
      </c>
      <c r="S9" s="28">
        <f t="shared" si="7"/>
        <v>1393</v>
      </c>
      <c r="T9" s="28">
        <f t="shared" si="8"/>
        <v>5388</v>
      </c>
      <c r="U9" s="28">
        <f t="shared" si="9"/>
        <v>1309</v>
      </c>
      <c r="V9" s="28">
        <f t="shared" si="9"/>
        <v>1341</v>
      </c>
      <c r="W9" s="28">
        <f t="shared" si="9"/>
        <v>1243</v>
      </c>
      <c r="X9" s="28">
        <f t="shared" si="9"/>
        <v>774</v>
      </c>
      <c r="Y9" s="41">
        <f t="shared" si="10"/>
        <v>721</v>
      </c>
      <c r="Z9" s="37" t="s">
        <v>9</v>
      </c>
      <c r="AA9" s="9"/>
    </row>
    <row r="10" spans="1:27" ht="21.75" customHeight="1">
      <c r="A10" s="103"/>
      <c r="B10" s="47"/>
      <c r="C10" s="35" t="s">
        <v>10</v>
      </c>
      <c r="D10" s="40">
        <f t="shared" si="4"/>
        <v>36448</v>
      </c>
      <c r="E10" s="28">
        <f t="shared" si="2"/>
        <v>5816</v>
      </c>
      <c r="F10" s="28">
        <f t="shared" si="5"/>
        <v>1784</v>
      </c>
      <c r="G10" s="28">
        <f t="shared" si="5"/>
        <v>1952</v>
      </c>
      <c r="H10" s="28">
        <f t="shared" si="5"/>
        <v>2080</v>
      </c>
      <c r="I10" s="28">
        <f t="shared" si="6"/>
        <v>23502</v>
      </c>
      <c r="J10" s="28">
        <f t="shared" si="7"/>
        <v>1933</v>
      </c>
      <c r="K10" s="28">
        <f t="shared" si="7"/>
        <v>1690</v>
      </c>
      <c r="L10" s="28">
        <f t="shared" si="7"/>
        <v>2287</v>
      </c>
      <c r="M10" s="28">
        <f t="shared" si="7"/>
        <v>2851</v>
      </c>
      <c r="N10" s="28">
        <f t="shared" si="7"/>
        <v>2498</v>
      </c>
      <c r="O10" s="28">
        <f t="shared" si="7"/>
        <v>2423</v>
      </c>
      <c r="P10" s="28">
        <f t="shared" si="7"/>
        <v>2218</v>
      </c>
      <c r="Q10" s="28">
        <f t="shared" si="7"/>
        <v>2588</v>
      </c>
      <c r="R10" s="28">
        <f t="shared" si="7"/>
        <v>2912</v>
      </c>
      <c r="S10" s="28">
        <f t="shared" si="7"/>
        <v>2102</v>
      </c>
      <c r="T10" s="28">
        <f>SUM(U10:Y10)</f>
        <v>7100</v>
      </c>
      <c r="U10" s="28">
        <f t="shared" si="9"/>
        <v>1754</v>
      </c>
      <c r="V10" s="28">
        <f t="shared" si="9"/>
        <v>1754</v>
      </c>
      <c r="W10" s="28">
        <f t="shared" si="9"/>
        <v>1509</v>
      </c>
      <c r="X10" s="28">
        <f t="shared" si="9"/>
        <v>1022</v>
      </c>
      <c r="Y10" s="41">
        <f t="shared" si="10"/>
        <v>1061</v>
      </c>
      <c r="Z10" s="37" t="s">
        <v>10</v>
      </c>
      <c r="AA10" s="9"/>
    </row>
    <row r="11" spans="1:27" ht="21.75" customHeight="1">
      <c r="A11" s="103"/>
      <c r="B11" s="47"/>
      <c r="C11" s="35" t="s">
        <v>11</v>
      </c>
      <c r="D11" s="40">
        <f t="shared" si="4"/>
        <v>1962</v>
      </c>
      <c r="E11" s="28">
        <f t="shared" si="2"/>
        <v>211</v>
      </c>
      <c r="F11" s="28">
        <f t="shared" si="5"/>
        <v>76</v>
      </c>
      <c r="G11" s="28">
        <f t="shared" si="5"/>
        <v>60</v>
      </c>
      <c r="H11" s="28">
        <f t="shared" si="5"/>
        <v>75</v>
      </c>
      <c r="I11" s="28">
        <f t="shared" si="6"/>
        <v>1161</v>
      </c>
      <c r="J11" s="28">
        <f t="shared" si="7"/>
        <v>98</v>
      </c>
      <c r="K11" s="28">
        <f t="shared" si="7"/>
        <v>104</v>
      </c>
      <c r="L11" s="28">
        <f t="shared" si="7"/>
        <v>103</v>
      </c>
      <c r="M11" s="28">
        <f t="shared" si="7"/>
        <v>130</v>
      </c>
      <c r="N11" s="28">
        <f t="shared" si="7"/>
        <v>103</v>
      </c>
      <c r="O11" s="28">
        <f t="shared" si="7"/>
        <v>82</v>
      </c>
      <c r="P11" s="28">
        <f t="shared" si="7"/>
        <v>115</v>
      </c>
      <c r="Q11" s="28">
        <f t="shared" si="7"/>
        <v>156</v>
      </c>
      <c r="R11" s="28">
        <f t="shared" si="7"/>
        <v>156</v>
      </c>
      <c r="S11" s="28">
        <f t="shared" si="7"/>
        <v>114</v>
      </c>
      <c r="T11" s="28">
        <f t="shared" si="8"/>
        <v>590</v>
      </c>
      <c r="U11" s="28">
        <f t="shared" si="9"/>
        <v>99</v>
      </c>
      <c r="V11" s="28">
        <f t="shared" si="9"/>
        <v>140</v>
      </c>
      <c r="W11" s="28">
        <f t="shared" si="9"/>
        <v>160</v>
      </c>
      <c r="X11" s="28">
        <f t="shared" si="9"/>
        <v>99</v>
      </c>
      <c r="Y11" s="41">
        <f t="shared" si="10"/>
        <v>92</v>
      </c>
      <c r="Z11" s="37" t="s">
        <v>11</v>
      </c>
      <c r="AA11" s="9"/>
    </row>
    <row r="12" spans="1:27" ht="21.75" customHeight="1">
      <c r="A12" s="103"/>
      <c r="B12" s="47"/>
      <c r="C12" s="38" t="s">
        <v>12</v>
      </c>
      <c r="D12" s="40">
        <f t="shared" si="4"/>
        <v>1685</v>
      </c>
      <c r="E12" s="29">
        <f t="shared" si="2"/>
        <v>168</v>
      </c>
      <c r="F12" s="28">
        <f t="shared" si="5"/>
        <v>39</v>
      </c>
      <c r="G12" s="28">
        <f t="shared" si="5"/>
        <v>62</v>
      </c>
      <c r="H12" s="28">
        <f t="shared" si="5"/>
        <v>67</v>
      </c>
      <c r="I12" s="28">
        <f t="shared" si="6"/>
        <v>992</v>
      </c>
      <c r="J12" s="28">
        <f>J55+J98</f>
        <v>76</v>
      </c>
      <c r="K12" s="28">
        <f aca="true" t="shared" si="11" ref="K12:S12">K55+K98</f>
        <v>58</v>
      </c>
      <c r="L12" s="28">
        <f t="shared" si="11"/>
        <v>89</v>
      </c>
      <c r="M12" s="28">
        <f t="shared" si="11"/>
        <v>82</v>
      </c>
      <c r="N12" s="28">
        <f t="shared" si="11"/>
        <v>75</v>
      </c>
      <c r="O12" s="28">
        <f t="shared" si="11"/>
        <v>74</v>
      </c>
      <c r="P12" s="28">
        <f t="shared" si="11"/>
        <v>87</v>
      </c>
      <c r="Q12" s="28">
        <f t="shared" si="11"/>
        <v>124</v>
      </c>
      <c r="R12" s="28">
        <f t="shared" si="11"/>
        <v>187</v>
      </c>
      <c r="S12" s="28">
        <f t="shared" si="11"/>
        <v>140</v>
      </c>
      <c r="T12" s="29">
        <f>SUM(U12:Y12)</f>
        <v>525</v>
      </c>
      <c r="U12" s="28">
        <f t="shared" si="9"/>
        <v>113</v>
      </c>
      <c r="V12" s="28">
        <f t="shared" si="9"/>
        <v>133</v>
      </c>
      <c r="W12" s="28">
        <f t="shared" si="9"/>
        <v>130</v>
      </c>
      <c r="X12" s="28">
        <f t="shared" si="9"/>
        <v>81</v>
      </c>
      <c r="Y12" s="41">
        <f t="shared" si="10"/>
        <v>68</v>
      </c>
      <c r="Z12" s="39" t="s">
        <v>12</v>
      </c>
      <c r="AA12" s="9"/>
    </row>
    <row r="13" spans="1:27" ht="21.75" customHeight="1">
      <c r="A13" s="103"/>
      <c r="B13" s="115" t="s">
        <v>70</v>
      </c>
      <c r="C13" s="116"/>
      <c r="D13" s="34">
        <f>SUM(D14:D15)</f>
        <v>181229</v>
      </c>
      <c r="E13" s="30">
        <f>SUM(E14:E15)</f>
        <v>23616</v>
      </c>
      <c r="F13" s="30">
        <f aca="true" t="shared" si="12" ref="F13:Y13">SUM(F14:F15)</f>
        <v>7435</v>
      </c>
      <c r="G13" s="30">
        <f>SUM(G14:G15)</f>
        <v>8059</v>
      </c>
      <c r="H13" s="30">
        <f t="shared" si="12"/>
        <v>8122</v>
      </c>
      <c r="I13" s="30">
        <f>SUM(I14:I15)</f>
        <v>114701</v>
      </c>
      <c r="J13" s="30">
        <f t="shared" si="12"/>
        <v>7940</v>
      </c>
      <c r="K13" s="30">
        <f t="shared" si="12"/>
        <v>7569</v>
      </c>
      <c r="L13" s="30">
        <f t="shared" si="12"/>
        <v>10666</v>
      </c>
      <c r="M13" s="30">
        <f>SUM(M14:M15)</f>
        <v>13421</v>
      </c>
      <c r="N13" s="30">
        <f t="shared" si="12"/>
        <v>11225</v>
      </c>
      <c r="O13" s="30">
        <f t="shared" si="12"/>
        <v>10470</v>
      </c>
      <c r="P13" s="30">
        <f>SUM(P14:P15)</f>
        <v>10378</v>
      </c>
      <c r="Q13" s="30">
        <f t="shared" si="12"/>
        <v>12454</v>
      </c>
      <c r="R13" s="30">
        <f t="shared" si="12"/>
        <v>16995</v>
      </c>
      <c r="S13" s="30">
        <f>SUM(S14:S15)</f>
        <v>13583</v>
      </c>
      <c r="T13" s="30">
        <f>SUM(T14:T15)</f>
        <v>42878</v>
      </c>
      <c r="U13" s="30">
        <f>SUM(U14:U15)</f>
        <v>11318</v>
      </c>
      <c r="V13" s="30">
        <f>SUM(V14:V15)</f>
        <v>10697</v>
      </c>
      <c r="W13" s="30">
        <f t="shared" si="12"/>
        <v>8845</v>
      </c>
      <c r="X13" s="30">
        <f t="shared" si="12"/>
        <v>6212</v>
      </c>
      <c r="Y13" s="46">
        <f t="shared" si="12"/>
        <v>5806</v>
      </c>
      <c r="Z13" s="87" t="s">
        <v>59</v>
      </c>
      <c r="AA13" s="85"/>
    </row>
    <row r="14" spans="1:27" ht="21.75" customHeight="1">
      <c r="A14" s="103"/>
      <c r="B14" s="47"/>
      <c r="C14" s="35" t="s">
        <v>13</v>
      </c>
      <c r="D14" s="40">
        <f>D57+D100</f>
        <v>167685</v>
      </c>
      <c r="E14" s="28">
        <f>SUM(F14:H14)</f>
        <v>21823</v>
      </c>
      <c r="F14" s="28">
        <f>F57+F100</f>
        <v>6883</v>
      </c>
      <c r="G14" s="28">
        <f>G57+G100</f>
        <v>7443</v>
      </c>
      <c r="H14" s="28">
        <f>H57+H100</f>
        <v>7497</v>
      </c>
      <c r="I14" s="28">
        <f>SUM(J14:S14)</f>
        <v>106195</v>
      </c>
      <c r="J14" s="28">
        <f>J57+J100</f>
        <v>7299</v>
      </c>
      <c r="K14" s="28">
        <f aca="true" t="shared" si="13" ref="K14:S14">K57+K100</f>
        <v>7020</v>
      </c>
      <c r="L14" s="28">
        <f t="shared" si="13"/>
        <v>9909</v>
      </c>
      <c r="M14" s="28">
        <f t="shared" si="13"/>
        <v>12404</v>
      </c>
      <c r="N14" s="28">
        <f t="shared" si="13"/>
        <v>10392</v>
      </c>
      <c r="O14" s="28">
        <f t="shared" si="13"/>
        <v>9703</v>
      </c>
      <c r="P14" s="28">
        <f t="shared" si="13"/>
        <v>9535</v>
      </c>
      <c r="Q14" s="28">
        <f t="shared" si="13"/>
        <v>11468</v>
      </c>
      <c r="R14" s="28">
        <f t="shared" si="13"/>
        <v>15775</v>
      </c>
      <c r="S14" s="28">
        <f t="shared" si="13"/>
        <v>12690</v>
      </c>
      <c r="T14" s="28">
        <f>SUM(U14:Y14)</f>
        <v>39633</v>
      </c>
      <c r="U14" s="28">
        <f>U57+U100</f>
        <v>10569</v>
      </c>
      <c r="V14" s="28">
        <f>V57+V100</f>
        <v>9938</v>
      </c>
      <c r="W14" s="28">
        <f>W57+W100</f>
        <v>8132</v>
      </c>
      <c r="X14" s="28">
        <f>X57+X100</f>
        <v>5713</v>
      </c>
      <c r="Y14" s="41">
        <f>Y57+Y100</f>
        <v>5281</v>
      </c>
      <c r="Z14" s="14" t="s">
        <v>13</v>
      </c>
      <c r="AA14" s="9"/>
    </row>
    <row r="15" spans="1:27" ht="21.75" customHeight="1">
      <c r="A15" s="103"/>
      <c r="B15" s="47"/>
      <c r="C15" s="38" t="s">
        <v>14</v>
      </c>
      <c r="D15" s="48">
        <f>D58+D101</f>
        <v>13544</v>
      </c>
      <c r="E15" s="29">
        <f>SUM(F15:H15)</f>
        <v>1793</v>
      </c>
      <c r="F15" s="29">
        <f aca="true" t="shared" si="14" ref="F15:H18">F58+F101</f>
        <v>552</v>
      </c>
      <c r="G15" s="29">
        <f t="shared" si="14"/>
        <v>616</v>
      </c>
      <c r="H15" s="29">
        <f t="shared" si="14"/>
        <v>625</v>
      </c>
      <c r="I15" s="29">
        <f>SUM(J15:S15)</f>
        <v>8506</v>
      </c>
      <c r="J15" s="29">
        <f aca="true" t="shared" si="15" ref="J15:S18">J58+J101</f>
        <v>641</v>
      </c>
      <c r="K15" s="29">
        <f t="shared" si="15"/>
        <v>549</v>
      </c>
      <c r="L15" s="29">
        <f t="shared" si="15"/>
        <v>757</v>
      </c>
      <c r="M15" s="29">
        <f t="shared" si="15"/>
        <v>1017</v>
      </c>
      <c r="N15" s="29">
        <f t="shared" si="15"/>
        <v>833</v>
      </c>
      <c r="O15" s="29">
        <f t="shared" si="15"/>
        <v>767</v>
      </c>
      <c r="P15" s="29">
        <f t="shared" si="15"/>
        <v>843</v>
      </c>
      <c r="Q15" s="29">
        <f t="shared" si="15"/>
        <v>986</v>
      </c>
      <c r="R15" s="29">
        <f t="shared" si="15"/>
        <v>1220</v>
      </c>
      <c r="S15" s="29">
        <f t="shared" si="15"/>
        <v>893</v>
      </c>
      <c r="T15" s="29">
        <f>SUM(U15:Y15)</f>
        <v>3245</v>
      </c>
      <c r="U15" s="29">
        <f aca="true" t="shared" si="16" ref="U15:Y18">U58+U101</f>
        <v>749</v>
      </c>
      <c r="V15" s="29">
        <f t="shared" si="16"/>
        <v>759</v>
      </c>
      <c r="W15" s="29">
        <f t="shared" si="16"/>
        <v>713</v>
      </c>
      <c r="X15" s="29">
        <f t="shared" si="16"/>
        <v>499</v>
      </c>
      <c r="Y15" s="49">
        <f t="shared" si="16"/>
        <v>525</v>
      </c>
      <c r="Z15" s="15" t="s">
        <v>14</v>
      </c>
      <c r="AA15" s="9"/>
    </row>
    <row r="16" spans="1:27" ht="21.75" customHeight="1">
      <c r="A16" s="103"/>
      <c r="B16" s="88" t="s">
        <v>49</v>
      </c>
      <c r="C16" s="126"/>
      <c r="D16" s="50">
        <f>D59+D102</f>
        <v>46331</v>
      </c>
      <c r="E16" s="32">
        <f>SUM(F16:H16)</f>
        <v>6060</v>
      </c>
      <c r="F16" s="32">
        <f t="shared" si="14"/>
        <v>1963</v>
      </c>
      <c r="G16" s="32">
        <f t="shared" si="14"/>
        <v>2032</v>
      </c>
      <c r="H16" s="32">
        <f t="shared" si="14"/>
        <v>2065</v>
      </c>
      <c r="I16" s="32">
        <f>SUM(J16:S16)</f>
        <v>28845</v>
      </c>
      <c r="J16" s="32">
        <f t="shared" si="15"/>
        <v>1951</v>
      </c>
      <c r="K16" s="32">
        <f t="shared" si="15"/>
        <v>1930</v>
      </c>
      <c r="L16" s="32">
        <f t="shared" si="15"/>
        <v>2709</v>
      </c>
      <c r="M16" s="32">
        <f t="shared" si="15"/>
        <v>3506</v>
      </c>
      <c r="N16" s="32">
        <f t="shared" si="15"/>
        <v>2993</v>
      </c>
      <c r="O16" s="32">
        <f t="shared" si="15"/>
        <v>2575</v>
      </c>
      <c r="P16" s="32">
        <f t="shared" si="15"/>
        <v>2455</v>
      </c>
      <c r="Q16" s="32">
        <f t="shared" si="15"/>
        <v>3104</v>
      </c>
      <c r="R16" s="32">
        <f t="shared" si="15"/>
        <v>4210</v>
      </c>
      <c r="S16" s="32">
        <f t="shared" si="15"/>
        <v>3412</v>
      </c>
      <c r="T16" s="32">
        <f t="shared" si="8"/>
        <v>11358</v>
      </c>
      <c r="U16" s="32">
        <f t="shared" si="16"/>
        <v>3011</v>
      </c>
      <c r="V16" s="32">
        <f t="shared" si="16"/>
        <v>2816</v>
      </c>
      <c r="W16" s="32">
        <f t="shared" si="16"/>
        <v>2326</v>
      </c>
      <c r="X16" s="32">
        <f>X59+X102</f>
        <v>1668</v>
      </c>
      <c r="Y16" s="51">
        <f t="shared" si="16"/>
        <v>1537</v>
      </c>
      <c r="Z16" s="133" t="s">
        <v>49</v>
      </c>
      <c r="AA16" s="85"/>
    </row>
    <row r="17" spans="1:27" ht="21.75" customHeight="1">
      <c r="A17" s="103"/>
      <c r="B17" s="88" t="s">
        <v>50</v>
      </c>
      <c r="C17" s="89"/>
      <c r="D17" s="52">
        <f>D60+D103</f>
        <v>54495</v>
      </c>
      <c r="E17" s="31">
        <f>SUM(F17:H17)</f>
        <v>6587</v>
      </c>
      <c r="F17" s="31">
        <f>F60+F103</f>
        <v>1973</v>
      </c>
      <c r="G17" s="31">
        <f t="shared" si="14"/>
        <v>2258</v>
      </c>
      <c r="H17" s="31">
        <f t="shared" si="14"/>
        <v>2356</v>
      </c>
      <c r="I17" s="31">
        <f>SUM(J17:S17)</f>
        <v>32893</v>
      </c>
      <c r="J17" s="31">
        <f t="shared" si="15"/>
        <v>2361</v>
      </c>
      <c r="K17" s="31">
        <f t="shared" si="15"/>
        <v>2132</v>
      </c>
      <c r="L17" s="31">
        <f t="shared" si="15"/>
        <v>2849</v>
      </c>
      <c r="M17" s="31">
        <f t="shared" si="15"/>
        <v>3442</v>
      </c>
      <c r="N17" s="31">
        <f t="shared" si="15"/>
        <v>2888</v>
      </c>
      <c r="O17" s="31">
        <f t="shared" si="15"/>
        <v>2854</v>
      </c>
      <c r="P17" s="31">
        <f t="shared" si="15"/>
        <v>3269</v>
      </c>
      <c r="Q17" s="31">
        <f t="shared" si="15"/>
        <v>3988</v>
      </c>
      <c r="R17" s="31">
        <f t="shared" si="15"/>
        <v>5233</v>
      </c>
      <c r="S17" s="31">
        <f t="shared" si="15"/>
        <v>3877</v>
      </c>
      <c r="T17" s="31">
        <f t="shared" si="8"/>
        <v>15015</v>
      </c>
      <c r="U17" s="31">
        <f t="shared" si="16"/>
        <v>3480</v>
      </c>
      <c r="V17" s="31">
        <f t="shared" si="16"/>
        <v>3922</v>
      </c>
      <c r="W17" s="31">
        <f t="shared" si="16"/>
        <v>3373</v>
      </c>
      <c r="X17" s="31">
        <f t="shared" si="16"/>
        <v>2313</v>
      </c>
      <c r="Y17" s="53">
        <f t="shared" si="16"/>
        <v>1927</v>
      </c>
      <c r="Z17" s="80" t="s">
        <v>50</v>
      </c>
      <c r="AA17" s="81"/>
    </row>
    <row r="18" spans="1:27" ht="21.75" customHeight="1">
      <c r="A18" s="103"/>
      <c r="B18" s="88" t="s">
        <v>51</v>
      </c>
      <c r="C18" s="89"/>
      <c r="D18" s="52">
        <f>D61+D104</f>
        <v>34002</v>
      </c>
      <c r="E18" s="31">
        <f>SUM(F18:H18)</f>
        <v>5052</v>
      </c>
      <c r="F18" s="31">
        <f t="shared" si="14"/>
        <v>1630</v>
      </c>
      <c r="G18" s="31">
        <f t="shared" si="14"/>
        <v>1754</v>
      </c>
      <c r="H18" s="31">
        <f t="shared" si="14"/>
        <v>1668</v>
      </c>
      <c r="I18" s="31">
        <f>SUM(J18:S18)</f>
        <v>21451</v>
      </c>
      <c r="J18" s="31">
        <f t="shared" si="15"/>
        <v>1551</v>
      </c>
      <c r="K18" s="31">
        <f t="shared" si="15"/>
        <v>1496</v>
      </c>
      <c r="L18" s="31">
        <f t="shared" si="15"/>
        <v>2059</v>
      </c>
      <c r="M18" s="31">
        <f t="shared" si="15"/>
        <v>2635</v>
      </c>
      <c r="N18" s="31">
        <f t="shared" si="15"/>
        <v>2361</v>
      </c>
      <c r="O18" s="31">
        <f t="shared" si="15"/>
        <v>2022</v>
      </c>
      <c r="P18" s="31">
        <f t="shared" si="15"/>
        <v>1906</v>
      </c>
      <c r="Q18" s="31">
        <f t="shared" si="15"/>
        <v>2211</v>
      </c>
      <c r="R18" s="31">
        <f t="shared" si="15"/>
        <v>2892</v>
      </c>
      <c r="S18" s="31">
        <f t="shared" si="15"/>
        <v>2318</v>
      </c>
      <c r="T18" s="31">
        <f t="shared" si="8"/>
        <v>7498</v>
      </c>
      <c r="U18" s="31">
        <f t="shared" si="16"/>
        <v>2011</v>
      </c>
      <c r="V18" s="31">
        <f t="shared" si="16"/>
        <v>1883</v>
      </c>
      <c r="W18" s="31">
        <f t="shared" si="16"/>
        <v>1621</v>
      </c>
      <c r="X18" s="31">
        <f t="shared" si="16"/>
        <v>1011</v>
      </c>
      <c r="Y18" s="53">
        <f t="shared" si="16"/>
        <v>972</v>
      </c>
      <c r="Z18" s="80" t="s">
        <v>51</v>
      </c>
      <c r="AA18" s="81"/>
    </row>
    <row r="19" spans="1:27" ht="21.75" customHeight="1">
      <c r="A19" s="103"/>
      <c r="B19" s="115" t="s">
        <v>71</v>
      </c>
      <c r="C19" s="116"/>
      <c r="D19" s="34">
        <f>SUM(D20:D21)</f>
        <v>42694</v>
      </c>
      <c r="E19" s="30">
        <f>SUM(E20:E21)</f>
        <v>5757</v>
      </c>
      <c r="F19" s="30">
        <f aca="true" t="shared" si="17" ref="F19:Y19">SUM(F20:F21)</f>
        <v>1848</v>
      </c>
      <c r="G19" s="30">
        <f t="shared" si="17"/>
        <v>1945</v>
      </c>
      <c r="H19" s="30">
        <f t="shared" si="17"/>
        <v>1964</v>
      </c>
      <c r="I19" s="30">
        <f>SUM(I20:I21)</f>
        <v>26670</v>
      </c>
      <c r="J19" s="30">
        <f t="shared" si="17"/>
        <v>1978</v>
      </c>
      <c r="K19" s="30">
        <f t="shared" si="17"/>
        <v>1740</v>
      </c>
      <c r="L19" s="30">
        <f t="shared" si="17"/>
        <v>2550</v>
      </c>
      <c r="M19" s="30">
        <f t="shared" si="17"/>
        <v>3156</v>
      </c>
      <c r="N19" s="30">
        <f t="shared" si="17"/>
        <v>2618</v>
      </c>
      <c r="O19" s="30">
        <f t="shared" si="17"/>
        <v>2537</v>
      </c>
      <c r="P19" s="30">
        <f t="shared" si="17"/>
        <v>2547</v>
      </c>
      <c r="Q19" s="30">
        <f t="shared" si="17"/>
        <v>2867</v>
      </c>
      <c r="R19" s="30">
        <f t="shared" si="17"/>
        <v>3692</v>
      </c>
      <c r="S19" s="30">
        <f t="shared" si="17"/>
        <v>2985</v>
      </c>
      <c r="T19" s="30">
        <f t="shared" si="8"/>
        <v>10264</v>
      </c>
      <c r="U19" s="30">
        <f t="shared" si="17"/>
        <v>2622</v>
      </c>
      <c r="V19" s="30">
        <f t="shared" si="17"/>
        <v>2495</v>
      </c>
      <c r="W19" s="30">
        <f t="shared" si="17"/>
        <v>2241</v>
      </c>
      <c r="X19" s="30">
        <f t="shared" si="17"/>
        <v>1444</v>
      </c>
      <c r="Y19" s="46">
        <f t="shared" si="17"/>
        <v>1462</v>
      </c>
      <c r="Z19" s="87" t="s">
        <v>60</v>
      </c>
      <c r="AA19" s="85"/>
    </row>
    <row r="20" spans="1:27" ht="21.75" customHeight="1">
      <c r="A20" s="103"/>
      <c r="B20" s="47"/>
      <c r="C20" s="35" t="s">
        <v>15</v>
      </c>
      <c r="D20" s="40">
        <f>D63+D106</f>
        <v>36543</v>
      </c>
      <c r="E20" s="28">
        <f>SUM(F20:H20)</f>
        <v>5076</v>
      </c>
      <c r="F20" s="28">
        <f aca="true" t="shared" si="18" ref="F20:H21">F63+F106</f>
        <v>1631</v>
      </c>
      <c r="G20" s="28">
        <f t="shared" si="18"/>
        <v>1720</v>
      </c>
      <c r="H20" s="28">
        <f t="shared" si="18"/>
        <v>1725</v>
      </c>
      <c r="I20" s="28">
        <f>SUM(J20:S20)</f>
        <v>22992</v>
      </c>
      <c r="J20" s="28">
        <f aca="true" t="shared" si="19" ref="J20:Y20">J63+J106</f>
        <v>1707</v>
      </c>
      <c r="K20" s="28">
        <f t="shared" si="19"/>
        <v>1499</v>
      </c>
      <c r="L20" s="28">
        <f t="shared" si="19"/>
        <v>2232</v>
      </c>
      <c r="M20" s="28">
        <f t="shared" si="19"/>
        <v>2805</v>
      </c>
      <c r="N20" s="28">
        <f t="shared" si="19"/>
        <v>2310</v>
      </c>
      <c r="O20" s="28">
        <f t="shared" si="19"/>
        <v>2236</v>
      </c>
      <c r="P20" s="28">
        <f t="shared" si="19"/>
        <v>2170</v>
      </c>
      <c r="Q20" s="28">
        <f t="shared" si="19"/>
        <v>2441</v>
      </c>
      <c r="R20" s="28">
        <f t="shared" si="19"/>
        <v>3061</v>
      </c>
      <c r="S20" s="28">
        <f t="shared" si="19"/>
        <v>2531</v>
      </c>
      <c r="T20" s="28">
        <f t="shared" si="8"/>
        <v>8472</v>
      </c>
      <c r="U20" s="28">
        <f t="shared" si="19"/>
        <v>2193</v>
      </c>
      <c r="V20" s="28">
        <f t="shared" si="19"/>
        <v>2044</v>
      </c>
      <c r="W20" s="28">
        <f t="shared" si="19"/>
        <v>1846</v>
      </c>
      <c r="X20" s="28">
        <f t="shared" si="19"/>
        <v>1180</v>
      </c>
      <c r="Y20" s="41">
        <f t="shared" si="19"/>
        <v>1209</v>
      </c>
      <c r="Z20" s="14" t="s">
        <v>15</v>
      </c>
      <c r="AA20" s="9"/>
    </row>
    <row r="21" spans="1:27" ht="21.75" customHeight="1">
      <c r="A21" s="103"/>
      <c r="B21" s="47"/>
      <c r="C21" s="38" t="s">
        <v>16</v>
      </c>
      <c r="D21" s="48">
        <f>D64+D107</f>
        <v>6151</v>
      </c>
      <c r="E21" s="29">
        <f>SUM(F21:H21)</f>
        <v>681</v>
      </c>
      <c r="F21" s="29">
        <f t="shared" si="18"/>
        <v>217</v>
      </c>
      <c r="G21" s="29">
        <f t="shared" si="18"/>
        <v>225</v>
      </c>
      <c r="H21" s="29">
        <f t="shared" si="18"/>
        <v>239</v>
      </c>
      <c r="I21" s="29">
        <f>SUM(J21:S21)</f>
        <v>3678</v>
      </c>
      <c r="J21" s="29">
        <f aca="true" t="shared" si="20" ref="J21:Y21">J64+J107</f>
        <v>271</v>
      </c>
      <c r="K21" s="29">
        <f t="shared" si="20"/>
        <v>241</v>
      </c>
      <c r="L21" s="29">
        <f t="shared" si="20"/>
        <v>318</v>
      </c>
      <c r="M21" s="29">
        <f t="shared" si="20"/>
        <v>351</v>
      </c>
      <c r="N21" s="29">
        <f t="shared" si="20"/>
        <v>308</v>
      </c>
      <c r="O21" s="29">
        <f t="shared" si="20"/>
        <v>301</v>
      </c>
      <c r="P21" s="29">
        <f t="shared" si="20"/>
        <v>377</v>
      </c>
      <c r="Q21" s="29">
        <f t="shared" si="20"/>
        <v>426</v>
      </c>
      <c r="R21" s="29">
        <f t="shared" si="20"/>
        <v>631</v>
      </c>
      <c r="S21" s="29">
        <f t="shared" si="20"/>
        <v>454</v>
      </c>
      <c r="T21" s="29">
        <f t="shared" si="8"/>
        <v>1792</v>
      </c>
      <c r="U21" s="29">
        <f t="shared" si="20"/>
        <v>429</v>
      </c>
      <c r="V21" s="29">
        <f t="shared" si="20"/>
        <v>451</v>
      </c>
      <c r="W21" s="29">
        <f t="shared" si="20"/>
        <v>395</v>
      </c>
      <c r="X21" s="29">
        <f t="shared" si="20"/>
        <v>264</v>
      </c>
      <c r="Y21" s="49">
        <f t="shared" si="20"/>
        <v>253</v>
      </c>
      <c r="Z21" s="15" t="s">
        <v>16</v>
      </c>
      <c r="AA21" s="9"/>
    </row>
    <row r="22" spans="1:27" ht="21.75" customHeight="1">
      <c r="A22" s="103"/>
      <c r="B22" s="115" t="s">
        <v>72</v>
      </c>
      <c r="C22" s="116"/>
      <c r="D22" s="34">
        <f>SUM(D23:D24)</f>
        <v>49429</v>
      </c>
      <c r="E22" s="30">
        <f>SUM(E23:E24)</f>
        <v>7427</v>
      </c>
      <c r="F22" s="30">
        <f aca="true" t="shared" si="21" ref="F22:Y22">SUM(F23:F24)</f>
        <v>2495</v>
      </c>
      <c r="G22" s="30">
        <f t="shared" si="21"/>
        <v>2528</v>
      </c>
      <c r="H22" s="30">
        <f t="shared" si="21"/>
        <v>2404</v>
      </c>
      <c r="I22" s="30">
        <f>SUM(I23:I24)</f>
        <v>30658</v>
      </c>
      <c r="J22" s="30">
        <f t="shared" si="21"/>
        <v>2118</v>
      </c>
      <c r="K22" s="30">
        <f t="shared" si="21"/>
        <v>2087</v>
      </c>
      <c r="L22" s="30">
        <f t="shared" si="21"/>
        <v>3192</v>
      </c>
      <c r="M22" s="30">
        <f t="shared" si="21"/>
        <v>3801</v>
      </c>
      <c r="N22" s="30">
        <f t="shared" si="21"/>
        <v>3147</v>
      </c>
      <c r="O22" s="30">
        <f t="shared" si="21"/>
        <v>2878</v>
      </c>
      <c r="P22" s="30">
        <f t="shared" si="21"/>
        <v>2859</v>
      </c>
      <c r="Q22" s="30">
        <f t="shared" si="21"/>
        <v>3415</v>
      </c>
      <c r="R22" s="30">
        <f t="shared" si="21"/>
        <v>4121</v>
      </c>
      <c r="S22" s="30">
        <f t="shared" si="21"/>
        <v>3040</v>
      </c>
      <c r="T22" s="30">
        <f t="shared" si="8"/>
        <v>11111</v>
      </c>
      <c r="U22" s="30">
        <f t="shared" si="21"/>
        <v>2577</v>
      </c>
      <c r="V22" s="30">
        <f t="shared" si="21"/>
        <v>2709</v>
      </c>
      <c r="W22" s="30">
        <f t="shared" si="21"/>
        <v>2431</v>
      </c>
      <c r="X22" s="30">
        <f t="shared" si="21"/>
        <v>1746</v>
      </c>
      <c r="Y22" s="46">
        <f t="shared" si="21"/>
        <v>1648</v>
      </c>
      <c r="Z22" s="87" t="s">
        <v>61</v>
      </c>
      <c r="AA22" s="85"/>
    </row>
    <row r="23" spans="1:27" ht="21.75" customHeight="1">
      <c r="A23" s="103"/>
      <c r="B23" s="47"/>
      <c r="C23" s="35" t="s">
        <v>17</v>
      </c>
      <c r="D23" s="40">
        <f>D66+D109</f>
        <v>42528</v>
      </c>
      <c r="E23" s="28">
        <f>SUM(F23:H23)</f>
        <v>6446</v>
      </c>
      <c r="F23" s="28">
        <f>F66+F109</f>
        <v>2172</v>
      </c>
      <c r="G23" s="28">
        <f aca="true" t="shared" si="22" ref="G23:Y25">G66+G109</f>
        <v>2175</v>
      </c>
      <c r="H23" s="28">
        <f t="shared" si="22"/>
        <v>2099</v>
      </c>
      <c r="I23" s="28">
        <f>SUM(J23:S23)</f>
        <v>26566</v>
      </c>
      <c r="J23" s="28">
        <f t="shared" si="22"/>
        <v>1839</v>
      </c>
      <c r="K23" s="28">
        <f t="shared" si="22"/>
        <v>1842</v>
      </c>
      <c r="L23" s="28">
        <f t="shared" si="22"/>
        <v>2812</v>
      </c>
      <c r="M23" s="28">
        <f t="shared" si="22"/>
        <v>3325</v>
      </c>
      <c r="N23" s="28">
        <f t="shared" si="22"/>
        <v>2773</v>
      </c>
      <c r="O23" s="28">
        <f t="shared" si="22"/>
        <v>2524</v>
      </c>
      <c r="P23" s="28">
        <f t="shared" si="22"/>
        <v>2495</v>
      </c>
      <c r="Q23" s="28">
        <f t="shared" si="22"/>
        <v>2948</v>
      </c>
      <c r="R23" s="28">
        <f t="shared" si="22"/>
        <v>3477</v>
      </c>
      <c r="S23" s="28">
        <f t="shared" si="22"/>
        <v>2531</v>
      </c>
      <c r="T23" s="28">
        <f t="shared" si="8"/>
        <v>9297</v>
      </c>
      <c r="U23" s="28">
        <f t="shared" si="22"/>
        <v>2144</v>
      </c>
      <c r="V23" s="28">
        <f t="shared" si="22"/>
        <v>2283</v>
      </c>
      <c r="W23" s="28">
        <f t="shared" si="22"/>
        <v>2043</v>
      </c>
      <c r="X23" s="28">
        <f t="shared" si="22"/>
        <v>1475</v>
      </c>
      <c r="Y23" s="41">
        <f t="shared" si="22"/>
        <v>1352</v>
      </c>
      <c r="Z23" s="14" t="s">
        <v>17</v>
      </c>
      <c r="AA23" s="9"/>
    </row>
    <row r="24" spans="1:27" ht="21.75" customHeight="1">
      <c r="A24" s="103"/>
      <c r="B24" s="47"/>
      <c r="C24" s="38" t="s">
        <v>18</v>
      </c>
      <c r="D24" s="48">
        <f>D67+D110</f>
        <v>6901</v>
      </c>
      <c r="E24" s="29">
        <f>SUM(F24:H24)</f>
        <v>981</v>
      </c>
      <c r="F24" s="29">
        <f>F67+F110</f>
        <v>323</v>
      </c>
      <c r="G24" s="29">
        <f>G67+G110</f>
        <v>353</v>
      </c>
      <c r="H24" s="29">
        <f>H67+H110</f>
        <v>305</v>
      </c>
      <c r="I24" s="29">
        <f>SUM(J24:S24)</f>
        <v>4092</v>
      </c>
      <c r="J24" s="29">
        <f aca="true" t="shared" si="23" ref="J24:S24">J67+J110</f>
        <v>279</v>
      </c>
      <c r="K24" s="29">
        <f t="shared" si="23"/>
        <v>245</v>
      </c>
      <c r="L24" s="29">
        <f t="shared" si="23"/>
        <v>380</v>
      </c>
      <c r="M24" s="29">
        <f t="shared" si="23"/>
        <v>476</v>
      </c>
      <c r="N24" s="29">
        <f t="shared" si="23"/>
        <v>374</v>
      </c>
      <c r="O24" s="29">
        <f t="shared" si="23"/>
        <v>354</v>
      </c>
      <c r="P24" s="29">
        <f t="shared" si="23"/>
        <v>364</v>
      </c>
      <c r="Q24" s="29">
        <f t="shared" si="23"/>
        <v>467</v>
      </c>
      <c r="R24" s="29">
        <f t="shared" si="23"/>
        <v>644</v>
      </c>
      <c r="S24" s="29">
        <f t="shared" si="23"/>
        <v>509</v>
      </c>
      <c r="T24" s="29">
        <f t="shared" si="8"/>
        <v>1814</v>
      </c>
      <c r="U24" s="29">
        <f>U67+U110</f>
        <v>433</v>
      </c>
      <c r="V24" s="29">
        <f t="shared" si="22"/>
        <v>426</v>
      </c>
      <c r="W24" s="29">
        <f t="shared" si="22"/>
        <v>388</v>
      </c>
      <c r="X24" s="29">
        <f t="shared" si="22"/>
        <v>271</v>
      </c>
      <c r="Y24" s="49">
        <f t="shared" si="22"/>
        <v>296</v>
      </c>
      <c r="Z24" s="15" t="s">
        <v>18</v>
      </c>
      <c r="AA24" s="9"/>
    </row>
    <row r="25" spans="1:27" ht="21.75" customHeight="1">
      <c r="A25" s="103"/>
      <c r="B25" s="88" t="s">
        <v>46</v>
      </c>
      <c r="C25" s="126"/>
      <c r="D25" s="54">
        <f>D68+D111</f>
        <v>33533</v>
      </c>
      <c r="E25" s="55">
        <f>SUM(F25:H25)</f>
        <v>4064</v>
      </c>
      <c r="F25" s="33">
        <f>F68+F111</f>
        <v>1264</v>
      </c>
      <c r="G25" s="33">
        <f t="shared" si="22"/>
        <v>1319</v>
      </c>
      <c r="H25" s="33">
        <f t="shared" si="22"/>
        <v>1481</v>
      </c>
      <c r="I25" s="32">
        <f>SUM(J25:S25)</f>
        <v>20564</v>
      </c>
      <c r="J25" s="33">
        <f>J68+J111</f>
        <v>1629</v>
      </c>
      <c r="K25" s="33">
        <f t="shared" si="22"/>
        <v>1459</v>
      </c>
      <c r="L25" s="33">
        <f t="shared" si="22"/>
        <v>1888</v>
      </c>
      <c r="M25" s="33">
        <f t="shared" si="22"/>
        <v>1990</v>
      </c>
      <c r="N25" s="33">
        <f t="shared" si="22"/>
        <v>1711</v>
      </c>
      <c r="O25" s="33">
        <f t="shared" si="22"/>
        <v>1884</v>
      </c>
      <c r="P25" s="33">
        <f t="shared" si="22"/>
        <v>2127</v>
      </c>
      <c r="Q25" s="33">
        <f t="shared" si="22"/>
        <v>2472</v>
      </c>
      <c r="R25" s="33">
        <f t="shared" si="22"/>
        <v>3110</v>
      </c>
      <c r="S25" s="33">
        <f t="shared" si="22"/>
        <v>2294</v>
      </c>
      <c r="T25" s="32">
        <f t="shared" si="8"/>
        <v>8901</v>
      </c>
      <c r="U25" s="33">
        <f t="shared" si="22"/>
        <v>2010</v>
      </c>
      <c r="V25" s="33">
        <f t="shared" si="22"/>
        <v>2187</v>
      </c>
      <c r="W25" s="33">
        <f t="shared" si="22"/>
        <v>1954</v>
      </c>
      <c r="X25" s="33">
        <f t="shared" si="22"/>
        <v>1351</v>
      </c>
      <c r="Y25" s="56">
        <f t="shared" si="22"/>
        <v>1399</v>
      </c>
      <c r="Z25" s="134" t="s">
        <v>46</v>
      </c>
      <c r="AA25" s="81"/>
    </row>
    <row r="26" spans="1:27" ht="21.75" customHeight="1">
      <c r="A26" s="103"/>
      <c r="B26" s="115" t="s">
        <v>73</v>
      </c>
      <c r="C26" s="116"/>
      <c r="D26" s="34">
        <f>SUM(D27:D34)</f>
        <v>58140</v>
      </c>
      <c r="E26" s="30">
        <f>SUM(E27:E34)</f>
        <v>7106</v>
      </c>
      <c r="F26" s="30">
        <f aca="true" t="shared" si="24" ref="F26:Y26">SUM(F27:F34)</f>
        <v>2051</v>
      </c>
      <c r="G26" s="30">
        <f t="shared" si="24"/>
        <v>2412</v>
      </c>
      <c r="H26" s="30">
        <f>SUM(H27:H34)</f>
        <v>2643</v>
      </c>
      <c r="I26" s="30">
        <f>SUM(I27:I34)</f>
        <v>34473</v>
      </c>
      <c r="J26" s="30">
        <f>SUM(J27:J34)</f>
        <v>2721</v>
      </c>
      <c r="K26" s="30">
        <f t="shared" si="24"/>
        <v>2557</v>
      </c>
      <c r="L26" s="30">
        <f t="shared" si="24"/>
        <v>3096</v>
      </c>
      <c r="M26" s="30">
        <f t="shared" si="24"/>
        <v>3394</v>
      </c>
      <c r="N26" s="30">
        <f t="shared" si="24"/>
        <v>2826</v>
      </c>
      <c r="O26" s="30">
        <f t="shared" si="24"/>
        <v>3028</v>
      </c>
      <c r="P26" s="30">
        <f t="shared" si="24"/>
        <v>3502</v>
      </c>
      <c r="Q26" s="30">
        <f t="shared" si="24"/>
        <v>4191</v>
      </c>
      <c r="R26" s="30">
        <f t="shared" si="24"/>
        <v>5315</v>
      </c>
      <c r="S26" s="30">
        <f t="shared" si="24"/>
        <v>3843</v>
      </c>
      <c r="T26" s="30">
        <f t="shared" si="8"/>
        <v>16561</v>
      </c>
      <c r="U26" s="30">
        <f t="shared" si="24"/>
        <v>3783</v>
      </c>
      <c r="V26" s="30">
        <f t="shared" si="24"/>
        <v>4034</v>
      </c>
      <c r="W26" s="30">
        <f t="shared" si="24"/>
        <v>3824</v>
      </c>
      <c r="X26" s="30">
        <f t="shared" si="24"/>
        <v>2510</v>
      </c>
      <c r="Y26" s="46">
        <f t="shared" si="24"/>
        <v>2410</v>
      </c>
      <c r="Z26" s="84" t="s">
        <v>62</v>
      </c>
      <c r="AA26" s="85"/>
    </row>
    <row r="27" spans="1:27" ht="21.75" customHeight="1">
      <c r="A27" s="103"/>
      <c r="B27" s="47"/>
      <c r="C27" s="35" t="s">
        <v>19</v>
      </c>
      <c r="D27" s="40">
        <f>D70+D113</f>
        <v>9472</v>
      </c>
      <c r="E27" s="28">
        <f aca="true" t="shared" si="25" ref="E27:E33">SUM(F27:H27)</f>
        <v>1031</v>
      </c>
      <c r="F27" s="28">
        <f aca="true" t="shared" si="26" ref="F27:F34">F70+F113</f>
        <v>322</v>
      </c>
      <c r="G27" s="28">
        <f aca="true" t="shared" si="27" ref="G27:Y34">G70+G113</f>
        <v>342</v>
      </c>
      <c r="H27" s="28">
        <f t="shared" si="27"/>
        <v>367</v>
      </c>
      <c r="I27" s="28">
        <f>SUM(J27:S27)</f>
        <v>5520</v>
      </c>
      <c r="J27" s="28">
        <f t="shared" si="27"/>
        <v>377</v>
      </c>
      <c r="K27" s="28">
        <f t="shared" si="27"/>
        <v>378</v>
      </c>
      <c r="L27" s="28">
        <f t="shared" si="27"/>
        <v>456</v>
      </c>
      <c r="M27" s="28">
        <f t="shared" si="27"/>
        <v>529</v>
      </c>
      <c r="N27" s="28">
        <f t="shared" si="27"/>
        <v>436</v>
      </c>
      <c r="O27" s="28">
        <f t="shared" si="27"/>
        <v>460</v>
      </c>
      <c r="P27" s="28">
        <f t="shared" si="27"/>
        <v>516</v>
      </c>
      <c r="Q27" s="28">
        <f t="shared" si="27"/>
        <v>705</v>
      </c>
      <c r="R27" s="28">
        <f t="shared" si="27"/>
        <v>971</v>
      </c>
      <c r="S27" s="28">
        <f t="shared" si="27"/>
        <v>692</v>
      </c>
      <c r="T27" s="28">
        <f t="shared" si="8"/>
        <v>2921</v>
      </c>
      <c r="U27" s="28">
        <f t="shared" si="27"/>
        <v>623</v>
      </c>
      <c r="V27" s="28">
        <f t="shared" si="27"/>
        <v>680</v>
      </c>
      <c r="W27" s="28">
        <f t="shared" si="27"/>
        <v>677</v>
      </c>
      <c r="X27" s="28">
        <f t="shared" si="27"/>
        <v>493</v>
      </c>
      <c r="Y27" s="41">
        <f t="shared" si="27"/>
        <v>448</v>
      </c>
      <c r="Z27" s="14" t="s">
        <v>19</v>
      </c>
      <c r="AA27" s="9"/>
    </row>
    <row r="28" spans="1:27" ht="21.75" customHeight="1">
      <c r="A28" s="103"/>
      <c r="B28" s="47"/>
      <c r="C28" s="35" t="s">
        <v>20</v>
      </c>
      <c r="D28" s="40">
        <f aca="true" t="shared" si="28" ref="D28:D34">D71+D114</f>
        <v>1278</v>
      </c>
      <c r="E28" s="28">
        <f t="shared" si="25"/>
        <v>115</v>
      </c>
      <c r="F28" s="28">
        <f t="shared" si="26"/>
        <v>35</v>
      </c>
      <c r="G28" s="28">
        <f>G71+G114</f>
        <v>33</v>
      </c>
      <c r="H28" s="28">
        <f>H71+H114</f>
        <v>47</v>
      </c>
      <c r="I28" s="28">
        <f>SUM(J28:S28)</f>
        <v>649</v>
      </c>
      <c r="J28" s="28">
        <f aca="true" t="shared" si="29" ref="J28:S28">J71+J114</f>
        <v>93</v>
      </c>
      <c r="K28" s="28">
        <f t="shared" si="29"/>
        <v>48</v>
      </c>
      <c r="L28" s="28">
        <f t="shared" si="29"/>
        <v>43</v>
      </c>
      <c r="M28" s="28">
        <f t="shared" si="29"/>
        <v>43</v>
      </c>
      <c r="N28" s="28">
        <f t="shared" si="29"/>
        <v>46</v>
      </c>
      <c r="O28" s="28">
        <f t="shared" si="29"/>
        <v>64</v>
      </c>
      <c r="P28" s="28">
        <f t="shared" si="29"/>
        <v>83</v>
      </c>
      <c r="Q28" s="28">
        <f t="shared" si="29"/>
        <v>81</v>
      </c>
      <c r="R28" s="28">
        <f t="shared" si="29"/>
        <v>87</v>
      </c>
      <c r="S28" s="28">
        <f t="shared" si="29"/>
        <v>61</v>
      </c>
      <c r="T28" s="28">
        <f t="shared" si="8"/>
        <v>514</v>
      </c>
      <c r="U28" s="28">
        <f>U71+U114</f>
        <v>89</v>
      </c>
      <c r="V28" s="28">
        <f t="shared" si="27"/>
        <v>110</v>
      </c>
      <c r="W28" s="28">
        <f t="shared" si="27"/>
        <v>135</v>
      </c>
      <c r="X28" s="28">
        <f t="shared" si="27"/>
        <v>89</v>
      </c>
      <c r="Y28" s="41">
        <f t="shared" si="27"/>
        <v>91</v>
      </c>
      <c r="Z28" s="14" t="s">
        <v>20</v>
      </c>
      <c r="AA28" s="9"/>
    </row>
    <row r="29" spans="1:27" ht="21.75" customHeight="1">
      <c r="A29" s="103"/>
      <c r="B29" s="47"/>
      <c r="C29" s="35" t="s">
        <v>21</v>
      </c>
      <c r="D29" s="40">
        <f t="shared" si="28"/>
        <v>790</v>
      </c>
      <c r="E29" s="28">
        <f t="shared" si="25"/>
        <v>126</v>
      </c>
      <c r="F29" s="28">
        <f t="shared" si="26"/>
        <v>40</v>
      </c>
      <c r="G29" s="28">
        <f t="shared" si="27"/>
        <v>44</v>
      </c>
      <c r="H29" s="28">
        <f t="shared" si="27"/>
        <v>42</v>
      </c>
      <c r="I29" s="28">
        <f aca="true" t="shared" si="30" ref="I29:I34">SUM(J29:S29)</f>
        <v>409</v>
      </c>
      <c r="J29" s="28">
        <f t="shared" si="27"/>
        <v>39</v>
      </c>
      <c r="K29" s="28">
        <f t="shared" si="27"/>
        <v>26</v>
      </c>
      <c r="L29" s="28">
        <f t="shared" si="27"/>
        <v>21</v>
      </c>
      <c r="M29" s="28">
        <f t="shared" si="27"/>
        <v>38</v>
      </c>
      <c r="N29" s="28">
        <f t="shared" si="27"/>
        <v>32</v>
      </c>
      <c r="O29" s="28">
        <f t="shared" si="27"/>
        <v>48</v>
      </c>
      <c r="P29" s="28">
        <f t="shared" si="27"/>
        <v>51</v>
      </c>
      <c r="Q29" s="28">
        <f t="shared" si="27"/>
        <v>53</v>
      </c>
      <c r="R29" s="28">
        <f t="shared" si="27"/>
        <v>63</v>
      </c>
      <c r="S29" s="28">
        <f t="shared" si="27"/>
        <v>38</v>
      </c>
      <c r="T29" s="28">
        <f t="shared" si="8"/>
        <v>255</v>
      </c>
      <c r="U29" s="28">
        <f t="shared" si="27"/>
        <v>48</v>
      </c>
      <c r="V29" s="28">
        <f t="shared" si="27"/>
        <v>67</v>
      </c>
      <c r="W29" s="28">
        <f t="shared" si="27"/>
        <v>68</v>
      </c>
      <c r="X29" s="28">
        <f t="shared" si="27"/>
        <v>38</v>
      </c>
      <c r="Y29" s="41">
        <f t="shared" si="27"/>
        <v>34</v>
      </c>
      <c r="Z29" s="14" t="s">
        <v>21</v>
      </c>
      <c r="AA29" s="9"/>
    </row>
    <row r="30" spans="1:27" ht="21.75" customHeight="1">
      <c r="A30" s="103"/>
      <c r="B30" s="47"/>
      <c r="C30" s="35" t="s">
        <v>22</v>
      </c>
      <c r="D30" s="40">
        <f t="shared" si="28"/>
        <v>855</v>
      </c>
      <c r="E30" s="28">
        <f t="shared" si="25"/>
        <v>106</v>
      </c>
      <c r="F30" s="28">
        <f t="shared" si="26"/>
        <v>24</v>
      </c>
      <c r="G30" s="28">
        <f t="shared" si="27"/>
        <v>30</v>
      </c>
      <c r="H30" s="28">
        <f t="shared" si="27"/>
        <v>52</v>
      </c>
      <c r="I30" s="28">
        <f t="shared" si="30"/>
        <v>453</v>
      </c>
      <c r="J30" s="28">
        <f t="shared" si="27"/>
        <v>28</v>
      </c>
      <c r="K30" s="28">
        <f t="shared" si="27"/>
        <v>18</v>
      </c>
      <c r="L30" s="28">
        <f t="shared" si="27"/>
        <v>22</v>
      </c>
      <c r="M30" s="28">
        <f t="shared" si="27"/>
        <v>42</v>
      </c>
      <c r="N30" s="28">
        <f t="shared" si="27"/>
        <v>38</v>
      </c>
      <c r="O30" s="28">
        <f t="shared" si="27"/>
        <v>50</v>
      </c>
      <c r="P30" s="28">
        <f t="shared" si="27"/>
        <v>67</v>
      </c>
      <c r="Q30" s="28">
        <f t="shared" si="27"/>
        <v>54</v>
      </c>
      <c r="R30" s="28">
        <f t="shared" si="27"/>
        <v>73</v>
      </c>
      <c r="S30" s="28">
        <f t="shared" si="27"/>
        <v>61</v>
      </c>
      <c r="T30" s="28">
        <f t="shared" si="8"/>
        <v>296</v>
      </c>
      <c r="U30" s="28">
        <f t="shared" si="27"/>
        <v>63</v>
      </c>
      <c r="V30" s="28">
        <f t="shared" si="27"/>
        <v>84</v>
      </c>
      <c r="W30" s="28">
        <f t="shared" si="27"/>
        <v>74</v>
      </c>
      <c r="X30" s="28">
        <f t="shared" si="27"/>
        <v>42</v>
      </c>
      <c r="Y30" s="41">
        <f t="shared" si="27"/>
        <v>33</v>
      </c>
      <c r="Z30" s="14" t="s">
        <v>22</v>
      </c>
      <c r="AA30" s="9"/>
    </row>
    <row r="31" spans="1:27" ht="21.75" customHeight="1">
      <c r="A31" s="103"/>
      <c r="B31" s="47"/>
      <c r="C31" s="35" t="s">
        <v>23</v>
      </c>
      <c r="D31" s="40">
        <f t="shared" si="28"/>
        <v>9895</v>
      </c>
      <c r="E31" s="28">
        <f t="shared" si="25"/>
        <v>1176</v>
      </c>
      <c r="F31" s="28">
        <f t="shared" si="26"/>
        <v>366</v>
      </c>
      <c r="G31" s="28">
        <f t="shared" si="27"/>
        <v>364</v>
      </c>
      <c r="H31" s="28">
        <f t="shared" si="27"/>
        <v>446</v>
      </c>
      <c r="I31" s="28">
        <f>SUM(J31:S31)</f>
        <v>5886</v>
      </c>
      <c r="J31" s="28">
        <f t="shared" si="27"/>
        <v>481</v>
      </c>
      <c r="K31" s="28">
        <f t="shared" si="27"/>
        <v>494</v>
      </c>
      <c r="L31" s="28">
        <f t="shared" si="27"/>
        <v>542</v>
      </c>
      <c r="M31" s="28">
        <f t="shared" si="27"/>
        <v>582</v>
      </c>
      <c r="N31" s="28">
        <f t="shared" si="27"/>
        <v>454</v>
      </c>
      <c r="O31" s="28">
        <f t="shared" si="27"/>
        <v>454</v>
      </c>
      <c r="P31" s="28">
        <f t="shared" si="27"/>
        <v>580</v>
      </c>
      <c r="Q31" s="28">
        <f t="shared" si="27"/>
        <v>720</v>
      </c>
      <c r="R31" s="28">
        <f t="shared" si="27"/>
        <v>913</v>
      </c>
      <c r="S31" s="28">
        <f t="shared" si="27"/>
        <v>666</v>
      </c>
      <c r="T31" s="28">
        <f t="shared" si="8"/>
        <v>2833</v>
      </c>
      <c r="U31" s="28">
        <f t="shared" si="27"/>
        <v>654</v>
      </c>
      <c r="V31" s="28">
        <f t="shared" si="27"/>
        <v>695</v>
      </c>
      <c r="W31" s="28">
        <f t="shared" si="27"/>
        <v>651</v>
      </c>
      <c r="X31" s="28">
        <f t="shared" si="27"/>
        <v>429</v>
      </c>
      <c r="Y31" s="41">
        <f t="shared" si="27"/>
        <v>404</v>
      </c>
      <c r="Z31" s="14" t="s">
        <v>23</v>
      </c>
      <c r="AA31" s="9"/>
    </row>
    <row r="32" spans="1:27" ht="21.75" customHeight="1">
      <c r="A32" s="103"/>
      <c r="B32" s="47"/>
      <c r="C32" s="35" t="s">
        <v>24</v>
      </c>
      <c r="D32" s="40">
        <f t="shared" si="28"/>
        <v>1333</v>
      </c>
      <c r="E32" s="28">
        <f t="shared" si="25"/>
        <v>172</v>
      </c>
      <c r="F32" s="28">
        <f t="shared" si="26"/>
        <v>46</v>
      </c>
      <c r="G32" s="28">
        <f t="shared" si="27"/>
        <v>61</v>
      </c>
      <c r="H32" s="28">
        <f t="shared" si="27"/>
        <v>65</v>
      </c>
      <c r="I32" s="28">
        <f t="shared" si="30"/>
        <v>808</v>
      </c>
      <c r="J32" s="28">
        <f t="shared" si="27"/>
        <v>61</v>
      </c>
      <c r="K32" s="28">
        <f t="shared" si="27"/>
        <v>71</v>
      </c>
      <c r="L32" s="28">
        <f t="shared" si="27"/>
        <v>100</v>
      </c>
      <c r="M32" s="28">
        <f t="shared" si="27"/>
        <v>77</v>
      </c>
      <c r="N32" s="28">
        <f t="shared" si="27"/>
        <v>56</v>
      </c>
      <c r="O32" s="28">
        <f t="shared" si="27"/>
        <v>71</v>
      </c>
      <c r="P32" s="28">
        <f t="shared" si="27"/>
        <v>67</v>
      </c>
      <c r="Q32" s="28">
        <f t="shared" si="27"/>
        <v>110</v>
      </c>
      <c r="R32" s="28">
        <f t="shared" si="27"/>
        <v>119</v>
      </c>
      <c r="S32" s="28">
        <f t="shared" si="27"/>
        <v>76</v>
      </c>
      <c r="T32" s="28">
        <f t="shared" si="8"/>
        <v>353</v>
      </c>
      <c r="U32" s="28">
        <f t="shared" si="27"/>
        <v>94</v>
      </c>
      <c r="V32" s="28">
        <f t="shared" si="27"/>
        <v>72</v>
      </c>
      <c r="W32" s="28">
        <f t="shared" si="27"/>
        <v>89</v>
      </c>
      <c r="X32" s="28">
        <f t="shared" si="27"/>
        <v>53</v>
      </c>
      <c r="Y32" s="41">
        <f t="shared" si="27"/>
        <v>45</v>
      </c>
      <c r="Z32" s="14" t="s">
        <v>24</v>
      </c>
      <c r="AA32" s="9"/>
    </row>
    <row r="33" spans="1:27" ht="21.75" customHeight="1">
      <c r="A33" s="103"/>
      <c r="B33" s="47"/>
      <c r="C33" s="35" t="s">
        <v>25</v>
      </c>
      <c r="D33" s="40">
        <f t="shared" si="28"/>
        <v>14594</v>
      </c>
      <c r="E33" s="28">
        <f t="shared" si="25"/>
        <v>1904</v>
      </c>
      <c r="F33" s="28">
        <f t="shared" si="26"/>
        <v>532</v>
      </c>
      <c r="G33" s="28">
        <f t="shared" si="27"/>
        <v>653</v>
      </c>
      <c r="H33" s="28">
        <f t="shared" si="27"/>
        <v>719</v>
      </c>
      <c r="I33" s="28">
        <f t="shared" si="30"/>
        <v>8926</v>
      </c>
      <c r="J33" s="28">
        <f t="shared" si="27"/>
        <v>726</v>
      </c>
      <c r="K33" s="28">
        <f t="shared" si="27"/>
        <v>675</v>
      </c>
      <c r="L33" s="28">
        <f t="shared" si="27"/>
        <v>860</v>
      </c>
      <c r="M33" s="28">
        <f t="shared" si="27"/>
        <v>948</v>
      </c>
      <c r="N33" s="28">
        <f t="shared" si="27"/>
        <v>764</v>
      </c>
      <c r="O33" s="28">
        <f t="shared" si="27"/>
        <v>825</v>
      </c>
      <c r="P33" s="28">
        <f t="shared" si="27"/>
        <v>917</v>
      </c>
      <c r="Q33" s="28">
        <f t="shared" si="27"/>
        <v>1012</v>
      </c>
      <c r="R33" s="28">
        <f t="shared" si="27"/>
        <v>1301</v>
      </c>
      <c r="S33" s="28">
        <f t="shared" si="27"/>
        <v>898</v>
      </c>
      <c r="T33" s="28">
        <f t="shared" si="8"/>
        <v>3764</v>
      </c>
      <c r="U33" s="28">
        <f t="shared" si="27"/>
        <v>882</v>
      </c>
      <c r="V33" s="28">
        <f t="shared" si="27"/>
        <v>908</v>
      </c>
      <c r="W33" s="28">
        <f t="shared" si="27"/>
        <v>836</v>
      </c>
      <c r="X33" s="28">
        <f t="shared" si="27"/>
        <v>564</v>
      </c>
      <c r="Y33" s="41">
        <f t="shared" si="27"/>
        <v>574</v>
      </c>
      <c r="Z33" s="14" t="s">
        <v>25</v>
      </c>
      <c r="AA33" s="9"/>
    </row>
    <row r="34" spans="1:27" ht="21.75" customHeight="1">
      <c r="A34" s="103"/>
      <c r="B34" s="57"/>
      <c r="C34" s="38" t="s">
        <v>26</v>
      </c>
      <c r="D34" s="48">
        <f t="shared" si="28"/>
        <v>19923</v>
      </c>
      <c r="E34" s="29">
        <f>SUM(F34:H34)</f>
        <v>2476</v>
      </c>
      <c r="F34" s="29">
        <f t="shared" si="26"/>
        <v>686</v>
      </c>
      <c r="G34" s="29">
        <f t="shared" si="27"/>
        <v>885</v>
      </c>
      <c r="H34" s="29">
        <f t="shared" si="27"/>
        <v>905</v>
      </c>
      <c r="I34" s="29">
        <f t="shared" si="30"/>
        <v>11822</v>
      </c>
      <c r="J34" s="29">
        <f t="shared" si="27"/>
        <v>916</v>
      </c>
      <c r="K34" s="29">
        <f t="shared" si="27"/>
        <v>847</v>
      </c>
      <c r="L34" s="29">
        <f t="shared" si="27"/>
        <v>1052</v>
      </c>
      <c r="M34" s="29">
        <f t="shared" si="27"/>
        <v>1135</v>
      </c>
      <c r="N34" s="29">
        <f t="shared" si="27"/>
        <v>1000</v>
      </c>
      <c r="O34" s="29">
        <f t="shared" si="27"/>
        <v>1056</v>
      </c>
      <c r="P34" s="29">
        <f t="shared" si="27"/>
        <v>1221</v>
      </c>
      <c r="Q34" s="29">
        <f t="shared" si="27"/>
        <v>1456</v>
      </c>
      <c r="R34" s="29">
        <f t="shared" si="27"/>
        <v>1788</v>
      </c>
      <c r="S34" s="29">
        <f t="shared" si="27"/>
        <v>1351</v>
      </c>
      <c r="T34" s="29">
        <f t="shared" si="8"/>
        <v>5625</v>
      </c>
      <c r="U34" s="29">
        <f t="shared" si="27"/>
        <v>1330</v>
      </c>
      <c r="V34" s="29">
        <f t="shared" si="27"/>
        <v>1418</v>
      </c>
      <c r="W34" s="29">
        <f t="shared" si="27"/>
        <v>1294</v>
      </c>
      <c r="X34" s="29">
        <f t="shared" si="27"/>
        <v>802</v>
      </c>
      <c r="Y34" s="49">
        <f t="shared" si="27"/>
        <v>781</v>
      </c>
      <c r="Z34" s="15" t="s">
        <v>26</v>
      </c>
      <c r="AA34" s="9"/>
    </row>
    <row r="35" spans="1:27" ht="21.75" customHeight="1">
      <c r="A35" s="103"/>
      <c r="B35" s="115" t="s">
        <v>74</v>
      </c>
      <c r="C35" s="116"/>
      <c r="D35" s="34">
        <f>SUM(D36:D40)</f>
        <v>94209</v>
      </c>
      <c r="E35" s="30">
        <f>SUM(E36:E40)</f>
        <v>13537</v>
      </c>
      <c r="F35" s="30">
        <f aca="true" t="shared" si="31" ref="F35:Y35">SUM(F36:F40)</f>
        <v>4392</v>
      </c>
      <c r="G35" s="30">
        <f t="shared" si="31"/>
        <v>4698</v>
      </c>
      <c r="H35" s="30">
        <f>SUM(H36:H40)</f>
        <v>4447</v>
      </c>
      <c r="I35" s="30">
        <f>SUM(I36:I40)</f>
        <v>60847</v>
      </c>
      <c r="J35" s="30">
        <f t="shared" si="31"/>
        <v>4659</v>
      </c>
      <c r="K35" s="30">
        <f t="shared" si="31"/>
        <v>4338</v>
      </c>
      <c r="L35" s="30">
        <f t="shared" si="31"/>
        <v>5657</v>
      </c>
      <c r="M35" s="30">
        <f t="shared" si="31"/>
        <v>7459</v>
      </c>
      <c r="N35" s="30">
        <f t="shared" si="31"/>
        <v>5896</v>
      </c>
      <c r="O35" s="30">
        <f t="shared" si="31"/>
        <v>5444</v>
      </c>
      <c r="P35" s="30">
        <f t="shared" si="31"/>
        <v>5478</v>
      </c>
      <c r="Q35" s="30">
        <f t="shared" si="31"/>
        <v>6464</v>
      </c>
      <c r="R35" s="30">
        <f t="shared" si="31"/>
        <v>8791</v>
      </c>
      <c r="S35" s="30">
        <f t="shared" si="31"/>
        <v>6661</v>
      </c>
      <c r="T35" s="32">
        <f t="shared" si="8"/>
        <v>19803</v>
      </c>
      <c r="U35" s="30">
        <f t="shared" si="31"/>
        <v>5316</v>
      </c>
      <c r="V35" s="30">
        <f t="shared" si="31"/>
        <v>5047</v>
      </c>
      <c r="W35" s="30">
        <f t="shared" si="31"/>
        <v>4041</v>
      </c>
      <c r="X35" s="30">
        <f t="shared" si="31"/>
        <v>2823</v>
      </c>
      <c r="Y35" s="46">
        <f t="shared" si="31"/>
        <v>2576</v>
      </c>
      <c r="Z35" s="84" t="s">
        <v>63</v>
      </c>
      <c r="AA35" s="85"/>
    </row>
    <row r="36" spans="1:27" ht="21.75" customHeight="1">
      <c r="A36" s="103"/>
      <c r="B36" s="47"/>
      <c r="C36" s="58" t="s">
        <v>27</v>
      </c>
      <c r="D36" s="40">
        <f>SUM(D79,D122)</f>
        <v>36547</v>
      </c>
      <c r="E36" s="28">
        <f aca="true" t="shared" si="32" ref="E36:E44">SUM(F36:H36)</f>
        <v>4953</v>
      </c>
      <c r="F36" s="28">
        <f aca="true" t="shared" si="33" ref="F36:F45">F79+F122</f>
        <v>1472</v>
      </c>
      <c r="G36" s="28">
        <f aca="true" t="shared" si="34" ref="G36:Y45">G79+G122</f>
        <v>1743</v>
      </c>
      <c r="H36" s="28">
        <f t="shared" si="34"/>
        <v>1738</v>
      </c>
      <c r="I36" s="28">
        <f>SUM(J36:S36)</f>
        <v>22764</v>
      </c>
      <c r="J36" s="28">
        <f t="shared" si="34"/>
        <v>1787</v>
      </c>
      <c r="K36" s="28">
        <f t="shared" si="34"/>
        <v>1473</v>
      </c>
      <c r="L36" s="28">
        <f t="shared" si="34"/>
        <v>2023</v>
      </c>
      <c r="M36" s="28">
        <f t="shared" si="34"/>
        <v>2675</v>
      </c>
      <c r="N36" s="28">
        <f t="shared" si="34"/>
        <v>2205</v>
      </c>
      <c r="O36" s="28">
        <f t="shared" si="34"/>
        <v>2134</v>
      </c>
      <c r="P36" s="28">
        <f t="shared" si="34"/>
        <v>2021</v>
      </c>
      <c r="Q36" s="28">
        <f t="shared" si="34"/>
        <v>2422</v>
      </c>
      <c r="R36" s="28">
        <f t="shared" si="34"/>
        <v>3340</v>
      </c>
      <c r="S36" s="28">
        <f t="shared" si="34"/>
        <v>2684</v>
      </c>
      <c r="T36" s="28">
        <f t="shared" si="8"/>
        <v>8830</v>
      </c>
      <c r="U36" s="28">
        <f t="shared" si="34"/>
        <v>2291</v>
      </c>
      <c r="V36" s="28">
        <f t="shared" si="34"/>
        <v>2216</v>
      </c>
      <c r="W36" s="28">
        <f t="shared" si="34"/>
        <v>1823</v>
      </c>
      <c r="X36" s="28">
        <f t="shared" si="34"/>
        <v>1306</v>
      </c>
      <c r="Y36" s="41">
        <f t="shared" si="34"/>
        <v>1194</v>
      </c>
      <c r="Z36" s="16" t="s">
        <v>27</v>
      </c>
      <c r="AA36" s="9"/>
    </row>
    <row r="37" spans="1:27" ht="21.75" customHeight="1">
      <c r="A37" s="103"/>
      <c r="B37" s="47"/>
      <c r="C37" s="58" t="s">
        <v>28</v>
      </c>
      <c r="D37" s="40">
        <f aca="true" t="shared" si="35" ref="D37:D45">SUM(D80,D123)</f>
        <v>32948</v>
      </c>
      <c r="E37" s="28">
        <f t="shared" si="32"/>
        <v>5012</v>
      </c>
      <c r="F37" s="28">
        <f t="shared" si="33"/>
        <v>1736</v>
      </c>
      <c r="G37" s="28">
        <f>G80+G123</f>
        <v>1716</v>
      </c>
      <c r="H37" s="28">
        <f>H80+H123</f>
        <v>1560</v>
      </c>
      <c r="I37" s="28">
        <f aca="true" t="shared" si="36" ref="I37:I45">SUM(J37:S37)</f>
        <v>22222</v>
      </c>
      <c r="J37" s="28">
        <f aca="true" t="shared" si="37" ref="J37:S37">J80+J123</f>
        <v>1704</v>
      </c>
      <c r="K37" s="28">
        <f t="shared" si="37"/>
        <v>1810</v>
      </c>
      <c r="L37" s="28">
        <f t="shared" si="37"/>
        <v>2149</v>
      </c>
      <c r="M37" s="28">
        <f t="shared" si="37"/>
        <v>2905</v>
      </c>
      <c r="N37" s="28">
        <f t="shared" si="37"/>
        <v>2149</v>
      </c>
      <c r="O37" s="28">
        <f t="shared" si="37"/>
        <v>1900</v>
      </c>
      <c r="P37" s="28">
        <f t="shared" si="37"/>
        <v>1935</v>
      </c>
      <c r="Q37" s="28">
        <f t="shared" si="37"/>
        <v>2253</v>
      </c>
      <c r="R37" s="28">
        <f t="shared" si="37"/>
        <v>3101</v>
      </c>
      <c r="S37" s="28">
        <f t="shared" si="37"/>
        <v>2316</v>
      </c>
      <c r="T37" s="28">
        <f t="shared" si="8"/>
        <v>5692</v>
      </c>
      <c r="U37" s="28">
        <f>U80+U123</f>
        <v>1690</v>
      </c>
      <c r="V37" s="28">
        <f t="shared" si="34"/>
        <v>1436</v>
      </c>
      <c r="W37" s="28">
        <f t="shared" si="34"/>
        <v>1136</v>
      </c>
      <c r="X37" s="28">
        <f t="shared" si="34"/>
        <v>759</v>
      </c>
      <c r="Y37" s="41">
        <f t="shared" si="34"/>
        <v>671</v>
      </c>
      <c r="Z37" s="16" t="s">
        <v>28</v>
      </c>
      <c r="AA37" s="9"/>
    </row>
    <row r="38" spans="1:27" ht="21.75" customHeight="1">
      <c r="A38" s="103"/>
      <c r="B38" s="47"/>
      <c r="C38" s="58" t="s">
        <v>29</v>
      </c>
      <c r="D38" s="40">
        <f t="shared" si="35"/>
        <v>12390</v>
      </c>
      <c r="E38" s="28">
        <f t="shared" si="32"/>
        <v>1685</v>
      </c>
      <c r="F38" s="28">
        <f t="shared" si="33"/>
        <v>508</v>
      </c>
      <c r="G38" s="28">
        <f t="shared" si="34"/>
        <v>594</v>
      </c>
      <c r="H38" s="28">
        <f t="shared" si="34"/>
        <v>583</v>
      </c>
      <c r="I38" s="28">
        <f t="shared" si="36"/>
        <v>7906</v>
      </c>
      <c r="J38" s="28">
        <f t="shared" si="34"/>
        <v>604</v>
      </c>
      <c r="K38" s="28">
        <f t="shared" si="34"/>
        <v>545</v>
      </c>
      <c r="L38" s="28">
        <f t="shared" si="34"/>
        <v>711</v>
      </c>
      <c r="M38" s="28">
        <f t="shared" si="34"/>
        <v>862</v>
      </c>
      <c r="N38" s="28">
        <f t="shared" si="34"/>
        <v>734</v>
      </c>
      <c r="O38" s="28">
        <f t="shared" si="34"/>
        <v>726</v>
      </c>
      <c r="P38" s="28">
        <f t="shared" si="34"/>
        <v>742</v>
      </c>
      <c r="Q38" s="28">
        <f t="shared" si="34"/>
        <v>900</v>
      </c>
      <c r="R38" s="28">
        <f t="shared" si="34"/>
        <v>1225</v>
      </c>
      <c r="S38" s="28">
        <f t="shared" si="34"/>
        <v>857</v>
      </c>
      <c r="T38" s="28">
        <f t="shared" si="8"/>
        <v>2799</v>
      </c>
      <c r="U38" s="28">
        <f t="shared" si="34"/>
        <v>694</v>
      </c>
      <c r="V38" s="28">
        <f t="shared" si="34"/>
        <v>787</v>
      </c>
      <c r="W38" s="28">
        <f t="shared" si="34"/>
        <v>586</v>
      </c>
      <c r="X38" s="28">
        <f t="shared" si="34"/>
        <v>391</v>
      </c>
      <c r="Y38" s="41">
        <f t="shared" si="34"/>
        <v>341</v>
      </c>
      <c r="Z38" s="16" t="s">
        <v>29</v>
      </c>
      <c r="AA38" s="9"/>
    </row>
    <row r="39" spans="1:27" ht="21.75" customHeight="1">
      <c r="A39" s="103"/>
      <c r="B39" s="47"/>
      <c r="C39" s="58" t="s">
        <v>30</v>
      </c>
      <c r="D39" s="40">
        <f t="shared" si="35"/>
        <v>2019</v>
      </c>
      <c r="E39" s="28">
        <f t="shared" si="32"/>
        <v>281</v>
      </c>
      <c r="F39" s="28">
        <f t="shared" si="33"/>
        <v>100</v>
      </c>
      <c r="G39" s="28">
        <f t="shared" si="34"/>
        <v>96</v>
      </c>
      <c r="H39" s="28">
        <f t="shared" si="34"/>
        <v>85</v>
      </c>
      <c r="I39" s="28">
        <f t="shared" si="36"/>
        <v>1300</v>
      </c>
      <c r="J39" s="28">
        <f t="shared" si="34"/>
        <v>103</v>
      </c>
      <c r="K39" s="28">
        <f t="shared" si="34"/>
        <v>92</v>
      </c>
      <c r="L39" s="28">
        <f t="shared" si="34"/>
        <v>119</v>
      </c>
      <c r="M39" s="28">
        <f t="shared" si="34"/>
        <v>132</v>
      </c>
      <c r="N39" s="28">
        <f t="shared" si="34"/>
        <v>112</v>
      </c>
      <c r="O39" s="28">
        <f t="shared" si="34"/>
        <v>136</v>
      </c>
      <c r="P39" s="28">
        <f t="shared" si="34"/>
        <v>139</v>
      </c>
      <c r="Q39" s="28">
        <f t="shared" si="34"/>
        <v>160</v>
      </c>
      <c r="R39" s="28">
        <f t="shared" si="34"/>
        <v>177</v>
      </c>
      <c r="S39" s="28">
        <f t="shared" si="34"/>
        <v>130</v>
      </c>
      <c r="T39" s="28">
        <f t="shared" si="8"/>
        <v>438</v>
      </c>
      <c r="U39" s="28">
        <f t="shared" si="34"/>
        <v>115</v>
      </c>
      <c r="V39" s="28">
        <f t="shared" si="34"/>
        <v>117</v>
      </c>
      <c r="W39" s="28">
        <f t="shared" si="34"/>
        <v>96</v>
      </c>
      <c r="X39" s="28">
        <f t="shared" si="34"/>
        <v>65</v>
      </c>
      <c r="Y39" s="41">
        <f t="shared" si="34"/>
        <v>45</v>
      </c>
      <c r="Z39" s="16" t="s">
        <v>30</v>
      </c>
      <c r="AA39" s="9"/>
    </row>
    <row r="40" spans="1:27" ht="21.75" customHeight="1">
      <c r="A40" s="103"/>
      <c r="B40" s="47"/>
      <c r="C40" s="59" t="s">
        <v>31</v>
      </c>
      <c r="D40" s="48">
        <f t="shared" si="35"/>
        <v>10305</v>
      </c>
      <c r="E40" s="29">
        <f t="shared" si="32"/>
        <v>1606</v>
      </c>
      <c r="F40" s="29">
        <f t="shared" si="33"/>
        <v>576</v>
      </c>
      <c r="G40" s="29">
        <f t="shared" si="34"/>
        <v>549</v>
      </c>
      <c r="H40" s="29">
        <f t="shared" si="34"/>
        <v>481</v>
      </c>
      <c r="I40" s="29">
        <f t="shared" si="36"/>
        <v>6655</v>
      </c>
      <c r="J40" s="29">
        <f t="shared" si="34"/>
        <v>461</v>
      </c>
      <c r="K40" s="29">
        <f t="shared" si="34"/>
        <v>418</v>
      </c>
      <c r="L40" s="29">
        <f t="shared" si="34"/>
        <v>655</v>
      </c>
      <c r="M40" s="29">
        <f t="shared" si="34"/>
        <v>885</v>
      </c>
      <c r="N40" s="29">
        <f t="shared" si="34"/>
        <v>696</v>
      </c>
      <c r="O40" s="29">
        <f t="shared" si="34"/>
        <v>548</v>
      </c>
      <c r="P40" s="29">
        <f t="shared" si="34"/>
        <v>641</v>
      </c>
      <c r="Q40" s="29">
        <f t="shared" si="34"/>
        <v>729</v>
      </c>
      <c r="R40" s="29">
        <f t="shared" si="34"/>
        <v>948</v>
      </c>
      <c r="S40" s="29">
        <f t="shared" si="34"/>
        <v>674</v>
      </c>
      <c r="T40" s="29">
        <f t="shared" si="8"/>
        <v>2044</v>
      </c>
      <c r="U40" s="29">
        <f t="shared" si="34"/>
        <v>526</v>
      </c>
      <c r="V40" s="29">
        <f t="shared" si="34"/>
        <v>491</v>
      </c>
      <c r="W40" s="29">
        <f t="shared" si="34"/>
        <v>400</v>
      </c>
      <c r="X40" s="29">
        <f t="shared" si="34"/>
        <v>302</v>
      </c>
      <c r="Y40" s="49">
        <f t="shared" si="34"/>
        <v>325</v>
      </c>
      <c r="Z40" s="17" t="s">
        <v>31</v>
      </c>
      <c r="AA40" s="9"/>
    </row>
    <row r="41" spans="1:27" ht="21.75" customHeight="1">
      <c r="A41" s="103"/>
      <c r="B41" s="129" t="s">
        <v>52</v>
      </c>
      <c r="C41" s="89"/>
      <c r="D41" s="52">
        <f t="shared" si="35"/>
        <v>2673</v>
      </c>
      <c r="E41" s="31">
        <f t="shared" si="32"/>
        <v>607</v>
      </c>
      <c r="F41" s="31">
        <f t="shared" si="33"/>
        <v>197</v>
      </c>
      <c r="G41" s="31">
        <f t="shared" si="34"/>
        <v>217</v>
      </c>
      <c r="H41" s="31">
        <f t="shared" si="34"/>
        <v>193</v>
      </c>
      <c r="I41" s="31">
        <f t="shared" si="36"/>
        <v>1643</v>
      </c>
      <c r="J41" s="31">
        <f t="shared" si="34"/>
        <v>108</v>
      </c>
      <c r="K41" s="31">
        <f t="shared" si="34"/>
        <v>86</v>
      </c>
      <c r="L41" s="31">
        <f t="shared" si="34"/>
        <v>154</v>
      </c>
      <c r="M41" s="31">
        <f t="shared" si="34"/>
        <v>282</v>
      </c>
      <c r="N41" s="31">
        <f t="shared" si="34"/>
        <v>265</v>
      </c>
      <c r="O41" s="31">
        <f t="shared" si="34"/>
        <v>218</v>
      </c>
      <c r="P41" s="31">
        <f t="shared" si="34"/>
        <v>129</v>
      </c>
      <c r="Q41" s="31">
        <f t="shared" si="34"/>
        <v>135</v>
      </c>
      <c r="R41" s="31">
        <f t="shared" si="34"/>
        <v>138</v>
      </c>
      <c r="S41" s="31">
        <f t="shared" si="34"/>
        <v>128</v>
      </c>
      <c r="T41" s="31">
        <f t="shared" si="8"/>
        <v>423</v>
      </c>
      <c r="U41" s="31">
        <f t="shared" si="34"/>
        <v>128</v>
      </c>
      <c r="V41" s="31">
        <f t="shared" si="34"/>
        <v>111</v>
      </c>
      <c r="W41" s="31">
        <f t="shared" si="34"/>
        <v>71</v>
      </c>
      <c r="X41" s="31">
        <f t="shared" si="34"/>
        <v>49</v>
      </c>
      <c r="Y41" s="53">
        <f t="shared" si="34"/>
        <v>64</v>
      </c>
      <c r="Z41" s="80" t="s">
        <v>57</v>
      </c>
      <c r="AA41" s="81"/>
    </row>
    <row r="42" spans="1:27" ht="21.75" customHeight="1">
      <c r="A42" s="103"/>
      <c r="B42" s="129" t="s">
        <v>53</v>
      </c>
      <c r="C42" s="89"/>
      <c r="D42" s="52">
        <f t="shared" si="35"/>
        <v>23039</v>
      </c>
      <c r="E42" s="31">
        <f t="shared" si="32"/>
        <v>3037</v>
      </c>
      <c r="F42" s="31">
        <f t="shared" si="33"/>
        <v>938</v>
      </c>
      <c r="G42" s="31">
        <f t="shared" si="34"/>
        <v>1028</v>
      </c>
      <c r="H42" s="31">
        <f t="shared" si="34"/>
        <v>1071</v>
      </c>
      <c r="I42" s="31">
        <f>SUM(J42:S42)</f>
        <v>14279</v>
      </c>
      <c r="J42" s="31">
        <f t="shared" si="34"/>
        <v>984</v>
      </c>
      <c r="K42" s="31">
        <f t="shared" si="34"/>
        <v>1039</v>
      </c>
      <c r="L42" s="31">
        <f t="shared" si="34"/>
        <v>1283</v>
      </c>
      <c r="M42" s="31">
        <f t="shared" si="34"/>
        <v>1560</v>
      </c>
      <c r="N42" s="31">
        <f t="shared" si="34"/>
        <v>1431</v>
      </c>
      <c r="O42" s="31">
        <f t="shared" si="34"/>
        <v>1285</v>
      </c>
      <c r="P42" s="31">
        <f t="shared" si="34"/>
        <v>1254</v>
      </c>
      <c r="Q42" s="31">
        <f t="shared" si="34"/>
        <v>1569</v>
      </c>
      <c r="R42" s="31">
        <f t="shared" si="34"/>
        <v>2139</v>
      </c>
      <c r="S42" s="31">
        <f t="shared" si="34"/>
        <v>1735</v>
      </c>
      <c r="T42" s="31">
        <f t="shared" si="8"/>
        <v>5708</v>
      </c>
      <c r="U42" s="31">
        <f t="shared" si="34"/>
        <v>1463</v>
      </c>
      <c r="V42" s="31">
        <f t="shared" si="34"/>
        <v>1402</v>
      </c>
      <c r="W42" s="31">
        <f t="shared" si="34"/>
        <v>1265</v>
      </c>
      <c r="X42" s="31">
        <f t="shared" si="34"/>
        <v>845</v>
      </c>
      <c r="Y42" s="53">
        <f t="shared" si="34"/>
        <v>733</v>
      </c>
      <c r="Z42" s="80" t="s">
        <v>53</v>
      </c>
      <c r="AA42" s="81"/>
    </row>
    <row r="43" spans="1:27" ht="21.75" customHeight="1">
      <c r="A43" s="103"/>
      <c r="B43" s="129" t="s">
        <v>54</v>
      </c>
      <c r="C43" s="89"/>
      <c r="D43" s="52">
        <f t="shared" si="35"/>
        <v>28011</v>
      </c>
      <c r="E43" s="31">
        <f t="shared" si="32"/>
        <v>3914</v>
      </c>
      <c r="F43" s="31">
        <f t="shared" si="33"/>
        <v>1224</v>
      </c>
      <c r="G43" s="31">
        <f t="shared" si="34"/>
        <v>1359</v>
      </c>
      <c r="H43" s="31">
        <f t="shared" si="34"/>
        <v>1331</v>
      </c>
      <c r="I43" s="31">
        <f t="shared" si="36"/>
        <v>17556</v>
      </c>
      <c r="J43" s="31">
        <f t="shared" si="34"/>
        <v>1269</v>
      </c>
      <c r="K43" s="31">
        <f t="shared" si="34"/>
        <v>1202</v>
      </c>
      <c r="L43" s="31">
        <f t="shared" si="34"/>
        <v>1584</v>
      </c>
      <c r="M43" s="31">
        <f t="shared" si="34"/>
        <v>2084</v>
      </c>
      <c r="N43" s="31">
        <f t="shared" si="34"/>
        <v>1744</v>
      </c>
      <c r="O43" s="31">
        <f t="shared" si="34"/>
        <v>1584</v>
      </c>
      <c r="P43" s="31">
        <f t="shared" si="34"/>
        <v>1691</v>
      </c>
      <c r="Q43" s="31">
        <f t="shared" si="34"/>
        <v>2004</v>
      </c>
      <c r="R43" s="31">
        <f t="shared" si="34"/>
        <v>2386</v>
      </c>
      <c r="S43" s="31">
        <f t="shared" si="34"/>
        <v>2008</v>
      </c>
      <c r="T43" s="31">
        <f t="shared" si="8"/>
        <v>6541</v>
      </c>
      <c r="U43" s="31">
        <f t="shared" si="34"/>
        <v>1681</v>
      </c>
      <c r="V43" s="31">
        <f t="shared" si="34"/>
        <v>1686</v>
      </c>
      <c r="W43" s="31">
        <f t="shared" si="34"/>
        <v>1440</v>
      </c>
      <c r="X43" s="31">
        <f t="shared" si="34"/>
        <v>933</v>
      </c>
      <c r="Y43" s="53">
        <f t="shared" si="34"/>
        <v>801</v>
      </c>
      <c r="Z43" s="80" t="s">
        <v>54</v>
      </c>
      <c r="AA43" s="81"/>
    </row>
    <row r="44" spans="1:27" ht="21.75" customHeight="1">
      <c r="A44" s="103"/>
      <c r="B44" s="129" t="s">
        <v>55</v>
      </c>
      <c r="C44" s="89"/>
      <c r="D44" s="52">
        <f t="shared" si="35"/>
        <v>28005</v>
      </c>
      <c r="E44" s="31">
        <f t="shared" si="32"/>
        <v>3582</v>
      </c>
      <c r="F44" s="31">
        <f t="shared" si="33"/>
        <v>1028</v>
      </c>
      <c r="G44" s="31">
        <f t="shared" si="34"/>
        <v>1253</v>
      </c>
      <c r="H44" s="31">
        <f t="shared" si="34"/>
        <v>1301</v>
      </c>
      <c r="I44" s="31">
        <f t="shared" si="36"/>
        <v>17149</v>
      </c>
      <c r="J44" s="31">
        <f t="shared" si="34"/>
        <v>1291</v>
      </c>
      <c r="K44" s="31">
        <f t="shared" si="34"/>
        <v>1133</v>
      </c>
      <c r="L44" s="31">
        <f t="shared" si="34"/>
        <v>1561</v>
      </c>
      <c r="M44" s="31">
        <f t="shared" si="34"/>
        <v>1803</v>
      </c>
      <c r="N44" s="31">
        <f t="shared" si="34"/>
        <v>1614</v>
      </c>
      <c r="O44" s="31">
        <f t="shared" si="34"/>
        <v>1669</v>
      </c>
      <c r="P44" s="31">
        <f t="shared" si="34"/>
        <v>1712</v>
      </c>
      <c r="Q44" s="31">
        <f t="shared" si="34"/>
        <v>1976</v>
      </c>
      <c r="R44" s="31">
        <f t="shared" si="34"/>
        <v>2454</v>
      </c>
      <c r="S44" s="31">
        <f t="shared" si="34"/>
        <v>1936</v>
      </c>
      <c r="T44" s="31">
        <f t="shared" si="8"/>
        <v>7274</v>
      </c>
      <c r="U44" s="31">
        <f t="shared" si="34"/>
        <v>1700</v>
      </c>
      <c r="V44" s="31">
        <f t="shared" si="34"/>
        <v>1808</v>
      </c>
      <c r="W44" s="31">
        <f t="shared" si="34"/>
        <v>1629</v>
      </c>
      <c r="X44" s="31">
        <f t="shared" si="34"/>
        <v>1087</v>
      </c>
      <c r="Y44" s="53">
        <f t="shared" si="34"/>
        <v>1050</v>
      </c>
      <c r="Z44" s="80" t="s">
        <v>55</v>
      </c>
      <c r="AA44" s="81"/>
    </row>
    <row r="45" spans="1:27" ht="21.75" customHeight="1" thickBot="1">
      <c r="A45" s="104"/>
      <c r="B45" s="130" t="s">
        <v>56</v>
      </c>
      <c r="C45" s="112"/>
      <c r="D45" s="60">
        <f t="shared" si="35"/>
        <v>14700</v>
      </c>
      <c r="E45" s="61">
        <f>SUM(F45:H45)</f>
        <v>1627</v>
      </c>
      <c r="F45" s="61">
        <f t="shared" si="33"/>
        <v>429</v>
      </c>
      <c r="G45" s="61">
        <f t="shared" si="34"/>
        <v>538</v>
      </c>
      <c r="H45" s="61">
        <f t="shared" si="34"/>
        <v>660</v>
      </c>
      <c r="I45" s="61">
        <f t="shared" si="36"/>
        <v>8594</v>
      </c>
      <c r="J45" s="61">
        <f t="shared" si="34"/>
        <v>684</v>
      </c>
      <c r="K45" s="61">
        <f t="shared" si="34"/>
        <v>550</v>
      </c>
      <c r="L45" s="61">
        <f t="shared" si="34"/>
        <v>621</v>
      </c>
      <c r="M45" s="61">
        <f t="shared" si="34"/>
        <v>753</v>
      </c>
      <c r="N45" s="61">
        <f t="shared" si="34"/>
        <v>741</v>
      </c>
      <c r="O45" s="61">
        <f t="shared" si="34"/>
        <v>842</v>
      </c>
      <c r="P45" s="61">
        <f t="shared" si="34"/>
        <v>845</v>
      </c>
      <c r="Q45" s="61">
        <f t="shared" si="34"/>
        <v>1034</v>
      </c>
      <c r="R45" s="61">
        <f t="shared" si="34"/>
        <v>1345</v>
      </c>
      <c r="S45" s="61">
        <f t="shared" si="34"/>
        <v>1179</v>
      </c>
      <c r="T45" s="61">
        <f t="shared" si="8"/>
        <v>4479</v>
      </c>
      <c r="U45" s="61">
        <f t="shared" si="34"/>
        <v>1046</v>
      </c>
      <c r="V45" s="61">
        <f>V88+V131</f>
        <v>1180</v>
      </c>
      <c r="W45" s="61">
        <f t="shared" si="34"/>
        <v>989</v>
      </c>
      <c r="X45" s="61">
        <f t="shared" si="34"/>
        <v>662</v>
      </c>
      <c r="Y45" s="62">
        <f t="shared" si="34"/>
        <v>602</v>
      </c>
      <c r="Z45" s="78" t="s">
        <v>56</v>
      </c>
      <c r="AA45" s="79"/>
    </row>
    <row r="46" spans="2:26" ht="21.75" customHeight="1" thickBot="1">
      <c r="B46" s="21" t="s">
        <v>67</v>
      </c>
      <c r="Z46" s="3"/>
    </row>
    <row r="47" spans="1:27" s="2" customFormat="1" ht="21.75" customHeight="1" thickTop="1">
      <c r="A47" s="105" t="s">
        <v>77</v>
      </c>
      <c r="B47" s="92" t="s">
        <v>48</v>
      </c>
      <c r="C47" s="108"/>
      <c r="D47" s="18">
        <f>SUM(D48,D56,D59,D60,D61,D62,D65,D68,D69,D78,D84:D88)</f>
        <v>535617</v>
      </c>
      <c r="E47" s="26">
        <f aca="true" t="shared" si="38" ref="E47:Y47">SUM(E48,E56,E59,E60,E61,E62,E65,E68,E69,E78,E84:E88)</f>
        <v>76673</v>
      </c>
      <c r="F47" s="26">
        <f t="shared" si="38"/>
        <v>24587</v>
      </c>
      <c r="G47" s="26">
        <f t="shared" si="38"/>
        <v>26077</v>
      </c>
      <c r="H47" s="26">
        <f t="shared" si="38"/>
        <v>26009</v>
      </c>
      <c r="I47" s="26">
        <f t="shared" si="38"/>
        <v>352939</v>
      </c>
      <c r="J47" s="26">
        <f t="shared" si="38"/>
        <v>26562</v>
      </c>
      <c r="K47" s="26">
        <f t="shared" si="38"/>
        <v>26625</v>
      </c>
      <c r="L47" s="26">
        <f t="shared" si="38"/>
        <v>33906</v>
      </c>
      <c r="M47" s="26">
        <f t="shared" si="38"/>
        <v>42192</v>
      </c>
      <c r="N47" s="26">
        <f t="shared" si="38"/>
        <v>35039</v>
      </c>
      <c r="O47" s="26">
        <f t="shared" si="38"/>
        <v>32214</v>
      </c>
      <c r="P47" s="26">
        <f t="shared" si="38"/>
        <v>31948</v>
      </c>
      <c r="Q47" s="26">
        <f t="shared" si="38"/>
        <v>37701</v>
      </c>
      <c r="R47" s="26">
        <f t="shared" si="38"/>
        <v>48840</v>
      </c>
      <c r="S47" s="26">
        <f t="shared" si="38"/>
        <v>37912</v>
      </c>
      <c r="T47" s="26">
        <f t="shared" si="38"/>
        <v>105336</v>
      </c>
      <c r="U47" s="26">
        <f t="shared" si="38"/>
        <v>30990</v>
      </c>
      <c r="V47" s="26">
        <f t="shared" si="38"/>
        <v>28465</v>
      </c>
      <c r="W47" s="26">
        <f t="shared" si="38"/>
        <v>23024</v>
      </c>
      <c r="X47" s="26">
        <f t="shared" si="38"/>
        <v>13405</v>
      </c>
      <c r="Y47" s="27">
        <f t="shared" si="38"/>
        <v>9452</v>
      </c>
      <c r="Z47" s="92" t="s">
        <v>48</v>
      </c>
      <c r="AA47" s="93"/>
    </row>
    <row r="48" spans="1:27" ht="21.75" customHeight="1">
      <c r="A48" s="106"/>
      <c r="B48" s="94" t="s">
        <v>69</v>
      </c>
      <c r="C48" s="95"/>
      <c r="D48" s="19">
        <f>SUM(D49:D55)</f>
        <v>204407</v>
      </c>
      <c r="E48" s="20">
        <f>SUM(F48:H48)</f>
        <v>29501</v>
      </c>
      <c r="F48" s="12">
        <f>SUM(F49:F55)</f>
        <v>9777</v>
      </c>
      <c r="G48" s="12">
        <f>SUM(G49:G55)</f>
        <v>9985</v>
      </c>
      <c r="H48" s="12">
        <f>SUM(H49:H55)</f>
        <v>9739</v>
      </c>
      <c r="I48" s="12">
        <f>SUM(I49:I55)</f>
        <v>137180</v>
      </c>
      <c r="J48" s="12">
        <f>SUM(J49:J55)</f>
        <v>10537</v>
      </c>
      <c r="K48" s="12">
        <f aca="true" t="shared" si="39" ref="K48:T48">SUM(K49:K55)</f>
        <v>11716</v>
      </c>
      <c r="L48" s="12">
        <f t="shared" si="39"/>
        <v>13423</v>
      </c>
      <c r="M48" s="12">
        <f t="shared" si="39"/>
        <v>16691</v>
      </c>
      <c r="N48" s="12">
        <f t="shared" si="39"/>
        <v>14161</v>
      </c>
      <c r="O48" s="12">
        <f t="shared" si="39"/>
        <v>12716</v>
      </c>
      <c r="P48" s="12">
        <f t="shared" si="39"/>
        <v>12001</v>
      </c>
      <c r="Q48" s="12">
        <f t="shared" si="39"/>
        <v>14170</v>
      </c>
      <c r="R48" s="12">
        <f t="shared" si="39"/>
        <v>17668</v>
      </c>
      <c r="S48" s="12">
        <f t="shared" si="39"/>
        <v>14097</v>
      </c>
      <c r="T48" s="12">
        <f t="shared" si="39"/>
        <v>37342</v>
      </c>
      <c r="U48" s="12">
        <f>SUM(U49:U55)</f>
        <v>11572</v>
      </c>
      <c r="V48" s="12">
        <f>SUM(V49:V55)</f>
        <v>10073</v>
      </c>
      <c r="W48" s="12">
        <f>SUM(W49:W55)</f>
        <v>8017</v>
      </c>
      <c r="X48" s="12">
        <f>SUM(X49:X55)</f>
        <v>4487</v>
      </c>
      <c r="Y48" s="13">
        <f>SUM(Y49:Y55)</f>
        <v>3193</v>
      </c>
      <c r="Z48" s="87" t="s">
        <v>58</v>
      </c>
      <c r="AA48" s="85"/>
    </row>
    <row r="49" spans="1:27" ht="21.75" customHeight="1">
      <c r="A49" s="106"/>
      <c r="B49" s="24"/>
      <c r="C49" s="35" t="s">
        <v>6</v>
      </c>
      <c r="D49" s="36">
        <v>157832</v>
      </c>
      <c r="E49" s="28">
        <f>SUM(F49:H49)</f>
        <v>22214</v>
      </c>
      <c r="F49" s="28">
        <v>7484</v>
      </c>
      <c r="G49" s="28">
        <v>7549</v>
      </c>
      <c r="H49" s="28">
        <v>7181</v>
      </c>
      <c r="I49" s="28">
        <f aca="true" t="shared" si="40" ref="I49:I55">SUM(J49:S49)</f>
        <v>106592</v>
      </c>
      <c r="J49" s="28">
        <v>7935</v>
      </c>
      <c r="K49" s="28">
        <v>9480</v>
      </c>
      <c r="L49" s="28">
        <v>10463</v>
      </c>
      <c r="M49" s="28">
        <v>13159</v>
      </c>
      <c r="N49" s="28">
        <v>11145</v>
      </c>
      <c r="O49" s="28">
        <v>9822</v>
      </c>
      <c r="P49" s="28">
        <v>9106</v>
      </c>
      <c r="Q49" s="28">
        <v>10712</v>
      </c>
      <c r="R49" s="28">
        <v>13631</v>
      </c>
      <c r="S49" s="28">
        <v>11139</v>
      </c>
      <c r="T49" s="28">
        <f aca="true" t="shared" si="41" ref="T49:T54">SUM(U49:Y49)</f>
        <v>28678</v>
      </c>
      <c r="U49" s="28">
        <v>9093</v>
      </c>
      <c r="V49" s="28">
        <v>7733</v>
      </c>
      <c r="W49" s="28">
        <v>6035</v>
      </c>
      <c r="X49" s="28">
        <v>3353</v>
      </c>
      <c r="Y49" s="41">
        <v>2464</v>
      </c>
      <c r="Z49" s="37" t="s">
        <v>6</v>
      </c>
      <c r="AA49" s="9"/>
    </row>
    <row r="50" spans="1:27" ht="21.75" customHeight="1">
      <c r="A50" s="106"/>
      <c r="B50" s="24"/>
      <c r="C50" s="35" t="s">
        <v>7</v>
      </c>
      <c r="D50" s="63">
        <v>11040</v>
      </c>
      <c r="E50" s="28">
        <f>SUM(F50:H50)</f>
        <v>1701</v>
      </c>
      <c r="F50" s="28">
        <v>567</v>
      </c>
      <c r="G50" s="28">
        <v>540</v>
      </c>
      <c r="H50" s="28">
        <v>594</v>
      </c>
      <c r="I50" s="28">
        <f t="shared" si="40"/>
        <v>7267</v>
      </c>
      <c r="J50" s="28">
        <v>574</v>
      </c>
      <c r="K50" s="28">
        <v>560</v>
      </c>
      <c r="L50" s="28">
        <v>656</v>
      </c>
      <c r="M50" s="28">
        <v>842</v>
      </c>
      <c r="N50" s="28">
        <v>726</v>
      </c>
      <c r="O50" s="28">
        <v>719</v>
      </c>
      <c r="P50" s="28">
        <v>732</v>
      </c>
      <c r="Q50" s="28">
        <v>823</v>
      </c>
      <c r="R50" s="28">
        <v>900</v>
      </c>
      <c r="S50" s="28">
        <v>735</v>
      </c>
      <c r="T50" s="28">
        <f t="shared" si="41"/>
        <v>2067</v>
      </c>
      <c r="U50" s="28">
        <v>627</v>
      </c>
      <c r="V50" s="28">
        <v>570</v>
      </c>
      <c r="W50" s="28">
        <v>464</v>
      </c>
      <c r="X50" s="28">
        <v>241</v>
      </c>
      <c r="Y50" s="41">
        <v>165</v>
      </c>
      <c r="Z50" s="37" t="s">
        <v>7</v>
      </c>
      <c r="AA50" s="9"/>
    </row>
    <row r="51" spans="1:27" ht="21.75" customHeight="1">
      <c r="A51" s="106"/>
      <c r="B51" s="24"/>
      <c r="C51" s="35" t="s">
        <v>8</v>
      </c>
      <c r="D51" s="36">
        <v>5557</v>
      </c>
      <c r="E51" s="28">
        <f>SUM(F51:H51)</f>
        <v>858</v>
      </c>
      <c r="F51" s="28">
        <v>235</v>
      </c>
      <c r="G51" s="28">
        <v>299</v>
      </c>
      <c r="H51" s="28">
        <v>324</v>
      </c>
      <c r="I51" s="28">
        <f t="shared" si="40"/>
        <v>3643</v>
      </c>
      <c r="J51" s="28">
        <v>421</v>
      </c>
      <c r="K51" s="28">
        <v>280</v>
      </c>
      <c r="L51" s="28">
        <v>314</v>
      </c>
      <c r="M51" s="28">
        <v>403</v>
      </c>
      <c r="N51" s="28">
        <v>358</v>
      </c>
      <c r="O51" s="28">
        <v>320</v>
      </c>
      <c r="P51" s="28">
        <v>339</v>
      </c>
      <c r="Q51" s="28">
        <v>363</v>
      </c>
      <c r="R51" s="28">
        <v>491</v>
      </c>
      <c r="S51" s="28">
        <v>354</v>
      </c>
      <c r="T51" s="28">
        <f t="shared" si="41"/>
        <v>1047</v>
      </c>
      <c r="U51" s="28">
        <v>317</v>
      </c>
      <c r="V51" s="28">
        <v>312</v>
      </c>
      <c r="W51" s="28">
        <v>224</v>
      </c>
      <c r="X51" s="28">
        <v>128</v>
      </c>
      <c r="Y51" s="41">
        <v>66</v>
      </c>
      <c r="Z51" s="37" t="s">
        <v>8</v>
      </c>
      <c r="AA51" s="9"/>
    </row>
    <row r="52" spans="1:27" ht="21.75" customHeight="1">
      <c r="A52" s="106"/>
      <c r="B52" s="24"/>
      <c r="C52" s="35" t="s">
        <v>9</v>
      </c>
      <c r="D52" s="36">
        <v>10562</v>
      </c>
      <c r="E52" s="28">
        <f>SUM(F52:H52)</f>
        <v>1554</v>
      </c>
      <c r="F52" s="28">
        <v>516</v>
      </c>
      <c r="G52" s="28">
        <v>552</v>
      </c>
      <c r="H52" s="28">
        <v>486</v>
      </c>
      <c r="I52" s="28">
        <f t="shared" si="40"/>
        <v>6804</v>
      </c>
      <c r="J52" s="28">
        <v>504</v>
      </c>
      <c r="K52" s="28">
        <v>489</v>
      </c>
      <c r="L52" s="28">
        <v>687</v>
      </c>
      <c r="M52" s="28">
        <v>744</v>
      </c>
      <c r="N52" s="28">
        <v>607</v>
      </c>
      <c r="O52" s="28">
        <v>601</v>
      </c>
      <c r="P52" s="28">
        <v>620</v>
      </c>
      <c r="Q52" s="28">
        <v>858</v>
      </c>
      <c r="R52" s="28">
        <v>999</v>
      </c>
      <c r="S52" s="28">
        <v>695</v>
      </c>
      <c r="T52" s="28">
        <f t="shared" si="41"/>
        <v>2204</v>
      </c>
      <c r="U52" s="28">
        <v>592</v>
      </c>
      <c r="V52" s="28">
        <v>614</v>
      </c>
      <c r="W52" s="28">
        <v>514</v>
      </c>
      <c r="X52" s="28">
        <v>301</v>
      </c>
      <c r="Y52" s="41">
        <v>183</v>
      </c>
      <c r="Z52" s="37" t="s">
        <v>9</v>
      </c>
      <c r="AA52" s="9"/>
    </row>
    <row r="53" spans="1:27" ht="21.75" customHeight="1">
      <c r="A53" s="106"/>
      <c r="B53" s="24"/>
      <c r="C53" s="35" t="s">
        <v>10</v>
      </c>
      <c r="D53" s="36">
        <v>17647</v>
      </c>
      <c r="E53" s="28">
        <f>SUM(F53:H53)</f>
        <v>2973</v>
      </c>
      <c r="F53" s="28">
        <v>916</v>
      </c>
      <c r="G53" s="28">
        <v>975</v>
      </c>
      <c r="H53" s="28">
        <v>1082</v>
      </c>
      <c r="I53" s="28">
        <f t="shared" si="40"/>
        <v>11783</v>
      </c>
      <c r="J53" s="28">
        <v>1024</v>
      </c>
      <c r="K53" s="28">
        <v>827</v>
      </c>
      <c r="L53" s="28">
        <v>1199</v>
      </c>
      <c r="M53" s="28">
        <v>1423</v>
      </c>
      <c r="N53" s="28">
        <v>1236</v>
      </c>
      <c r="O53" s="28">
        <v>1182</v>
      </c>
      <c r="P53" s="28">
        <v>1103</v>
      </c>
      <c r="Q53" s="28">
        <v>1273</v>
      </c>
      <c r="R53" s="28">
        <v>1476</v>
      </c>
      <c r="S53" s="28">
        <v>1040</v>
      </c>
      <c r="T53" s="28">
        <f t="shared" si="41"/>
        <v>2869</v>
      </c>
      <c r="U53" s="28">
        <v>837</v>
      </c>
      <c r="V53" s="28">
        <v>737</v>
      </c>
      <c r="W53" s="28">
        <v>645</v>
      </c>
      <c r="X53" s="28">
        <v>391</v>
      </c>
      <c r="Y53" s="41">
        <v>259</v>
      </c>
      <c r="Z53" s="37" t="s">
        <v>10</v>
      </c>
      <c r="AA53" s="9"/>
    </row>
    <row r="54" spans="1:27" ht="21.75" customHeight="1">
      <c r="A54" s="106"/>
      <c r="B54" s="24"/>
      <c r="C54" s="35" t="s">
        <v>11</v>
      </c>
      <c r="D54" s="36">
        <v>960</v>
      </c>
      <c r="E54" s="28">
        <f>SUM(F54:H54)</f>
        <v>106</v>
      </c>
      <c r="F54" s="28">
        <v>37</v>
      </c>
      <c r="G54" s="28">
        <v>32</v>
      </c>
      <c r="H54" s="28">
        <v>37</v>
      </c>
      <c r="I54" s="28">
        <f t="shared" si="40"/>
        <v>593</v>
      </c>
      <c r="J54" s="28">
        <v>43</v>
      </c>
      <c r="K54" s="28">
        <v>47</v>
      </c>
      <c r="L54" s="28">
        <v>57</v>
      </c>
      <c r="M54" s="28">
        <v>78</v>
      </c>
      <c r="N54" s="28">
        <v>48</v>
      </c>
      <c r="O54" s="28">
        <v>36</v>
      </c>
      <c r="P54" s="28">
        <v>59</v>
      </c>
      <c r="Q54" s="28">
        <v>82</v>
      </c>
      <c r="R54" s="28">
        <v>81</v>
      </c>
      <c r="S54" s="28">
        <v>62</v>
      </c>
      <c r="T54" s="28">
        <f t="shared" si="41"/>
        <v>261</v>
      </c>
      <c r="U54" s="28">
        <v>56</v>
      </c>
      <c r="V54" s="28">
        <v>54</v>
      </c>
      <c r="W54" s="28">
        <v>71</v>
      </c>
      <c r="X54" s="28">
        <v>44</v>
      </c>
      <c r="Y54" s="41">
        <v>36</v>
      </c>
      <c r="Z54" s="37" t="s">
        <v>11</v>
      </c>
      <c r="AA54" s="9"/>
    </row>
    <row r="55" spans="1:27" ht="21.75" customHeight="1">
      <c r="A55" s="106"/>
      <c r="B55" s="24"/>
      <c r="C55" s="38" t="s">
        <v>12</v>
      </c>
      <c r="D55" s="64">
        <v>809</v>
      </c>
      <c r="E55" s="29">
        <f>SUM(F55:H55)</f>
        <v>95</v>
      </c>
      <c r="F55" s="29">
        <v>22</v>
      </c>
      <c r="G55" s="29">
        <v>38</v>
      </c>
      <c r="H55" s="29">
        <v>35</v>
      </c>
      <c r="I55" s="29">
        <f t="shared" si="40"/>
        <v>498</v>
      </c>
      <c r="J55" s="29">
        <v>36</v>
      </c>
      <c r="K55" s="29">
        <v>33</v>
      </c>
      <c r="L55" s="29">
        <v>47</v>
      </c>
      <c r="M55" s="29">
        <v>42</v>
      </c>
      <c r="N55" s="29">
        <v>41</v>
      </c>
      <c r="O55" s="29">
        <v>36</v>
      </c>
      <c r="P55" s="29">
        <v>42</v>
      </c>
      <c r="Q55" s="29">
        <v>59</v>
      </c>
      <c r="R55" s="29">
        <v>90</v>
      </c>
      <c r="S55" s="29">
        <v>72</v>
      </c>
      <c r="T55" s="29">
        <f>SUM(U55:Y55)</f>
        <v>216</v>
      </c>
      <c r="U55" s="29">
        <v>50</v>
      </c>
      <c r="V55" s="29">
        <v>53</v>
      </c>
      <c r="W55" s="29">
        <v>64</v>
      </c>
      <c r="X55" s="29">
        <v>29</v>
      </c>
      <c r="Y55" s="49">
        <v>20</v>
      </c>
      <c r="Z55" s="39" t="s">
        <v>12</v>
      </c>
      <c r="AA55" s="9"/>
    </row>
    <row r="56" spans="1:27" ht="21.75" customHeight="1">
      <c r="A56" s="106"/>
      <c r="B56" s="84" t="s">
        <v>70</v>
      </c>
      <c r="C56" s="86"/>
      <c r="D56" s="19">
        <f>SUM(D57:D58)</f>
        <v>86718</v>
      </c>
      <c r="E56" s="30">
        <f>SUM(E57:E58)</f>
        <v>12111</v>
      </c>
      <c r="F56" s="12">
        <f aca="true" t="shared" si="42" ref="F56:Y56">SUM(F57:F58)</f>
        <v>3819</v>
      </c>
      <c r="G56" s="12">
        <f t="shared" si="42"/>
        <v>4145</v>
      </c>
      <c r="H56" s="12">
        <f t="shared" si="42"/>
        <v>4147</v>
      </c>
      <c r="I56" s="30">
        <f t="shared" si="42"/>
        <v>57051</v>
      </c>
      <c r="J56" s="12">
        <f t="shared" si="42"/>
        <v>4045</v>
      </c>
      <c r="K56" s="12">
        <f t="shared" si="42"/>
        <v>3721</v>
      </c>
      <c r="L56" s="12">
        <f>SUM(L57:L58)</f>
        <v>5413</v>
      </c>
      <c r="M56" s="12">
        <f t="shared" si="42"/>
        <v>6993</v>
      </c>
      <c r="N56" s="12">
        <f t="shared" si="42"/>
        <v>5612</v>
      </c>
      <c r="O56" s="12">
        <f t="shared" si="42"/>
        <v>5241</v>
      </c>
      <c r="P56" s="12">
        <f t="shared" si="42"/>
        <v>5069</v>
      </c>
      <c r="Q56" s="12">
        <f t="shared" si="42"/>
        <v>6042</v>
      </c>
      <c r="R56" s="12">
        <f t="shared" si="42"/>
        <v>8363</v>
      </c>
      <c r="S56" s="12">
        <f t="shared" si="42"/>
        <v>6552</v>
      </c>
      <c r="T56" s="30">
        <f>SUM(T57:T58)</f>
        <v>17537</v>
      </c>
      <c r="U56" s="12">
        <f t="shared" si="42"/>
        <v>5274</v>
      </c>
      <c r="V56" s="12">
        <f t="shared" si="42"/>
        <v>4696</v>
      </c>
      <c r="W56" s="12">
        <f t="shared" si="42"/>
        <v>3710</v>
      </c>
      <c r="X56" s="12">
        <f t="shared" si="42"/>
        <v>2248</v>
      </c>
      <c r="Y56" s="13">
        <f t="shared" si="42"/>
        <v>1609</v>
      </c>
      <c r="Z56" s="87" t="s">
        <v>59</v>
      </c>
      <c r="AA56" s="85"/>
    </row>
    <row r="57" spans="1:27" ht="21.75" customHeight="1">
      <c r="A57" s="106"/>
      <c r="B57" s="24"/>
      <c r="C57" s="35" t="s">
        <v>13</v>
      </c>
      <c r="D57" s="36">
        <v>80216</v>
      </c>
      <c r="E57" s="28">
        <f>SUM(F57:H57)</f>
        <v>11172</v>
      </c>
      <c r="F57" s="28">
        <v>3550</v>
      </c>
      <c r="G57" s="28">
        <v>3815</v>
      </c>
      <c r="H57" s="28">
        <v>3807</v>
      </c>
      <c r="I57" s="28">
        <f>SUM(J57:S57)</f>
        <v>52808</v>
      </c>
      <c r="J57" s="28">
        <v>3715</v>
      </c>
      <c r="K57" s="28">
        <v>3446</v>
      </c>
      <c r="L57" s="28">
        <v>5031</v>
      </c>
      <c r="M57" s="28">
        <v>6480</v>
      </c>
      <c r="N57" s="28">
        <v>5205</v>
      </c>
      <c r="O57" s="28">
        <v>4869</v>
      </c>
      <c r="P57" s="28">
        <v>4635</v>
      </c>
      <c r="Q57" s="28">
        <v>5554</v>
      </c>
      <c r="R57" s="28">
        <v>7766</v>
      </c>
      <c r="S57" s="28">
        <v>6107</v>
      </c>
      <c r="T57" s="28">
        <f>SUM(U57:Y57)</f>
        <v>16217</v>
      </c>
      <c r="U57" s="28">
        <v>4934</v>
      </c>
      <c r="V57" s="28">
        <v>4367</v>
      </c>
      <c r="W57" s="28">
        <v>3401</v>
      </c>
      <c r="X57" s="28">
        <v>2059</v>
      </c>
      <c r="Y57" s="41">
        <v>1456</v>
      </c>
      <c r="Z57" s="37" t="s">
        <v>13</v>
      </c>
      <c r="AA57" s="9"/>
    </row>
    <row r="58" spans="1:27" ht="21.75" customHeight="1">
      <c r="A58" s="106"/>
      <c r="B58" s="24"/>
      <c r="C58" s="38" t="s">
        <v>14</v>
      </c>
      <c r="D58" s="64">
        <v>6502</v>
      </c>
      <c r="E58" s="29">
        <f>SUM(F58:H58)</f>
        <v>939</v>
      </c>
      <c r="F58" s="29">
        <v>269</v>
      </c>
      <c r="G58" s="29">
        <v>330</v>
      </c>
      <c r="H58" s="29">
        <v>340</v>
      </c>
      <c r="I58" s="29">
        <f>SUM(J58:S58)</f>
        <v>4243</v>
      </c>
      <c r="J58" s="29">
        <v>330</v>
      </c>
      <c r="K58" s="29">
        <v>275</v>
      </c>
      <c r="L58" s="29">
        <v>382</v>
      </c>
      <c r="M58" s="29">
        <v>513</v>
      </c>
      <c r="N58" s="29">
        <v>407</v>
      </c>
      <c r="O58" s="29">
        <v>372</v>
      </c>
      <c r="P58" s="29">
        <v>434</v>
      </c>
      <c r="Q58" s="29">
        <v>488</v>
      </c>
      <c r="R58" s="29">
        <v>597</v>
      </c>
      <c r="S58" s="29">
        <v>445</v>
      </c>
      <c r="T58" s="29">
        <f>SUM(U58:Y58)</f>
        <v>1320</v>
      </c>
      <c r="U58" s="29">
        <v>340</v>
      </c>
      <c r="V58" s="29">
        <v>329</v>
      </c>
      <c r="W58" s="29">
        <v>309</v>
      </c>
      <c r="X58" s="29">
        <v>189</v>
      </c>
      <c r="Y58" s="49">
        <v>153</v>
      </c>
      <c r="Z58" s="39" t="s">
        <v>14</v>
      </c>
      <c r="AA58" s="9"/>
    </row>
    <row r="59" spans="1:28" ht="21.75" customHeight="1">
      <c r="A59" s="106"/>
      <c r="B59" s="88" t="s">
        <v>49</v>
      </c>
      <c r="C59" s="89"/>
      <c r="D59" s="65">
        <v>22486</v>
      </c>
      <c r="E59" s="31">
        <f>SUM(F59:H59)</f>
        <v>3169</v>
      </c>
      <c r="F59" s="31">
        <v>1031</v>
      </c>
      <c r="G59" s="31">
        <v>1079</v>
      </c>
      <c r="H59" s="31">
        <v>1059</v>
      </c>
      <c r="I59" s="31">
        <f>SUM(J59:S59)</f>
        <v>14732</v>
      </c>
      <c r="J59" s="31">
        <v>1048</v>
      </c>
      <c r="K59" s="31">
        <v>1069</v>
      </c>
      <c r="L59" s="31">
        <v>1410</v>
      </c>
      <c r="M59" s="31">
        <v>1805</v>
      </c>
      <c r="N59" s="31">
        <v>1576</v>
      </c>
      <c r="O59" s="31">
        <v>1325</v>
      </c>
      <c r="P59" s="31">
        <v>1239</v>
      </c>
      <c r="Q59" s="31">
        <v>1567</v>
      </c>
      <c r="R59" s="31">
        <v>2046</v>
      </c>
      <c r="S59" s="31">
        <v>1647</v>
      </c>
      <c r="T59" s="31">
        <f>SUM(U59:Y59)</f>
        <v>4523</v>
      </c>
      <c r="U59" s="31">
        <v>1409</v>
      </c>
      <c r="V59" s="31">
        <v>1261</v>
      </c>
      <c r="W59" s="31">
        <v>953</v>
      </c>
      <c r="X59" s="31">
        <v>536</v>
      </c>
      <c r="Y59" s="53">
        <v>364</v>
      </c>
      <c r="Z59" s="90" t="s">
        <v>49</v>
      </c>
      <c r="AA59" s="91"/>
      <c r="AB59" s="3"/>
    </row>
    <row r="60" spans="1:28" ht="21.75" customHeight="1">
      <c r="A60" s="106"/>
      <c r="B60" s="88" t="s">
        <v>50</v>
      </c>
      <c r="C60" s="89"/>
      <c r="D60" s="52">
        <v>25869</v>
      </c>
      <c r="E60" s="31">
        <f>SUM(F60:H60)</f>
        <v>3343</v>
      </c>
      <c r="F60" s="31">
        <v>1026</v>
      </c>
      <c r="G60" s="31">
        <v>1133</v>
      </c>
      <c r="H60" s="31">
        <v>1184</v>
      </c>
      <c r="I60" s="31">
        <f>SUM(J60:S60)</f>
        <v>16443</v>
      </c>
      <c r="J60" s="31">
        <v>1240</v>
      </c>
      <c r="K60" s="31">
        <v>1053</v>
      </c>
      <c r="L60" s="31">
        <v>1476</v>
      </c>
      <c r="M60" s="31">
        <v>1796</v>
      </c>
      <c r="N60" s="31">
        <v>1432</v>
      </c>
      <c r="O60" s="31">
        <v>1366</v>
      </c>
      <c r="P60" s="31">
        <v>1624</v>
      </c>
      <c r="Q60" s="31">
        <v>1963</v>
      </c>
      <c r="R60" s="31">
        <v>2632</v>
      </c>
      <c r="S60" s="31">
        <v>1861</v>
      </c>
      <c r="T60" s="31">
        <f>SUM(U60:Y60)</f>
        <v>6083</v>
      </c>
      <c r="U60" s="31">
        <v>1529</v>
      </c>
      <c r="V60" s="31">
        <v>1724</v>
      </c>
      <c r="W60" s="31">
        <v>1436</v>
      </c>
      <c r="X60" s="31">
        <v>853</v>
      </c>
      <c r="Y60" s="53">
        <v>541</v>
      </c>
      <c r="Z60" s="90" t="s">
        <v>50</v>
      </c>
      <c r="AA60" s="91"/>
      <c r="AB60" s="3"/>
    </row>
    <row r="61" spans="1:28" ht="21.75" customHeight="1">
      <c r="A61" s="106"/>
      <c r="B61" s="88" t="s">
        <v>51</v>
      </c>
      <c r="C61" s="89"/>
      <c r="D61" s="66">
        <v>16327</v>
      </c>
      <c r="E61" s="32">
        <f>SUM(F61:H61)</f>
        <v>2653</v>
      </c>
      <c r="F61" s="32">
        <v>840</v>
      </c>
      <c r="G61" s="32">
        <v>931</v>
      </c>
      <c r="H61" s="32">
        <v>882</v>
      </c>
      <c r="I61" s="32">
        <f>SUM(J61:S61)</f>
        <v>10726</v>
      </c>
      <c r="J61" s="32">
        <v>796</v>
      </c>
      <c r="K61" s="32">
        <v>747</v>
      </c>
      <c r="L61" s="32">
        <v>1053</v>
      </c>
      <c r="M61" s="32">
        <v>1377</v>
      </c>
      <c r="N61" s="32">
        <v>1195</v>
      </c>
      <c r="O61" s="32">
        <v>1027</v>
      </c>
      <c r="P61" s="32">
        <v>960</v>
      </c>
      <c r="Q61" s="32">
        <v>1066</v>
      </c>
      <c r="R61" s="32">
        <v>1418</v>
      </c>
      <c r="S61" s="32">
        <v>1087</v>
      </c>
      <c r="T61" s="32">
        <f>SUM(U61:Y61)</f>
        <v>2947</v>
      </c>
      <c r="U61" s="32">
        <v>921</v>
      </c>
      <c r="V61" s="32">
        <v>783</v>
      </c>
      <c r="W61" s="32">
        <v>668</v>
      </c>
      <c r="X61" s="32">
        <v>340</v>
      </c>
      <c r="Y61" s="51">
        <v>235</v>
      </c>
      <c r="Z61" s="90" t="s">
        <v>51</v>
      </c>
      <c r="AA61" s="91"/>
      <c r="AB61" s="3"/>
    </row>
    <row r="62" spans="1:27" ht="21.75" customHeight="1">
      <c r="A62" s="106"/>
      <c r="B62" s="84" t="s">
        <v>71</v>
      </c>
      <c r="C62" s="86"/>
      <c r="D62" s="19">
        <f aca="true" t="shared" si="43" ref="D62:I62">SUM(D63:D64)</f>
        <v>20556</v>
      </c>
      <c r="E62" s="30">
        <f t="shared" si="43"/>
        <v>2952</v>
      </c>
      <c r="F62" s="12">
        <f t="shared" si="43"/>
        <v>946</v>
      </c>
      <c r="G62" s="12">
        <f t="shared" si="43"/>
        <v>1021</v>
      </c>
      <c r="H62" s="12">
        <f t="shared" si="43"/>
        <v>985</v>
      </c>
      <c r="I62" s="30">
        <f t="shared" si="43"/>
        <v>13449</v>
      </c>
      <c r="J62" s="12">
        <f aca="true" t="shared" si="44" ref="J62:Y62">SUM(J63:J64)</f>
        <v>985</v>
      </c>
      <c r="K62" s="12">
        <f t="shared" si="44"/>
        <v>877</v>
      </c>
      <c r="L62" s="12">
        <f t="shared" si="44"/>
        <v>1403</v>
      </c>
      <c r="M62" s="12">
        <f t="shared" si="44"/>
        <v>1665</v>
      </c>
      <c r="N62" s="12">
        <f t="shared" si="44"/>
        <v>1303</v>
      </c>
      <c r="O62" s="12">
        <f t="shared" si="44"/>
        <v>1275</v>
      </c>
      <c r="P62" s="12">
        <f t="shared" si="44"/>
        <v>1300</v>
      </c>
      <c r="Q62" s="12">
        <f t="shared" si="44"/>
        <v>1387</v>
      </c>
      <c r="R62" s="12">
        <f t="shared" si="44"/>
        <v>1834</v>
      </c>
      <c r="S62" s="12">
        <f t="shared" si="44"/>
        <v>1420</v>
      </c>
      <c r="T62" s="30">
        <f>SUM(T63:T64)</f>
        <v>4154</v>
      </c>
      <c r="U62" s="12">
        <f>SUM(U63:U64)</f>
        <v>1202</v>
      </c>
      <c r="V62" s="12">
        <f t="shared" si="44"/>
        <v>1126</v>
      </c>
      <c r="W62" s="12">
        <f t="shared" si="44"/>
        <v>936</v>
      </c>
      <c r="X62" s="12">
        <f t="shared" si="44"/>
        <v>485</v>
      </c>
      <c r="Y62" s="13">
        <f t="shared" si="44"/>
        <v>405</v>
      </c>
      <c r="Z62" s="87" t="s">
        <v>60</v>
      </c>
      <c r="AA62" s="85"/>
    </row>
    <row r="63" spans="1:27" ht="21.75" customHeight="1">
      <c r="A63" s="106"/>
      <c r="B63" s="24"/>
      <c r="C63" s="35" t="s">
        <v>15</v>
      </c>
      <c r="D63" s="36">
        <v>17657</v>
      </c>
      <c r="E63" s="28">
        <f>SUM(F63:H63)</f>
        <v>2597</v>
      </c>
      <c r="F63" s="28">
        <v>834</v>
      </c>
      <c r="G63" s="28">
        <v>905</v>
      </c>
      <c r="H63" s="28">
        <v>858</v>
      </c>
      <c r="I63" s="28">
        <f>SUM(J63:S63)</f>
        <v>11609</v>
      </c>
      <c r="J63" s="28">
        <v>848</v>
      </c>
      <c r="K63" s="28">
        <v>753</v>
      </c>
      <c r="L63" s="28">
        <v>1241</v>
      </c>
      <c r="M63" s="28">
        <v>1469</v>
      </c>
      <c r="N63" s="28">
        <v>1145</v>
      </c>
      <c r="O63" s="28">
        <v>1129</v>
      </c>
      <c r="P63" s="28">
        <v>1103</v>
      </c>
      <c r="Q63" s="28">
        <v>1185</v>
      </c>
      <c r="R63" s="28">
        <v>1523</v>
      </c>
      <c r="S63" s="28">
        <v>1213</v>
      </c>
      <c r="T63" s="28">
        <f>SUM(U63:Y63)</f>
        <v>3450</v>
      </c>
      <c r="U63" s="28">
        <v>1019</v>
      </c>
      <c r="V63" s="28">
        <v>934</v>
      </c>
      <c r="W63" s="28">
        <v>771</v>
      </c>
      <c r="X63" s="28">
        <v>394</v>
      </c>
      <c r="Y63" s="41">
        <v>332</v>
      </c>
      <c r="Z63" s="37" t="s">
        <v>15</v>
      </c>
      <c r="AA63" s="9"/>
    </row>
    <row r="64" spans="1:27" ht="21.75" customHeight="1">
      <c r="A64" s="106"/>
      <c r="B64" s="24"/>
      <c r="C64" s="38" t="s">
        <v>16</v>
      </c>
      <c r="D64" s="64">
        <v>2899</v>
      </c>
      <c r="E64" s="29">
        <f>SUM(F64:H64)</f>
        <v>355</v>
      </c>
      <c r="F64" s="29">
        <v>112</v>
      </c>
      <c r="G64" s="29">
        <v>116</v>
      </c>
      <c r="H64" s="29">
        <v>127</v>
      </c>
      <c r="I64" s="29">
        <f>SUM(J64:S64)</f>
        <v>1840</v>
      </c>
      <c r="J64" s="29">
        <v>137</v>
      </c>
      <c r="K64" s="29">
        <v>124</v>
      </c>
      <c r="L64" s="29">
        <v>162</v>
      </c>
      <c r="M64" s="29">
        <v>196</v>
      </c>
      <c r="N64" s="29">
        <v>158</v>
      </c>
      <c r="O64" s="29">
        <v>146</v>
      </c>
      <c r="P64" s="29">
        <v>197</v>
      </c>
      <c r="Q64" s="29">
        <v>202</v>
      </c>
      <c r="R64" s="29">
        <v>311</v>
      </c>
      <c r="S64" s="29">
        <v>207</v>
      </c>
      <c r="T64" s="29">
        <f>SUM(U64:Y64)</f>
        <v>704</v>
      </c>
      <c r="U64" s="29">
        <v>183</v>
      </c>
      <c r="V64" s="29">
        <v>192</v>
      </c>
      <c r="W64" s="29">
        <v>165</v>
      </c>
      <c r="X64" s="29">
        <v>91</v>
      </c>
      <c r="Y64" s="49">
        <v>73</v>
      </c>
      <c r="Z64" s="39" t="s">
        <v>16</v>
      </c>
      <c r="AA64" s="9"/>
    </row>
    <row r="65" spans="1:27" ht="21.75" customHeight="1">
      <c r="A65" s="106"/>
      <c r="B65" s="84" t="s">
        <v>72</v>
      </c>
      <c r="C65" s="86"/>
      <c r="D65" s="19">
        <f>SUM(D66:D67)</f>
        <v>23999</v>
      </c>
      <c r="E65" s="30">
        <f>SUM(E66:E67)</f>
        <v>3838</v>
      </c>
      <c r="F65" s="12">
        <f aca="true" t="shared" si="45" ref="F65:Y65">SUM(F66:F67)</f>
        <v>1306</v>
      </c>
      <c r="G65" s="12">
        <f t="shared" si="45"/>
        <v>1291</v>
      </c>
      <c r="H65" s="12">
        <f t="shared" si="45"/>
        <v>1241</v>
      </c>
      <c r="I65" s="30">
        <f>SUM(I66:I67)</f>
        <v>15456</v>
      </c>
      <c r="J65" s="12">
        <f t="shared" si="45"/>
        <v>1084</v>
      </c>
      <c r="K65" s="12">
        <f>SUM(K66:K67)</f>
        <v>1104</v>
      </c>
      <c r="L65" s="12">
        <f t="shared" si="45"/>
        <v>1633</v>
      </c>
      <c r="M65" s="12">
        <f t="shared" si="45"/>
        <v>1937</v>
      </c>
      <c r="N65" s="12">
        <f t="shared" si="45"/>
        <v>1574</v>
      </c>
      <c r="O65" s="12">
        <f t="shared" si="45"/>
        <v>1465</v>
      </c>
      <c r="P65" s="12">
        <f t="shared" si="45"/>
        <v>1423</v>
      </c>
      <c r="Q65" s="12">
        <f t="shared" si="45"/>
        <v>1675</v>
      </c>
      <c r="R65" s="12">
        <f t="shared" si="45"/>
        <v>2130</v>
      </c>
      <c r="S65" s="12">
        <f t="shared" si="45"/>
        <v>1431</v>
      </c>
      <c r="T65" s="30">
        <f>SUM(T66:T67)</f>
        <v>4533</v>
      </c>
      <c r="U65" s="12">
        <f>SUM(U66:U67)</f>
        <v>1218</v>
      </c>
      <c r="V65" s="12">
        <f t="shared" si="45"/>
        <v>1181</v>
      </c>
      <c r="W65" s="12">
        <f t="shared" si="45"/>
        <v>1041</v>
      </c>
      <c r="X65" s="12">
        <f t="shared" si="45"/>
        <v>645</v>
      </c>
      <c r="Y65" s="13">
        <f t="shared" si="45"/>
        <v>448</v>
      </c>
      <c r="Z65" s="87" t="s">
        <v>61</v>
      </c>
      <c r="AA65" s="85"/>
    </row>
    <row r="66" spans="1:27" ht="21.75" customHeight="1">
      <c r="A66" s="106"/>
      <c r="B66" s="24"/>
      <c r="C66" s="67" t="s">
        <v>17</v>
      </c>
      <c r="D66" s="36">
        <v>20699</v>
      </c>
      <c r="E66" s="28">
        <f>SUM(F66:H66)</f>
        <v>3332</v>
      </c>
      <c r="F66" s="28">
        <v>1141</v>
      </c>
      <c r="G66" s="28">
        <v>1104</v>
      </c>
      <c r="H66" s="28">
        <v>1087</v>
      </c>
      <c r="I66" s="28">
        <f>SUM(J66:S66)</f>
        <v>13420</v>
      </c>
      <c r="J66" s="28">
        <v>948</v>
      </c>
      <c r="K66" s="28">
        <v>983</v>
      </c>
      <c r="L66" s="28">
        <v>1428</v>
      </c>
      <c r="M66" s="28">
        <v>1703</v>
      </c>
      <c r="N66" s="28">
        <v>1392</v>
      </c>
      <c r="O66" s="28">
        <v>1282</v>
      </c>
      <c r="P66" s="28">
        <v>1254</v>
      </c>
      <c r="Q66" s="28">
        <v>1438</v>
      </c>
      <c r="R66" s="28">
        <v>1802</v>
      </c>
      <c r="S66" s="28">
        <v>1190</v>
      </c>
      <c r="T66" s="28">
        <f>SUM(U66:Y66)</f>
        <v>3787</v>
      </c>
      <c r="U66" s="28">
        <v>1008</v>
      </c>
      <c r="V66" s="28">
        <v>990</v>
      </c>
      <c r="W66" s="28">
        <v>869</v>
      </c>
      <c r="X66" s="28">
        <v>548</v>
      </c>
      <c r="Y66" s="41">
        <v>372</v>
      </c>
      <c r="Z66" s="37" t="s">
        <v>17</v>
      </c>
      <c r="AA66" s="9"/>
    </row>
    <row r="67" spans="1:27" ht="21.75" customHeight="1">
      <c r="A67" s="106"/>
      <c r="B67" s="24"/>
      <c r="C67" s="38" t="s">
        <v>18</v>
      </c>
      <c r="D67" s="64">
        <v>3300</v>
      </c>
      <c r="E67" s="29">
        <f>SUM(F67:H67)</f>
        <v>506</v>
      </c>
      <c r="F67" s="29">
        <v>165</v>
      </c>
      <c r="G67" s="29">
        <v>187</v>
      </c>
      <c r="H67" s="29">
        <v>154</v>
      </c>
      <c r="I67" s="29">
        <f>SUM(J67:S67)</f>
        <v>2036</v>
      </c>
      <c r="J67" s="29">
        <v>136</v>
      </c>
      <c r="K67" s="29">
        <v>121</v>
      </c>
      <c r="L67" s="29">
        <v>205</v>
      </c>
      <c r="M67" s="29">
        <v>234</v>
      </c>
      <c r="N67" s="29">
        <v>182</v>
      </c>
      <c r="O67" s="29">
        <v>183</v>
      </c>
      <c r="P67" s="29">
        <v>169</v>
      </c>
      <c r="Q67" s="29">
        <v>237</v>
      </c>
      <c r="R67" s="29">
        <v>328</v>
      </c>
      <c r="S67" s="29">
        <v>241</v>
      </c>
      <c r="T67" s="29">
        <f>SUM(U67:Y67)</f>
        <v>746</v>
      </c>
      <c r="U67" s="29">
        <v>210</v>
      </c>
      <c r="V67" s="29">
        <v>191</v>
      </c>
      <c r="W67" s="29">
        <v>172</v>
      </c>
      <c r="X67" s="29">
        <v>97</v>
      </c>
      <c r="Y67" s="49">
        <v>76</v>
      </c>
      <c r="Z67" s="39" t="s">
        <v>18</v>
      </c>
      <c r="AA67" s="9"/>
    </row>
    <row r="68" spans="1:27" ht="21.75" customHeight="1">
      <c r="A68" s="106"/>
      <c r="B68" s="88" t="s">
        <v>46</v>
      </c>
      <c r="C68" s="89"/>
      <c r="D68" s="52">
        <v>16164</v>
      </c>
      <c r="E68" s="31">
        <f>SUM(F68:H68)</f>
        <v>2147</v>
      </c>
      <c r="F68" s="31">
        <v>630</v>
      </c>
      <c r="G68" s="31">
        <v>717</v>
      </c>
      <c r="H68" s="31">
        <v>800</v>
      </c>
      <c r="I68" s="31">
        <f>SUM(J68:S68)</f>
        <v>10384</v>
      </c>
      <c r="J68" s="31">
        <v>847</v>
      </c>
      <c r="K68" s="31">
        <v>715</v>
      </c>
      <c r="L68" s="31">
        <v>984</v>
      </c>
      <c r="M68" s="31">
        <v>1014</v>
      </c>
      <c r="N68" s="31">
        <v>875</v>
      </c>
      <c r="O68" s="31">
        <v>885</v>
      </c>
      <c r="P68" s="31">
        <v>1057</v>
      </c>
      <c r="Q68" s="31">
        <v>1241</v>
      </c>
      <c r="R68" s="31">
        <v>1608</v>
      </c>
      <c r="S68" s="31">
        <v>1158</v>
      </c>
      <c r="T68" s="31">
        <f>SUM(U68:Y68)</f>
        <v>3631</v>
      </c>
      <c r="U68" s="31">
        <v>910</v>
      </c>
      <c r="V68" s="31">
        <v>990</v>
      </c>
      <c r="W68" s="31">
        <v>822</v>
      </c>
      <c r="X68" s="31">
        <v>510</v>
      </c>
      <c r="Y68" s="53">
        <v>399</v>
      </c>
      <c r="Z68" s="90" t="s">
        <v>46</v>
      </c>
      <c r="AA68" s="91"/>
    </row>
    <row r="69" spans="1:31" ht="21.75" customHeight="1">
      <c r="A69" s="106"/>
      <c r="B69" s="115" t="s">
        <v>73</v>
      </c>
      <c r="C69" s="116"/>
      <c r="D69" s="34">
        <v>27607</v>
      </c>
      <c r="E69" s="30">
        <f>SUM(E70:E77)</f>
        <v>3647</v>
      </c>
      <c r="F69" s="30">
        <v>1048</v>
      </c>
      <c r="G69" s="30">
        <v>1225</v>
      </c>
      <c r="H69" s="30">
        <v>1374</v>
      </c>
      <c r="I69" s="30">
        <f>SUM(I70:I77)</f>
        <v>17307</v>
      </c>
      <c r="J69" s="30">
        <v>1346</v>
      </c>
      <c r="K69" s="30">
        <v>1246</v>
      </c>
      <c r="L69" s="30">
        <v>1585</v>
      </c>
      <c r="M69" s="30">
        <v>1771</v>
      </c>
      <c r="N69" s="30">
        <v>1423</v>
      </c>
      <c r="O69" s="30">
        <v>1476</v>
      </c>
      <c r="P69" s="30">
        <v>1734</v>
      </c>
      <c r="Q69" s="30">
        <v>2102</v>
      </c>
      <c r="R69" s="30">
        <v>2753</v>
      </c>
      <c r="S69" s="30">
        <v>1871</v>
      </c>
      <c r="T69" s="30">
        <f>SUM(T70:T77)</f>
        <v>6653</v>
      </c>
      <c r="U69" s="30">
        <v>1643</v>
      </c>
      <c r="V69" s="30">
        <v>1732</v>
      </c>
      <c r="W69" s="30">
        <v>1585</v>
      </c>
      <c r="X69" s="30">
        <v>998</v>
      </c>
      <c r="Y69" s="46">
        <v>695</v>
      </c>
      <c r="Z69" s="115" t="s">
        <v>62</v>
      </c>
      <c r="AA69" s="117"/>
      <c r="AB69" s="3"/>
      <c r="AC69" s="3"/>
      <c r="AD69" s="3"/>
      <c r="AE69" s="3"/>
    </row>
    <row r="70" spans="1:31" ht="21.75" customHeight="1">
      <c r="A70" s="106"/>
      <c r="B70" s="47"/>
      <c r="C70" s="35" t="s">
        <v>19</v>
      </c>
      <c r="D70" s="40">
        <v>4492</v>
      </c>
      <c r="E70" s="28">
        <f>SUM(F70:H70)</f>
        <v>548</v>
      </c>
      <c r="F70" s="28">
        <v>165</v>
      </c>
      <c r="G70" s="28">
        <v>184</v>
      </c>
      <c r="H70" s="28">
        <v>199</v>
      </c>
      <c r="I70" s="28">
        <f aca="true" t="shared" si="46" ref="I70:I77">SUM(J70:S70)</f>
        <v>2779</v>
      </c>
      <c r="J70" s="28">
        <v>187</v>
      </c>
      <c r="K70" s="28">
        <v>168</v>
      </c>
      <c r="L70" s="28">
        <v>232</v>
      </c>
      <c r="M70" s="28">
        <v>280</v>
      </c>
      <c r="N70" s="28">
        <v>235</v>
      </c>
      <c r="O70" s="28">
        <v>235</v>
      </c>
      <c r="P70" s="28">
        <v>260</v>
      </c>
      <c r="Q70" s="28">
        <v>345</v>
      </c>
      <c r="R70" s="28">
        <v>488</v>
      </c>
      <c r="S70" s="28">
        <v>349</v>
      </c>
      <c r="T70" s="28">
        <f aca="true" t="shared" si="47" ref="T70:T77">SUM(U70:Y70)</f>
        <v>1165</v>
      </c>
      <c r="U70" s="28">
        <v>279</v>
      </c>
      <c r="V70" s="28">
        <v>295</v>
      </c>
      <c r="W70" s="28">
        <v>275</v>
      </c>
      <c r="X70" s="28">
        <v>189</v>
      </c>
      <c r="Y70" s="41">
        <v>127</v>
      </c>
      <c r="Z70" s="37" t="s">
        <v>19</v>
      </c>
      <c r="AA70" s="68"/>
      <c r="AB70" s="3"/>
      <c r="AC70" s="3"/>
      <c r="AD70" s="3"/>
      <c r="AE70" s="3"/>
    </row>
    <row r="71" spans="1:31" ht="21.75" customHeight="1">
      <c r="A71" s="106"/>
      <c r="B71" s="47"/>
      <c r="C71" s="35" t="s">
        <v>20</v>
      </c>
      <c r="D71" s="40">
        <v>597</v>
      </c>
      <c r="E71" s="28">
        <f>SUM(F71:H71)</f>
        <v>70</v>
      </c>
      <c r="F71" s="28">
        <v>22</v>
      </c>
      <c r="G71" s="28">
        <v>15</v>
      </c>
      <c r="H71" s="28">
        <v>33</v>
      </c>
      <c r="I71" s="28">
        <f t="shared" si="46"/>
        <v>325</v>
      </c>
      <c r="J71" s="28">
        <v>44</v>
      </c>
      <c r="K71" s="28">
        <v>18</v>
      </c>
      <c r="L71" s="28">
        <v>23</v>
      </c>
      <c r="M71" s="28">
        <v>23</v>
      </c>
      <c r="N71" s="28">
        <v>25</v>
      </c>
      <c r="O71" s="28">
        <v>34</v>
      </c>
      <c r="P71" s="28">
        <v>41</v>
      </c>
      <c r="Q71" s="28">
        <v>44</v>
      </c>
      <c r="R71" s="28">
        <v>46</v>
      </c>
      <c r="S71" s="28">
        <v>27</v>
      </c>
      <c r="T71" s="28">
        <f t="shared" si="47"/>
        <v>202</v>
      </c>
      <c r="U71" s="28">
        <v>37</v>
      </c>
      <c r="V71" s="28">
        <v>47</v>
      </c>
      <c r="W71" s="28">
        <v>50</v>
      </c>
      <c r="X71" s="28">
        <v>35</v>
      </c>
      <c r="Y71" s="41">
        <v>33</v>
      </c>
      <c r="Z71" s="37" t="s">
        <v>20</v>
      </c>
      <c r="AA71" s="68"/>
      <c r="AB71" s="3"/>
      <c r="AC71" s="3"/>
      <c r="AD71" s="3"/>
      <c r="AE71" s="3"/>
    </row>
    <row r="72" spans="1:31" ht="21.75" customHeight="1">
      <c r="A72" s="106"/>
      <c r="B72" s="47"/>
      <c r="C72" s="35" t="s">
        <v>21</v>
      </c>
      <c r="D72" s="40">
        <v>365</v>
      </c>
      <c r="E72" s="28">
        <f aca="true" t="shared" si="48" ref="E72:E77">SUM(F72:H72)</f>
        <v>62</v>
      </c>
      <c r="F72" s="28">
        <v>17</v>
      </c>
      <c r="G72" s="28">
        <v>20</v>
      </c>
      <c r="H72" s="28">
        <v>25</v>
      </c>
      <c r="I72" s="28">
        <f t="shared" si="46"/>
        <v>205</v>
      </c>
      <c r="J72" s="28">
        <v>24</v>
      </c>
      <c r="K72" s="28">
        <v>12</v>
      </c>
      <c r="L72" s="28">
        <v>10</v>
      </c>
      <c r="M72" s="28">
        <v>19</v>
      </c>
      <c r="N72" s="28">
        <v>13</v>
      </c>
      <c r="O72" s="28">
        <v>26</v>
      </c>
      <c r="P72" s="28">
        <v>28</v>
      </c>
      <c r="Q72" s="28">
        <v>26</v>
      </c>
      <c r="R72" s="28">
        <v>29</v>
      </c>
      <c r="S72" s="28">
        <v>18</v>
      </c>
      <c r="T72" s="28">
        <f>SUM(U72:Y72)</f>
        <v>98</v>
      </c>
      <c r="U72" s="28">
        <v>20</v>
      </c>
      <c r="V72" s="28">
        <v>28</v>
      </c>
      <c r="W72" s="28">
        <v>31</v>
      </c>
      <c r="X72" s="28">
        <v>10</v>
      </c>
      <c r="Y72" s="41">
        <v>9</v>
      </c>
      <c r="Z72" s="37" t="s">
        <v>21</v>
      </c>
      <c r="AA72" s="68"/>
      <c r="AB72" s="3"/>
      <c r="AC72" s="3"/>
      <c r="AD72" s="3"/>
      <c r="AE72" s="3"/>
    </row>
    <row r="73" spans="1:31" ht="21.75" customHeight="1">
      <c r="A73" s="106"/>
      <c r="B73" s="47"/>
      <c r="C73" s="35" t="s">
        <v>22</v>
      </c>
      <c r="D73" s="36">
        <v>407</v>
      </c>
      <c r="E73" s="28">
        <f t="shared" si="48"/>
        <v>42</v>
      </c>
      <c r="F73" s="28">
        <v>7</v>
      </c>
      <c r="G73" s="28">
        <v>15</v>
      </c>
      <c r="H73" s="28">
        <v>20</v>
      </c>
      <c r="I73" s="28">
        <f t="shared" si="46"/>
        <v>242</v>
      </c>
      <c r="J73" s="28">
        <v>11</v>
      </c>
      <c r="K73" s="28">
        <v>8</v>
      </c>
      <c r="L73" s="28">
        <v>15</v>
      </c>
      <c r="M73" s="28">
        <v>25</v>
      </c>
      <c r="N73" s="28">
        <v>20</v>
      </c>
      <c r="O73" s="28">
        <v>24</v>
      </c>
      <c r="P73" s="28">
        <v>40</v>
      </c>
      <c r="Q73" s="28">
        <v>32</v>
      </c>
      <c r="R73" s="28">
        <v>39</v>
      </c>
      <c r="S73" s="28">
        <v>28</v>
      </c>
      <c r="T73" s="28">
        <f>SUM(U73:Y73)</f>
        <v>123</v>
      </c>
      <c r="U73" s="28">
        <v>28</v>
      </c>
      <c r="V73" s="28">
        <v>39</v>
      </c>
      <c r="W73" s="28">
        <v>28</v>
      </c>
      <c r="X73" s="28">
        <v>21</v>
      </c>
      <c r="Y73" s="41">
        <v>7</v>
      </c>
      <c r="Z73" s="37" t="s">
        <v>22</v>
      </c>
      <c r="AA73" s="68"/>
      <c r="AB73" s="3"/>
      <c r="AC73" s="3"/>
      <c r="AD73" s="3"/>
      <c r="AE73" s="3"/>
    </row>
    <row r="74" spans="1:31" ht="21.75" customHeight="1">
      <c r="A74" s="106"/>
      <c r="B74" s="47"/>
      <c r="C74" s="35" t="s">
        <v>23</v>
      </c>
      <c r="D74" s="36">
        <v>4684</v>
      </c>
      <c r="E74" s="28">
        <f t="shared" si="48"/>
        <v>590</v>
      </c>
      <c r="F74" s="28">
        <v>176</v>
      </c>
      <c r="G74" s="28">
        <v>179</v>
      </c>
      <c r="H74" s="28">
        <v>235</v>
      </c>
      <c r="I74" s="28">
        <f>SUM(J74:S74)</f>
        <v>2934</v>
      </c>
      <c r="J74" s="28">
        <v>231</v>
      </c>
      <c r="K74" s="28">
        <v>226</v>
      </c>
      <c r="L74" s="28">
        <v>285</v>
      </c>
      <c r="M74" s="28">
        <v>301</v>
      </c>
      <c r="N74" s="28">
        <v>224</v>
      </c>
      <c r="O74" s="28">
        <v>213</v>
      </c>
      <c r="P74" s="28">
        <v>287</v>
      </c>
      <c r="Q74" s="28">
        <v>359</v>
      </c>
      <c r="R74" s="28">
        <v>488</v>
      </c>
      <c r="S74" s="28">
        <v>320</v>
      </c>
      <c r="T74" s="28">
        <f t="shared" si="47"/>
        <v>1160</v>
      </c>
      <c r="U74" s="28">
        <v>300</v>
      </c>
      <c r="V74" s="28">
        <v>291</v>
      </c>
      <c r="W74" s="28">
        <v>272</v>
      </c>
      <c r="X74" s="28">
        <v>172</v>
      </c>
      <c r="Y74" s="41">
        <v>125</v>
      </c>
      <c r="Z74" s="37" t="s">
        <v>23</v>
      </c>
      <c r="AA74" s="68"/>
      <c r="AB74" s="3"/>
      <c r="AC74" s="3"/>
      <c r="AD74" s="3"/>
      <c r="AE74" s="3"/>
    </row>
    <row r="75" spans="1:31" ht="21.75" customHeight="1">
      <c r="A75" s="106"/>
      <c r="B75" s="47"/>
      <c r="C75" s="35" t="s">
        <v>24</v>
      </c>
      <c r="D75" s="36">
        <v>643</v>
      </c>
      <c r="E75" s="28">
        <f t="shared" si="48"/>
        <v>92</v>
      </c>
      <c r="F75" s="28">
        <v>21</v>
      </c>
      <c r="G75" s="28">
        <v>32</v>
      </c>
      <c r="H75" s="28">
        <v>39</v>
      </c>
      <c r="I75" s="28">
        <f t="shared" si="46"/>
        <v>412</v>
      </c>
      <c r="J75" s="28">
        <v>29</v>
      </c>
      <c r="K75" s="28">
        <v>33</v>
      </c>
      <c r="L75" s="28">
        <v>58</v>
      </c>
      <c r="M75" s="28">
        <v>39</v>
      </c>
      <c r="N75" s="28">
        <v>25</v>
      </c>
      <c r="O75" s="28">
        <v>39</v>
      </c>
      <c r="P75" s="28">
        <v>30</v>
      </c>
      <c r="Q75" s="28">
        <v>61</v>
      </c>
      <c r="R75" s="28">
        <v>60</v>
      </c>
      <c r="S75" s="28">
        <v>38</v>
      </c>
      <c r="T75" s="28">
        <f t="shared" si="47"/>
        <v>139</v>
      </c>
      <c r="U75" s="28">
        <v>39</v>
      </c>
      <c r="V75" s="28">
        <v>30</v>
      </c>
      <c r="W75" s="28">
        <v>35</v>
      </c>
      <c r="X75" s="28">
        <v>24</v>
      </c>
      <c r="Y75" s="41">
        <v>11</v>
      </c>
      <c r="Z75" s="37" t="s">
        <v>24</v>
      </c>
      <c r="AA75" s="68"/>
      <c r="AB75" s="3"/>
      <c r="AC75" s="3"/>
      <c r="AD75" s="3"/>
      <c r="AE75" s="3"/>
    </row>
    <row r="76" spans="1:31" ht="21.75" customHeight="1">
      <c r="A76" s="106"/>
      <c r="B76" s="47"/>
      <c r="C76" s="35" t="s">
        <v>25</v>
      </c>
      <c r="D76" s="36">
        <v>7001</v>
      </c>
      <c r="E76" s="28">
        <f t="shared" si="48"/>
        <v>1006</v>
      </c>
      <c r="F76" s="28">
        <v>289</v>
      </c>
      <c r="G76" s="28">
        <v>343</v>
      </c>
      <c r="H76" s="28">
        <v>374</v>
      </c>
      <c r="I76" s="28">
        <f t="shared" si="46"/>
        <v>4492</v>
      </c>
      <c r="J76" s="28">
        <v>379</v>
      </c>
      <c r="K76" s="28">
        <v>351</v>
      </c>
      <c r="L76" s="28">
        <v>429</v>
      </c>
      <c r="M76" s="28">
        <v>497</v>
      </c>
      <c r="N76" s="28">
        <v>382</v>
      </c>
      <c r="O76" s="28">
        <v>387</v>
      </c>
      <c r="P76" s="28">
        <v>447</v>
      </c>
      <c r="Q76" s="28">
        <v>510</v>
      </c>
      <c r="R76" s="28">
        <v>668</v>
      </c>
      <c r="S76" s="28">
        <v>442</v>
      </c>
      <c r="T76" s="28">
        <f t="shared" si="47"/>
        <v>1503</v>
      </c>
      <c r="U76" s="28">
        <v>378</v>
      </c>
      <c r="V76" s="28">
        <v>397</v>
      </c>
      <c r="W76" s="28">
        <v>346</v>
      </c>
      <c r="X76" s="28">
        <v>225</v>
      </c>
      <c r="Y76" s="41">
        <v>157</v>
      </c>
      <c r="Z76" s="37" t="s">
        <v>25</v>
      </c>
      <c r="AA76" s="68"/>
      <c r="AB76" s="3"/>
      <c r="AC76" s="3"/>
      <c r="AD76" s="3"/>
      <c r="AE76" s="3"/>
    </row>
    <row r="77" spans="1:31" ht="21.75" customHeight="1">
      <c r="A77" s="106"/>
      <c r="B77" s="57"/>
      <c r="C77" s="38" t="s">
        <v>26</v>
      </c>
      <c r="D77" s="64">
        <v>9418</v>
      </c>
      <c r="E77" s="29">
        <f t="shared" si="48"/>
        <v>1237</v>
      </c>
      <c r="F77" s="29">
        <v>351</v>
      </c>
      <c r="G77" s="29">
        <v>437</v>
      </c>
      <c r="H77" s="29">
        <v>449</v>
      </c>
      <c r="I77" s="29">
        <f t="shared" si="46"/>
        <v>5918</v>
      </c>
      <c r="J77" s="29">
        <v>441</v>
      </c>
      <c r="K77" s="29">
        <v>430</v>
      </c>
      <c r="L77" s="29">
        <v>533</v>
      </c>
      <c r="M77" s="29">
        <v>587</v>
      </c>
      <c r="N77" s="29">
        <v>499</v>
      </c>
      <c r="O77" s="29">
        <v>518</v>
      </c>
      <c r="P77" s="29">
        <v>601</v>
      </c>
      <c r="Q77" s="29">
        <v>725</v>
      </c>
      <c r="R77" s="29">
        <v>935</v>
      </c>
      <c r="S77" s="29">
        <v>649</v>
      </c>
      <c r="T77" s="29">
        <f t="shared" si="47"/>
        <v>2263</v>
      </c>
      <c r="U77" s="29">
        <v>562</v>
      </c>
      <c r="V77" s="29">
        <v>605</v>
      </c>
      <c r="W77" s="29">
        <v>548</v>
      </c>
      <c r="X77" s="29">
        <v>322</v>
      </c>
      <c r="Y77" s="49">
        <v>226</v>
      </c>
      <c r="Z77" s="39" t="s">
        <v>26</v>
      </c>
      <c r="AA77" s="68"/>
      <c r="AB77" s="3"/>
      <c r="AC77" s="3"/>
      <c r="AD77" s="3"/>
      <c r="AE77" s="3"/>
    </row>
    <row r="78" spans="1:27" ht="21.75" customHeight="1">
      <c r="A78" s="106"/>
      <c r="B78" s="84" t="s">
        <v>74</v>
      </c>
      <c r="C78" s="86"/>
      <c r="D78" s="19">
        <f>SUM(D79:D83)</f>
        <v>45578</v>
      </c>
      <c r="E78" s="12">
        <f>SUM(E79:E83)</f>
        <v>6838</v>
      </c>
      <c r="F78" s="12">
        <f aca="true" t="shared" si="49" ref="F78:Y78">SUM(F79:F83)</f>
        <v>2232</v>
      </c>
      <c r="G78" s="12">
        <f t="shared" si="49"/>
        <v>2355</v>
      </c>
      <c r="H78" s="12">
        <f t="shared" si="49"/>
        <v>2251</v>
      </c>
      <c r="I78" s="30">
        <f>SUM(I79:I83)</f>
        <v>30677</v>
      </c>
      <c r="J78" s="12">
        <f t="shared" si="49"/>
        <v>2480</v>
      </c>
      <c r="K78" s="12">
        <f t="shared" si="49"/>
        <v>2312</v>
      </c>
      <c r="L78" s="12">
        <f t="shared" si="49"/>
        <v>2871</v>
      </c>
      <c r="M78" s="12">
        <f t="shared" si="49"/>
        <v>3804</v>
      </c>
      <c r="N78" s="12">
        <f t="shared" si="49"/>
        <v>3021</v>
      </c>
      <c r="O78" s="12">
        <f t="shared" si="49"/>
        <v>2682</v>
      </c>
      <c r="P78" s="12">
        <f t="shared" si="49"/>
        <v>2718</v>
      </c>
      <c r="Q78" s="12">
        <f>SUM(Q79:Q83)</f>
        <v>3137</v>
      </c>
      <c r="R78" s="12">
        <f t="shared" si="49"/>
        <v>4280</v>
      </c>
      <c r="S78" s="12">
        <f t="shared" si="49"/>
        <v>3372</v>
      </c>
      <c r="T78" s="30">
        <f>SUM(T79:T83)</f>
        <v>8044</v>
      </c>
      <c r="U78" s="12">
        <f t="shared" si="49"/>
        <v>2518</v>
      </c>
      <c r="V78" s="12">
        <f t="shared" si="49"/>
        <v>2240</v>
      </c>
      <c r="W78" s="12">
        <f t="shared" si="49"/>
        <v>1625</v>
      </c>
      <c r="X78" s="12">
        <f t="shared" si="49"/>
        <v>1008</v>
      </c>
      <c r="Y78" s="13">
        <f t="shared" si="49"/>
        <v>653</v>
      </c>
      <c r="Z78" s="84" t="s">
        <v>63</v>
      </c>
      <c r="AA78" s="85"/>
    </row>
    <row r="79" spans="1:27" ht="21.75" customHeight="1">
      <c r="A79" s="106"/>
      <c r="B79" s="24"/>
      <c r="C79" s="58" t="s">
        <v>27</v>
      </c>
      <c r="D79" s="36">
        <v>17668</v>
      </c>
      <c r="E79" s="28">
        <f aca="true" t="shared" si="50" ref="E79:E88">SUM(F79:H79)</f>
        <v>2516</v>
      </c>
      <c r="F79" s="28">
        <v>722</v>
      </c>
      <c r="G79" s="28">
        <v>901</v>
      </c>
      <c r="H79" s="28">
        <v>893</v>
      </c>
      <c r="I79" s="28">
        <f aca="true" t="shared" si="51" ref="I79:I88">SUM(J79:S79)</f>
        <v>11648</v>
      </c>
      <c r="J79" s="28">
        <v>963</v>
      </c>
      <c r="K79" s="28">
        <v>756</v>
      </c>
      <c r="L79" s="28">
        <v>1087</v>
      </c>
      <c r="M79" s="28">
        <v>1393</v>
      </c>
      <c r="N79" s="28">
        <v>1156</v>
      </c>
      <c r="O79" s="28">
        <v>1074</v>
      </c>
      <c r="P79" s="28">
        <v>1058</v>
      </c>
      <c r="Q79" s="28">
        <v>1188</v>
      </c>
      <c r="R79" s="28">
        <v>1632</v>
      </c>
      <c r="S79" s="28">
        <v>1341</v>
      </c>
      <c r="T79" s="28">
        <f aca="true" t="shared" si="52" ref="T79:T88">SUM(U79:Y79)</f>
        <v>3504</v>
      </c>
      <c r="U79" s="28">
        <v>1052</v>
      </c>
      <c r="V79" s="28">
        <v>964</v>
      </c>
      <c r="W79" s="28">
        <v>736</v>
      </c>
      <c r="X79" s="28">
        <v>451</v>
      </c>
      <c r="Y79" s="41">
        <v>301</v>
      </c>
      <c r="Z79" s="69" t="s">
        <v>27</v>
      </c>
      <c r="AA79" s="9"/>
    </row>
    <row r="80" spans="1:27" ht="21.75" customHeight="1">
      <c r="A80" s="106"/>
      <c r="B80" s="24"/>
      <c r="C80" s="58" t="s">
        <v>28</v>
      </c>
      <c r="D80" s="36">
        <v>16216</v>
      </c>
      <c r="E80" s="28">
        <f>SUM(F80:H80)</f>
        <v>2576</v>
      </c>
      <c r="F80" s="28">
        <v>907</v>
      </c>
      <c r="G80" s="28">
        <v>858</v>
      </c>
      <c r="H80" s="28">
        <v>811</v>
      </c>
      <c r="I80" s="28">
        <f t="shared" si="51"/>
        <v>11204</v>
      </c>
      <c r="J80" s="28">
        <v>927</v>
      </c>
      <c r="K80" s="28">
        <v>1049</v>
      </c>
      <c r="L80" s="28">
        <v>1062</v>
      </c>
      <c r="M80" s="28">
        <v>1478</v>
      </c>
      <c r="N80" s="28">
        <v>1098</v>
      </c>
      <c r="O80" s="28">
        <v>913</v>
      </c>
      <c r="P80" s="28">
        <v>946</v>
      </c>
      <c r="Q80" s="28">
        <v>1061</v>
      </c>
      <c r="R80" s="28">
        <v>1482</v>
      </c>
      <c r="S80" s="28">
        <v>1188</v>
      </c>
      <c r="T80" s="28">
        <f t="shared" si="52"/>
        <v>2417</v>
      </c>
      <c r="U80" s="28">
        <v>853</v>
      </c>
      <c r="V80" s="28">
        <v>652</v>
      </c>
      <c r="W80" s="28">
        <v>453</v>
      </c>
      <c r="X80" s="28">
        <v>281</v>
      </c>
      <c r="Y80" s="41">
        <v>178</v>
      </c>
      <c r="Z80" s="69" t="s">
        <v>28</v>
      </c>
      <c r="AA80" s="9"/>
    </row>
    <row r="81" spans="1:27" ht="21.75" customHeight="1">
      <c r="A81" s="106"/>
      <c r="B81" s="24"/>
      <c r="C81" s="58" t="s">
        <v>29</v>
      </c>
      <c r="D81" s="40">
        <v>5868</v>
      </c>
      <c r="E81" s="28">
        <f>SUM(F81:H81)</f>
        <v>818</v>
      </c>
      <c r="F81" s="28">
        <v>255</v>
      </c>
      <c r="G81" s="28">
        <v>279</v>
      </c>
      <c r="H81" s="28">
        <v>284</v>
      </c>
      <c r="I81" s="28">
        <f t="shared" si="51"/>
        <v>3927</v>
      </c>
      <c r="J81" s="28">
        <v>290</v>
      </c>
      <c r="K81" s="28">
        <v>278</v>
      </c>
      <c r="L81" s="28">
        <v>340</v>
      </c>
      <c r="M81" s="28">
        <v>428</v>
      </c>
      <c r="N81" s="28">
        <v>376</v>
      </c>
      <c r="O81" s="28">
        <v>351</v>
      </c>
      <c r="P81" s="28">
        <v>344</v>
      </c>
      <c r="Q81" s="28">
        <v>459</v>
      </c>
      <c r="R81" s="28">
        <v>622</v>
      </c>
      <c r="S81" s="28">
        <v>439</v>
      </c>
      <c r="T81" s="28">
        <f t="shared" si="52"/>
        <v>1123</v>
      </c>
      <c r="U81" s="28">
        <v>310</v>
      </c>
      <c r="V81" s="28">
        <v>347</v>
      </c>
      <c r="W81" s="28">
        <v>240</v>
      </c>
      <c r="X81" s="28">
        <v>137</v>
      </c>
      <c r="Y81" s="41">
        <v>89</v>
      </c>
      <c r="Z81" s="69" t="s">
        <v>29</v>
      </c>
      <c r="AA81" s="9"/>
    </row>
    <row r="82" spans="1:27" ht="21.75" customHeight="1">
      <c r="A82" s="106"/>
      <c r="B82" s="24"/>
      <c r="C82" s="58" t="s">
        <v>30</v>
      </c>
      <c r="D82" s="40">
        <v>957</v>
      </c>
      <c r="E82" s="28">
        <f t="shared" si="50"/>
        <v>141</v>
      </c>
      <c r="F82" s="28">
        <v>51</v>
      </c>
      <c r="G82" s="28">
        <v>47</v>
      </c>
      <c r="H82" s="28">
        <v>43</v>
      </c>
      <c r="I82" s="28">
        <f t="shared" si="51"/>
        <v>633</v>
      </c>
      <c r="J82" s="28">
        <v>54</v>
      </c>
      <c r="K82" s="28">
        <v>39</v>
      </c>
      <c r="L82" s="28">
        <v>56</v>
      </c>
      <c r="M82" s="28">
        <v>64</v>
      </c>
      <c r="N82" s="28">
        <v>53</v>
      </c>
      <c r="O82" s="28">
        <v>73</v>
      </c>
      <c r="P82" s="28">
        <v>71</v>
      </c>
      <c r="Q82" s="28">
        <v>79</v>
      </c>
      <c r="R82" s="28">
        <v>84</v>
      </c>
      <c r="S82" s="28">
        <v>60</v>
      </c>
      <c r="T82" s="28">
        <f>SUM(U82:Y82)</f>
        <v>183</v>
      </c>
      <c r="U82" s="28">
        <v>52</v>
      </c>
      <c r="V82" s="28">
        <v>55</v>
      </c>
      <c r="W82" s="28">
        <v>41</v>
      </c>
      <c r="X82" s="28">
        <v>22</v>
      </c>
      <c r="Y82" s="41">
        <v>13</v>
      </c>
      <c r="Z82" s="69" t="s">
        <v>30</v>
      </c>
      <c r="AA82" s="9"/>
    </row>
    <row r="83" spans="1:27" ht="21.75" customHeight="1">
      <c r="A83" s="106"/>
      <c r="B83" s="24"/>
      <c r="C83" s="59" t="s">
        <v>31</v>
      </c>
      <c r="D83" s="48">
        <v>4869</v>
      </c>
      <c r="E83" s="29">
        <f t="shared" si="50"/>
        <v>787</v>
      </c>
      <c r="F83" s="29">
        <v>297</v>
      </c>
      <c r="G83" s="29">
        <v>270</v>
      </c>
      <c r="H83" s="29">
        <v>220</v>
      </c>
      <c r="I83" s="29">
        <f t="shared" si="51"/>
        <v>3265</v>
      </c>
      <c r="J83" s="29">
        <v>246</v>
      </c>
      <c r="K83" s="29">
        <v>190</v>
      </c>
      <c r="L83" s="29">
        <v>326</v>
      </c>
      <c r="M83" s="29">
        <v>441</v>
      </c>
      <c r="N83" s="29">
        <v>338</v>
      </c>
      <c r="O83" s="29">
        <v>271</v>
      </c>
      <c r="P83" s="29">
        <v>299</v>
      </c>
      <c r="Q83" s="29">
        <v>350</v>
      </c>
      <c r="R83" s="29">
        <v>460</v>
      </c>
      <c r="S83" s="29">
        <v>344</v>
      </c>
      <c r="T83" s="29">
        <f t="shared" si="52"/>
        <v>817</v>
      </c>
      <c r="U83" s="29">
        <v>251</v>
      </c>
      <c r="V83" s="29">
        <v>222</v>
      </c>
      <c r="W83" s="29">
        <v>155</v>
      </c>
      <c r="X83" s="29">
        <v>117</v>
      </c>
      <c r="Y83" s="49">
        <v>72</v>
      </c>
      <c r="Z83" s="70" t="s">
        <v>31</v>
      </c>
      <c r="AA83" s="9"/>
    </row>
    <row r="84" spans="1:27" ht="21.75" customHeight="1">
      <c r="A84" s="106"/>
      <c r="B84" s="88" t="s">
        <v>52</v>
      </c>
      <c r="C84" s="89"/>
      <c r="D84" s="52">
        <v>1308</v>
      </c>
      <c r="E84" s="31">
        <f>SUM(F84:H84)</f>
        <v>309</v>
      </c>
      <c r="F84" s="31">
        <v>96</v>
      </c>
      <c r="G84" s="31">
        <v>110</v>
      </c>
      <c r="H84" s="31">
        <v>103</v>
      </c>
      <c r="I84" s="31">
        <f t="shared" si="51"/>
        <v>816</v>
      </c>
      <c r="J84" s="31">
        <v>52</v>
      </c>
      <c r="K84" s="31">
        <v>45</v>
      </c>
      <c r="L84" s="31">
        <v>78</v>
      </c>
      <c r="M84" s="31">
        <v>139</v>
      </c>
      <c r="N84" s="31">
        <v>126</v>
      </c>
      <c r="O84" s="31">
        <v>108</v>
      </c>
      <c r="P84" s="31">
        <v>72</v>
      </c>
      <c r="Q84" s="31">
        <v>64</v>
      </c>
      <c r="R84" s="31">
        <v>73</v>
      </c>
      <c r="S84" s="31">
        <v>59</v>
      </c>
      <c r="T84" s="31">
        <f t="shared" si="52"/>
        <v>183</v>
      </c>
      <c r="U84" s="31">
        <v>62</v>
      </c>
      <c r="V84" s="31">
        <v>47</v>
      </c>
      <c r="W84" s="31">
        <v>32</v>
      </c>
      <c r="X84" s="31">
        <v>20</v>
      </c>
      <c r="Y84" s="53">
        <v>22</v>
      </c>
      <c r="Z84" s="90" t="s">
        <v>57</v>
      </c>
      <c r="AA84" s="91"/>
    </row>
    <row r="85" spans="1:27" ht="21.75" customHeight="1">
      <c r="A85" s="106"/>
      <c r="B85" s="88" t="s">
        <v>53</v>
      </c>
      <c r="C85" s="89"/>
      <c r="D85" s="52">
        <v>10904</v>
      </c>
      <c r="E85" s="31">
        <f>SUM(F85:H85)</f>
        <v>1494</v>
      </c>
      <c r="F85" s="31">
        <v>474</v>
      </c>
      <c r="G85" s="31">
        <v>493</v>
      </c>
      <c r="H85" s="31">
        <v>527</v>
      </c>
      <c r="I85" s="31">
        <f t="shared" si="51"/>
        <v>7072</v>
      </c>
      <c r="J85" s="31">
        <v>483</v>
      </c>
      <c r="K85" s="31">
        <v>560</v>
      </c>
      <c r="L85" s="31">
        <v>653</v>
      </c>
      <c r="M85" s="31">
        <v>804</v>
      </c>
      <c r="N85" s="31">
        <v>704</v>
      </c>
      <c r="O85" s="31">
        <v>620</v>
      </c>
      <c r="P85" s="31">
        <v>625</v>
      </c>
      <c r="Q85" s="31">
        <v>769</v>
      </c>
      <c r="R85" s="31">
        <v>1026</v>
      </c>
      <c r="S85" s="31">
        <v>828</v>
      </c>
      <c r="T85" s="31">
        <f>SUM(U85:Y85)</f>
        <v>2329</v>
      </c>
      <c r="U85" s="31">
        <v>698</v>
      </c>
      <c r="V85" s="31">
        <v>616</v>
      </c>
      <c r="W85" s="31">
        <v>499</v>
      </c>
      <c r="X85" s="31">
        <v>306</v>
      </c>
      <c r="Y85" s="53">
        <v>210</v>
      </c>
      <c r="Z85" s="90" t="s">
        <v>53</v>
      </c>
      <c r="AA85" s="91"/>
    </row>
    <row r="86" spans="1:27" ht="21.75" customHeight="1">
      <c r="A86" s="106"/>
      <c r="B86" s="88" t="s">
        <v>54</v>
      </c>
      <c r="C86" s="89"/>
      <c r="D86" s="52">
        <v>13422</v>
      </c>
      <c r="E86" s="31">
        <f t="shared" si="50"/>
        <v>2005</v>
      </c>
      <c r="F86" s="31">
        <v>633</v>
      </c>
      <c r="G86" s="31">
        <v>684</v>
      </c>
      <c r="H86" s="31">
        <v>688</v>
      </c>
      <c r="I86" s="31">
        <f t="shared" si="51"/>
        <v>8761</v>
      </c>
      <c r="J86" s="31">
        <v>626</v>
      </c>
      <c r="K86" s="31">
        <v>588</v>
      </c>
      <c r="L86" s="31">
        <v>807</v>
      </c>
      <c r="M86" s="31">
        <v>1069</v>
      </c>
      <c r="N86" s="31">
        <v>858</v>
      </c>
      <c r="O86" s="31">
        <v>783</v>
      </c>
      <c r="P86" s="31">
        <v>840</v>
      </c>
      <c r="Q86" s="31">
        <v>1017</v>
      </c>
      <c r="R86" s="31">
        <v>1176</v>
      </c>
      <c r="S86" s="31">
        <v>997</v>
      </c>
      <c r="T86" s="31">
        <f>SUM(U86:Y86)</f>
        <v>2656</v>
      </c>
      <c r="U86" s="31">
        <v>761</v>
      </c>
      <c r="V86" s="31">
        <v>728</v>
      </c>
      <c r="W86" s="31">
        <v>612</v>
      </c>
      <c r="X86" s="31">
        <v>337</v>
      </c>
      <c r="Y86" s="53">
        <v>218</v>
      </c>
      <c r="Z86" s="90" t="s">
        <v>54</v>
      </c>
      <c r="AA86" s="91"/>
    </row>
    <row r="87" spans="1:27" ht="21.75" customHeight="1">
      <c r="A87" s="106"/>
      <c r="B87" s="88" t="s">
        <v>55</v>
      </c>
      <c r="C87" s="89"/>
      <c r="D87" s="52">
        <v>13404</v>
      </c>
      <c r="E87" s="31">
        <f t="shared" si="50"/>
        <v>1832</v>
      </c>
      <c r="F87" s="31">
        <v>502</v>
      </c>
      <c r="G87" s="31">
        <v>634</v>
      </c>
      <c r="H87" s="31">
        <v>696</v>
      </c>
      <c r="I87" s="31">
        <f t="shared" si="51"/>
        <v>8646</v>
      </c>
      <c r="J87" s="31">
        <v>641</v>
      </c>
      <c r="K87" s="31">
        <v>589</v>
      </c>
      <c r="L87" s="31">
        <v>801</v>
      </c>
      <c r="M87" s="31">
        <v>960</v>
      </c>
      <c r="N87" s="31">
        <v>822</v>
      </c>
      <c r="O87" s="31">
        <v>825</v>
      </c>
      <c r="P87" s="31">
        <v>865</v>
      </c>
      <c r="Q87" s="31">
        <v>987</v>
      </c>
      <c r="R87" s="31">
        <v>1183</v>
      </c>
      <c r="S87" s="31">
        <v>973</v>
      </c>
      <c r="T87" s="31">
        <f t="shared" si="52"/>
        <v>2926</v>
      </c>
      <c r="U87" s="31">
        <v>800</v>
      </c>
      <c r="V87" s="31">
        <v>775</v>
      </c>
      <c r="W87" s="31">
        <v>668</v>
      </c>
      <c r="X87" s="31">
        <v>396</v>
      </c>
      <c r="Y87" s="53">
        <v>287</v>
      </c>
      <c r="Z87" s="90" t="s">
        <v>55</v>
      </c>
      <c r="AA87" s="91"/>
    </row>
    <row r="88" spans="1:27" ht="21.75" customHeight="1" thickBot="1">
      <c r="A88" s="107"/>
      <c r="B88" s="111" t="s">
        <v>56</v>
      </c>
      <c r="C88" s="112"/>
      <c r="D88" s="60">
        <v>6868</v>
      </c>
      <c r="E88" s="61">
        <f t="shared" si="50"/>
        <v>834</v>
      </c>
      <c r="F88" s="61">
        <v>227</v>
      </c>
      <c r="G88" s="61">
        <v>274</v>
      </c>
      <c r="H88" s="61">
        <v>333</v>
      </c>
      <c r="I88" s="61">
        <f t="shared" si="51"/>
        <v>4239</v>
      </c>
      <c r="J88" s="61">
        <v>352</v>
      </c>
      <c r="K88" s="61">
        <v>283</v>
      </c>
      <c r="L88" s="61">
        <v>316</v>
      </c>
      <c r="M88" s="61">
        <v>367</v>
      </c>
      <c r="N88" s="61">
        <v>357</v>
      </c>
      <c r="O88" s="61">
        <v>420</v>
      </c>
      <c r="P88" s="61">
        <v>421</v>
      </c>
      <c r="Q88" s="61">
        <v>514</v>
      </c>
      <c r="R88" s="61">
        <v>650</v>
      </c>
      <c r="S88" s="61">
        <v>559</v>
      </c>
      <c r="T88" s="61">
        <f t="shared" si="52"/>
        <v>1795</v>
      </c>
      <c r="U88" s="61">
        <v>473</v>
      </c>
      <c r="V88" s="61">
        <v>493</v>
      </c>
      <c r="W88" s="61">
        <v>420</v>
      </c>
      <c r="X88" s="61">
        <v>236</v>
      </c>
      <c r="Y88" s="62">
        <v>173</v>
      </c>
      <c r="Z88" s="113" t="s">
        <v>56</v>
      </c>
      <c r="AA88" s="114"/>
    </row>
    <row r="89" spans="2:26" ht="21.75" customHeight="1" thickBot="1">
      <c r="B89" s="21" t="s">
        <v>67</v>
      </c>
      <c r="T89" s="3"/>
      <c r="Z89" s="3"/>
    </row>
    <row r="90" spans="1:27" s="2" customFormat="1" ht="21.75" customHeight="1" thickTop="1">
      <c r="A90" s="105" t="s">
        <v>78</v>
      </c>
      <c r="B90" s="92" t="s">
        <v>48</v>
      </c>
      <c r="C90" s="108"/>
      <c r="D90" s="75">
        <f>SUM(D91,D99,D102,D103,D104,D105,D108,D111,D112,D121,D127:D131)</f>
        <v>576112</v>
      </c>
      <c r="E90" s="43">
        <f aca="true" t="shared" si="53" ref="E90:Y90">SUM(E91,E99,E102,E103,E104,E105,E108,E111,E112,E121,E127:E131)</f>
        <v>72872</v>
      </c>
      <c r="F90" s="43">
        <f t="shared" si="53"/>
        <v>23237</v>
      </c>
      <c r="G90" s="43">
        <f t="shared" si="53"/>
        <v>24776</v>
      </c>
      <c r="H90" s="43">
        <f t="shared" si="53"/>
        <v>24859</v>
      </c>
      <c r="I90" s="43">
        <f t="shared" si="53"/>
        <v>349985</v>
      </c>
      <c r="J90" s="43">
        <f t="shared" si="53"/>
        <v>24932</v>
      </c>
      <c r="K90" s="43">
        <f t="shared" si="53"/>
        <v>24897</v>
      </c>
      <c r="L90" s="43">
        <f t="shared" si="53"/>
        <v>32029</v>
      </c>
      <c r="M90" s="43">
        <f t="shared" si="53"/>
        <v>40008</v>
      </c>
      <c r="N90" s="43">
        <f t="shared" si="53"/>
        <v>34152</v>
      </c>
      <c r="O90" s="43">
        <f t="shared" si="53"/>
        <v>32452</v>
      </c>
      <c r="P90" s="43">
        <f>SUM(P91,P99,P102,P103,P104,P105,P108,P111,P112,P121,P127:P131)</f>
        <v>32375</v>
      </c>
      <c r="Q90" s="43">
        <f t="shared" si="53"/>
        <v>38798</v>
      </c>
      <c r="R90" s="43">
        <f t="shared" si="53"/>
        <v>49934</v>
      </c>
      <c r="S90" s="43">
        <f t="shared" si="53"/>
        <v>40408</v>
      </c>
      <c r="T90" s="43">
        <f t="shared" si="53"/>
        <v>152981</v>
      </c>
      <c r="U90" s="43">
        <f t="shared" si="53"/>
        <v>35817</v>
      </c>
      <c r="V90" s="43">
        <f t="shared" si="53"/>
        <v>36349</v>
      </c>
      <c r="W90" s="43">
        <f t="shared" si="53"/>
        <v>31864</v>
      </c>
      <c r="X90" s="43">
        <f t="shared" si="53"/>
        <v>23767</v>
      </c>
      <c r="Y90" s="44">
        <f t="shared" si="53"/>
        <v>25184</v>
      </c>
      <c r="Z90" s="92" t="s">
        <v>48</v>
      </c>
      <c r="AA90" s="93"/>
    </row>
    <row r="91" spans="1:27" ht="21.75" customHeight="1">
      <c r="A91" s="106"/>
      <c r="B91" s="94" t="s">
        <v>69</v>
      </c>
      <c r="C91" s="95"/>
      <c r="D91" s="74">
        <f aca="true" t="shared" si="54" ref="D91:I91">SUM(D92:D98)</f>
        <v>216832</v>
      </c>
      <c r="E91" s="76">
        <f t="shared" si="54"/>
        <v>28071</v>
      </c>
      <c r="F91" s="76">
        <f t="shared" si="54"/>
        <v>9180</v>
      </c>
      <c r="G91" s="76">
        <f t="shared" si="54"/>
        <v>9468</v>
      </c>
      <c r="H91" s="76">
        <f t="shared" si="54"/>
        <v>9423</v>
      </c>
      <c r="I91" s="76">
        <f t="shared" si="54"/>
        <v>135421</v>
      </c>
      <c r="J91" s="30">
        <f aca="true" t="shared" si="55" ref="J91:S91">SUM(J92:J98)</f>
        <v>9713</v>
      </c>
      <c r="K91" s="30">
        <f t="shared" si="55"/>
        <v>10488</v>
      </c>
      <c r="L91" s="30">
        <f t="shared" si="55"/>
        <v>12643</v>
      </c>
      <c r="M91" s="30">
        <f t="shared" si="55"/>
        <v>16223</v>
      </c>
      <c r="N91" s="30">
        <f t="shared" si="55"/>
        <v>13570</v>
      </c>
      <c r="O91" s="30">
        <f t="shared" si="55"/>
        <v>12660</v>
      </c>
      <c r="P91" s="30">
        <f>SUM(P92:P98)</f>
        <v>12170</v>
      </c>
      <c r="Q91" s="30">
        <f t="shared" si="55"/>
        <v>14445</v>
      </c>
      <c r="R91" s="30">
        <f t="shared" si="55"/>
        <v>18285</v>
      </c>
      <c r="S91" s="30">
        <f t="shared" si="55"/>
        <v>15224</v>
      </c>
      <c r="T91" s="30">
        <f aca="true" t="shared" si="56" ref="T91:T98">SUM(U91:Y91)</f>
        <v>53161</v>
      </c>
      <c r="U91" s="30">
        <f>SUM(U92:U98)</f>
        <v>13089</v>
      </c>
      <c r="V91" s="30">
        <f>SUM(V92:V98)</f>
        <v>12764</v>
      </c>
      <c r="W91" s="30">
        <f>SUM(W92:W98)</f>
        <v>10821</v>
      </c>
      <c r="X91" s="30">
        <f>SUM(X92:X98)</f>
        <v>8031</v>
      </c>
      <c r="Y91" s="46">
        <f>SUM(Y92:Y98)</f>
        <v>8456</v>
      </c>
      <c r="Z91" s="87" t="s">
        <v>58</v>
      </c>
      <c r="AA91" s="85"/>
    </row>
    <row r="92" spans="1:27" ht="21.75" customHeight="1">
      <c r="A92" s="106"/>
      <c r="B92" s="24"/>
      <c r="C92" s="35" t="s">
        <v>6</v>
      </c>
      <c r="D92" s="71">
        <v>167515</v>
      </c>
      <c r="E92" s="28">
        <f aca="true" t="shared" si="57" ref="E92:E98">SUM(F92:H92)</f>
        <v>21250</v>
      </c>
      <c r="F92" s="28">
        <v>7043</v>
      </c>
      <c r="G92" s="28">
        <v>7152</v>
      </c>
      <c r="H92" s="28">
        <v>7055</v>
      </c>
      <c r="I92" s="28">
        <f>SUM(J92:S92)</f>
        <v>105322</v>
      </c>
      <c r="J92" s="28">
        <v>7306</v>
      </c>
      <c r="K92" s="28">
        <v>8237</v>
      </c>
      <c r="L92" s="28">
        <v>9918</v>
      </c>
      <c r="M92" s="28">
        <v>12798</v>
      </c>
      <c r="N92" s="28">
        <v>10551</v>
      </c>
      <c r="O92" s="28">
        <v>9718</v>
      </c>
      <c r="P92" s="28">
        <v>9292</v>
      </c>
      <c r="Q92" s="28">
        <v>10991</v>
      </c>
      <c r="R92" s="28">
        <v>14392</v>
      </c>
      <c r="S92" s="28">
        <v>12119</v>
      </c>
      <c r="T92" s="28">
        <f t="shared" si="56"/>
        <v>40775</v>
      </c>
      <c r="U92" s="28">
        <v>10283</v>
      </c>
      <c r="V92" s="28">
        <v>9738</v>
      </c>
      <c r="W92" s="28">
        <v>8191</v>
      </c>
      <c r="X92" s="28">
        <v>6193</v>
      </c>
      <c r="Y92" s="41">
        <v>6370</v>
      </c>
      <c r="Z92" s="37" t="s">
        <v>6</v>
      </c>
      <c r="AA92" s="9"/>
    </row>
    <row r="93" spans="1:27" ht="21.75" customHeight="1">
      <c r="A93" s="106"/>
      <c r="B93" s="24"/>
      <c r="C93" s="35" t="s">
        <v>7</v>
      </c>
      <c r="D93" s="71">
        <v>11591</v>
      </c>
      <c r="E93" s="28">
        <f t="shared" si="57"/>
        <v>1533</v>
      </c>
      <c r="F93" s="28">
        <v>489</v>
      </c>
      <c r="G93" s="28">
        <v>499</v>
      </c>
      <c r="H93" s="28">
        <v>545</v>
      </c>
      <c r="I93" s="28">
        <f aca="true" t="shared" si="58" ref="I93:I98">SUM(J93:S93)</f>
        <v>7195</v>
      </c>
      <c r="J93" s="28">
        <v>565</v>
      </c>
      <c r="K93" s="28">
        <v>560</v>
      </c>
      <c r="L93" s="28">
        <v>621</v>
      </c>
      <c r="M93" s="28">
        <v>785</v>
      </c>
      <c r="N93" s="28">
        <v>715</v>
      </c>
      <c r="O93" s="28">
        <v>709</v>
      </c>
      <c r="P93" s="28">
        <v>704</v>
      </c>
      <c r="Q93" s="28">
        <v>806</v>
      </c>
      <c r="R93" s="28">
        <v>899</v>
      </c>
      <c r="S93" s="28">
        <v>831</v>
      </c>
      <c r="T93" s="28">
        <f t="shared" si="56"/>
        <v>2863</v>
      </c>
      <c r="U93" s="28">
        <v>687</v>
      </c>
      <c r="V93" s="28">
        <v>745</v>
      </c>
      <c r="W93" s="28">
        <v>608</v>
      </c>
      <c r="X93" s="28">
        <v>401</v>
      </c>
      <c r="Y93" s="41">
        <v>422</v>
      </c>
      <c r="Z93" s="37" t="s">
        <v>7</v>
      </c>
      <c r="AA93" s="9"/>
    </row>
    <row r="94" spans="1:27" ht="21.75" customHeight="1">
      <c r="A94" s="106"/>
      <c r="B94" s="24"/>
      <c r="C94" s="35" t="s">
        <v>8</v>
      </c>
      <c r="D94" s="71">
        <v>5798</v>
      </c>
      <c r="E94" s="28">
        <f t="shared" si="57"/>
        <v>809</v>
      </c>
      <c r="F94" s="28">
        <v>247</v>
      </c>
      <c r="G94" s="28">
        <v>260</v>
      </c>
      <c r="H94" s="28">
        <v>302</v>
      </c>
      <c r="I94" s="28">
        <f>SUM(J94:S94)</f>
        <v>3516</v>
      </c>
      <c r="J94" s="28">
        <v>334</v>
      </c>
      <c r="K94" s="28">
        <v>253</v>
      </c>
      <c r="L94" s="28">
        <v>301</v>
      </c>
      <c r="M94" s="28">
        <v>405</v>
      </c>
      <c r="N94" s="28">
        <v>339</v>
      </c>
      <c r="O94" s="28">
        <v>308</v>
      </c>
      <c r="P94" s="28">
        <v>320</v>
      </c>
      <c r="Q94" s="28">
        <v>366</v>
      </c>
      <c r="R94" s="28">
        <v>496</v>
      </c>
      <c r="S94" s="28">
        <v>394</v>
      </c>
      <c r="T94" s="28">
        <f t="shared" si="56"/>
        <v>1470</v>
      </c>
      <c r="U94" s="28">
        <v>379</v>
      </c>
      <c r="V94" s="28">
        <v>371</v>
      </c>
      <c r="W94" s="28">
        <v>274</v>
      </c>
      <c r="X94" s="28">
        <v>226</v>
      </c>
      <c r="Y94" s="41">
        <v>220</v>
      </c>
      <c r="Z94" s="37" t="s">
        <v>8</v>
      </c>
      <c r="AA94" s="9"/>
    </row>
    <row r="95" spans="1:27" ht="21.75" customHeight="1">
      <c r="A95" s="106"/>
      <c r="B95" s="24"/>
      <c r="C95" s="35" t="s">
        <v>9</v>
      </c>
      <c r="D95" s="71">
        <v>11249</v>
      </c>
      <c r="E95" s="28">
        <f t="shared" si="57"/>
        <v>1458</v>
      </c>
      <c r="F95" s="28">
        <v>477</v>
      </c>
      <c r="G95" s="28">
        <v>528</v>
      </c>
      <c r="H95" s="28">
        <v>453</v>
      </c>
      <c r="I95" s="28">
        <f t="shared" si="58"/>
        <v>6607</v>
      </c>
      <c r="J95" s="28">
        <v>504</v>
      </c>
      <c r="K95" s="28">
        <v>493</v>
      </c>
      <c r="L95" s="28">
        <v>627</v>
      </c>
      <c r="M95" s="28">
        <v>715</v>
      </c>
      <c r="N95" s="28">
        <v>614</v>
      </c>
      <c r="O95" s="28">
        <v>600</v>
      </c>
      <c r="P95" s="28">
        <v>638</v>
      </c>
      <c r="Q95" s="28">
        <v>828</v>
      </c>
      <c r="R95" s="28">
        <v>890</v>
      </c>
      <c r="S95" s="28">
        <v>698</v>
      </c>
      <c r="T95" s="28">
        <f>SUM(U95:Y95)</f>
        <v>3184</v>
      </c>
      <c r="U95" s="28">
        <v>717</v>
      </c>
      <c r="V95" s="28">
        <v>727</v>
      </c>
      <c r="W95" s="28">
        <v>729</v>
      </c>
      <c r="X95" s="28">
        <v>473</v>
      </c>
      <c r="Y95" s="41">
        <v>538</v>
      </c>
      <c r="Z95" s="37" t="s">
        <v>9</v>
      </c>
      <c r="AA95" s="9"/>
    </row>
    <row r="96" spans="1:27" ht="21.75" customHeight="1">
      <c r="A96" s="106"/>
      <c r="B96" s="24"/>
      <c r="C96" s="35" t="s">
        <v>10</v>
      </c>
      <c r="D96" s="71">
        <v>18801</v>
      </c>
      <c r="E96" s="28">
        <f t="shared" si="57"/>
        <v>2843</v>
      </c>
      <c r="F96" s="28">
        <v>868</v>
      </c>
      <c r="G96" s="28">
        <v>977</v>
      </c>
      <c r="H96" s="28">
        <v>998</v>
      </c>
      <c r="I96" s="28">
        <f t="shared" si="58"/>
        <v>11719</v>
      </c>
      <c r="J96" s="28">
        <v>909</v>
      </c>
      <c r="K96" s="28">
        <v>863</v>
      </c>
      <c r="L96" s="28">
        <v>1088</v>
      </c>
      <c r="M96" s="28">
        <v>1428</v>
      </c>
      <c r="N96" s="28">
        <v>1262</v>
      </c>
      <c r="O96" s="28">
        <v>1241</v>
      </c>
      <c r="P96" s="28">
        <v>1115</v>
      </c>
      <c r="Q96" s="28">
        <v>1315</v>
      </c>
      <c r="R96" s="28">
        <v>1436</v>
      </c>
      <c r="S96" s="28">
        <v>1062</v>
      </c>
      <c r="T96" s="28">
        <f t="shared" si="56"/>
        <v>4231</v>
      </c>
      <c r="U96" s="28">
        <v>917</v>
      </c>
      <c r="V96" s="28">
        <v>1017</v>
      </c>
      <c r="W96" s="28">
        <v>864</v>
      </c>
      <c r="X96" s="28">
        <v>631</v>
      </c>
      <c r="Y96" s="41">
        <v>802</v>
      </c>
      <c r="Z96" s="37" t="s">
        <v>10</v>
      </c>
      <c r="AA96" s="9"/>
    </row>
    <row r="97" spans="1:27" ht="21.75" customHeight="1">
      <c r="A97" s="106"/>
      <c r="B97" s="24"/>
      <c r="C97" s="35" t="s">
        <v>11</v>
      </c>
      <c r="D97" s="71">
        <v>1002</v>
      </c>
      <c r="E97" s="28">
        <f t="shared" si="57"/>
        <v>105</v>
      </c>
      <c r="F97" s="28">
        <v>39</v>
      </c>
      <c r="G97" s="28">
        <v>28</v>
      </c>
      <c r="H97" s="28">
        <v>38</v>
      </c>
      <c r="I97" s="28">
        <f t="shared" si="58"/>
        <v>568</v>
      </c>
      <c r="J97" s="28">
        <v>55</v>
      </c>
      <c r="K97" s="28">
        <v>57</v>
      </c>
      <c r="L97" s="28">
        <v>46</v>
      </c>
      <c r="M97" s="28">
        <v>52</v>
      </c>
      <c r="N97" s="28">
        <v>55</v>
      </c>
      <c r="O97" s="28">
        <v>46</v>
      </c>
      <c r="P97" s="28">
        <v>56</v>
      </c>
      <c r="Q97" s="28">
        <v>74</v>
      </c>
      <c r="R97" s="28">
        <v>75</v>
      </c>
      <c r="S97" s="28">
        <v>52</v>
      </c>
      <c r="T97" s="28">
        <f>SUM(U97:Y97)</f>
        <v>329</v>
      </c>
      <c r="U97" s="28">
        <v>43</v>
      </c>
      <c r="V97" s="28">
        <v>86</v>
      </c>
      <c r="W97" s="28">
        <v>89</v>
      </c>
      <c r="X97" s="28">
        <v>55</v>
      </c>
      <c r="Y97" s="41">
        <v>56</v>
      </c>
      <c r="Z97" s="37" t="s">
        <v>11</v>
      </c>
      <c r="AA97" s="9"/>
    </row>
    <row r="98" spans="1:27" ht="21.75" customHeight="1">
      <c r="A98" s="106"/>
      <c r="B98" s="24"/>
      <c r="C98" s="38" t="s">
        <v>12</v>
      </c>
      <c r="D98" s="72">
        <v>876</v>
      </c>
      <c r="E98" s="29">
        <f t="shared" si="57"/>
        <v>73</v>
      </c>
      <c r="F98" s="29">
        <v>17</v>
      </c>
      <c r="G98" s="29">
        <v>24</v>
      </c>
      <c r="H98" s="29">
        <v>32</v>
      </c>
      <c r="I98" s="29">
        <f t="shared" si="58"/>
        <v>494</v>
      </c>
      <c r="J98" s="29">
        <v>40</v>
      </c>
      <c r="K98" s="29">
        <v>25</v>
      </c>
      <c r="L98" s="29">
        <v>42</v>
      </c>
      <c r="M98" s="29">
        <v>40</v>
      </c>
      <c r="N98" s="29">
        <v>34</v>
      </c>
      <c r="O98" s="29">
        <v>38</v>
      </c>
      <c r="P98" s="29">
        <v>45</v>
      </c>
      <c r="Q98" s="29">
        <v>65</v>
      </c>
      <c r="R98" s="29">
        <v>97</v>
      </c>
      <c r="S98" s="29">
        <v>68</v>
      </c>
      <c r="T98" s="29">
        <f t="shared" si="56"/>
        <v>309</v>
      </c>
      <c r="U98" s="29">
        <v>63</v>
      </c>
      <c r="V98" s="29">
        <v>80</v>
      </c>
      <c r="W98" s="29">
        <v>66</v>
      </c>
      <c r="X98" s="29">
        <v>52</v>
      </c>
      <c r="Y98" s="49">
        <v>48</v>
      </c>
      <c r="Z98" s="39" t="s">
        <v>12</v>
      </c>
      <c r="AA98" s="9"/>
    </row>
    <row r="99" spans="1:27" ht="21.75" customHeight="1">
      <c r="A99" s="106"/>
      <c r="B99" s="84" t="s">
        <v>70</v>
      </c>
      <c r="C99" s="86"/>
      <c r="D99" s="74">
        <f>SUM(D100:D101)</f>
        <v>94511</v>
      </c>
      <c r="E99" s="30">
        <f>SUM(E100:E101)</f>
        <v>11505</v>
      </c>
      <c r="F99" s="30">
        <f aca="true" t="shared" si="59" ref="F99:Y99">SUM(F100:F101)</f>
        <v>3616</v>
      </c>
      <c r="G99" s="30">
        <f t="shared" si="59"/>
        <v>3914</v>
      </c>
      <c r="H99" s="30">
        <f>SUM(H100:H101)</f>
        <v>3975</v>
      </c>
      <c r="I99" s="30">
        <f>SUM(I100:I101)</f>
        <v>57650</v>
      </c>
      <c r="J99" s="30">
        <f t="shared" si="59"/>
        <v>3895</v>
      </c>
      <c r="K99" s="30">
        <f t="shared" si="59"/>
        <v>3848</v>
      </c>
      <c r="L99" s="30">
        <f t="shared" si="59"/>
        <v>5253</v>
      </c>
      <c r="M99" s="30">
        <f>SUM(M100:M101)</f>
        <v>6428</v>
      </c>
      <c r="N99" s="30">
        <f t="shared" si="59"/>
        <v>5613</v>
      </c>
      <c r="O99" s="30">
        <f t="shared" si="59"/>
        <v>5229</v>
      </c>
      <c r="P99" s="30">
        <f t="shared" si="59"/>
        <v>5309</v>
      </c>
      <c r="Q99" s="30">
        <f t="shared" si="59"/>
        <v>6412</v>
      </c>
      <c r="R99" s="30">
        <f t="shared" si="59"/>
        <v>8632</v>
      </c>
      <c r="S99" s="30">
        <f>SUM(S100:S101)</f>
        <v>7031</v>
      </c>
      <c r="T99" s="30">
        <f>SUM(T100:T101)</f>
        <v>25341</v>
      </c>
      <c r="U99" s="30">
        <f>SUM(U100:U101)</f>
        <v>6044</v>
      </c>
      <c r="V99" s="30">
        <f t="shared" si="59"/>
        <v>6001</v>
      </c>
      <c r="W99" s="30">
        <f t="shared" si="59"/>
        <v>5135</v>
      </c>
      <c r="X99" s="30">
        <f t="shared" si="59"/>
        <v>3964</v>
      </c>
      <c r="Y99" s="46">
        <f t="shared" si="59"/>
        <v>4197</v>
      </c>
      <c r="Z99" s="87" t="s">
        <v>59</v>
      </c>
      <c r="AA99" s="85"/>
    </row>
    <row r="100" spans="1:27" ht="21.75" customHeight="1">
      <c r="A100" s="106"/>
      <c r="B100" s="24"/>
      <c r="C100" s="35" t="s">
        <v>13</v>
      </c>
      <c r="D100" s="71">
        <v>87469</v>
      </c>
      <c r="E100" s="28">
        <f>SUM(F100:H100)</f>
        <v>10651</v>
      </c>
      <c r="F100" s="28">
        <v>3333</v>
      </c>
      <c r="G100" s="28">
        <v>3628</v>
      </c>
      <c r="H100" s="28">
        <v>3690</v>
      </c>
      <c r="I100" s="28">
        <f>SUM(J100:S100)</f>
        <v>53387</v>
      </c>
      <c r="J100" s="28">
        <v>3584</v>
      </c>
      <c r="K100" s="28">
        <v>3574</v>
      </c>
      <c r="L100" s="28">
        <v>4878</v>
      </c>
      <c r="M100" s="28">
        <v>5924</v>
      </c>
      <c r="N100" s="28">
        <v>5187</v>
      </c>
      <c r="O100" s="28">
        <v>4834</v>
      </c>
      <c r="P100" s="28">
        <v>4900</v>
      </c>
      <c r="Q100" s="28">
        <v>5914</v>
      </c>
      <c r="R100" s="28">
        <v>8009</v>
      </c>
      <c r="S100" s="28">
        <v>6583</v>
      </c>
      <c r="T100" s="28">
        <f>SUM(U100:Y100)</f>
        <v>23416</v>
      </c>
      <c r="U100" s="28">
        <v>5635</v>
      </c>
      <c r="V100" s="28">
        <v>5571</v>
      </c>
      <c r="W100" s="28">
        <v>4731</v>
      </c>
      <c r="X100" s="28">
        <v>3654</v>
      </c>
      <c r="Y100" s="41">
        <v>3825</v>
      </c>
      <c r="Z100" s="37" t="s">
        <v>13</v>
      </c>
      <c r="AA100" s="9"/>
    </row>
    <row r="101" spans="1:27" ht="21.75" customHeight="1">
      <c r="A101" s="106"/>
      <c r="B101" s="24"/>
      <c r="C101" s="38" t="s">
        <v>14</v>
      </c>
      <c r="D101" s="72">
        <v>7042</v>
      </c>
      <c r="E101" s="29">
        <f>SUM(F101:H101)</f>
        <v>854</v>
      </c>
      <c r="F101" s="29">
        <v>283</v>
      </c>
      <c r="G101" s="29">
        <v>286</v>
      </c>
      <c r="H101" s="29">
        <v>285</v>
      </c>
      <c r="I101" s="29">
        <f>SUM(J101:S101)</f>
        <v>4263</v>
      </c>
      <c r="J101" s="29">
        <v>311</v>
      </c>
      <c r="K101" s="29">
        <v>274</v>
      </c>
      <c r="L101" s="29">
        <v>375</v>
      </c>
      <c r="M101" s="29">
        <v>504</v>
      </c>
      <c r="N101" s="29">
        <v>426</v>
      </c>
      <c r="O101" s="29">
        <v>395</v>
      </c>
      <c r="P101" s="29">
        <v>409</v>
      </c>
      <c r="Q101" s="29">
        <v>498</v>
      </c>
      <c r="R101" s="29">
        <v>623</v>
      </c>
      <c r="S101" s="29">
        <v>448</v>
      </c>
      <c r="T101" s="29">
        <f>SUM(U101:Y101)</f>
        <v>1925</v>
      </c>
      <c r="U101" s="29">
        <v>409</v>
      </c>
      <c r="V101" s="29">
        <v>430</v>
      </c>
      <c r="W101" s="29">
        <v>404</v>
      </c>
      <c r="X101" s="29">
        <v>310</v>
      </c>
      <c r="Y101" s="49">
        <v>372</v>
      </c>
      <c r="Z101" s="39" t="s">
        <v>14</v>
      </c>
      <c r="AA101" s="9"/>
    </row>
    <row r="102" spans="1:27" ht="21.75" customHeight="1">
      <c r="A102" s="106"/>
      <c r="B102" s="88" t="s">
        <v>49</v>
      </c>
      <c r="C102" s="89"/>
      <c r="D102" s="73">
        <v>23845</v>
      </c>
      <c r="E102" s="31">
        <f>SUM(F102:H102)</f>
        <v>2891</v>
      </c>
      <c r="F102" s="31">
        <v>932</v>
      </c>
      <c r="G102" s="31">
        <v>953</v>
      </c>
      <c r="H102" s="31">
        <v>1006</v>
      </c>
      <c r="I102" s="31">
        <f>SUM(J102:S102)</f>
        <v>14113</v>
      </c>
      <c r="J102" s="31">
        <v>903</v>
      </c>
      <c r="K102" s="31">
        <v>861</v>
      </c>
      <c r="L102" s="31">
        <v>1299</v>
      </c>
      <c r="M102" s="31">
        <v>1701</v>
      </c>
      <c r="N102" s="31">
        <v>1417</v>
      </c>
      <c r="O102" s="31">
        <v>1250</v>
      </c>
      <c r="P102" s="31">
        <v>1216</v>
      </c>
      <c r="Q102" s="31">
        <v>1537</v>
      </c>
      <c r="R102" s="31">
        <v>2164</v>
      </c>
      <c r="S102" s="31">
        <v>1765</v>
      </c>
      <c r="T102" s="31">
        <f>SUM(U102:Y102)</f>
        <v>6835</v>
      </c>
      <c r="U102" s="31">
        <v>1602</v>
      </c>
      <c r="V102" s="31">
        <v>1555</v>
      </c>
      <c r="W102" s="31">
        <v>1373</v>
      </c>
      <c r="X102" s="31">
        <v>1132</v>
      </c>
      <c r="Y102" s="53">
        <v>1173</v>
      </c>
      <c r="Z102" s="90" t="s">
        <v>49</v>
      </c>
      <c r="AA102" s="91"/>
    </row>
    <row r="103" spans="1:27" ht="21.75" customHeight="1">
      <c r="A103" s="106"/>
      <c r="B103" s="88" t="s">
        <v>50</v>
      </c>
      <c r="C103" s="89"/>
      <c r="D103" s="73">
        <v>28626</v>
      </c>
      <c r="E103" s="31">
        <f>SUM(F103:H103)</f>
        <v>3244</v>
      </c>
      <c r="F103" s="31">
        <v>947</v>
      </c>
      <c r="G103" s="31">
        <v>1125</v>
      </c>
      <c r="H103" s="31">
        <v>1172</v>
      </c>
      <c r="I103" s="31">
        <f>SUM(J103:S103)</f>
        <v>16450</v>
      </c>
      <c r="J103" s="31">
        <v>1121</v>
      </c>
      <c r="K103" s="31">
        <v>1079</v>
      </c>
      <c r="L103" s="31">
        <v>1373</v>
      </c>
      <c r="M103" s="31">
        <v>1646</v>
      </c>
      <c r="N103" s="31">
        <v>1456</v>
      </c>
      <c r="O103" s="31">
        <v>1488</v>
      </c>
      <c r="P103" s="31">
        <v>1645</v>
      </c>
      <c r="Q103" s="31">
        <v>2025</v>
      </c>
      <c r="R103" s="31">
        <v>2601</v>
      </c>
      <c r="S103" s="31">
        <v>2016</v>
      </c>
      <c r="T103" s="31">
        <f>SUM(U103:Y103)</f>
        <v>8932</v>
      </c>
      <c r="U103" s="31">
        <v>1951</v>
      </c>
      <c r="V103" s="31">
        <v>2198</v>
      </c>
      <c r="W103" s="31">
        <v>1937</v>
      </c>
      <c r="X103" s="31">
        <v>1460</v>
      </c>
      <c r="Y103" s="53">
        <v>1386</v>
      </c>
      <c r="Z103" s="90" t="s">
        <v>50</v>
      </c>
      <c r="AA103" s="91"/>
    </row>
    <row r="104" spans="1:27" ht="21.75" customHeight="1">
      <c r="A104" s="106"/>
      <c r="B104" s="88" t="s">
        <v>51</v>
      </c>
      <c r="C104" s="89"/>
      <c r="D104" s="73">
        <v>17675</v>
      </c>
      <c r="E104" s="31">
        <f>SUM(F104:H104)</f>
        <v>2399</v>
      </c>
      <c r="F104" s="31">
        <v>790</v>
      </c>
      <c r="G104" s="31">
        <v>823</v>
      </c>
      <c r="H104" s="31">
        <v>786</v>
      </c>
      <c r="I104" s="31">
        <f>SUM(J104:S104)</f>
        <v>10725</v>
      </c>
      <c r="J104" s="31">
        <v>755</v>
      </c>
      <c r="K104" s="31">
        <v>749</v>
      </c>
      <c r="L104" s="31">
        <v>1006</v>
      </c>
      <c r="M104" s="31">
        <v>1258</v>
      </c>
      <c r="N104" s="31">
        <v>1166</v>
      </c>
      <c r="O104" s="31">
        <v>995</v>
      </c>
      <c r="P104" s="31">
        <v>946</v>
      </c>
      <c r="Q104" s="31">
        <v>1145</v>
      </c>
      <c r="R104" s="31">
        <v>1474</v>
      </c>
      <c r="S104" s="31">
        <v>1231</v>
      </c>
      <c r="T104" s="31">
        <f>SUM(U104:Y104)</f>
        <v>4551</v>
      </c>
      <c r="U104" s="31">
        <v>1090</v>
      </c>
      <c r="V104" s="31">
        <v>1100</v>
      </c>
      <c r="W104" s="31">
        <v>953</v>
      </c>
      <c r="X104" s="31">
        <v>671</v>
      </c>
      <c r="Y104" s="53">
        <v>737</v>
      </c>
      <c r="Z104" s="90" t="s">
        <v>51</v>
      </c>
      <c r="AA104" s="91"/>
    </row>
    <row r="105" spans="1:27" ht="21.75" customHeight="1">
      <c r="A105" s="106"/>
      <c r="B105" s="84" t="s">
        <v>71</v>
      </c>
      <c r="C105" s="86"/>
      <c r="D105" s="74">
        <f>SUM(D106:D107)</f>
        <v>22138</v>
      </c>
      <c r="E105" s="30">
        <f>SUM(E106:E107)</f>
        <v>2805</v>
      </c>
      <c r="F105" s="30">
        <f aca="true" t="shared" si="60" ref="F105:Y105">SUM(F106:F107)</f>
        <v>902</v>
      </c>
      <c r="G105" s="30">
        <f t="shared" si="60"/>
        <v>924</v>
      </c>
      <c r="H105" s="30">
        <f t="shared" si="60"/>
        <v>979</v>
      </c>
      <c r="I105" s="30">
        <f>SUM(I106:I107)</f>
        <v>13221</v>
      </c>
      <c r="J105" s="30">
        <f t="shared" si="60"/>
        <v>993</v>
      </c>
      <c r="K105" s="30">
        <f t="shared" si="60"/>
        <v>863</v>
      </c>
      <c r="L105" s="30">
        <f t="shared" si="60"/>
        <v>1147</v>
      </c>
      <c r="M105" s="30">
        <f t="shared" si="60"/>
        <v>1491</v>
      </c>
      <c r="N105" s="30">
        <f t="shared" si="60"/>
        <v>1315</v>
      </c>
      <c r="O105" s="30">
        <f>SUM(O106:O107)</f>
        <v>1262</v>
      </c>
      <c r="P105" s="30">
        <f t="shared" si="60"/>
        <v>1247</v>
      </c>
      <c r="Q105" s="30">
        <f t="shared" si="60"/>
        <v>1480</v>
      </c>
      <c r="R105" s="30">
        <f t="shared" si="60"/>
        <v>1858</v>
      </c>
      <c r="S105" s="30">
        <f t="shared" si="60"/>
        <v>1565</v>
      </c>
      <c r="T105" s="30">
        <f>SUM(T106:T107)</f>
        <v>6110</v>
      </c>
      <c r="U105" s="30">
        <f>SUM(U106:U107)</f>
        <v>1420</v>
      </c>
      <c r="V105" s="30">
        <f>SUM(V106:V107)</f>
        <v>1369</v>
      </c>
      <c r="W105" s="30">
        <f t="shared" si="60"/>
        <v>1305</v>
      </c>
      <c r="X105" s="30">
        <f t="shared" si="60"/>
        <v>959</v>
      </c>
      <c r="Y105" s="46">
        <f t="shared" si="60"/>
        <v>1057</v>
      </c>
      <c r="Z105" s="87" t="s">
        <v>60</v>
      </c>
      <c r="AA105" s="85"/>
    </row>
    <row r="106" spans="1:27" ht="21.75" customHeight="1">
      <c r="A106" s="106"/>
      <c r="B106" s="24"/>
      <c r="C106" s="35" t="s">
        <v>15</v>
      </c>
      <c r="D106" s="71">
        <v>18886</v>
      </c>
      <c r="E106" s="28">
        <f>SUM(F106:H106)</f>
        <v>2479</v>
      </c>
      <c r="F106" s="28">
        <v>797</v>
      </c>
      <c r="G106" s="28">
        <v>815</v>
      </c>
      <c r="H106" s="28">
        <v>867</v>
      </c>
      <c r="I106" s="28">
        <f>SUM(J106:S106)</f>
        <v>11383</v>
      </c>
      <c r="J106" s="28">
        <v>859</v>
      </c>
      <c r="K106" s="28">
        <v>746</v>
      </c>
      <c r="L106" s="28">
        <v>991</v>
      </c>
      <c r="M106" s="28">
        <v>1336</v>
      </c>
      <c r="N106" s="28">
        <v>1165</v>
      </c>
      <c r="O106" s="28">
        <v>1107</v>
      </c>
      <c r="P106" s="28">
        <v>1067</v>
      </c>
      <c r="Q106" s="28">
        <v>1256</v>
      </c>
      <c r="R106" s="28">
        <v>1538</v>
      </c>
      <c r="S106" s="28">
        <v>1318</v>
      </c>
      <c r="T106" s="28">
        <f>SUM(U106:Y106)</f>
        <v>5022</v>
      </c>
      <c r="U106" s="28">
        <v>1174</v>
      </c>
      <c r="V106" s="28">
        <v>1110</v>
      </c>
      <c r="W106" s="28">
        <v>1075</v>
      </c>
      <c r="X106" s="28">
        <v>786</v>
      </c>
      <c r="Y106" s="41">
        <v>877</v>
      </c>
      <c r="Z106" s="37" t="s">
        <v>15</v>
      </c>
      <c r="AA106" s="9"/>
    </row>
    <row r="107" spans="1:27" ht="21.75" customHeight="1">
      <c r="A107" s="106"/>
      <c r="B107" s="24"/>
      <c r="C107" s="38" t="s">
        <v>16</v>
      </c>
      <c r="D107" s="72">
        <v>3252</v>
      </c>
      <c r="E107" s="29">
        <f>SUM(F107:H107)</f>
        <v>326</v>
      </c>
      <c r="F107" s="29">
        <v>105</v>
      </c>
      <c r="G107" s="29">
        <v>109</v>
      </c>
      <c r="H107" s="29">
        <v>112</v>
      </c>
      <c r="I107" s="29">
        <f>SUM(J107:S107)</f>
        <v>1838</v>
      </c>
      <c r="J107" s="29">
        <v>134</v>
      </c>
      <c r="K107" s="29">
        <v>117</v>
      </c>
      <c r="L107" s="29">
        <v>156</v>
      </c>
      <c r="M107" s="29">
        <v>155</v>
      </c>
      <c r="N107" s="29">
        <v>150</v>
      </c>
      <c r="O107" s="29">
        <v>155</v>
      </c>
      <c r="P107" s="29">
        <v>180</v>
      </c>
      <c r="Q107" s="29">
        <v>224</v>
      </c>
      <c r="R107" s="29">
        <v>320</v>
      </c>
      <c r="S107" s="29">
        <v>247</v>
      </c>
      <c r="T107" s="29">
        <f>SUM(U107:Y107)</f>
        <v>1088</v>
      </c>
      <c r="U107" s="29">
        <v>246</v>
      </c>
      <c r="V107" s="29">
        <v>259</v>
      </c>
      <c r="W107" s="29">
        <v>230</v>
      </c>
      <c r="X107" s="29">
        <v>173</v>
      </c>
      <c r="Y107" s="49">
        <v>180</v>
      </c>
      <c r="Z107" s="39" t="s">
        <v>16</v>
      </c>
      <c r="AA107" s="9"/>
    </row>
    <row r="108" spans="1:27" ht="21.75" customHeight="1">
      <c r="A108" s="106"/>
      <c r="B108" s="84" t="s">
        <v>72</v>
      </c>
      <c r="C108" s="86"/>
      <c r="D108" s="74">
        <f>SUM(D109:D110)</f>
        <v>25430</v>
      </c>
      <c r="E108" s="30">
        <f>SUM(E109:E110)</f>
        <v>3589</v>
      </c>
      <c r="F108" s="30">
        <f aca="true" t="shared" si="61" ref="F108:Y108">SUM(F109:F110)</f>
        <v>1189</v>
      </c>
      <c r="G108" s="30">
        <f t="shared" si="61"/>
        <v>1237</v>
      </c>
      <c r="H108" s="30">
        <f t="shared" si="61"/>
        <v>1163</v>
      </c>
      <c r="I108" s="30">
        <f t="shared" si="61"/>
        <v>15202</v>
      </c>
      <c r="J108" s="30">
        <f t="shared" si="61"/>
        <v>1034</v>
      </c>
      <c r="K108" s="30">
        <f t="shared" si="61"/>
        <v>983</v>
      </c>
      <c r="L108" s="30">
        <f>SUM(L109:L110)</f>
        <v>1559</v>
      </c>
      <c r="M108" s="30">
        <f t="shared" si="61"/>
        <v>1864</v>
      </c>
      <c r="N108" s="30">
        <f t="shared" si="61"/>
        <v>1573</v>
      </c>
      <c r="O108" s="30">
        <f t="shared" si="61"/>
        <v>1413</v>
      </c>
      <c r="P108" s="30">
        <f t="shared" si="61"/>
        <v>1436</v>
      </c>
      <c r="Q108" s="30">
        <f t="shared" si="61"/>
        <v>1740</v>
      </c>
      <c r="R108" s="30">
        <f t="shared" si="61"/>
        <v>1991</v>
      </c>
      <c r="S108" s="30">
        <f t="shared" si="61"/>
        <v>1609</v>
      </c>
      <c r="T108" s="30">
        <f>SUM(T109:T110)</f>
        <v>6578</v>
      </c>
      <c r="U108" s="30">
        <f t="shared" si="61"/>
        <v>1359</v>
      </c>
      <c r="V108" s="30">
        <f t="shared" si="61"/>
        <v>1528</v>
      </c>
      <c r="W108" s="30">
        <f>SUM(W109:W110)</f>
        <v>1390</v>
      </c>
      <c r="X108" s="30">
        <f t="shared" si="61"/>
        <v>1101</v>
      </c>
      <c r="Y108" s="46">
        <f t="shared" si="61"/>
        <v>1200</v>
      </c>
      <c r="Z108" s="87" t="s">
        <v>61</v>
      </c>
      <c r="AA108" s="85"/>
    </row>
    <row r="109" spans="1:27" ht="21.75" customHeight="1">
      <c r="A109" s="106"/>
      <c r="B109" s="24"/>
      <c r="C109" s="35" t="s">
        <v>17</v>
      </c>
      <c r="D109" s="71">
        <v>21829</v>
      </c>
      <c r="E109" s="28">
        <f>SUM(F109:H109)</f>
        <v>3114</v>
      </c>
      <c r="F109" s="28">
        <v>1031</v>
      </c>
      <c r="G109" s="28">
        <v>1071</v>
      </c>
      <c r="H109" s="28">
        <v>1012</v>
      </c>
      <c r="I109" s="28">
        <f>SUM(J109:S109)</f>
        <v>13146</v>
      </c>
      <c r="J109" s="28">
        <v>891</v>
      </c>
      <c r="K109" s="28">
        <v>859</v>
      </c>
      <c r="L109" s="28">
        <v>1384</v>
      </c>
      <c r="M109" s="28">
        <v>1622</v>
      </c>
      <c r="N109" s="28">
        <v>1381</v>
      </c>
      <c r="O109" s="28">
        <v>1242</v>
      </c>
      <c r="P109" s="28">
        <v>1241</v>
      </c>
      <c r="Q109" s="28">
        <v>1510</v>
      </c>
      <c r="R109" s="28">
        <v>1675</v>
      </c>
      <c r="S109" s="28">
        <v>1341</v>
      </c>
      <c r="T109" s="28">
        <f>SUM(U109:Y109)</f>
        <v>5510</v>
      </c>
      <c r="U109" s="28">
        <v>1136</v>
      </c>
      <c r="V109" s="28">
        <v>1293</v>
      </c>
      <c r="W109" s="28">
        <v>1174</v>
      </c>
      <c r="X109" s="28">
        <v>927</v>
      </c>
      <c r="Y109" s="41">
        <v>980</v>
      </c>
      <c r="Z109" s="37" t="s">
        <v>17</v>
      </c>
      <c r="AA109" s="9"/>
    </row>
    <row r="110" spans="1:27" ht="21.75" customHeight="1">
      <c r="A110" s="106"/>
      <c r="B110" s="24"/>
      <c r="C110" s="38" t="s">
        <v>18</v>
      </c>
      <c r="D110" s="72">
        <v>3601</v>
      </c>
      <c r="E110" s="29">
        <f>SUM(F110:H110)</f>
        <v>475</v>
      </c>
      <c r="F110" s="29">
        <v>158</v>
      </c>
      <c r="G110" s="29">
        <v>166</v>
      </c>
      <c r="H110" s="29">
        <v>151</v>
      </c>
      <c r="I110" s="29">
        <f>SUM(J110:S110)</f>
        <v>2056</v>
      </c>
      <c r="J110" s="29">
        <v>143</v>
      </c>
      <c r="K110" s="29">
        <v>124</v>
      </c>
      <c r="L110" s="29">
        <v>175</v>
      </c>
      <c r="M110" s="29">
        <v>242</v>
      </c>
      <c r="N110" s="29">
        <v>192</v>
      </c>
      <c r="O110" s="29">
        <v>171</v>
      </c>
      <c r="P110" s="29">
        <v>195</v>
      </c>
      <c r="Q110" s="29">
        <v>230</v>
      </c>
      <c r="R110" s="29">
        <v>316</v>
      </c>
      <c r="S110" s="29">
        <v>268</v>
      </c>
      <c r="T110" s="29">
        <f>SUM(U110:Y110)</f>
        <v>1068</v>
      </c>
      <c r="U110" s="29">
        <v>223</v>
      </c>
      <c r="V110" s="29">
        <v>235</v>
      </c>
      <c r="W110" s="29">
        <v>216</v>
      </c>
      <c r="X110" s="29">
        <v>174</v>
      </c>
      <c r="Y110" s="49">
        <v>220</v>
      </c>
      <c r="Z110" s="39" t="s">
        <v>18</v>
      </c>
      <c r="AA110" s="9"/>
    </row>
    <row r="111" spans="1:27" ht="21.75" customHeight="1">
      <c r="A111" s="106"/>
      <c r="B111" s="88" t="s">
        <v>46</v>
      </c>
      <c r="C111" s="89"/>
      <c r="D111" s="73">
        <v>17369</v>
      </c>
      <c r="E111" s="31">
        <f>SUM(F111:H111)</f>
        <v>1917</v>
      </c>
      <c r="F111" s="31">
        <v>634</v>
      </c>
      <c r="G111" s="31">
        <v>602</v>
      </c>
      <c r="H111" s="31">
        <v>681</v>
      </c>
      <c r="I111" s="31">
        <f>SUM(J111:S111)</f>
        <v>10180</v>
      </c>
      <c r="J111" s="31">
        <v>782</v>
      </c>
      <c r="K111" s="31">
        <v>744</v>
      </c>
      <c r="L111" s="31">
        <v>904</v>
      </c>
      <c r="M111" s="31">
        <v>976</v>
      </c>
      <c r="N111" s="31">
        <v>836</v>
      </c>
      <c r="O111" s="31">
        <v>999</v>
      </c>
      <c r="P111" s="31">
        <v>1070</v>
      </c>
      <c r="Q111" s="31">
        <v>1231</v>
      </c>
      <c r="R111" s="31">
        <v>1502</v>
      </c>
      <c r="S111" s="31">
        <v>1136</v>
      </c>
      <c r="T111" s="31">
        <f>SUM(U111:Y111)</f>
        <v>5270</v>
      </c>
      <c r="U111" s="31">
        <v>1100</v>
      </c>
      <c r="V111" s="31">
        <v>1197</v>
      </c>
      <c r="W111" s="31">
        <v>1132</v>
      </c>
      <c r="X111" s="31">
        <v>841</v>
      </c>
      <c r="Y111" s="53">
        <v>1000</v>
      </c>
      <c r="Z111" s="90" t="s">
        <v>46</v>
      </c>
      <c r="AA111" s="91"/>
    </row>
    <row r="112" spans="1:27" ht="21.75" customHeight="1">
      <c r="A112" s="106"/>
      <c r="B112" s="84" t="s">
        <v>73</v>
      </c>
      <c r="C112" s="86"/>
      <c r="D112" s="74">
        <f>SUM(D113:D120)</f>
        <v>30533</v>
      </c>
      <c r="E112" s="30">
        <f>SUM(E113:E120)</f>
        <v>3459</v>
      </c>
      <c r="F112" s="30">
        <f>SUM(F113:F120)</f>
        <v>1003</v>
      </c>
      <c r="G112" s="30">
        <f aca="true" t="shared" si="62" ref="G112:X112">SUM(G113:G120)</f>
        <v>1187</v>
      </c>
      <c r="H112" s="30">
        <f t="shared" si="62"/>
        <v>1269</v>
      </c>
      <c r="I112" s="30">
        <f>SUM(I113:I120)</f>
        <v>17166</v>
      </c>
      <c r="J112" s="30">
        <f t="shared" si="62"/>
        <v>1375</v>
      </c>
      <c r="K112" s="30">
        <f t="shared" si="62"/>
        <v>1311</v>
      </c>
      <c r="L112" s="30">
        <f t="shared" si="62"/>
        <v>1511</v>
      </c>
      <c r="M112" s="30">
        <f t="shared" si="62"/>
        <v>1623</v>
      </c>
      <c r="N112" s="30">
        <f t="shared" si="62"/>
        <v>1403</v>
      </c>
      <c r="O112" s="30">
        <f t="shared" si="62"/>
        <v>1552</v>
      </c>
      <c r="P112" s="30">
        <f>SUM(P113:P120)</f>
        <v>1768</v>
      </c>
      <c r="Q112" s="30">
        <f t="shared" si="62"/>
        <v>2089</v>
      </c>
      <c r="R112" s="30">
        <f t="shared" si="62"/>
        <v>2562</v>
      </c>
      <c r="S112" s="30">
        <f t="shared" si="62"/>
        <v>1972</v>
      </c>
      <c r="T112" s="30">
        <f>SUM(T113:T120)</f>
        <v>9908</v>
      </c>
      <c r="U112" s="30">
        <f t="shared" si="62"/>
        <v>2140</v>
      </c>
      <c r="V112" s="30">
        <f t="shared" si="62"/>
        <v>2302</v>
      </c>
      <c r="W112" s="30">
        <f t="shared" si="62"/>
        <v>2239</v>
      </c>
      <c r="X112" s="30">
        <f t="shared" si="62"/>
        <v>1512</v>
      </c>
      <c r="Y112" s="46">
        <f>SUM(Y113:Y120)</f>
        <v>1715</v>
      </c>
      <c r="Z112" s="84" t="s">
        <v>62</v>
      </c>
      <c r="AA112" s="85"/>
    </row>
    <row r="113" spans="1:27" ht="21.75" customHeight="1">
      <c r="A113" s="106"/>
      <c r="B113" s="24"/>
      <c r="C113" s="35" t="s">
        <v>19</v>
      </c>
      <c r="D113" s="71">
        <v>4980</v>
      </c>
      <c r="E113" s="28">
        <f aca="true" t="shared" si="63" ref="E113:E120">SUM(F113:H113)</f>
        <v>483</v>
      </c>
      <c r="F113" s="28">
        <v>157</v>
      </c>
      <c r="G113" s="28">
        <v>158</v>
      </c>
      <c r="H113" s="28">
        <v>168</v>
      </c>
      <c r="I113" s="28">
        <f aca="true" t="shared" si="64" ref="I113:I120">SUM(J113:S113)</f>
        <v>2741</v>
      </c>
      <c r="J113" s="28">
        <v>190</v>
      </c>
      <c r="K113" s="28">
        <v>210</v>
      </c>
      <c r="L113" s="28">
        <v>224</v>
      </c>
      <c r="M113" s="28">
        <v>249</v>
      </c>
      <c r="N113" s="28">
        <v>201</v>
      </c>
      <c r="O113" s="28">
        <v>225</v>
      </c>
      <c r="P113" s="28">
        <v>256</v>
      </c>
      <c r="Q113" s="28">
        <v>360</v>
      </c>
      <c r="R113" s="28">
        <v>483</v>
      </c>
      <c r="S113" s="28">
        <v>343</v>
      </c>
      <c r="T113" s="28">
        <f>SUM(U113:Y113)</f>
        <v>1756</v>
      </c>
      <c r="U113" s="28">
        <v>344</v>
      </c>
      <c r="V113" s="28">
        <v>385</v>
      </c>
      <c r="W113" s="28">
        <v>402</v>
      </c>
      <c r="X113" s="28">
        <v>304</v>
      </c>
      <c r="Y113" s="41">
        <v>321</v>
      </c>
      <c r="Z113" s="37" t="s">
        <v>19</v>
      </c>
      <c r="AA113" s="9"/>
    </row>
    <row r="114" spans="1:27" ht="21.75" customHeight="1">
      <c r="A114" s="106"/>
      <c r="B114" s="24"/>
      <c r="C114" s="35" t="s">
        <v>20</v>
      </c>
      <c r="D114" s="71">
        <v>681</v>
      </c>
      <c r="E114" s="28">
        <f t="shared" si="63"/>
        <v>45</v>
      </c>
      <c r="F114" s="28">
        <v>13</v>
      </c>
      <c r="G114" s="28">
        <v>18</v>
      </c>
      <c r="H114" s="28">
        <v>14</v>
      </c>
      <c r="I114" s="28">
        <f t="shared" si="64"/>
        <v>324</v>
      </c>
      <c r="J114" s="28">
        <v>49</v>
      </c>
      <c r="K114" s="28">
        <v>30</v>
      </c>
      <c r="L114" s="28">
        <v>20</v>
      </c>
      <c r="M114" s="28">
        <v>20</v>
      </c>
      <c r="N114" s="28">
        <v>21</v>
      </c>
      <c r="O114" s="28">
        <v>30</v>
      </c>
      <c r="P114" s="28">
        <v>42</v>
      </c>
      <c r="Q114" s="28">
        <v>37</v>
      </c>
      <c r="R114" s="28">
        <v>41</v>
      </c>
      <c r="S114" s="28">
        <v>34</v>
      </c>
      <c r="T114" s="28">
        <f>SUM(U114:Y114)</f>
        <v>312</v>
      </c>
      <c r="U114" s="28">
        <v>52</v>
      </c>
      <c r="V114" s="28">
        <v>63</v>
      </c>
      <c r="W114" s="28">
        <v>85</v>
      </c>
      <c r="X114" s="28">
        <v>54</v>
      </c>
      <c r="Y114" s="41">
        <v>58</v>
      </c>
      <c r="Z114" s="37" t="s">
        <v>20</v>
      </c>
      <c r="AA114" s="9"/>
    </row>
    <row r="115" spans="1:27" ht="21.75" customHeight="1">
      <c r="A115" s="106"/>
      <c r="B115" s="24"/>
      <c r="C115" s="35" t="s">
        <v>21</v>
      </c>
      <c r="D115" s="71">
        <v>425</v>
      </c>
      <c r="E115" s="28">
        <f>SUM(F115:H115)</f>
        <v>64</v>
      </c>
      <c r="F115" s="28">
        <v>23</v>
      </c>
      <c r="G115" s="28">
        <v>24</v>
      </c>
      <c r="H115" s="28">
        <v>17</v>
      </c>
      <c r="I115" s="28">
        <f t="shared" si="64"/>
        <v>204</v>
      </c>
      <c r="J115" s="28">
        <v>15</v>
      </c>
      <c r="K115" s="28">
        <v>14</v>
      </c>
      <c r="L115" s="28">
        <v>11</v>
      </c>
      <c r="M115" s="28">
        <v>19</v>
      </c>
      <c r="N115" s="28">
        <v>19</v>
      </c>
      <c r="O115" s="28">
        <v>22</v>
      </c>
      <c r="P115" s="28">
        <v>23</v>
      </c>
      <c r="Q115" s="28">
        <v>27</v>
      </c>
      <c r="R115" s="28">
        <v>34</v>
      </c>
      <c r="S115" s="28">
        <v>20</v>
      </c>
      <c r="T115" s="28">
        <f aca="true" t="shared" si="65" ref="T115:T120">SUM(U115:Y115)</f>
        <v>157</v>
      </c>
      <c r="U115" s="28">
        <v>28</v>
      </c>
      <c r="V115" s="28">
        <v>39</v>
      </c>
      <c r="W115" s="28">
        <v>37</v>
      </c>
      <c r="X115" s="28">
        <v>28</v>
      </c>
      <c r="Y115" s="41">
        <v>25</v>
      </c>
      <c r="Z115" s="37" t="s">
        <v>21</v>
      </c>
      <c r="AA115" s="9"/>
    </row>
    <row r="116" spans="1:27" ht="21.75" customHeight="1">
      <c r="A116" s="106"/>
      <c r="B116" s="24"/>
      <c r="C116" s="35" t="s">
        <v>22</v>
      </c>
      <c r="D116" s="71">
        <v>448</v>
      </c>
      <c r="E116" s="28">
        <f>SUM(F116:H116)</f>
        <v>64</v>
      </c>
      <c r="F116" s="28">
        <v>17</v>
      </c>
      <c r="G116" s="28">
        <v>15</v>
      </c>
      <c r="H116" s="28">
        <v>32</v>
      </c>
      <c r="I116" s="28">
        <f>SUM(J116:S116)</f>
        <v>211</v>
      </c>
      <c r="J116" s="28">
        <v>17</v>
      </c>
      <c r="K116" s="28">
        <v>10</v>
      </c>
      <c r="L116" s="28">
        <v>7</v>
      </c>
      <c r="M116" s="28">
        <v>17</v>
      </c>
      <c r="N116" s="28">
        <v>18</v>
      </c>
      <c r="O116" s="28">
        <v>26</v>
      </c>
      <c r="P116" s="28">
        <v>27</v>
      </c>
      <c r="Q116" s="28">
        <v>22</v>
      </c>
      <c r="R116" s="28">
        <v>34</v>
      </c>
      <c r="S116" s="28">
        <v>33</v>
      </c>
      <c r="T116" s="28">
        <f t="shared" si="65"/>
        <v>173</v>
      </c>
      <c r="U116" s="28">
        <v>35</v>
      </c>
      <c r="V116" s="28">
        <v>45</v>
      </c>
      <c r="W116" s="28">
        <v>46</v>
      </c>
      <c r="X116" s="28">
        <v>21</v>
      </c>
      <c r="Y116" s="41">
        <v>26</v>
      </c>
      <c r="Z116" s="37" t="s">
        <v>22</v>
      </c>
      <c r="AA116" s="9"/>
    </row>
    <row r="117" spans="1:27" ht="21.75" customHeight="1">
      <c r="A117" s="106"/>
      <c r="B117" s="24"/>
      <c r="C117" s="35" t="s">
        <v>23</v>
      </c>
      <c r="D117" s="71">
        <v>5211</v>
      </c>
      <c r="E117" s="28">
        <f t="shared" si="63"/>
        <v>586</v>
      </c>
      <c r="F117" s="28">
        <v>190</v>
      </c>
      <c r="G117" s="28">
        <v>185</v>
      </c>
      <c r="H117" s="28">
        <v>211</v>
      </c>
      <c r="I117" s="28">
        <f>SUM(J117:S117)</f>
        <v>2952</v>
      </c>
      <c r="J117" s="28">
        <v>250</v>
      </c>
      <c r="K117" s="28">
        <v>268</v>
      </c>
      <c r="L117" s="28">
        <v>257</v>
      </c>
      <c r="M117" s="28">
        <v>281</v>
      </c>
      <c r="N117" s="28">
        <v>230</v>
      </c>
      <c r="O117" s="28">
        <v>241</v>
      </c>
      <c r="P117" s="28">
        <v>293</v>
      </c>
      <c r="Q117" s="28">
        <v>361</v>
      </c>
      <c r="R117" s="28">
        <v>425</v>
      </c>
      <c r="S117" s="28">
        <v>346</v>
      </c>
      <c r="T117" s="28">
        <f t="shared" si="65"/>
        <v>1673</v>
      </c>
      <c r="U117" s="28">
        <v>354</v>
      </c>
      <c r="V117" s="28">
        <v>404</v>
      </c>
      <c r="W117" s="28">
        <v>379</v>
      </c>
      <c r="X117" s="28">
        <v>257</v>
      </c>
      <c r="Y117" s="41">
        <v>279</v>
      </c>
      <c r="Z117" s="37" t="s">
        <v>23</v>
      </c>
      <c r="AA117" s="9"/>
    </row>
    <row r="118" spans="1:27" ht="21.75" customHeight="1">
      <c r="A118" s="106"/>
      <c r="B118" s="24"/>
      <c r="C118" s="35" t="s">
        <v>24</v>
      </c>
      <c r="D118" s="71">
        <v>690</v>
      </c>
      <c r="E118" s="28">
        <f t="shared" si="63"/>
        <v>80</v>
      </c>
      <c r="F118" s="28">
        <v>25</v>
      </c>
      <c r="G118" s="28">
        <v>29</v>
      </c>
      <c r="H118" s="28">
        <v>26</v>
      </c>
      <c r="I118" s="28">
        <f t="shared" si="64"/>
        <v>396</v>
      </c>
      <c r="J118" s="28">
        <v>32</v>
      </c>
      <c r="K118" s="28">
        <v>38</v>
      </c>
      <c r="L118" s="28">
        <v>42</v>
      </c>
      <c r="M118" s="28">
        <v>38</v>
      </c>
      <c r="N118" s="28">
        <v>31</v>
      </c>
      <c r="O118" s="28">
        <v>32</v>
      </c>
      <c r="P118" s="28">
        <v>37</v>
      </c>
      <c r="Q118" s="28">
        <v>49</v>
      </c>
      <c r="R118" s="28">
        <v>59</v>
      </c>
      <c r="S118" s="28">
        <v>38</v>
      </c>
      <c r="T118" s="28">
        <f t="shared" si="65"/>
        <v>214</v>
      </c>
      <c r="U118" s="28">
        <v>55</v>
      </c>
      <c r="V118" s="28">
        <v>42</v>
      </c>
      <c r="W118" s="28">
        <v>54</v>
      </c>
      <c r="X118" s="28">
        <v>29</v>
      </c>
      <c r="Y118" s="41">
        <v>34</v>
      </c>
      <c r="Z118" s="37" t="s">
        <v>24</v>
      </c>
      <c r="AA118" s="9"/>
    </row>
    <row r="119" spans="1:27" ht="21.75" customHeight="1">
      <c r="A119" s="106"/>
      <c r="B119" s="24"/>
      <c r="C119" s="35" t="s">
        <v>25</v>
      </c>
      <c r="D119" s="71">
        <v>7593</v>
      </c>
      <c r="E119" s="28">
        <f t="shared" si="63"/>
        <v>898</v>
      </c>
      <c r="F119" s="28">
        <v>243</v>
      </c>
      <c r="G119" s="28">
        <v>310</v>
      </c>
      <c r="H119" s="28">
        <v>345</v>
      </c>
      <c r="I119" s="28">
        <f>SUM(J119:S119)</f>
        <v>4434</v>
      </c>
      <c r="J119" s="28">
        <v>347</v>
      </c>
      <c r="K119" s="28">
        <v>324</v>
      </c>
      <c r="L119" s="28">
        <v>431</v>
      </c>
      <c r="M119" s="28">
        <v>451</v>
      </c>
      <c r="N119" s="28">
        <v>382</v>
      </c>
      <c r="O119" s="28">
        <v>438</v>
      </c>
      <c r="P119" s="28">
        <v>470</v>
      </c>
      <c r="Q119" s="28">
        <v>502</v>
      </c>
      <c r="R119" s="28">
        <v>633</v>
      </c>
      <c r="S119" s="28">
        <v>456</v>
      </c>
      <c r="T119" s="28">
        <f t="shared" si="65"/>
        <v>2261</v>
      </c>
      <c r="U119" s="28">
        <v>504</v>
      </c>
      <c r="V119" s="28">
        <v>511</v>
      </c>
      <c r="W119" s="28">
        <v>490</v>
      </c>
      <c r="X119" s="28">
        <v>339</v>
      </c>
      <c r="Y119" s="41">
        <v>417</v>
      </c>
      <c r="Z119" s="37" t="s">
        <v>25</v>
      </c>
      <c r="AA119" s="9"/>
    </row>
    <row r="120" spans="1:27" ht="21.75" customHeight="1">
      <c r="A120" s="106"/>
      <c r="B120" s="25"/>
      <c r="C120" s="38" t="s">
        <v>26</v>
      </c>
      <c r="D120" s="72">
        <v>10505</v>
      </c>
      <c r="E120" s="29">
        <f t="shared" si="63"/>
        <v>1239</v>
      </c>
      <c r="F120" s="29">
        <v>335</v>
      </c>
      <c r="G120" s="29">
        <v>448</v>
      </c>
      <c r="H120" s="29">
        <v>456</v>
      </c>
      <c r="I120" s="29">
        <f t="shared" si="64"/>
        <v>5904</v>
      </c>
      <c r="J120" s="29">
        <v>475</v>
      </c>
      <c r="K120" s="29">
        <v>417</v>
      </c>
      <c r="L120" s="29">
        <v>519</v>
      </c>
      <c r="M120" s="29">
        <v>548</v>
      </c>
      <c r="N120" s="29">
        <v>501</v>
      </c>
      <c r="O120" s="29">
        <v>538</v>
      </c>
      <c r="P120" s="29">
        <v>620</v>
      </c>
      <c r="Q120" s="29">
        <v>731</v>
      </c>
      <c r="R120" s="29">
        <v>853</v>
      </c>
      <c r="S120" s="29">
        <v>702</v>
      </c>
      <c r="T120" s="29">
        <f t="shared" si="65"/>
        <v>3362</v>
      </c>
      <c r="U120" s="29">
        <v>768</v>
      </c>
      <c r="V120" s="29">
        <v>813</v>
      </c>
      <c r="W120" s="29">
        <v>746</v>
      </c>
      <c r="X120" s="29">
        <v>480</v>
      </c>
      <c r="Y120" s="49">
        <v>555</v>
      </c>
      <c r="Z120" s="39" t="s">
        <v>26</v>
      </c>
      <c r="AA120" s="9"/>
    </row>
    <row r="121" spans="1:27" ht="21.75" customHeight="1">
      <c r="A121" s="106"/>
      <c r="B121" s="84" t="s">
        <v>74</v>
      </c>
      <c r="C121" s="86"/>
      <c r="D121" s="74">
        <f>SUM(D122:D126)</f>
        <v>48631</v>
      </c>
      <c r="E121" s="30">
        <f>SUM(E122:E126)</f>
        <v>6699</v>
      </c>
      <c r="F121" s="30">
        <f aca="true" t="shared" si="66" ref="F121:Y121">SUM(F122:F126)</f>
        <v>2160</v>
      </c>
      <c r="G121" s="30">
        <f t="shared" si="66"/>
        <v>2343</v>
      </c>
      <c r="H121" s="30">
        <f t="shared" si="66"/>
        <v>2196</v>
      </c>
      <c r="I121" s="30">
        <f>SUM(I122:I126)</f>
        <v>30170</v>
      </c>
      <c r="J121" s="30">
        <f t="shared" si="66"/>
        <v>2179</v>
      </c>
      <c r="K121" s="30">
        <f t="shared" si="66"/>
        <v>2026</v>
      </c>
      <c r="L121" s="30">
        <f t="shared" si="66"/>
        <v>2786</v>
      </c>
      <c r="M121" s="30">
        <f t="shared" si="66"/>
        <v>3655</v>
      </c>
      <c r="N121" s="30">
        <f t="shared" si="66"/>
        <v>2875</v>
      </c>
      <c r="O121" s="30">
        <f t="shared" si="66"/>
        <v>2762</v>
      </c>
      <c r="P121" s="30">
        <f t="shared" si="66"/>
        <v>2760</v>
      </c>
      <c r="Q121" s="30">
        <f t="shared" si="66"/>
        <v>3327</v>
      </c>
      <c r="R121" s="30">
        <f t="shared" si="66"/>
        <v>4511</v>
      </c>
      <c r="S121" s="30">
        <f>SUM(S122:S126)</f>
        <v>3289</v>
      </c>
      <c r="T121" s="30">
        <f>SUM(T122:T126)</f>
        <v>11759</v>
      </c>
      <c r="U121" s="30">
        <f t="shared" si="66"/>
        <v>2798</v>
      </c>
      <c r="V121" s="30">
        <f t="shared" si="66"/>
        <v>2807</v>
      </c>
      <c r="W121" s="30">
        <f>SUM(W122:W126)</f>
        <v>2416</v>
      </c>
      <c r="X121" s="30">
        <f t="shared" si="66"/>
        <v>1815</v>
      </c>
      <c r="Y121" s="46">
        <f t="shared" si="66"/>
        <v>1923</v>
      </c>
      <c r="Z121" s="84" t="s">
        <v>63</v>
      </c>
      <c r="AA121" s="85"/>
    </row>
    <row r="122" spans="1:27" ht="21.75" customHeight="1">
      <c r="A122" s="106"/>
      <c r="B122" s="24"/>
      <c r="C122" s="58" t="s">
        <v>27</v>
      </c>
      <c r="D122" s="71">
        <v>18879</v>
      </c>
      <c r="E122" s="28">
        <f>SUM(F122:H122)</f>
        <v>2437</v>
      </c>
      <c r="F122" s="28">
        <v>750</v>
      </c>
      <c r="G122" s="28">
        <v>842</v>
      </c>
      <c r="H122" s="28">
        <v>845</v>
      </c>
      <c r="I122" s="28">
        <f aca="true" t="shared" si="67" ref="I122:I129">SUM(J122:S122)</f>
        <v>11116</v>
      </c>
      <c r="J122" s="28">
        <v>824</v>
      </c>
      <c r="K122" s="28">
        <v>717</v>
      </c>
      <c r="L122" s="28">
        <v>936</v>
      </c>
      <c r="M122" s="28">
        <v>1282</v>
      </c>
      <c r="N122" s="28">
        <v>1049</v>
      </c>
      <c r="O122" s="28">
        <v>1060</v>
      </c>
      <c r="P122" s="28">
        <v>963</v>
      </c>
      <c r="Q122" s="28">
        <v>1234</v>
      </c>
      <c r="R122" s="28">
        <v>1708</v>
      </c>
      <c r="S122" s="28">
        <v>1343</v>
      </c>
      <c r="T122" s="28">
        <f aca="true" t="shared" si="68" ref="T122:T131">SUM(U122:Y122)</f>
        <v>5326</v>
      </c>
      <c r="U122" s="28">
        <v>1239</v>
      </c>
      <c r="V122" s="28">
        <v>1252</v>
      </c>
      <c r="W122" s="28">
        <v>1087</v>
      </c>
      <c r="X122" s="28">
        <v>855</v>
      </c>
      <c r="Y122" s="41">
        <v>893</v>
      </c>
      <c r="Z122" s="69" t="s">
        <v>27</v>
      </c>
      <c r="AA122" s="9"/>
    </row>
    <row r="123" spans="1:27" ht="21.75" customHeight="1">
      <c r="A123" s="106"/>
      <c r="B123" s="24"/>
      <c r="C123" s="58" t="s">
        <v>28</v>
      </c>
      <c r="D123" s="71">
        <v>16732</v>
      </c>
      <c r="E123" s="28">
        <f>SUM(F123:H123)</f>
        <v>2436</v>
      </c>
      <c r="F123" s="28">
        <v>829</v>
      </c>
      <c r="G123" s="28">
        <v>858</v>
      </c>
      <c r="H123" s="28">
        <v>749</v>
      </c>
      <c r="I123" s="28">
        <f>SUM(J123:S123)</f>
        <v>11018</v>
      </c>
      <c r="J123" s="28">
        <v>777</v>
      </c>
      <c r="K123" s="28">
        <v>761</v>
      </c>
      <c r="L123" s="28">
        <v>1087</v>
      </c>
      <c r="M123" s="28">
        <v>1427</v>
      </c>
      <c r="N123" s="28">
        <v>1051</v>
      </c>
      <c r="O123" s="28">
        <v>987</v>
      </c>
      <c r="P123" s="28">
        <v>989</v>
      </c>
      <c r="Q123" s="28">
        <v>1192</v>
      </c>
      <c r="R123" s="28">
        <v>1619</v>
      </c>
      <c r="S123" s="28">
        <v>1128</v>
      </c>
      <c r="T123" s="28">
        <f>SUM(U123:Y123)</f>
        <v>3275</v>
      </c>
      <c r="U123" s="28">
        <v>837</v>
      </c>
      <c r="V123" s="28">
        <v>784</v>
      </c>
      <c r="W123" s="28">
        <v>683</v>
      </c>
      <c r="X123" s="28">
        <v>478</v>
      </c>
      <c r="Y123" s="41">
        <v>493</v>
      </c>
      <c r="Z123" s="69" t="s">
        <v>28</v>
      </c>
      <c r="AA123" s="9"/>
    </row>
    <row r="124" spans="1:27" ht="21.75" customHeight="1">
      <c r="A124" s="106"/>
      <c r="B124" s="24"/>
      <c r="C124" s="58" t="s">
        <v>29</v>
      </c>
      <c r="D124" s="71">
        <v>6522</v>
      </c>
      <c r="E124" s="28">
        <f aca="true" t="shared" si="69" ref="E124:E131">SUM(F124:H124)</f>
        <v>867</v>
      </c>
      <c r="F124" s="28">
        <v>253</v>
      </c>
      <c r="G124" s="28">
        <v>315</v>
      </c>
      <c r="H124" s="28">
        <v>299</v>
      </c>
      <c r="I124" s="28">
        <f t="shared" si="67"/>
        <v>3979</v>
      </c>
      <c r="J124" s="28">
        <v>314</v>
      </c>
      <c r="K124" s="28">
        <v>267</v>
      </c>
      <c r="L124" s="28">
        <v>371</v>
      </c>
      <c r="M124" s="28">
        <v>434</v>
      </c>
      <c r="N124" s="28">
        <v>358</v>
      </c>
      <c r="O124" s="28">
        <v>375</v>
      </c>
      <c r="P124" s="28">
        <v>398</v>
      </c>
      <c r="Q124" s="28">
        <v>441</v>
      </c>
      <c r="R124" s="28">
        <v>603</v>
      </c>
      <c r="S124" s="28">
        <v>418</v>
      </c>
      <c r="T124" s="28">
        <f>SUM(U124:Y124)</f>
        <v>1676</v>
      </c>
      <c r="U124" s="28">
        <v>384</v>
      </c>
      <c r="V124" s="28">
        <v>440</v>
      </c>
      <c r="W124" s="28">
        <v>346</v>
      </c>
      <c r="X124" s="28">
        <v>254</v>
      </c>
      <c r="Y124" s="41">
        <v>252</v>
      </c>
      <c r="Z124" s="69" t="s">
        <v>29</v>
      </c>
      <c r="AA124" s="9"/>
    </row>
    <row r="125" spans="1:27" ht="21.75" customHeight="1">
      <c r="A125" s="106"/>
      <c r="B125" s="24"/>
      <c r="C125" s="58" t="s">
        <v>30</v>
      </c>
      <c r="D125" s="71">
        <v>1062</v>
      </c>
      <c r="E125" s="28">
        <f>SUM(F125:H125)</f>
        <v>140</v>
      </c>
      <c r="F125" s="28">
        <v>49</v>
      </c>
      <c r="G125" s="28">
        <v>49</v>
      </c>
      <c r="H125" s="28">
        <v>42</v>
      </c>
      <c r="I125" s="28">
        <f t="shared" si="67"/>
        <v>667</v>
      </c>
      <c r="J125" s="28">
        <v>49</v>
      </c>
      <c r="K125" s="28">
        <v>53</v>
      </c>
      <c r="L125" s="28">
        <v>63</v>
      </c>
      <c r="M125" s="28">
        <v>68</v>
      </c>
      <c r="N125" s="28">
        <v>59</v>
      </c>
      <c r="O125" s="28">
        <v>63</v>
      </c>
      <c r="P125" s="28">
        <v>68</v>
      </c>
      <c r="Q125" s="28">
        <v>81</v>
      </c>
      <c r="R125" s="28">
        <v>93</v>
      </c>
      <c r="S125" s="28">
        <v>70</v>
      </c>
      <c r="T125" s="28">
        <f t="shared" si="68"/>
        <v>255</v>
      </c>
      <c r="U125" s="28">
        <v>63</v>
      </c>
      <c r="V125" s="28">
        <v>62</v>
      </c>
      <c r="W125" s="28">
        <v>55</v>
      </c>
      <c r="X125" s="28">
        <v>43</v>
      </c>
      <c r="Y125" s="41">
        <v>32</v>
      </c>
      <c r="Z125" s="69" t="s">
        <v>30</v>
      </c>
      <c r="AA125" s="9"/>
    </row>
    <row r="126" spans="1:27" ht="21.75" customHeight="1">
      <c r="A126" s="106"/>
      <c r="B126" s="24"/>
      <c r="C126" s="59" t="s">
        <v>31</v>
      </c>
      <c r="D126" s="72">
        <v>5436</v>
      </c>
      <c r="E126" s="29">
        <f t="shared" si="69"/>
        <v>819</v>
      </c>
      <c r="F126" s="29">
        <v>279</v>
      </c>
      <c r="G126" s="29">
        <v>279</v>
      </c>
      <c r="H126" s="29">
        <v>261</v>
      </c>
      <c r="I126" s="29">
        <f t="shared" si="67"/>
        <v>3390</v>
      </c>
      <c r="J126" s="29">
        <v>215</v>
      </c>
      <c r="K126" s="29">
        <v>228</v>
      </c>
      <c r="L126" s="29">
        <v>329</v>
      </c>
      <c r="M126" s="29">
        <v>444</v>
      </c>
      <c r="N126" s="29">
        <v>358</v>
      </c>
      <c r="O126" s="29">
        <v>277</v>
      </c>
      <c r="P126" s="29">
        <v>342</v>
      </c>
      <c r="Q126" s="29">
        <v>379</v>
      </c>
      <c r="R126" s="29">
        <v>488</v>
      </c>
      <c r="S126" s="29">
        <v>330</v>
      </c>
      <c r="T126" s="29">
        <f t="shared" si="68"/>
        <v>1227</v>
      </c>
      <c r="U126" s="29">
        <v>275</v>
      </c>
      <c r="V126" s="29">
        <v>269</v>
      </c>
      <c r="W126" s="29">
        <v>245</v>
      </c>
      <c r="X126" s="29">
        <v>185</v>
      </c>
      <c r="Y126" s="49">
        <v>253</v>
      </c>
      <c r="Z126" s="70" t="s">
        <v>31</v>
      </c>
      <c r="AA126" s="9"/>
    </row>
    <row r="127" spans="1:27" ht="21.75" customHeight="1">
      <c r="A127" s="106"/>
      <c r="B127" s="82" t="s">
        <v>52</v>
      </c>
      <c r="C127" s="83"/>
      <c r="D127" s="73">
        <v>1365</v>
      </c>
      <c r="E127" s="31">
        <f t="shared" si="69"/>
        <v>298</v>
      </c>
      <c r="F127" s="31">
        <v>101</v>
      </c>
      <c r="G127" s="31">
        <v>107</v>
      </c>
      <c r="H127" s="31">
        <v>90</v>
      </c>
      <c r="I127" s="31">
        <f t="shared" si="67"/>
        <v>827</v>
      </c>
      <c r="J127" s="31">
        <v>56</v>
      </c>
      <c r="K127" s="31">
        <v>41</v>
      </c>
      <c r="L127" s="31">
        <v>76</v>
      </c>
      <c r="M127" s="31">
        <v>143</v>
      </c>
      <c r="N127" s="31">
        <v>139</v>
      </c>
      <c r="O127" s="31">
        <v>110</v>
      </c>
      <c r="P127" s="31">
        <v>57</v>
      </c>
      <c r="Q127" s="31">
        <v>71</v>
      </c>
      <c r="R127" s="31">
        <v>65</v>
      </c>
      <c r="S127" s="31">
        <v>69</v>
      </c>
      <c r="T127" s="31">
        <f t="shared" si="68"/>
        <v>240</v>
      </c>
      <c r="U127" s="31">
        <v>66</v>
      </c>
      <c r="V127" s="31">
        <v>64</v>
      </c>
      <c r="W127" s="31">
        <v>39</v>
      </c>
      <c r="X127" s="31">
        <v>29</v>
      </c>
      <c r="Y127" s="53">
        <v>42</v>
      </c>
      <c r="Z127" s="80" t="s">
        <v>57</v>
      </c>
      <c r="AA127" s="81"/>
    </row>
    <row r="128" spans="1:27" ht="21.75" customHeight="1">
      <c r="A128" s="106"/>
      <c r="B128" s="82" t="s">
        <v>53</v>
      </c>
      <c r="C128" s="83"/>
      <c r="D128" s="73">
        <v>12135</v>
      </c>
      <c r="E128" s="31">
        <f t="shared" si="69"/>
        <v>1543</v>
      </c>
      <c r="F128" s="31">
        <v>464</v>
      </c>
      <c r="G128" s="31">
        <v>535</v>
      </c>
      <c r="H128" s="31">
        <v>544</v>
      </c>
      <c r="I128" s="31">
        <f t="shared" si="67"/>
        <v>7207</v>
      </c>
      <c r="J128" s="31">
        <v>501</v>
      </c>
      <c r="K128" s="31">
        <v>479</v>
      </c>
      <c r="L128" s="31">
        <v>630</v>
      </c>
      <c r="M128" s="31">
        <v>756</v>
      </c>
      <c r="N128" s="31">
        <v>727</v>
      </c>
      <c r="O128" s="31">
        <v>665</v>
      </c>
      <c r="P128" s="31">
        <v>629</v>
      </c>
      <c r="Q128" s="31">
        <v>800</v>
      </c>
      <c r="R128" s="31">
        <v>1113</v>
      </c>
      <c r="S128" s="31">
        <v>907</v>
      </c>
      <c r="T128" s="31">
        <f>SUM(U128:Y128)</f>
        <v>3379</v>
      </c>
      <c r="U128" s="31">
        <v>765</v>
      </c>
      <c r="V128" s="31">
        <v>786</v>
      </c>
      <c r="W128" s="31">
        <v>766</v>
      </c>
      <c r="X128" s="31">
        <v>539</v>
      </c>
      <c r="Y128" s="53">
        <v>523</v>
      </c>
      <c r="Z128" s="80" t="s">
        <v>53</v>
      </c>
      <c r="AA128" s="81"/>
    </row>
    <row r="129" spans="1:27" ht="21.75" customHeight="1">
      <c r="A129" s="106"/>
      <c r="B129" s="82" t="s">
        <v>54</v>
      </c>
      <c r="C129" s="83"/>
      <c r="D129" s="73">
        <v>14589</v>
      </c>
      <c r="E129" s="31">
        <f t="shared" si="69"/>
        <v>1909</v>
      </c>
      <c r="F129" s="31">
        <v>591</v>
      </c>
      <c r="G129" s="31">
        <v>675</v>
      </c>
      <c r="H129" s="31">
        <v>643</v>
      </c>
      <c r="I129" s="31">
        <f t="shared" si="67"/>
        <v>8795</v>
      </c>
      <c r="J129" s="31">
        <v>643</v>
      </c>
      <c r="K129" s="31">
        <v>614</v>
      </c>
      <c r="L129" s="31">
        <v>777</v>
      </c>
      <c r="M129" s="31">
        <v>1015</v>
      </c>
      <c r="N129" s="31">
        <v>886</v>
      </c>
      <c r="O129" s="31">
        <v>801</v>
      </c>
      <c r="P129" s="31">
        <v>851</v>
      </c>
      <c r="Q129" s="31">
        <v>987</v>
      </c>
      <c r="R129" s="31">
        <v>1210</v>
      </c>
      <c r="S129" s="31">
        <v>1011</v>
      </c>
      <c r="T129" s="31">
        <f t="shared" si="68"/>
        <v>3885</v>
      </c>
      <c r="U129" s="31">
        <v>920</v>
      </c>
      <c r="V129" s="31">
        <v>958</v>
      </c>
      <c r="W129" s="31">
        <v>828</v>
      </c>
      <c r="X129" s="31">
        <v>596</v>
      </c>
      <c r="Y129" s="53">
        <v>583</v>
      </c>
      <c r="Z129" s="80" t="s">
        <v>54</v>
      </c>
      <c r="AA129" s="81"/>
    </row>
    <row r="130" spans="1:27" ht="21.75" customHeight="1">
      <c r="A130" s="106"/>
      <c r="B130" s="82" t="s">
        <v>55</v>
      </c>
      <c r="C130" s="83"/>
      <c r="D130" s="73">
        <v>14601</v>
      </c>
      <c r="E130" s="31">
        <f>SUM(F130:H130)</f>
        <v>1750</v>
      </c>
      <c r="F130" s="31">
        <v>526</v>
      </c>
      <c r="G130" s="31">
        <v>619</v>
      </c>
      <c r="H130" s="31">
        <v>605</v>
      </c>
      <c r="I130" s="31">
        <f>SUM(J130:S130)</f>
        <v>8503</v>
      </c>
      <c r="J130" s="31">
        <v>650</v>
      </c>
      <c r="K130" s="31">
        <v>544</v>
      </c>
      <c r="L130" s="31">
        <v>760</v>
      </c>
      <c r="M130" s="31">
        <v>843</v>
      </c>
      <c r="N130" s="31">
        <v>792</v>
      </c>
      <c r="O130" s="31">
        <v>844</v>
      </c>
      <c r="P130" s="31">
        <v>847</v>
      </c>
      <c r="Q130" s="31">
        <v>989</v>
      </c>
      <c r="R130" s="31">
        <v>1271</v>
      </c>
      <c r="S130" s="31">
        <v>963</v>
      </c>
      <c r="T130" s="31">
        <f>SUM(U130:Y130)</f>
        <v>4348</v>
      </c>
      <c r="U130" s="31">
        <v>900</v>
      </c>
      <c r="V130" s="31">
        <v>1033</v>
      </c>
      <c r="W130" s="31">
        <v>961</v>
      </c>
      <c r="X130" s="31">
        <v>691</v>
      </c>
      <c r="Y130" s="53">
        <v>763</v>
      </c>
      <c r="Z130" s="80" t="s">
        <v>55</v>
      </c>
      <c r="AA130" s="81"/>
    </row>
    <row r="131" spans="1:27" ht="21.75" customHeight="1" thickBot="1">
      <c r="A131" s="107"/>
      <c r="B131" s="109" t="s">
        <v>56</v>
      </c>
      <c r="C131" s="110"/>
      <c r="D131" s="77">
        <v>7832</v>
      </c>
      <c r="E131" s="61">
        <f t="shared" si="69"/>
        <v>793</v>
      </c>
      <c r="F131" s="61">
        <v>202</v>
      </c>
      <c r="G131" s="61">
        <v>264</v>
      </c>
      <c r="H131" s="61">
        <v>327</v>
      </c>
      <c r="I131" s="61">
        <f>SUM(J131:S131)</f>
        <v>4355</v>
      </c>
      <c r="J131" s="61">
        <v>332</v>
      </c>
      <c r="K131" s="61">
        <v>267</v>
      </c>
      <c r="L131" s="61">
        <v>305</v>
      </c>
      <c r="M131" s="61">
        <v>386</v>
      </c>
      <c r="N131" s="61">
        <v>384</v>
      </c>
      <c r="O131" s="61">
        <v>422</v>
      </c>
      <c r="P131" s="61">
        <v>424</v>
      </c>
      <c r="Q131" s="61">
        <v>520</v>
      </c>
      <c r="R131" s="61">
        <v>695</v>
      </c>
      <c r="S131" s="61">
        <v>620</v>
      </c>
      <c r="T131" s="61">
        <f t="shared" si="68"/>
        <v>2684</v>
      </c>
      <c r="U131" s="61">
        <v>573</v>
      </c>
      <c r="V131" s="61">
        <v>687</v>
      </c>
      <c r="W131" s="61">
        <v>569</v>
      </c>
      <c r="X131" s="61">
        <v>426</v>
      </c>
      <c r="Y131" s="62">
        <v>429</v>
      </c>
      <c r="Z131" s="78" t="s">
        <v>56</v>
      </c>
      <c r="AA131" s="79"/>
    </row>
    <row r="132" spans="2:26" ht="21.75" customHeight="1">
      <c r="B132" s="21" t="s">
        <v>67</v>
      </c>
      <c r="Z132" s="3"/>
    </row>
    <row r="133" ht="13.5">
      <c r="Z133" s="3"/>
    </row>
    <row r="134" ht="13.5">
      <c r="Z134" s="3"/>
    </row>
    <row r="135" ht="13.5">
      <c r="Z135" s="3"/>
    </row>
    <row r="136" ht="13.5">
      <c r="Z136" s="3"/>
    </row>
    <row r="137" ht="13.5">
      <c r="Z137" s="3"/>
    </row>
    <row r="138" ht="13.5">
      <c r="Z138" s="3"/>
    </row>
    <row r="139" ht="13.5">
      <c r="Z139" s="3"/>
    </row>
    <row r="140" ht="13.5">
      <c r="Z140" s="3"/>
    </row>
    <row r="141" ht="13.5">
      <c r="Z141" s="3"/>
    </row>
    <row r="142" ht="13.5">
      <c r="Z142" s="3"/>
    </row>
    <row r="143" ht="13.5">
      <c r="Z143" s="3"/>
    </row>
    <row r="144" ht="13.5">
      <c r="Z144" s="3"/>
    </row>
    <row r="145" ht="13.5">
      <c r="Z145" s="3"/>
    </row>
    <row r="146" ht="13.5">
      <c r="Z146" s="3"/>
    </row>
    <row r="147" ht="13.5">
      <c r="Z147" s="3"/>
    </row>
    <row r="148" ht="13.5">
      <c r="Z148" s="3"/>
    </row>
  </sheetData>
  <mergeCells count="105">
    <mergeCell ref="Z42:AA42"/>
    <mergeCell ref="Z43:AA43"/>
    <mergeCell ref="Z44:AA44"/>
    <mergeCell ref="Z45:AA45"/>
    <mergeCell ref="Z25:AA25"/>
    <mergeCell ref="Z26:AA26"/>
    <mergeCell ref="Z35:AA35"/>
    <mergeCell ref="Z41:AA41"/>
    <mergeCell ref="Z17:AA17"/>
    <mergeCell ref="Z18:AA18"/>
    <mergeCell ref="Z19:AA19"/>
    <mergeCell ref="Z22:AA22"/>
    <mergeCell ref="Z4:AA4"/>
    <mergeCell ref="Z5:AA5"/>
    <mergeCell ref="Z13:AA13"/>
    <mergeCell ref="Z16:AA16"/>
    <mergeCell ref="B43:C43"/>
    <mergeCell ref="B44:C44"/>
    <mergeCell ref="B45:C45"/>
    <mergeCell ref="B4:C4"/>
    <mergeCell ref="B26:C26"/>
    <mergeCell ref="B35:C35"/>
    <mergeCell ref="B41:C41"/>
    <mergeCell ref="B42:C42"/>
    <mergeCell ref="B18:C18"/>
    <mergeCell ref="B19:C19"/>
    <mergeCell ref="B22:C22"/>
    <mergeCell ref="B25:C25"/>
    <mergeCell ref="B5:C5"/>
    <mergeCell ref="B13:C13"/>
    <mergeCell ref="B16:C16"/>
    <mergeCell ref="B17:C17"/>
    <mergeCell ref="T2:Y2"/>
    <mergeCell ref="Z2:AA3"/>
    <mergeCell ref="D2:D3"/>
    <mergeCell ref="E2:H2"/>
    <mergeCell ref="I2:S2"/>
    <mergeCell ref="B47:C47"/>
    <mergeCell ref="Z47:AA47"/>
    <mergeCell ref="B48:C48"/>
    <mergeCell ref="Z48:AA48"/>
    <mergeCell ref="B56:C56"/>
    <mergeCell ref="Z56:AA56"/>
    <mergeCell ref="B59:C59"/>
    <mergeCell ref="Z59:AA59"/>
    <mergeCell ref="B60:C60"/>
    <mergeCell ref="Z60:AA60"/>
    <mergeCell ref="B61:C61"/>
    <mergeCell ref="Z61:AA61"/>
    <mergeCell ref="B62:C62"/>
    <mergeCell ref="Z62:AA62"/>
    <mergeCell ref="B65:C65"/>
    <mergeCell ref="Z65:AA65"/>
    <mergeCell ref="B68:C68"/>
    <mergeCell ref="Z68:AA68"/>
    <mergeCell ref="B69:C69"/>
    <mergeCell ref="Z69:AA69"/>
    <mergeCell ref="B78:C78"/>
    <mergeCell ref="Z78:AA78"/>
    <mergeCell ref="B84:C84"/>
    <mergeCell ref="Z84:AA84"/>
    <mergeCell ref="B85:C85"/>
    <mergeCell ref="Z85:AA85"/>
    <mergeCell ref="B86:C86"/>
    <mergeCell ref="Z86:AA86"/>
    <mergeCell ref="B87:C87"/>
    <mergeCell ref="Z87:AA87"/>
    <mergeCell ref="B88:C88"/>
    <mergeCell ref="Z88:AA88"/>
    <mergeCell ref="A2:C3"/>
    <mergeCell ref="A4:A45"/>
    <mergeCell ref="A47:A88"/>
    <mergeCell ref="A90:A131"/>
    <mergeCell ref="B90:C90"/>
    <mergeCell ref="B102:C102"/>
    <mergeCell ref="B105:C105"/>
    <mergeCell ref="B112:C112"/>
    <mergeCell ref="B128:C128"/>
    <mergeCell ref="B131:C131"/>
    <mergeCell ref="Z90:AA90"/>
    <mergeCell ref="B91:C91"/>
    <mergeCell ref="Z91:AA91"/>
    <mergeCell ref="B99:C99"/>
    <mergeCell ref="Z99:AA99"/>
    <mergeCell ref="Z102:AA102"/>
    <mergeCell ref="B103:C103"/>
    <mergeCell ref="Z103:AA103"/>
    <mergeCell ref="B104:C104"/>
    <mergeCell ref="Z104:AA104"/>
    <mergeCell ref="Z105:AA105"/>
    <mergeCell ref="B108:C108"/>
    <mergeCell ref="Z108:AA108"/>
    <mergeCell ref="B111:C111"/>
    <mergeCell ref="Z111:AA111"/>
    <mergeCell ref="Z112:AA112"/>
    <mergeCell ref="B121:C121"/>
    <mergeCell ref="Z121:AA121"/>
    <mergeCell ref="B127:C127"/>
    <mergeCell ref="Z127:AA127"/>
    <mergeCell ref="Z131:AA131"/>
    <mergeCell ref="Z128:AA128"/>
    <mergeCell ref="B129:C129"/>
    <mergeCell ref="Z129:AA129"/>
    <mergeCell ref="B130:C130"/>
    <mergeCell ref="Z130:AA130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人口労働係</cp:lastModifiedBy>
  <cp:lastPrinted>2010-03-17T06:22:25Z</cp:lastPrinted>
  <dcterms:created xsi:type="dcterms:W3CDTF">2002-10-07T05:21:19Z</dcterms:created>
  <dcterms:modified xsi:type="dcterms:W3CDTF">2010-03-17T06:22:29Z</dcterms:modified>
  <cp:category/>
  <cp:version/>
  <cp:contentType/>
  <cp:contentStatus/>
</cp:coreProperties>
</file>