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510" windowHeight="5130" tabRatio="599" firstSheet="1" activeTab="1"/>
  </bookViews>
  <sheets>
    <sheet name="（1）世帯の状況" sheetId="1" r:id="rId1"/>
    <sheet name="7" sheetId="2" r:id="rId2"/>
  </sheets>
  <definedNames/>
  <calcPr fullCalcOnLoad="1"/>
</workbook>
</file>

<file path=xl/sharedStrings.xml><?xml version="1.0" encoding="utf-8"?>
<sst xmlns="http://schemas.openxmlformats.org/spreadsheetml/2006/main" count="193" uniqueCount="85">
  <si>
    <t>順位</t>
  </si>
  <si>
    <t>富山県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</si>
  <si>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</si>
  <si>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</si>
  <si>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</si>
  <si>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</si>
  <si>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</si>
  <si>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</si>
  <si>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</si>
  <si>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</si>
  <si>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</si>
  <si>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</si>
  <si>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</si>
  <si>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</si>
  <si>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</si>
  <si>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</si>
  <si>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</si>
  <si>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</si>
  <si>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</si>
  <si>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</si>
  <si>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</si>
  <si>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</si>
  <si>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</si>
  <si>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</si>
  <si>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</si>
  <si>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</si>
  <si>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</si>
  <si>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</si>
  <si>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</si>
  <si>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</si>
  <si>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</si>
  <si>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</si>
  <si>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</si>
  <si>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</si>
  <si>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</si>
  <si>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</si>
  <si>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</si>
  <si>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核家族世帯</t>
  </si>
  <si>
    <t>単独世帯</t>
  </si>
  <si>
    <t>一般世帯に占める割合（％）</t>
  </si>
  <si>
    <t>一般世帯</t>
  </si>
  <si>
    <t>一般世帯の家族類型別世帯数</t>
  </si>
  <si>
    <t xml:space="preserve">(再掲)18歳未満の親族のいる世帯      </t>
  </si>
  <si>
    <t xml:space="preserve">(再掲)65歳以上の  親族のいる世帯      </t>
  </si>
  <si>
    <t>世　帯　総　数</t>
  </si>
  <si>
    <t>その他の
親族世帯</t>
  </si>
  <si>
    <t>非親族
世帯</t>
  </si>
  <si>
    <t>施設等
世帯</t>
  </si>
  <si>
    <t>一般世帯の人員</t>
  </si>
  <si>
    <t>人員</t>
  </si>
  <si>
    <t>平均人員</t>
  </si>
  <si>
    <t>（再掲）      三世代
世帯</t>
  </si>
  <si>
    <t>-</t>
  </si>
  <si>
    <t xml:space="preserve">
世帯人員が
1人</t>
  </si>
  <si>
    <t>世帯人員別一般世帯数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</si>
  <si>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</si>
  <si>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</si>
  <si>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</si>
  <si>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</si>
  <si>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</si>
  <si>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</si>
  <si>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</si>
  <si>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</si>
  <si>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10人
以上
 </t>
  </si>
  <si>
    <t>核家族世帯：夫婦のみ、夫婦と子供、男（女）親と子供から成る世帯をいう。</t>
  </si>
  <si>
    <t>その他の親族世帯：夫婦と両親、夫婦とひとり親、夫婦と子供と両親、夫婦と子供とひとり親、夫婦と他の親族（親、子供を除く。）</t>
  </si>
  <si>
    <t>兄弟姉妹のみ、他に分類されない親族世帯</t>
  </si>
  <si>
    <t>三世代世帯：世帯主との続き柄が、祖父母、世帯主の父母（又は世帯主の配偶者の父母）、世帯主（又は世帯主の</t>
  </si>
  <si>
    <t>可能な世帯をいい、それ以外の世帯員がいるか否かは問いません。従って、四世代以上が住んでいる場</t>
  </si>
  <si>
    <t>配偶者）、子（又は子の配偶者）及び孫の直系世代のうち、3つ以上の世代が同居していることが判定</t>
  </si>
  <si>
    <t>合も含まれます。また、世帯主の父母、世帯主、孫のように、子（中間の世代）がいない場合も含まれ</t>
  </si>
  <si>
    <t>ます。一方、叔父、世帯主、子のように、傍系の三世代世帯は含まれません。</t>
  </si>
  <si>
    <r>
      <t>夫婦と子供と他の親族（</t>
    </r>
    <r>
      <rPr>
        <sz val="10"/>
        <rFont val="ＭＳ 明朝"/>
        <family val="1"/>
      </rPr>
      <t>親を含まない。</t>
    </r>
    <r>
      <rPr>
        <sz val="11"/>
        <rFont val="ＭＳ 明朝"/>
        <family val="1"/>
      </rPr>
      <t>）、夫婦と親と他の親族（</t>
    </r>
    <r>
      <rPr>
        <sz val="10"/>
        <rFont val="ＭＳ 明朝"/>
        <family val="1"/>
      </rPr>
      <t>子供を含まない。</t>
    </r>
    <r>
      <rPr>
        <sz val="11"/>
        <rFont val="ＭＳ 明朝"/>
        <family val="1"/>
      </rPr>
      <t>）、夫婦と子供と親と他の親族、</t>
    </r>
  </si>
  <si>
    <t>第２表　世　帯
（1）世帯の状況（その1）</t>
  </si>
  <si>
    <t>（1）世帯の状況（その2）</t>
  </si>
  <si>
    <t>区　分</t>
  </si>
  <si>
    <t>世　帯　総　数</t>
  </si>
  <si>
    <t>その他の
親族世帯</t>
  </si>
  <si>
    <t>非親族
世帯</t>
  </si>
  <si>
    <t>平均人員</t>
  </si>
  <si>
    <t>第７表　世帯の状況（一般世帯、施設等世帯）</t>
  </si>
  <si>
    <t>単位：世帯、人</t>
  </si>
  <si>
    <r>
      <t>核家族世帯：</t>
    </r>
    <r>
      <rPr>
        <sz val="12"/>
        <rFont val="ＭＳ 明朝"/>
        <family val="1"/>
      </rPr>
      <t>夫婦のみ、夫婦と子供、男（女）親と子供から成る世帯をいう。</t>
    </r>
  </si>
  <si>
    <r>
      <t>その他の親族世帯：</t>
    </r>
    <r>
      <rPr>
        <sz val="11"/>
        <rFont val="ＭＳ 明朝"/>
        <family val="1"/>
      </rPr>
      <t>夫婦と両親、夫婦とひとり親、夫婦と子供と両親、夫婦と子供とひとり親、夫婦と他の親族（親、子供を除く。）</t>
    </r>
  </si>
  <si>
    <r>
      <t>世帯総数：</t>
    </r>
    <r>
      <rPr>
        <sz val="12"/>
        <rFont val="ＭＳ 明朝"/>
        <family val="1"/>
      </rPr>
      <t>世帯の種類「不詳」を含む。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</si>
</sst>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.000000"/>
    <numFmt numFmtId="188" formatCode="0.00_);[Red]\(0.00\)"/>
    <numFmt numFmtId="189" formatCode="0.0_);[Red]\(0.0\)"/>
    <numFmt numFmtId="190" formatCode="#\ ###\ ##0"/>
    <numFmt numFmtId="191" formatCode="#,##0.0_ ;[Red]\-#,##0.0\ "/>
    <numFmt numFmtId="192" formatCode="#,##0_ ;[Red]\-#,##0\ "/>
    <numFmt numFmtId="193" formatCode="0.0_ "/>
    <numFmt numFmtId="194" formatCode="#,##0_);[Red]\(#,##0\)"/>
    <numFmt numFmtId="195" formatCode="###,###,##0;&quot;-&quot;##,###,##0"/>
  </numFmts>
  <fonts count="1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color indexed="8"/>
      <name val="標準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8" fontId="10" fillId="0" borderId="2" xfId="16" applyFont="1" applyBorder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38" fontId="12" fillId="0" borderId="2" xfId="16" applyFont="1" applyBorder="1" applyAlignment="1">
      <alignment/>
    </xf>
    <xf numFmtId="38" fontId="13" fillId="0" borderId="2" xfId="16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4" xfId="0" applyFont="1" applyBorder="1" applyAlignment="1">
      <alignment horizontal="center"/>
    </xf>
    <xf numFmtId="38" fontId="12" fillId="0" borderId="4" xfId="16" applyFont="1" applyBorder="1" applyAlignment="1">
      <alignment/>
    </xf>
    <xf numFmtId="38" fontId="13" fillId="0" borderId="4" xfId="16" applyFont="1" applyBorder="1" applyAlignment="1">
      <alignment/>
    </xf>
    <xf numFmtId="0" fontId="13" fillId="0" borderId="5" xfId="0" applyFont="1" applyBorder="1" applyAlignment="1">
      <alignment horizontal="center"/>
    </xf>
    <xf numFmtId="38" fontId="12" fillId="0" borderId="5" xfId="16" applyFont="1" applyBorder="1" applyAlignment="1">
      <alignment/>
    </xf>
    <xf numFmtId="38" fontId="13" fillId="0" borderId="5" xfId="16" applyFont="1" applyBorder="1" applyAlignment="1">
      <alignment/>
    </xf>
    <xf numFmtId="0" fontId="13" fillId="0" borderId="6" xfId="0" applyFont="1" applyBorder="1" applyAlignment="1">
      <alignment horizontal="center"/>
    </xf>
    <xf numFmtId="38" fontId="12" fillId="0" borderId="6" xfId="16" applyFont="1" applyBorder="1" applyAlignment="1">
      <alignment/>
    </xf>
    <xf numFmtId="38" fontId="13" fillId="0" borderId="6" xfId="16" applyFont="1" applyBorder="1" applyAlignment="1">
      <alignment/>
    </xf>
    <xf numFmtId="38" fontId="12" fillId="0" borderId="7" xfId="16" applyFont="1" applyBorder="1" applyAlignment="1">
      <alignment/>
    </xf>
    <xf numFmtId="38" fontId="13" fillId="0" borderId="7" xfId="16" applyFont="1" applyBorder="1" applyAlignment="1">
      <alignment/>
    </xf>
    <xf numFmtId="0" fontId="13" fillId="0" borderId="8" xfId="0" applyFont="1" applyBorder="1" applyAlignment="1">
      <alignment horizontal="center"/>
    </xf>
    <xf numFmtId="38" fontId="12" fillId="0" borderId="8" xfId="16" applyFont="1" applyBorder="1" applyAlignment="1">
      <alignment/>
    </xf>
    <xf numFmtId="38" fontId="13" fillId="0" borderId="8" xfId="16" applyFont="1" applyBorder="1" applyAlignment="1">
      <alignment/>
    </xf>
    <xf numFmtId="0" fontId="13" fillId="0" borderId="7" xfId="0" applyFont="1" applyBorder="1" applyAlignment="1">
      <alignment horizontal="center"/>
    </xf>
    <xf numFmtId="177" fontId="12" fillId="0" borderId="3" xfId="0" applyNumberFormat="1" applyFont="1" applyBorder="1" applyAlignment="1">
      <alignment/>
    </xf>
    <xf numFmtId="177" fontId="12" fillId="0" borderId="9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7" fontId="12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13" fillId="0" borderId="3" xfId="16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Alignment="1">
      <alignment horizontal="center"/>
    </xf>
    <xf numFmtId="194" fontId="13" fillId="0" borderId="2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2" fontId="13" fillId="0" borderId="18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4" xfId="0" applyFont="1" applyBorder="1" applyAlignment="1">
      <alignment/>
    </xf>
    <xf numFmtId="189" fontId="8" fillId="0" borderId="3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9" fontId="8" fillId="0" borderId="18" xfId="0" applyNumberFormat="1" applyFont="1" applyBorder="1" applyAlignment="1">
      <alignment horizontal="center" vertical="center" wrapText="1"/>
    </xf>
    <xf numFmtId="49" fontId="5" fillId="0" borderId="2" xfId="21" applyNumberFormat="1" applyFont="1" applyFill="1" applyBorder="1" applyAlignment="1">
      <alignment horizontal="center" vertical="top" wrapText="1"/>
      <protection/>
    </xf>
    <xf numFmtId="194" fontId="13" fillId="0" borderId="4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2" fontId="13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2" fillId="0" borderId="24" xfId="0" applyFont="1" applyBorder="1" applyAlignment="1">
      <alignment/>
    </xf>
    <xf numFmtId="194" fontId="13" fillId="0" borderId="5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2" fontId="13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0" fillId="0" borderId="25" xfId="0" applyFont="1" applyBorder="1" applyAlignment="1">
      <alignment/>
    </xf>
    <xf numFmtId="38" fontId="12" fillId="0" borderId="5" xfId="16" applyFont="1" applyBorder="1" applyAlignment="1">
      <alignment horizontal="right"/>
    </xf>
    <xf numFmtId="38" fontId="12" fillId="0" borderId="28" xfId="16" applyFont="1" applyBorder="1" applyAlignment="1">
      <alignment horizontal="right"/>
    </xf>
    <xf numFmtId="0" fontId="12" fillId="0" borderId="28" xfId="0" applyFont="1" applyBorder="1" applyAlignment="1">
      <alignment/>
    </xf>
    <xf numFmtId="177" fontId="13" fillId="0" borderId="26" xfId="0" applyNumberFormat="1" applyFont="1" applyBorder="1" applyAlignment="1">
      <alignment/>
    </xf>
    <xf numFmtId="194" fontId="13" fillId="0" borderId="6" xfId="0" applyNumberFormat="1" applyFont="1" applyBorder="1" applyAlignment="1">
      <alignment/>
    </xf>
    <xf numFmtId="0" fontId="10" fillId="0" borderId="29" xfId="0" applyFont="1" applyBorder="1" applyAlignment="1">
      <alignment horizontal="center"/>
    </xf>
    <xf numFmtId="2" fontId="13" fillId="0" borderId="30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0" fillId="0" borderId="29" xfId="0" applyFont="1" applyBorder="1" applyAlignment="1">
      <alignment/>
    </xf>
    <xf numFmtId="38" fontId="12" fillId="0" borderId="6" xfId="16" applyFont="1" applyBorder="1" applyAlignment="1">
      <alignment horizontal="right"/>
    </xf>
    <xf numFmtId="0" fontId="12" fillId="0" borderId="32" xfId="0" applyFont="1" applyBorder="1" applyAlignment="1">
      <alignment/>
    </xf>
    <xf numFmtId="194" fontId="13" fillId="0" borderId="8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2" fontId="13" fillId="0" borderId="34" xfId="0" applyNumberFormat="1" applyFont="1" applyBorder="1" applyAlignment="1">
      <alignment/>
    </xf>
    <xf numFmtId="0" fontId="10" fillId="0" borderId="35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0" fillId="0" borderId="33" xfId="0" applyFont="1" applyBorder="1" applyAlignment="1">
      <alignment/>
    </xf>
    <xf numFmtId="38" fontId="12" fillId="0" borderId="8" xfId="16" applyFont="1" applyBorder="1" applyAlignment="1">
      <alignment horizontal="right"/>
    </xf>
    <xf numFmtId="38" fontId="12" fillId="0" borderId="36" xfId="16" applyFont="1" applyBorder="1" applyAlignment="1">
      <alignment horizontal="right"/>
    </xf>
    <xf numFmtId="38" fontId="12" fillId="0" borderId="4" xfId="16" applyFont="1" applyBorder="1" applyAlignment="1">
      <alignment horizontal="right"/>
    </xf>
    <xf numFmtId="38" fontId="12" fillId="0" borderId="24" xfId="16" applyFont="1" applyBorder="1" applyAlignment="1">
      <alignment horizontal="right"/>
    </xf>
    <xf numFmtId="38" fontId="12" fillId="0" borderId="32" xfId="16" applyFont="1" applyBorder="1" applyAlignment="1">
      <alignment horizontal="right"/>
    </xf>
    <xf numFmtId="194" fontId="13" fillId="0" borderId="7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2" fontId="13" fillId="0" borderId="38" xfId="0" applyNumberFormat="1" applyFont="1" applyBorder="1" applyAlignment="1">
      <alignment/>
    </xf>
    <xf numFmtId="0" fontId="10" fillId="0" borderId="39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0" fillId="0" borderId="37" xfId="0" applyFont="1" applyBorder="1" applyAlignment="1">
      <alignment/>
    </xf>
    <xf numFmtId="38" fontId="12" fillId="0" borderId="7" xfId="16" applyFont="1" applyBorder="1" applyAlignment="1">
      <alignment horizontal="right"/>
    </xf>
    <xf numFmtId="38" fontId="12" fillId="0" borderId="40" xfId="16" applyFont="1" applyBorder="1" applyAlignment="1">
      <alignment horizontal="right"/>
    </xf>
    <xf numFmtId="177" fontId="13" fillId="0" borderId="22" xfId="0" applyNumberFormat="1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0" xfId="16" applyFont="1" applyAlignment="1">
      <alignment/>
    </xf>
    <xf numFmtId="38" fontId="12" fillId="0" borderId="12" xfId="16" applyFont="1" applyBorder="1" applyAlignment="1">
      <alignment horizontal="right"/>
    </xf>
    <xf numFmtId="49" fontId="5" fillId="0" borderId="41" xfId="21" applyNumberFormat="1" applyFont="1" applyFill="1" applyBorder="1" applyAlignment="1">
      <alignment horizontal="center" vertical="top" wrapText="1"/>
      <protection/>
    </xf>
    <xf numFmtId="49" fontId="5" fillId="0" borderId="19" xfId="21" applyNumberFormat="1" applyFont="1" applyFill="1" applyBorder="1" applyAlignment="1">
      <alignment horizontal="center" vertical="top" wrapText="1"/>
      <protection/>
    </xf>
    <xf numFmtId="38" fontId="10" fillId="0" borderId="41" xfId="16" applyFont="1" applyBorder="1" applyAlignment="1">
      <alignment/>
    </xf>
    <xf numFmtId="38" fontId="10" fillId="0" borderId="19" xfId="16" applyFont="1" applyBorder="1" applyAlignment="1">
      <alignment/>
    </xf>
    <xf numFmtId="195" fontId="5" fillId="0" borderId="42" xfId="21" applyNumberFormat="1" applyFont="1" applyFill="1" applyBorder="1" applyAlignment="1">
      <alignment horizontal="right"/>
      <protection/>
    </xf>
    <xf numFmtId="195" fontId="5" fillId="0" borderId="21" xfId="21" applyNumberFormat="1" applyFont="1" applyFill="1" applyBorder="1" applyAlignment="1">
      <alignment horizontal="right"/>
      <protection/>
    </xf>
    <xf numFmtId="195" fontId="5" fillId="0" borderId="43" xfId="21" applyNumberFormat="1" applyFont="1" applyFill="1" applyBorder="1" applyAlignment="1">
      <alignment horizontal="right"/>
      <protection/>
    </xf>
    <xf numFmtId="195" fontId="5" fillId="0" borderId="25" xfId="21" applyNumberFormat="1" applyFont="1" applyFill="1" applyBorder="1" applyAlignment="1">
      <alignment horizontal="right"/>
      <protection/>
    </xf>
    <xf numFmtId="195" fontId="5" fillId="0" borderId="44" xfId="21" applyNumberFormat="1" applyFont="1" applyFill="1" applyBorder="1" applyAlignment="1">
      <alignment horizontal="right"/>
      <protection/>
    </xf>
    <xf numFmtId="195" fontId="5" fillId="0" borderId="29" xfId="21" applyNumberFormat="1" applyFont="1" applyFill="1" applyBorder="1" applyAlignment="1">
      <alignment horizontal="right"/>
      <protection/>
    </xf>
    <xf numFmtId="195" fontId="5" fillId="0" borderId="45" xfId="21" applyNumberFormat="1" applyFont="1" applyFill="1" applyBorder="1" applyAlignment="1">
      <alignment horizontal="right"/>
      <protection/>
    </xf>
    <xf numFmtId="195" fontId="5" fillId="0" borderId="33" xfId="21" applyNumberFormat="1" applyFont="1" applyFill="1" applyBorder="1" applyAlignment="1">
      <alignment horizontal="right"/>
      <protection/>
    </xf>
    <xf numFmtId="195" fontId="5" fillId="0" borderId="46" xfId="21" applyNumberFormat="1" applyFont="1" applyFill="1" applyBorder="1" applyAlignment="1">
      <alignment horizontal="right"/>
      <protection/>
    </xf>
    <xf numFmtId="195" fontId="5" fillId="0" borderId="37" xfId="21" applyNumberFormat="1" applyFont="1" applyFill="1" applyBorder="1" applyAlignment="1">
      <alignment horizontal="right"/>
      <protection/>
    </xf>
    <xf numFmtId="195" fontId="10" fillId="0" borderId="44" xfId="20" applyNumberFormat="1" applyFont="1" applyFill="1" applyBorder="1" applyAlignment="1">
      <alignment horizontal="right"/>
      <protection/>
    </xf>
    <xf numFmtId="195" fontId="10" fillId="0" borderId="29" xfId="20" applyNumberFormat="1" applyFont="1" applyFill="1" applyBorder="1" applyAlignment="1">
      <alignment horizontal="right"/>
      <protection/>
    </xf>
    <xf numFmtId="195" fontId="10" fillId="0" borderId="45" xfId="20" applyNumberFormat="1" applyFont="1" applyFill="1" applyBorder="1" applyAlignment="1">
      <alignment horizontal="right"/>
      <protection/>
    </xf>
    <xf numFmtId="195" fontId="10" fillId="0" borderId="33" xfId="20" applyNumberFormat="1" applyFont="1" applyFill="1" applyBorder="1" applyAlignment="1">
      <alignment horizontal="right"/>
      <protection/>
    </xf>
    <xf numFmtId="49" fontId="5" fillId="0" borderId="47" xfId="21" applyNumberFormat="1" applyFont="1" applyFill="1" applyBorder="1" applyAlignment="1">
      <alignment horizontal="center" vertical="top" wrapText="1"/>
      <protection/>
    </xf>
    <xf numFmtId="38" fontId="10" fillId="0" borderId="47" xfId="16" applyFont="1" applyBorder="1" applyAlignment="1">
      <alignment/>
    </xf>
    <xf numFmtId="195" fontId="5" fillId="0" borderId="48" xfId="21" applyNumberFormat="1" applyFont="1" applyFill="1" applyBorder="1" applyAlignment="1">
      <alignment horizontal="right"/>
      <protection/>
    </xf>
    <xf numFmtId="195" fontId="5" fillId="0" borderId="49" xfId="21" applyNumberFormat="1" applyFont="1" applyFill="1" applyBorder="1" applyAlignment="1">
      <alignment horizontal="right"/>
      <protection/>
    </xf>
    <xf numFmtId="195" fontId="5" fillId="0" borderId="50" xfId="21" applyNumberFormat="1" applyFont="1" applyFill="1" applyBorder="1" applyAlignment="1">
      <alignment horizontal="right"/>
      <protection/>
    </xf>
    <xf numFmtId="195" fontId="5" fillId="0" borderId="51" xfId="21" applyNumberFormat="1" applyFont="1" applyFill="1" applyBorder="1" applyAlignment="1">
      <alignment horizontal="right"/>
      <protection/>
    </xf>
    <xf numFmtId="195" fontId="5" fillId="0" borderId="52" xfId="21" applyNumberFormat="1" applyFont="1" applyFill="1" applyBorder="1" applyAlignment="1">
      <alignment horizontal="right"/>
      <protection/>
    </xf>
    <xf numFmtId="195" fontId="10" fillId="0" borderId="50" xfId="20" applyNumberFormat="1" applyFont="1" applyFill="1" applyBorder="1" applyAlignment="1">
      <alignment horizontal="right"/>
      <protection/>
    </xf>
    <xf numFmtId="195" fontId="10" fillId="0" borderId="51" xfId="20" applyNumberFormat="1" applyFont="1" applyFill="1" applyBorder="1" applyAlignment="1">
      <alignment horizontal="right"/>
      <protection/>
    </xf>
    <xf numFmtId="195" fontId="5" fillId="0" borderId="4" xfId="21" applyNumberFormat="1" applyFont="1" applyFill="1" applyBorder="1" applyAlignment="1">
      <alignment horizontal="right"/>
      <protection/>
    </xf>
    <xf numFmtId="195" fontId="5" fillId="0" borderId="5" xfId="21" applyNumberFormat="1" applyFont="1" applyFill="1" applyBorder="1" applyAlignment="1">
      <alignment horizontal="right"/>
      <protection/>
    </xf>
    <xf numFmtId="195" fontId="5" fillId="0" borderId="6" xfId="21" applyNumberFormat="1" applyFont="1" applyFill="1" applyBorder="1" applyAlignment="1">
      <alignment horizontal="right"/>
      <protection/>
    </xf>
    <xf numFmtId="195" fontId="5" fillId="0" borderId="8" xfId="21" applyNumberFormat="1" applyFont="1" applyFill="1" applyBorder="1" applyAlignment="1">
      <alignment horizontal="right"/>
      <protection/>
    </xf>
    <xf numFmtId="195" fontId="5" fillId="0" borderId="7" xfId="21" applyNumberFormat="1" applyFont="1" applyFill="1" applyBorder="1" applyAlignment="1">
      <alignment horizontal="right"/>
      <protection/>
    </xf>
    <xf numFmtId="195" fontId="10" fillId="0" borderId="6" xfId="20" applyNumberFormat="1" applyFont="1" applyFill="1" applyBorder="1" applyAlignment="1">
      <alignment horizontal="right"/>
      <protection/>
    </xf>
    <xf numFmtId="195" fontId="10" fillId="0" borderId="8" xfId="20" applyNumberFormat="1" applyFont="1" applyFill="1" applyBorder="1" applyAlignment="1">
      <alignment horizontal="right"/>
      <protection/>
    </xf>
    <xf numFmtId="38" fontId="12" fillId="0" borderId="0" xfId="0" applyNumberFormat="1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1" fillId="0" borderId="0" xfId="0" applyFont="1" applyAlignment="1">
      <alignment/>
    </xf>
    <xf numFmtId="194" fontId="13" fillId="0" borderId="4" xfId="0" applyNumberFormat="1" applyFont="1" applyBorder="1" applyAlignment="1">
      <alignment horizontal="right"/>
    </xf>
    <xf numFmtId="194" fontId="13" fillId="0" borderId="5" xfId="0" applyNumberFormat="1" applyFont="1" applyBorder="1" applyAlignment="1">
      <alignment horizontal="right"/>
    </xf>
    <xf numFmtId="194" fontId="13" fillId="0" borderId="6" xfId="0" applyNumberFormat="1" applyFont="1" applyBorder="1" applyAlignment="1">
      <alignment horizontal="right"/>
    </xf>
    <xf numFmtId="194" fontId="13" fillId="0" borderId="8" xfId="0" applyNumberFormat="1" applyFont="1" applyBorder="1" applyAlignment="1">
      <alignment horizontal="right"/>
    </xf>
    <xf numFmtId="194" fontId="13" fillId="0" borderId="7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 horizontal="left" indent="3"/>
    </xf>
    <xf numFmtId="186" fontId="5" fillId="0" borderId="54" xfId="0" applyNumberFormat="1" applyFont="1" applyBorder="1" applyAlignment="1">
      <alignment horizontal="center" vertical="center" wrapText="1"/>
    </xf>
    <xf numFmtId="186" fontId="5" fillId="0" borderId="5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5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56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54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3" fillId="0" borderId="3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6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7" xfId="0" applyNumberFormat="1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9"/>
  <sheetViews>
    <sheetView zoomScaleSheetLayoutView="75" workbookViewId="0" topLeftCell="U1">
      <selection activeCell="D10" sqref="D10"/>
    </sheetView>
  </sheetViews>
  <sheetFormatPr defaultColWidth="8.796875" defaultRowHeight="14.25"/>
  <cols>
    <col min="1" max="1" width="10.19921875" style="6" customWidth="1"/>
    <col min="2" max="2" width="9" style="6" bestFit="1" customWidth="1"/>
    <col min="3" max="3" width="10" style="6" bestFit="1" customWidth="1"/>
    <col min="4" max="4" width="7.5" style="6" bestFit="1" customWidth="1"/>
    <col min="5" max="5" width="9" style="6" bestFit="1" customWidth="1"/>
    <col min="6" max="6" width="8.69921875" style="6" customWidth="1"/>
    <col min="7" max="7" width="4.19921875" style="38" bestFit="1" customWidth="1"/>
    <col min="8" max="8" width="11.3984375" style="6" customWidth="1"/>
    <col min="9" max="9" width="7.69921875" style="6" customWidth="1"/>
    <col min="10" max="10" width="10" style="6" bestFit="1" customWidth="1"/>
    <col min="11" max="11" width="7.3984375" style="6" customWidth="1"/>
    <col min="12" max="12" width="4.19921875" style="38" bestFit="1" customWidth="1"/>
    <col min="13" max="13" width="11" style="6" bestFit="1" customWidth="1"/>
    <col min="14" max="14" width="10" style="6" bestFit="1" customWidth="1"/>
    <col min="15" max="15" width="4.19921875" style="38" bestFit="1" customWidth="1"/>
    <col min="16" max="17" width="10.59765625" style="6" customWidth="1"/>
    <col min="18" max="18" width="8.19921875" style="6" customWidth="1"/>
    <col min="19" max="19" width="5.59765625" style="6" customWidth="1"/>
    <col min="20" max="20" width="4.19921875" style="3" bestFit="1" customWidth="1"/>
    <col min="21" max="22" width="8.8984375" style="6" customWidth="1"/>
    <col min="23" max="23" width="7.09765625" style="3" customWidth="1"/>
    <col min="24" max="32" width="6.59765625" style="3" customWidth="1"/>
    <col min="33" max="46" width="9" style="11" customWidth="1"/>
    <col min="47" max="16384" width="9" style="6" customWidth="1"/>
  </cols>
  <sheetData>
    <row r="1" spans="1:22" ht="34.5" customHeight="1">
      <c r="A1" s="177" t="s">
        <v>73</v>
      </c>
      <c r="B1" s="177"/>
      <c r="C1" s="177"/>
      <c r="D1" s="177"/>
      <c r="E1" s="177"/>
      <c r="F1" s="177"/>
      <c r="G1" s="177"/>
      <c r="H1" s="177"/>
      <c r="I1" s="1"/>
      <c r="J1" s="1"/>
      <c r="K1" s="1"/>
      <c r="L1" s="44"/>
      <c r="M1" s="1"/>
      <c r="N1" s="1"/>
      <c r="O1" s="44"/>
      <c r="P1" s="142" t="s">
        <v>74</v>
      </c>
      <c r="Q1" s="1"/>
      <c r="R1" s="1"/>
      <c r="S1" s="1"/>
      <c r="U1" s="1"/>
      <c r="V1" s="1"/>
    </row>
    <row r="2" spans="1:32" ht="24.75" customHeight="1">
      <c r="A2" s="168" t="s">
        <v>75</v>
      </c>
      <c r="B2" s="178" t="s">
        <v>44</v>
      </c>
      <c r="C2" s="179"/>
      <c r="D2" s="180"/>
      <c r="E2" s="157" t="s">
        <v>41</v>
      </c>
      <c r="F2" s="158"/>
      <c r="G2" s="158"/>
      <c r="H2" s="158"/>
      <c r="I2" s="158"/>
      <c r="J2" s="158"/>
      <c r="K2" s="158"/>
      <c r="L2" s="159"/>
      <c r="M2" s="171" t="s">
        <v>48</v>
      </c>
      <c r="N2" s="172"/>
      <c r="O2" s="173"/>
      <c r="P2" s="168" t="s">
        <v>75</v>
      </c>
      <c r="Q2" s="160" t="s">
        <v>40</v>
      </c>
      <c r="R2" s="37"/>
      <c r="S2" s="48"/>
      <c r="T2" s="52"/>
      <c r="U2" s="37"/>
      <c r="V2" s="37"/>
      <c r="W2" s="52"/>
      <c r="X2" s="52"/>
      <c r="Y2" s="52"/>
      <c r="Z2" s="52"/>
      <c r="AA2" s="52"/>
      <c r="AB2" s="52"/>
      <c r="AC2" s="52"/>
      <c r="AD2" s="52"/>
      <c r="AE2" s="52"/>
      <c r="AF2" s="103"/>
    </row>
    <row r="3" spans="1:32" ht="18.75" customHeight="1">
      <c r="A3" s="169"/>
      <c r="B3" s="42"/>
      <c r="C3" s="181" t="s">
        <v>40</v>
      </c>
      <c r="D3" s="182" t="s">
        <v>47</v>
      </c>
      <c r="E3" s="184" t="s">
        <v>37</v>
      </c>
      <c r="F3" s="43"/>
      <c r="G3" s="43"/>
      <c r="H3" s="186" t="s">
        <v>45</v>
      </c>
      <c r="I3" s="188" t="s">
        <v>46</v>
      </c>
      <c r="J3" s="160" t="s">
        <v>38</v>
      </c>
      <c r="K3" s="41"/>
      <c r="L3" s="40"/>
      <c r="M3" s="174"/>
      <c r="N3" s="175"/>
      <c r="O3" s="176"/>
      <c r="P3" s="169"/>
      <c r="Q3" s="161"/>
      <c r="R3" s="163" t="s">
        <v>51</v>
      </c>
      <c r="S3" s="51"/>
      <c r="T3" s="33"/>
      <c r="U3" s="154" t="s">
        <v>42</v>
      </c>
      <c r="V3" s="154" t="s">
        <v>43</v>
      </c>
      <c r="W3" s="165" t="s">
        <v>54</v>
      </c>
      <c r="X3" s="166"/>
      <c r="Y3" s="166"/>
      <c r="Z3" s="166"/>
      <c r="AA3" s="166"/>
      <c r="AB3" s="166"/>
      <c r="AC3" s="166"/>
      <c r="AD3" s="166"/>
      <c r="AE3" s="166"/>
      <c r="AF3" s="167"/>
    </row>
    <row r="4" spans="1:32" ht="72">
      <c r="A4" s="170"/>
      <c r="B4" s="141"/>
      <c r="C4" s="162"/>
      <c r="D4" s="183"/>
      <c r="E4" s="185"/>
      <c r="F4" s="53" t="s">
        <v>39</v>
      </c>
      <c r="G4" s="54" t="s">
        <v>0</v>
      </c>
      <c r="H4" s="187"/>
      <c r="I4" s="189"/>
      <c r="J4" s="162"/>
      <c r="K4" s="53" t="s">
        <v>39</v>
      </c>
      <c r="L4" s="54" t="s">
        <v>0</v>
      </c>
      <c r="M4" s="7" t="s">
        <v>49</v>
      </c>
      <c r="N4" s="45" t="s">
        <v>50</v>
      </c>
      <c r="O4" s="55" t="s">
        <v>0</v>
      </c>
      <c r="P4" s="170"/>
      <c r="Q4" s="162"/>
      <c r="R4" s="164"/>
      <c r="S4" s="56" t="s">
        <v>39</v>
      </c>
      <c r="T4" s="54" t="s">
        <v>0</v>
      </c>
      <c r="U4" s="164"/>
      <c r="V4" s="155"/>
      <c r="W4" s="57" t="s">
        <v>53</v>
      </c>
      <c r="X4" s="124" t="s">
        <v>55</v>
      </c>
      <c r="Y4" s="106" t="s">
        <v>56</v>
      </c>
      <c r="Z4" s="106" t="s">
        <v>57</v>
      </c>
      <c r="AA4" s="107" t="s">
        <v>58</v>
      </c>
      <c r="AB4" s="124" t="s">
        <v>59</v>
      </c>
      <c r="AC4" s="106" t="s">
        <v>60</v>
      </c>
      <c r="AD4" s="106" t="s">
        <v>61</v>
      </c>
      <c r="AE4" s="106" t="s">
        <v>62</v>
      </c>
      <c r="AF4" s="107" t="s">
        <v>63</v>
      </c>
    </row>
    <row r="5" spans="1:46" s="64" customFormat="1" ht="27" customHeight="1">
      <c r="A5" s="8" t="s">
        <v>1</v>
      </c>
      <c r="B5" s="10">
        <f>SUM(B6:B40)</f>
        <v>357574</v>
      </c>
      <c r="C5" s="10">
        <f>SUM(C6:C40)</f>
        <v>356361</v>
      </c>
      <c r="D5" s="39">
        <f>+B5-C5</f>
        <v>1213</v>
      </c>
      <c r="E5" s="10">
        <f aca="true" t="shared" si="0" ref="E5:J5">SUM(E6:E40)</f>
        <v>186372</v>
      </c>
      <c r="F5" s="27">
        <f aca="true" t="shared" si="1" ref="F5:F40">ROUND(E5/C5*100,1)</f>
        <v>52.3</v>
      </c>
      <c r="G5" s="46"/>
      <c r="H5" s="10">
        <f t="shared" si="0"/>
        <v>98296</v>
      </c>
      <c r="I5" s="10">
        <f t="shared" si="0"/>
        <v>680</v>
      </c>
      <c r="J5" s="10">
        <f t="shared" si="0"/>
        <v>71013</v>
      </c>
      <c r="K5" s="27">
        <f aca="true" t="shared" si="2" ref="K5:K40">ROUND(J5/C5*100,1)</f>
        <v>19.9</v>
      </c>
      <c r="L5" s="46"/>
      <c r="M5" s="10">
        <v>1099814</v>
      </c>
      <c r="N5" s="47">
        <f aca="true" t="shared" si="3" ref="N5:N40">ROUND(M5/C5,2)</f>
        <v>3.09</v>
      </c>
      <c r="O5" s="4"/>
      <c r="P5" s="8" t="s">
        <v>1</v>
      </c>
      <c r="Q5" s="10">
        <f>SUM(Q6:Q40)</f>
        <v>356361</v>
      </c>
      <c r="R5" s="9">
        <v>79035</v>
      </c>
      <c r="S5" s="49">
        <f aca="true" t="shared" si="4" ref="S5:S40">ROUND(R5/C5*100,1)</f>
        <v>22.2</v>
      </c>
      <c r="T5" s="50"/>
      <c r="U5" s="10">
        <f aca="true" t="shared" si="5" ref="U5:AF5">SUM(U6:U40)</f>
        <v>111537</v>
      </c>
      <c r="V5" s="34">
        <f t="shared" si="5"/>
        <v>154899</v>
      </c>
      <c r="W5" s="5">
        <f t="shared" si="5"/>
        <v>71013</v>
      </c>
      <c r="X5" s="125">
        <f t="shared" si="5"/>
        <v>83121</v>
      </c>
      <c r="Y5" s="108">
        <f t="shared" si="5"/>
        <v>69644</v>
      </c>
      <c r="Z5" s="108">
        <f t="shared" si="5"/>
        <v>61928</v>
      </c>
      <c r="AA5" s="109">
        <f t="shared" si="5"/>
        <v>34175</v>
      </c>
      <c r="AB5" s="125">
        <f t="shared" si="5"/>
        <v>23738</v>
      </c>
      <c r="AC5" s="108">
        <f t="shared" si="5"/>
        <v>9937</v>
      </c>
      <c r="AD5" s="108">
        <f t="shared" si="5"/>
        <v>2305</v>
      </c>
      <c r="AE5" s="108">
        <f t="shared" si="5"/>
        <v>419</v>
      </c>
      <c r="AF5" s="109">
        <f t="shared" si="5"/>
        <v>81</v>
      </c>
      <c r="AG5" s="14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s="73" customFormat="1" ht="27" customHeight="1">
      <c r="A6" s="12" t="s">
        <v>2</v>
      </c>
      <c r="B6" s="14">
        <v>118070</v>
      </c>
      <c r="C6" s="13">
        <f>+E6+H6+I6+J6</f>
        <v>117654</v>
      </c>
      <c r="D6" s="58">
        <f aca="true" t="shared" si="6" ref="D6:D40">+B6-C6</f>
        <v>416</v>
      </c>
      <c r="E6" s="13">
        <v>64910</v>
      </c>
      <c r="F6" s="28">
        <f t="shared" si="1"/>
        <v>55.2</v>
      </c>
      <c r="G6" s="59">
        <f aca="true" t="shared" si="7" ref="G6:G40">RANK(F6,F$6:F$40)</f>
        <v>6</v>
      </c>
      <c r="H6" s="13">
        <v>20475</v>
      </c>
      <c r="I6" s="13">
        <v>341</v>
      </c>
      <c r="J6" s="13">
        <v>31928</v>
      </c>
      <c r="K6" s="28">
        <f t="shared" si="2"/>
        <v>27.1</v>
      </c>
      <c r="L6" s="59">
        <f aca="true" t="shared" si="8" ref="L6:L40">RANK(K6,K$6:K$40)</f>
        <v>4</v>
      </c>
      <c r="M6" s="14">
        <v>318012</v>
      </c>
      <c r="N6" s="60">
        <f t="shared" si="3"/>
        <v>2.7</v>
      </c>
      <c r="O6" s="61">
        <f>RANK(N6,N$6:N$40)</f>
        <v>34</v>
      </c>
      <c r="P6" s="12" t="s">
        <v>2</v>
      </c>
      <c r="Q6" s="13">
        <v>117654</v>
      </c>
      <c r="R6" s="13">
        <v>15860</v>
      </c>
      <c r="S6" s="62">
        <f t="shared" si="4"/>
        <v>13.5</v>
      </c>
      <c r="T6" s="63">
        <f aca="true" t="shared" si="9" ref="T6:T40">RANK(S6,S$6:S$40)</f>
        <v>35</v>
      </c>
      <c r="U6" s="91">
        <v>32410</v>
      </c>
      <c r="V6" s="92">
        <v>40368</v>
      </c>
      <c r="W6" s="133">
        <v>31928</v>
      </c>
      <c r="X6" s="126">
        <v>29269</v>
      </c>
      <c r="Y6" s="110">
        <v>22502</v>
      </c>
      <c r="Z6" s="110">
        <v>18924</v>
      </c>
      <c r="AA6" s="111">
        <v>8385</v>
      </c>
      <c r="AB6" s="126">
        <v>4607</v>
      </c>
      <c r="AC6" s="110">
        <v>1620</v>
      </c>
      <c r="AD6" s="110">
        <v>351</v>
      </c>
      <c r="AE6" s="110">
        <v>56</v>
      </c>
      <c r="AF6" s="111">
        <v>12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73" customFormat="1" ht="27" customHeight="1">
      <c r="A7" s="15" t="s">
        <v>3</v>
      </c>
      <c r="B7" s="17">
        <v>55302</v>
      </c>
      <c r="C7" s="16">
        <f aca="true" t="shared" si="10" ref="C7:C40">+E7+H7+I7+J7</f>
        <v>55158</v>
      </c>
      <c r="D7" s="65">
        <f t="shared" si="6"/>
        <v>144</v>
      </c>
      <c r="E7" s="16">
        <v>28960</v>
      </c>
      <c r="F7" s="29">
        <f t="shared" si="1"/>
        <v>52.5</v>
      </c>
      <c r="G7" s="66">
        <f t="shared" si="7"/>
        <v>12</v>
      </c>
      <c r="H7" s="16">
        <v>15410</v>
      </c>
      <c r="I7" s="16">
        <v>109</v>
      </c>
      <c r="J7" s="16">
        <v>10679</v>
      </c>
      <c r="K7" s="29">
        <f t="shared" si="2"/>
        <v>19.4</v>
      </c>
      <c r="L7" s="66">
        <f t="shared" si="8"/>
        <v>8</v>
      </c>
      <c r="M7" s="17">
        <v>169606</v>
      </c>
      <c r="N7" s="67">
        <f t="shared" si="3"/>
        <v>3.07</v>
      </c>
      <c r="O7" s="68">
        <f aca="true" t="shared" si="11" ref="O7:O40">RANK(N7,N$6:N$40)</f>
        <v>29</v>
      </c>
      <c r="P7" s="15" t="s">
        <v>3</v>
      </c>
      <c r="Q7" s="16">
        <v>55158</v>
      </c>
      <c r="R7" s="16">
        <v>12355</v>
      </c>
      <c r="S7" s="69">
        <f t="shared" si="4"/>
        <v>22.4</v>
      </c>
      <c r="T7" s="70">
        <f t="shared" si="9"/>
        <v>27</v>
      </c>
      <c r="U7" s="71">
        <v>16995</v>
      </c>
      <c r="V7" s="72">
        <v>24050</v>
      </c>
      <c r="W7" s="134">
        <v>10679</v>
      </c>
      <c r="X7" s="127">
        <v>13335</v>
      </c>
      <c r="Y7" s="112">
        <v>10910</v>
      </c>
      <c r="Z7" s="112">
        <v>9498</v>
      </c>
      <c r="AA7" s="113">
        <v>5189</v>
      </c>
      <c r="AB7" s="127">
        <v>3714</v>
      </c>
      <c r="AC7" s="112">
        <v>1446</v>
      </c>
      <c r="AD7" s="112">
        <v>318</v>
      </c>
      <c r="AE7" s="112">
        <v>54</v>
      </c>
      <c r="AF7" s="113">
        <v>15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73" customFormat="1" ht="27" customHeight="1">
      <c r="A8" s="15" t="s">
        <v>4</v>
      </c>
      <c r="B8" s="17">
        <v>11187</v>
      </c>
      <c r="C8" s="16">
        <f t="shared" si="10"/>
        <v>11168</v>
      </c>
      <c r="D8" s="65">
        <f t="shared" si="6"/>
        <v>19</v>
      </c>
      <c r="E8" s="16">
        <v>5864</v>
      </c>
      <c r="F8" s="29">
        <f t="shared" si="1"/>
        <v>52.5</v>
      </c>
      <c r="G8" s="66">
        <f t="shared" si="7"/>
        <v>12</v>
      </c>
      <c r="H8" s="16">
        <v>3694</v>
      </c>
      <c r="I8" s="16">
        <v>21</v>
      </c>
      <c r="J8" s="16">
        <v>1589</v>
      </c>
      <c r="K8" s="29">
        <f t="shared" si="2"/>
        <v>14.2</v>
      </c>
      <c r="L8" s="66">
        <f t="shared" si="8"/>
        <v>20</v>
      </c>
      <c r="M8" s="17">
        <v>36703</v>
      </c>
      <c r="N8" s="67">
        <f t="shared" si="3"/>
        <v>3.29</v>
      </c>
      <c r="O8" s="68">
        <f t="shared" si="11"/>
        <v>20</v>
      </c>
      <c r="P8" s="15" t="s">
        <v>4</v>
      </c>
      <c r="Q8" s="16">
        <v>11168</v>
      </c>
      <c r="R8" s="16">
        <v>2896</v>
      </c>
      <c r="S8" s="69">
        <f t="shared" si="4"/>
        <v>25.9</v>
      </c>
      <c r="T8" s="70">
        <f t="shared" si="9"/>
        <v>23</v>
      </c>
      <c r="U8" s="71">
        <v>3647</v>
      </c>
      <c r="V8" s="72">
        <v>5586</v>
      </c>
      <c r="W8" s="134">
        <v>1589</v>
      </c>
      <c r="X8" s="127">
        <v>2597</v>
      </c>
      <c r="Y8" s="112">
        <v>2388</v>
      </c>
      <c r="Z8" s="112">
        <v>2087</v>
      </c>
      <c r="AA8" s="113">
        <v>1197</v>
      </c>
      <c r="AB8" s="127">
        <v>849</v>
      </c>
      <c r="AC8" s="112">
        <v>377</v>
      </c>
      <c r="AD8" s="112">
        <v>70</v>
      </c>
      <c r="AE8" s="112">
        <v>10</v>
      </c>
      <c r="AF8" s="113">
        <v>4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73" customFormat="1" ht="27" customHeight="1">
      <c r="A9" s="15" t="s">
        <v>5</v>
      </c>
      <c r="B9" s="17">
        <v>14891</v>
      </c>
      <c r="C9" s="16">
        <f t="shared" si="10"/>
        <v>14862</v>
      </c>
      <c r="D9" s="65">
        <f t="shared" si="6"/>
        <v>29</v>
      </c>
      <c r="E9" s="16">
        <v>7970</v>
      </c>
      <c r="F9" s="29">
        <f t="shared" si="1"/>
        <v>53.6</v>
      </c>
      <c r="G9" s="66">
        <f t="shared" si="7"/>
        <v>9</v>
      </c>
      <c r="H9" s="16">
        <v>4052</v>
      </c>
      <c r="I9" s="16">
        <v>34</v>
      </c>
      <c r="J9" s="16">
        <v>2806</v>
      </c>
      <c r="K9" s="29">
        <f t="shared" si="2"/>
        <v>18.9</v>
      </c>
      <c r="L9" s="66">
        <f t="shared" si="8"/>
        <v>9</v>
      </c>
      <c r="M9" s="17">
        <v>45907</v>
      </c>
      <c r="N9" s="67">
        <f t="shared" si="3"/>
        <v>3.09</v>
      </c>
      <c r="O9" s="68">
        <f t="shared" si="11"/>
        <v>27</v>
      </c>
      <c r="P9" s="15" t="s">
        <v>5</v>
      </c>
      <c r="Q9" s="16">
        <v>14862</v>
      </c>
      <c r="R9" s="16">
        <v>3247</v>
      </c>
      <c r="S9" s="69">
        <f t="shared" si="4"/>
        <v>21.8</v>
      </c>
      <c r="T9" s="70">
        <f t="shared" si="9"/>
        <v>30</v>
      </c>
      <c r="U9" s="71">
        <v>4544</v>
      </c>
      <c r="V9" s="72">
        <v>6642</v>
      </c>
      <c r="W9" s="134">
        <v>2806</v>
      </c>
      <c r="X9" s="127">
        <v>3508</v>
      </c>
      <c r="Y9" s="112">
        <v>3096</v>
      </c>
      <c r="Z9" s="112">
        <v>2575</v>
      </c>
      <c r="AA9" s="113">
        <v>1415</v>
      </c>
      <c r="AB9" s="127">
        <v>939</v>
      </c>
      <c r="AC9" s="112">
        <v>415</v>
      </c>
      <c r="AD9" s="112">
        <v>91</v>
      </c>
      <c r="AE9" s="112">
        <v>16</v>
      </c>
      <c r="AF9" s="113">
        <v>1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73" customFormat="1" ht="27" customHeight="1">
      <c r="A10" s="15" t="s">
        <v>6</v>
      </c>
      <c r="B10" s="17">
        <v>16181</v>
      </c>
      <c r="C10" s="16">
        <f t="shared" si="10"/>
        <v>16166</v>
      </c>
      <c r="D10" s="65">
        <f t="shared" si="6"/>
        <v>15</v>
      </c>
      <c r="E10" s="16">
        <v>7434</v>
      </c>
      <c r="F10" s="29">
        <f t="shared" si="1"/>
        <v>46</v>
      </c>
      <c r="G10" s="66">
        <f t="shared" si="7"/>
        <v>22</v>
      </c>
      <c r="H10" s="16">
        <v>6639</v>
      </c>
      <c r="I10" s="16">
        <v>24</v>
      </c>
      <c r="J10" s="16">
        <v>2069</v>
      </c>
      <c r="K10" s="29">
        <f t="shared" si="2"/>
        <v>12.8</v>
      </c>
      <c r="L10" s="66">
        <f t="shared" si="8"/>
        <v>27</v>
      </c>
      <c r="M10" s="17">
        <v>56054</v>
      </c>
      <c r="N10" s="67">
        <f t="shared" si="3"/>
        <v>3.47</v>
      </c>
      <c r="O10" s="68">
        <f t="shared" si="11"/>
        <v>11</v>
      </c>
      <c r="P10" s="15" t="s">
        <v>6</v>
      </c>
      <c r="Q10" s="16">
        <v>16166</v>
      </c>
      <c r="R10" s="16">
        <v>5360</v>
      </c>
      <c r="S10" s="69">
        <f t="shared" si="4"/>
        <v>33.2</v>
      </c>
      <c r="T10" s="70">
        <f t="shared" si="9"/>
        <v>10</v>
      </c>
      <c r="U10" s="71">
        <v>5326</v>
      </c>
      <c r="V10" s="72">
        <v>9422</v>
      </c>
      <c r="W10" s="134">
        <v>2069</v>
      </c>
      <c r="X10" s="127">
        <v>3681</v>
      </c>
      <c r="Y10" s="112">
        <v>3102</v>
      </c>
      <c r="Z10" s="112">
        <v>2901</v>
      </c>
      <c r="AA10" s="113">
        <v>1915</v>
      </c>
      <c r="AB10" s="127">
        <v>1597</v>
      </c>
      <c r="AC10" s="112">
        <v>696</v>
      </c>
      <c r="AD10" s="112">
        <v>168</v>
      </c>
      <c r="AE10" s="112">
        <v>32</v>
      </c>
      <c r="AF10" s="113">
        <v>5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73" customFormat="1" ht="27" customHeight="1">
      <c r="A11" s="15" t="s">
        <v>7</v>
      </c>
      <c r="B11" s="17">
        <v>10429</v>
      </c>
      <c r="C11" s="16">
        <f t="shared" si="10"/>
        <v>10422</v>
      </c>
      <c r="D11" s="65">
        <f t="shared" si="6"/>
        <v>7</v>
      </c>
      <c r="E11" s="16">
        <v>5793</v>
      </c>
      <c r="F11" s="29">
        <f t="shared" si="1"/>
        <v>55.6</v>
      </c>
      <c r="G11" s="66">
        <f t="shared" si="7"/>
        <v>5</v>
      </c>
      <c r="H11" s="16">
        <v>2911</v>
      </c>
      <c r="I11" s="16">
        <v>13</v>
      </c>
      <c r="J11" s="16">
        <v>1705</v>
      </c>
      <c r="K11" s="29">
        <f t="shared" si="2"/>
        <v>16.4</v>
      </c>
      <c r="L11" s="66">
        <f t="shared" si="8"/>
        <v>13</v>
      </c>
      <c r="M11" s="17">
        <v>33010</v>
      </c>
      <c r="N11" s="67">
        <f t="shared" si="3"/>
        <v>3.17</v>
      </c>
      <c r="O11" s="68">
        <f t="shared" si="11"/>
        <v>24</v>
      </c>
      <c r="P11" s="15" t="s">
        <v>7</v>
      </c>
      <c r="Q11" s="16">
        <v>10422</v>
      </c>
      <c r="R11" s="16">
        <v>2305</v>
      </c>
      <c r="S11" s="69">
        <f t="shared" si="4"/>
        <v>22.1</v>
      </c>
      <c r="T11" s="70">
        <f t="shared" si="9"/>
        <v>29</v>
      </c>
      <c r="U11" s="71">
        <v>3501</v>
      </c>
      <c r="V11" s="72">
        <v>4567</v>
      </c>
      <c r="W11" s="134">
        <v>1705</v>
      </c>
      <c r="X11" s="127">
        <v>2476</v>
      </c>
      <c r="Y11" s="112">
        <v>2157</v>
      </c>
      <c r="Z11" s="112">
        <v>1988</v>
      </c>
      <c r="AA11" s="113">
        <v>1074</v>
      </c>
      <c r="AB11" s="127">
        <v>675</v>
      </c>
      <c r="AC11" s="112">
        <v>276</v>
      </c>
      <c r="AD11" s="112">
        <v>63</v>
      </c>
      <c r="AE11" s="112">
        <v>7</v>
      </c>
      <c r="AF11" s="113">
        <v>1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73" customFormat="1" ht="27" customHeight="1">
      <c r="A12" s="15" t="s">
        <v>8</v>
      </c>
      <c r="B12" s="17">
        <v>11490</v>
      </c>
      <c r="C12" s="16">
        <f t="shared" si="10"/>
        <v>11473</v>
      </c>
      <c r="D12" s="65">
        <f t="shared" si="6"/>
        <v>17</v>
      </c>
      <c r="E12" s="16">
        <v>6154</v>
      </c>
      <c r="F12" s="29">
        <f t="shared" si="1"/>
        <v>53.6</v>
      </c>
      <c r="G12" s="66">
        <f t="shared" si="7"/>
        <v>9</v>
      </c>
      <c r="H12" s="16">
        <v>3130</v>
      </c>
      <c r="I12" s="16">
        <v>22</v>
      </c>
      <c r="J12" s="16">
        <v>2167</v>
      </c>
      <c r="K12" s="29">
        <f t="shared" si="2"/>
        <v>18.9</v>
      </c>
      <c r="L12" s="66">
        <f t="shared" si="8"/>
        <v>9</v>
      </c>
      <c r="M12" s="17">
        <v>35892</v>
      </c>
      <c r="N12" s="67">
        <f t="shared" si="3"/>
        <v>3.13</v>
      </c>
      <c r="O12" s="68">
        <f t="shared" si="11"/>
        <v>26</v>
      </c>
      <c r="P12" s="15" t="s">
        <v>8</v>
      </c>
      <c r="Q12" s="16">
        <v>11473</v>
      </c>
      <c r="R12" s="16">
        <v>2546</v>
      </c>
      <c r="S12" s="69">
        <f t="shared" si="4"/>
        <v>22.2</v>
      </c>
      <c r="T12" s="70">
        <f t="shared" si="9"/>
        <v>28</v>
      </c>
      <c r="U12" s="71">
        <v>3681</v>
      </c>
      <c r="V12" s="72">
        <v>4931</v>
      </c>
      <c r="W12" s="134">
        <v>2167</v>
      </c>
      <c r="X12" s="127">
        <v>2607</v>
      </c>
      <c r="Y12" s="112">
        <v>2316</v>
      </c>
      <c r="Z12" s="112">
        <v>2061</v>
      </c>
      <c r="AA12" s="113">
        <v>1130</v>
      </c>
      <c r="AB12" s="127">
        <v>766</v>
      </c>
      <c r="AC12" s="112">
        <v>344</v>
      </c>
      <c r="AD12" s="112">
        <v>74</v>
      </c>
      <c r="AE12" s="112">
        <v>7</v>
      </c>
      <c r="AF12" s="113">
        <v>1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73" customFormat="1" ht="27" customHeight="1">
      <c r="A13" s="15" t="s">
        <v>9</v>
      </c>
      <c r="B13" s="17">
        <v>11421</v>
      </c>
      <c r="C13" s="16">
        <f t="shared" si="10"/>
        <v>11404</v>
      </c>
      <c r="D13" s="65">
        <f t="shared" si="6"/>
        <v>17</v>
      </c>
      <c r="E13" s="16">
        <v>5433</v>
      </c>
      <c r="F13" s="29">
        <f t="shared" si="1"/>
        <v>47.6</v>
      </c>
      <c r="G13" s="66">
        <f t="shared" si="7"/>
        <v>21</v>
      </c>
      <c r="H13" s="16">
        <v>4354</v>
      </c>
      <c r="I13" s="16">
        <v>21</v>
      </c>
      <c r="J13" s="16">
        <v>1596</v>
      </c>
      <c r="K13" s="29">
        <f t="shared" si="2"/>
        <v>14</v>
      </c>
      <c r="L13" s="66">
        <f t="shared" si="8"/>
        <v>22</v>
      </c>
      <c r="M13" s="17">
        <v>40016</v>
      </c>
      <c r="N13" s="67">
        <f t="shared" si="3"/>
        <v>3.51</v>
      </c>
      <c r="O13" s="68">
        <f t="shared" si="11"/>
        <v>9</v>
      </c>
      <c r="P13" s="15" t="s">
        <v>9</v>
      </c>
      <c r="Q13" s="16">
        <v>11404</v>
      </c>
      <c r="R13" s="16">
        <v>3616</v>
      </c>
      <c r="S13" s="69">
        <f t="shared" si="4"/>
        <v>31.7</v>
      </c>
      <c r="T13" s="70">
        <f t="shared" si="9"/>
        <v>12</v>
      </c>
      <c r="U13" s="71">
        <v>4395</v>
      </c>
      <c r="V13" s="72">
        <v>5532</v>
      </c>
      <c r="W13" s="134">
        <v>1596</v>
      </c>
      <c r="X13" s="127">
        <v>2287</v>
      </c>
      <c r="Y13" s="112">
        <v>2173</v>
      </c>
      <c r="Z13" s="112">
        <v>2182</v>
      </c>
      <c r="AA13" s="113">
        <v>1331</v>
      </c>
      <c r="AB13" s="127">
        <v>1128</v>
      </c>
      <c r="AC13" s="112">
        <v>522</v>
      </c>
      <c r="AD13" s="112">
        <v>148</v>
      </c>
      <c r="AE13" s="112">
        <v>32</v>
      </c>
      <c r="AF13" s="113">
        <v>5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73" customFormat="1" ht="27" customHeight="1">
      <c r="A14" s="35" t="s">
        <v>10</v>
      </c>
      <c r="B14" s="20">
        <v>9329</v>
      </c>
      <c r="C14" s="19">
        <f t="shared" si="10"/>
        <v>9306</v>
      </c>
      <c r="D14" s="75">
        <f t="shared" si="6"/>
        <v>23</v>
      </c>
      <c r="E14" s="19">
        <v>3961</v>
      </c>
      <c r="F14" s="31">
        <f t="shared" si="1"/>
        <v>42.6</v>
      </c>
      <c r="G14" s="76">
        <f t="shared" si="7"/>
        <v>26</v>
      </c>
      <c r="H14" s="19">
        <v>4106</v>
      </c>
      <c r="I14" s="19">
        <v>7</v>
      </c>
      <c r="J14" s="19">
        <v>1232</v>
      </c>
      <c r="K14" s="31">
        <f t="shared" si="2"/>
        <v>13.2</v>
      </c>
      <c r="L14" s="76">
        <f t="shared" si="8"/>
        <v>26</v>
      </c>
      <c r="M14" s="20">
        <v>33930</v>
      </c>
      <c r="N14" s="77">
        <f t="shared" si="3"/>
        <v>3.65</v>
      </c>
      <c r="O14" s="78">
        <f t="shared" si="11"/>
        <v>5</v>
      </c>
      <c r="P14" s="35" t="s">
        <v>10</v>
      </c>
      <c r="Q14" s="19">
        <v>9306</v>
      </c>
      <c r="R14" s="19">
        <v>3408</v>
      </c>
      <c r="S14" s="79">
        <f t="shared" si="4"/>
        <v>36.6</v>
      </c>
      <c r="T14" s="80">
        <f t="shared" si="9"/>
        <v>4</v>
      </c>
      <c r="U14" s="81">
        <v>3303</v>
      </c>
      <c r="V14" s="93">
        <v>5329</v>
      </c>
      <c r="W14" s="135">
        <v>1232</v>
      </c>
      <c r="X14" s="128">
        <v>1799</v>
      </c>
      <c r="Y14" s="114">
        <v>1712</v>
      </c>
      <c r="Z14" s="114">
        <v>1588</v>
      </c>
      <c r="AA14" s="115">
        <v>1180</v>
      </c>
      <c r="AB14" s="128">
        <v>1098</v>
      </c>
      <c r="AC14" s="114">
        <v>504</v>
      </c>
      <c r="AD14" s="114">
        <v>152</v>
      </c>
      <c r="AE14" s="114">
        <v>32</v>
      </c>
      <c r="AF14" s="115">
        <v>9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73" customFormat="1" ht="27" customHeight="1">
      <c r="A15" s="36" t="s">
        <v>11</v>
      </c>
      <c r="B15" s="25">
        <v>6817</v>
      </c>
      <c r="C15" s="24">
        <f t="shared" si="10"/>
        <v>6806</v>
      </c>
      <c r="D15" s="83">
        <f t="shared" si="6"/>
        <v>11</v>
      </c>
      <c r="E15" s="24">
        <v>3758</v>
      </c>
      <c r="F15" s="32">
        <f t="shared" si="1"/>
        <v>55.2</v>
      </c>
      <c r="G15" s="84">
        <f t="shared" si="7"/>
        <v>6</v>
      </c>
      <c r="H15" s="24">
        <v>1946</v>
      </c>
      <c r="I15" s="24">
        <v>3</v>
      </c>
      <c r="J15" s="24">
        <v>1099</v>
      </c>
      <c r="K15" s="32">
        <f t="shared" si="2"/>
        <v>16.1</v>
      </c>
      <c r="L15" s="84">
        <f t="shared" si="8"/>
        <v>15</v>
      </c>
      <c r="M15" s="25">
        <v>22046</v>
      </c>
      <c r="N15" s="85">
        <f t="shared" si="3"/>
        <v>3.24</v>
      </c>
      <c r="O15" s="86">
        <f t="shared" si="11"/>
        <v>22</v>
      </c>
      <c r="P15" s="36" t="s">
        <v>11</v>
      </c>
      <c r="Q15" s="24">
        <v>6806</v>
      </c>
      <c r="R15" s="24">
        <v>1586</v>
      </c>
      <c r="S15" s="87">
        <f t="shared" si="4"/>
        <v>23.3</v>
      </c>
      <c r="T15" s="88">
        <f t="shared" si="9"/>
        <v>25</v>
      </c>
      <c r="U15" s="89">
        <v>2403</v>
      </c>
      <c r="V15" s="90">
        <v>2870</v>
      </c>
      <c r="W15" s="136">
        <v>1099</v>
      </c>
      <c r="X15" s="129">
        <v>1490</v>
      </c>
      <c r="Y15" s="116">
        <v>1417</v>
      </c>
      <c r="Z15" s="116">
        <v>1345</v>
      </c>
      <c r="AA15" s="117">
        <v>696</v>
      </c>
      <c r="AB15" s="129">
        <v>512</v>
      </c>
      <c r="AC15" s="116">
        <v>200</v>
      </c>
      <c r="AD15" s="116">
        <v>39</v>
      </c>
      <c r="AE15" s="116">
        <v>8</v>
      </c>
      <c r="AF15" s="117" t="s">
        <v>52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73" customFormat="1" ht="27" customHeight="1">
      <c r="A16" s="26" t="s">
        <v>12</v>
      </c>
      <c r="B16" s="22">
        <v>3633</v>
      </c>
      <c r="C16" s="21">
        <f t="shared" si="10"/>
        <v>3547</v>
      </c>
      <c r="D16" s="94">
        <f t="shared" si="6"/>
        <v>86</v>
      </c>
      <c r="E16" s="21">
        <v>1873</v>
      </c>
      <c r="F16" s="30">
        <f t="shared" si="1"/>
        <v>52.8</v>
      </c>
      <c r="G16" s="95">
        <f t="shared" si="7"/>
        <v>11</v>
      </c>
      <c r="H16" s="21">
        <v>1012</v>
      </c>
      <c r="I16" s="21">
        <v>2</v>
      </c>
      <c r="J16" s="21">
        <v>660</v>
      </c>
      <c r="K16" s="30">
        <f t="shared" si="2"/>
        <v>18.6</v>
      </c>
      <c r="L16" s="95">
        <f t="shared" si="8"/>
        <v>11</v>
      </c>
      <c r="M16" s="22">
        <v>11224</v>
      </c>
      <c r="N16" s="96">
        <f t="shared" si="3"/>
        <v>3.16</v>
      </c>
      <c r="O16" s="97">
        <f t="shared" si="11"/>
        <v>25</v>
      </c>
      <c r="P16" s="26" t="s">
        <v>12</v>
      </c>
      <c r="Q16" s="21">
        <v>3547</v>
      </c>
      <c r="R16" s="21">
        <v>820</v>
      </c>
      <c r="S16" s="98">
        <f t="shared" si="4"/>
        <v>23.1</v>
      </c>
      <c r="T16" s="99">
        <f t="shared" si="9"/>
        <v>26</v>
      </c>
      <c r="U16" s="100">
        <v>1142</v>
      </c>
      <c r="V16" s="101">
        <v>1580</v>
      </c>
      <c r="W16" s="137">
        <v>660</v>
      </c>
      <c r="X16" s="130">
        <v>806</v>
      </c>
      <c r="Y16" s="118">
        <v>658</v>
      </c>
      <c r="Z16" s="118">
        <v>662</v>
      </c>
      <c r="AA16" s="119">
        <v>401</v>
      </c>
      <c r="AB16" s="130">
        <v>228</v>
      </c>
      <c r="AC16" s="118">
        <v>105</v>
      </c>
      <c r="AD16" s="118">
        <v>21</v>
      </c>
      <c r="AE16" s="118">
        <v>6</v>
      </c>
      <c r="AF16" s="119" t="s">
        <v>52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73" customFormat="1" ht="27" customHeight="1">
      <c r="A17" s="12" t="s">
        <v>13</v>
      </c>
      <c r="B17" s="14">
        <v>627</v>
      </c>
      <c r="C17" s="13">
        <f t="shared" si="10"/>
        <v>627</v>
      </c>
      <c r="D17" s="58">
        <f t="shared" si="6"/>
        <v>0</v>
      </c>
      <c r="E17" s="13">
        <v>425</v>
      </c>
      <c r="F17" s="28">
        <f t="shared" si="1"/>
        <v>67.8</v>
      </c>
      <c r="G17" s="59">
        <f t="shared" si="7"/>
        <v>1</v>
      </c>
      <c r="H17" s="13">
        <v>162</v>
      </c>
      <c r="I17" s="13">
        <v>1</v>
      </c>
      <c r="J17" s="13">
        <v>39</v>
      </c>
      <c r="K17" s="28">
        <f t="shared" si="2"/>
        <v>6.2</v>
      </c>
      <c r="L17" s="59">
        <f t="shared" si="8"/>
        <v>33</v>
      </c>
      <c r="M17" s="14">
        <v>2153</v>
      </c>
      <c r="N17" s="60">
        <f t="shared" si="3"/>
        <v>3.43</v>
      </c>
      <c r="O17" s="61">
        <f t="shared" si="11"/>
        <v>16</v>
      </c>
      <c r="P17" s="12" t="s">
        <v>13</v>
      </c>
      <c r="Q17" s="13">
        <v>627</v>
      </c>
      <c r="R17" s="13">
        <v>129</v>
      </c>
      <c r="S17" s="62">
        <f t="shared" si="4"/>
        <v>20.6</v>
      </c>
      <c r="T17" s="63">
        <f t="shared" si="9"/>
        <v>32</v>
      </c>
      <c r="U17" s="91">
        <v>302</v>
      </c>
      <c r="V17" s="92">
        <v>221</v>
      </c>
      <c r="W17" s="133">
        <v>39</v>
      </c>
      <c r="X17" s="126">
        <v>140</v>
      </c>
      <c r="Y17" s="110">
        <v>165</v>
      </c>
      <c r="Z17" s="110">
        <v>159</v>
      </c>
      <c r="AA17" s="111">
        <v>68</v>
      </c>
      <c r="AB17" s="126">
        <v>35</v>
      </c>
      <c r="AC17" s="110">
        <v>17</v>
      </c>
      <c r="AD17" s="110">
        <v>2</v>
      </c>
      <c r="AE17" s="110">
        <v>2</v>
      </c>
      <c r="AF17" s="111" t="s">
        <v>52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73" customFormat="1" ht="27" customHeight="1">
      <c r="A18" s="15" t="s">
        <v>14</v>
      </c>
      <c r="B18" s="17">
        <v>7067</v>
      </c>
      <c r="C18" s="16">
        <f t="shared" si="10"/>
        <v>7062</v>
      </c>
      <c r="D18" s="65">
        <f t="shared" si="6"/>
        <v>5</v>
      </c>
      <c r="E18" s="16">
        <v>3883</v>
      </c>
      <c r="F18" s="29">
        <f t="shared" si="1"/>
        <v>55</v>
      </c>
      <c r="G18" s="66">
        <f t="shared" si="7"/>
        <v>8</v>
      </c>
      <c r="H18" s="16">
        <v>2196</v>
      </c>
      <c r="I18" s="16">
        <v>9</v>
      </c>
      <c r="J18" s="16">
        <v>974</v>
      </c>
      <c r="K18" s="29">
        <f t="shared" si="2"/>
        <v>13.8</v>
      </c>
      <c r="L18" s="66">
        <f t="shared" si="8"/>
        <v>23</v>
      </c>
      <c r="M18" s="17">
        <v>23042</v>
      </c>
      <c r="N18" s="67">
        <f t="shared" si="3"/>
        <v>3.26</v>
      </c>
      <c r="O18" s="68">
        <f t="shared" si="11"/>
        <v>21</v>
      </c>
      <c r="P18" s="15" t="s">
        <v>14</v>
      </c>
      <c r="Q18" s="16">
        <v>7062</v>
      </c>
      <c r="R18" s="16">
        <v>1780</v>
      </c>
      <c r="S18" s="69">
        <f t="shared" si="4"/>
        <v>25.2</v>
      </c>
      <c r="T18" s="70">
        <f t="shared" si="9"/>
        <v>24</v>
      </c>
      <c r="U18" s="71">
        <v>2226</v>
      </c>
      <c r="V18" s="72">
        <v>3539</v>
      </c>
      <c r="W18" s="134">
        <v>974</v>
      </c>
      <c r="X18" s="127">
        <v>1745</v>
      </c>
      <c r="Y18" s="112">
        <v>1419</v>
      </c>
      <c r="Z18" s="112">
        <v>1380</v>
      </c>
      <c r="AA18" s="113">
        <v>772</v>
      </c>
      <c r="AB18" s="127">
        <v>531</v>
      </c>
      <c r="AC18" s="112">
        <v>187</v>
      </c>
      <c r="AD18" s="112">
        <v>44</v>
      </c>
      <c r="AE18" s="112">
        <v>8</v>
      </c>
      <c r="AF18" s="113">
        <v>2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s="73" customFormat="1" ht="27" customHeight="1">
      <c r="A19" s="18" t="s">
        <v>15</v>
      </c>
      <c r="B19" s="20">
        <v>8427</v>
      </c>
      <c r="C19" s="19">
        <f t="shared" si="10"/>
        <v>8274</v>
      </c>
      <c r="D19" s="75">
        <f t="shared" si="6"/>
        <v>153</v>
      </c>
      <c r="E19" s="19">
        <v>4264</v>
      </c>
      <c r="F19" s="31">
        <f t="shared" si="1"/>
        <v>51.5</v>
      </c>
      <c r="G19" s="76">
        <f t="shared" si="7"/>
        <v>14</v>
      </c>
      <c r="H19" s="19">
        <v>2751</v>
      </c>
      <c r="I19" s="19">
        <v>5</v>
      </c>
      <c r="J19" s="19">
        <v>1254</v>
      </c>
      <c r="K19" s="31">
        <f t="shared" si="2"/>
        <v>15.2</v>
      </c>
      <c r="L19" s="76">
        <f t="shared" si="8"/>
        <v>17</v>
      </c>
      <c r="M19" s="20">
        <v>27669</v>
      </c>
      <c r="N19" s="77">
        <f t="shared" si="3"/>
        <v>3.34</v>
      </c>
      <c r="O19" s="78">
        <f t="shared" si="11"/>
        <v>19</v>
      </c>
      <c r="P19" s="18" t="s">
        <v>15</v>
      </c>
      <c r="Q19" s="19">
        <v>8274</v>
      </c>
      <c r="R19" s="19">
        <v>2255</v>
      </c>
      <c r="S19" s="79">
        <f t="shared" si="4"/>
        <v>27.3</v>
      </c>
      <c r="T19" s="80">
        <f t="shared" si="9"/>
        <v>18</v>
      </c>
      <c r="U19" s="81">
        <v>2794</v>
      </c>
      <c r="V19" s="93">
        <v>4053</v>
      </c>
      <c r="W19" s="135">
        <v>1254</v>
      </c>
      <c r="X19" s="128">
        <v>1809</v>
      </c>
      <c r="Y19" s="114">
        <v>1642</v>
      </c>
      <c r="Z19" s="114">
        <v>1542</v>
      </c>
      <c r="AA19" s="115">
        <v>949</v>
      </c>
      <c r="AB19" s="128">
        <v>688</v>
      </c>
      <c r="AC19" s="114">
        <v>311</v>
      </c>
      <c r="AD19" s="114">
        <v>60</v>
      </c>
      <c r="AE19" s="114">
        <v>18</v>
      </c>
      <c r="AF19" s="115">
        <v>1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s="73" customFormat="1" ht="27" customHeight="1">
      <c r="A20" s="36" t="s">
        <v>16</v>
      </c>
      <c r="B20" s="25">
        <v>2292</v>
      </c>
      <c r="C20" s="24">
        <f t="shared" si="10"/>
        <v>2288</v>
      </c>
      <c r="D20" s="83">
        <f t="shared" si="6"/>
        <v>4</v>
      </c>
      <c r="E20" s="24">
        <v>972</v>
      </c>
      <c r="F20" s="32">
        <f t="shared" si="1"/>
        <v>42.5</v>
      </c>
      <c r="G20" s="84">
        <f t="shared" si="7"/>
        <v>27</v>
      </c>
      <c r="H20" s="24">
        <v>645</v>
      </c>
      <c r="I20" s="24">
        <v>3</v>
      </c>
      <c r="J20" s="24">
        <v>668</v>
      </c>
      <c r="K20" s="32">
        <f t="shared" si="2"/>
        <v>29.2</v>
      </c>
      <c r="L20" s="84">
        <f t="shared" si="8"/>
        <v>3</v>
      </c>
      <c r="M20" s="25">
        <v>6474</v>
      </c>
      <c r="N20" s="85">
        <f t="shared" si="3"/>
        <v>2.83</v>
      </c>
      <c r="O20" s="86">
        <f t="shared" si="11"/>
        <v>33</v>
      </c>
      <c r="P20" s="36" t="s">
        <v>16</v>
      </c>
      <c r="Q20" s="24">
        <v>2288</v>
      </c>
      <c r="R20" s="24">
        <v>498</v>
      </c>
      <c r="S20" s="87">
        <f t="shared" si="4"/>
        <v>21.8</v>
      </c>
      <c r="T20" s="88">
        <f t="shared" si="9"/>
        <v>30</v>
      </c>
      <c r="U20" s="89">
        <v>537</v>
      </c>
      <c r="V20" s="90">
        <v>1172</v>
      </c>
      <c r="W20" s="136">
        <v>668</v>
      </c>
      <c r="X20" s="129">
        <v>519</v>
      </c>
      <c r="Y20" s="116">
        <v>373</v>
      </c>
      <c r="Z20" s="116">
        <v>317</v>
      </c>
      <c r="AA20" s="117">
        <v>198</v>
      </c>
      <c r="AB20" s="129">
        <v>121</v>
      </c>
      <c r="AC20" s="116">
        <v>75</v>
      </c>
      <c r="AD20" s="116">
        <v>13</v>
      </c>
      <c r="AE20" s="116">
        <v>4</v>
      </c>
      <c r="AF20" s="117" t="s">
        <v>52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s="73" customFormat="1" ht="27" customHeight="1">
      <c r="A21" s="15" t="s">
        <v>17</v>
      </c>
      <c r="B21" s="17">
        <v>8258</v>
      </c>
      <c r="C21" s="16">
        <f t="shared" si="10"/>
        <v>8240</v>
      </c>
      <c r="D21" s="65">
        <f t="shared" si="6"/>
        <v>18</v>
      </c>
      <c r="E21" s="16">
        <v>3944</v>
      </c>
      <c r="F21" s="29">
        <f t="shared" si="1"/>
        <v>47.9</v>
      </c>
      <c r="G21" s="66">
        <f t="shared" si="7"/>
        <v>20</v>
      </c>
      <c r="H21" s="16">
        <v>3066</v>
      </c>
      <c r="I21" s="16">
        <v>6</v>
      </c>
      <c r="J21" s="16">
        <v>1224</v>
      </c>
      <c r="K21" s="29">
        <f t="shared" si="2"/>
        <v>14.9</v>
      </c>
      <c r="L21" s="66">
        <f t="shared" si="8"/>
        <v>18</v>
      </c>
      <c r="M21" s="17">
        <v>27905</v>
      </c>
      <c r="N21" s="67">
        <f t="shared" si="3"/>
        <v>3.39</v>
      </c>
      <c r="O21" s="68">
        <f t="shared" si="11"/>
        <v>18</v>
      </c>
      <c r="P21" s="15" t="s">
        <v>17</v>
      </c>
      <c r="Q21" s="16">
        <v>8240</v>
      </c>
      <c r="R21" s="16">
        <v>2557</v>
      </c>
      <c r="S21" s="74">
        <f t="shared" si="4"/>
        <v>31</v>
      </c>
      <c r="T21" s="70">
        <f t="shared" si="9"/>
        <v>14</v>
      </c>
      <c r="U21" s="71">
        <v>2861</v>
      </c>
      <c r="V21" s="72">
        <v>4472</v>
      </c>
      <c r="W21" s="134">
        <v>1224</v>
      </c>
      <c r="X21" s="127">
        <v>1822</v>
      </c>
      <c r="Y21" s="112">
        <v>1565</v>
      </c>
      <c r="Z21" s="112">
        <v>1444</v>
      </c>
      <c r="AA21" s="113">
        <v>1034</v>
      </c>
      <c r="AB21" s="127">
        <v>745</v>
      </c>
      <c r="AC21" s="112">
        <v>329</v>
      </c>
      <c r="AD21" s="112">
        <v>71</v>
      </c>
      <c r="AE21" s="112">
        <v>5</v>
      </c>
      <c r="AF21" s="113">
        <v>1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s="73" customFormat="1" ht="27" customHeight="1">
      <c r="A22" s="26" t="s">
        <v>18</v>
      </c>
      <c r="B22" s="22">
        <v>4986</v>
      </c>
      <c r="C22" s="21">
        <f t="shared" si="10"/>
        <v>4946</v>
      </c>
      <c r="D22" s="94">
        <f t="shared" si="6"/>
        <v>40</v>
      </c>
      <c r="E22" s="21">
        <v>2433</v>
      </c>
      <c r="F22" s="30">
        <f t="shared" si="1"/>
        <v>49.2</v>
      </c>
      <c r="G22" s="95">
        <f t="shared" si="7"/>
        <v>18</v>
      </c>
      <c r="H22" s="21">
        <v>1681</v>
      </c>
      <c r="I22" s="21">
        <v>3</v>
      </c>
      <c r="J22" s="21">
        <v>829</v>
      </c>
      <c r="K22" s="30">
        <f t="shared" si="2"/>
        <v>16.8</v>
      </c>
      <c r="L22" s="95">
        <f t="shared" si="8"/>
        <v>12</v>
      </c>
      <c r="M22" s="22">
        <v>15710</v>
      </c>
      <c r="N22" s="96">
        <f t="shared" si="3"/>
        <v>3.18</v>
      </c>
      <c r="O22" s="97">
        <f t="shared" si="11"/>
        <v>23</v>
      </c>
      <c r="P22" s="26" t="s">
        <v>18</v>
      </c>
      <c r="Q22" s="21">
        <v>4946</v>
      </c>
      <c r="R22" s="21">
        <v>1317</v>
      </c>
      <c r="S22" s="98">
        <f t="shared" si="4"/>
        <v>26.6</v>
      </c>
      <c r="T22" s="99">
        <f t="shared" si="9"/>
        <v>20</v>
      </c>
      <c r="U22" s="100">
        <v>1420</v>
      </c>
      <c r="V22" s="101">
        <v>2984</v>
      </c>
      <c r="W22" s="137">
        <v>829</v>
      </c>
      <c r="X22" s="130">
        <v>1274</v>
      </c>
      <c r="Y22" s="118">
        <v>971</v>
      </c>
      <c r="Z22" s="118">
        <v>772</v>
      </c>
      <c r="AA22" s="119">
        <v>518</v>
      </c>
      <c r="AB22" s="130">
        <v>376</v>
      </c>
      <c r="AC22" s="118">
        <v>168</v>
      </c>
      <c r="AD22" s="118">
        <v>32</v>
      </c>
      <c r="AE22" s="118">
        <v>6</v>
      </c>
      <c r="AF22" s="119" t="s">
        <v>52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s="73" customFormat="1" ht="27" customHeight="1">
      <c r="A23" s="12" t="s">
        <v>19</v>
      </c>
      <c r="B23" s="14">
        <v>6457</v>
      </c>
      <c r="C23" s="13">
        <f t="shared" si="10"/>
        <v>6371</v>
      </c>
      <c r="D23" s="58">
        <f t="shared" si="6"/>
        <v>86</v>
      </c>
      <c r="E23" s="13">
        <v>3105</v>
      </c>
      <c r="F23" s="28">
        <f t="shared" si="1"/>
        <v>48.7</v>
      </c>
      <c r="G23" s="59">
        <f t="shared" si="7"/>
        <v>19</v>
      </c>
      <c r="H23" s="13">
        <v>2274</v>
      </c>
      <c r="I23" s="13">
        <v>3</v>
      </c>
      <c r="J23" s="13">
        <v>989</v>
      </c>
      <c r="K23" s="28">
        <f t="shared" si="2"/>
        <v>15.5</v>
      </c>
      <c r="L23" s="59">
        <f t="shared" si="8"/>
        <v>16</v>
      </c>
      <c r="M23" s="14">
        <v>21722</v>
      </c>
      <c r="N23" s="60">
        <f t="shared" si="3"/>
        <v>3.41</v>
      </c>
      <c r="O23" s="61">
        <f t="shared" si="11"/>
        <v>17</v>
      </c>
      <c r="P23" s="12" t="s">
        <v>19</v>
      </c>
      <c r="Q23" s="13">
        <v>6371</v>
      </c>
      <c r="R23" s="13">
        <v>1875</v>
      </c>
      <c r="S23" s="62">
        <f t="shared" si="4"/>
        <v>29.4</v>
      </c>
      <c r="T23" s="63">
        <f t="shared" si="9"/>
        <v>16</v>
      </c>
      <c r="U23" s="91">
        <v>2182</v>
      </c>
      <c r="V23" s="92">
        <v>3306</v>
      </c>
      <c r="W23" s="133">
        <v>989</v>
      </c>
      <c r="X23" s="126">
        <v>1367</v>
      </c>
      <c r="Y23" s="110">
        <v>1175</v>
      </c>
      <c r="Z23" s="110">
        <v>1113</v>
      </c>
      <c r="AA23" s="111">
        <v>780</v>
      </c>
      <c r="AB23" s="126">
        <v>606</v>
      </c>
      <c r="AC23" s="110">
        <v>266</v>
      </c>
      <c r="AD23" s="110">
        <v>55</v>
      </c>
      <c r="AE23" s="110">
        <v>17</v>
      </c>
      <c r="AF23" s="111">
        <v>3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s="73" customFormat="1" ht="27" customHeight="1">
      <c r="A24" s="15" t="s">
        <v>20</v>
      </c>
      <c r="B24" s="17">
        <v>9760</v>
      </c>
      <c r="C24" s="16">
        <f t="shared" si="10"/>
        <v>9738</v>
      </c>
      <c r="D24" s="65">
        <f t="shared" si="6"/>
        <v>22</v>
      </c>
      <c r="E24" s="16">
        <v>5453</v>
      </c>
      <c r="F24" s="29">
        <f t="shared" si="1"/>
        <v>56</v>
      </c>
      <c r="G24" s="66">
        <f t="shared" si="7"/>
        <v>4</v>
      </c>
      <c r="H24" s="16">
        <v>3101</v>
      </c>
      <c r="I24" s="16">
        <v>14</v>
      </c>
      <c r="J24" s="16">
        <v>1170</v>
      </c>
      <c r="K24" s="29">
        <f t="shared" si="2"/>
        <v>12</v>
      </c>
      <c r="L24" s="66">
        <f t="shared" si="8"/>
        <v>29</v>
      </c>
      <c r="M24" s="17">
        <v>33640</v>
      </c>
      <c r="N24" s="67">
        <f t="shared" si="3"/>
        <v>3.45</v>
      </c>
      <c r="O24" s="68">
        <f t="shared" si="11"/>
        <v>13</v>
      </c>
      <c r="P24" s="15" t="s">
        <v>20</v>
      </c>
      <c r="Q24" s="16">
        <v>9738</v>
      </c>
      <c r="R24" s="16">
        <v>2592</v>
      </c>
      <c r="S24" s="69">
        <f t="shared" si="4"/>
        <v>26.6</v>
      </c>
      <c r="T24" s="70">
        <f t="shared" si="9"/>
        <v>20</v>
      </c>
      <c r="U24" s="71">
        <v>3930</v>
      </c>
      <c r="V24" s="72">
        <v>4009</v>
      </c>
      <c r="W24" s="134">
        <v>1170</v>
      </c>
      <c r="X24" s="127">
        <v>1989</v>
      </c>
      <c r="Y24" s="112">
        <v>2031</v>
      </c>
      <c r="Z24" s="112">
        <v>2111</v>
      </c>
      <c r="AA24" s="113">
        <v>1197</v>
      </c>
      <c r="AB24" s="127">
        <v>821</v>
      </c>
      <c r="AC24" s="112">
        <v>324</v>
      </c>
      <c r="AD24" s="112">
        <v>83</v>
      </c>
      <c r="AE24" s="112">
        <v>10</v>
      </c>
      <c r="AF24" s="113">
        <v>2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s="73" customFormat="1" ht="27" customHeight="1">
      <c r="A25" s="15" t="s">
        <v>21</v>
      </c>
      <c r="B25" s="17">
        <v>461</v>
      </c>
      <c r="C25" s="16">
        <f t="shared" si="10"/>
        <v>459</v>
      </c>
      <c r="D25" s="65">
        <f t="shared" si="6"/>
        <v>2</v>
      </c>
      <c r="E25" s="16">
        <v>173</v>
      </c>
      <c r="F25" s="29">
        <f t="shared" si="1"/>
        <v>37.7</v>
      </c>
      <c r="G25" s="66">
        <f t="shared" si="7"/>
        <v>31</v>
      </c>
      <c r="H25" s="16">
        <v>238</v>
      </c>
      <c r="I25" s="16">
        <v>1</v>
      </c>
      <c r="J25" s="16">
        <v>47</v>
      </c>
      <c r="K25" s="29">
        <f t="shared" si="2"/>
        <v>10.2</v>
      </c>
      <c r="L25" s="66">
        <f t="shared" si="8"/>
        <v>31</v>
      </c>
      <c r="M25" s="17">
        <v>1799</v>
      </c>
      <c r="N25" s="67">
        <f t="shared" si="3"/>
        <v>3.92</v>
      </c>
      <c r="O25" s="68">
        <f t="shared" si="11"/>
        <v>2</v>
      </c>
      <c r="P25" s="15" t="s">
        <v>21</v>
      </c>
      <c r="Q25" s="16">
        <v>459</v>
      </c>
      <c r="R25" s="16">
        <v>210</v>
      </c>
      <c r="S25" s="69">
        <f t="shared" si="4"/>
        <v>45.8</v>
      </c>
      <c r="T25" s="70">
        <f t="shared" si="9"/>
        <v>2</v>
      </c>
      <c r="U25" s="71">
        <v>180</v>
      </c>
      <c r="V25" s="72">
        <v>311</v>
      </c>
      <c r="W25" s="134">
        <v>47</v>
      </c>
      <c r="X25" s="127">
        <v>96</v>
      </c>
      <c r="Y25" s="112">
        <v>62</v>
      </c>
      <c r="Z25" s="112">
        <v>76</v>
      </c>
      <c r="AA25" s="113">
        <v>57</v>
      </c>
      <c r="AB25" s="127">
        <v>72</v>
      </c>
      <c r="AC25" s="112">
        <v>39</v>
      </c>
      <c r="AD25" s="112">
        <v>10</v>
      </c>
      <c r="AE25" s="112" t="s">
        <v>52</v>
      </c>
      <c r="AF25" s="113" t="s">
        <v>52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s="73" customFormat="1" ht="27" customHeight="1">
      <c r="A26" s="18" t="s">
        <v>22</v>
      </c>
      <c r="B26" s="20">
        <v>623</v>
      </c>
      <c r="C26" s="19">
        <f t="shared" si="10"/>
        <v>622</v>
      </c>
      <c r="D26" s="75">
        <f t="shared" si="6"/>
        <v>1</v>
      </c>
      <c r="E26" s="19">
        <v>276</v>
      </c>
      <c r="F26" s="31">
        <f t="shared" si="1"/>
        <v>44.4</v>
      </c>
      <c r="G26" s="76">
        <f t="shared" si="7"/>
        <v>23</v>
      </c>
      <c r="H26" s="19">
        <v>216</v>
      </c>
      <c r="I26" s="19">
        <v>0</v>
      </c>
      <c r="J26" s="19">
        <v>130</v>
      </c>
      <c r="K26" s="31">
        <f t="shared" si="2"/>
        <v>20.9</v>
      </c>
      <c r="L26" s="76">
        <f t="shared" si="8"/>
        <v>6</v>
      </c>
      <c r="M26" s="20">
        <v>1922</v>
      </c>
      <c r="N26" s="77">
        <f t="shared" si="3"/>
        <v>3.09</v>
      </c>
      <c r="O26" s="78">
        <f t="shared" si="11"/>
        <v>27</v>
      </c>
      <c r="P26" s="18" t="s">
        <v>22</v>
      </c>
      <c r="Q26" s="19">
        <v>622</v>
      </c>
      <c r="R26" s="19">
        <v>162</v>
      </c>
      <c r="S26" s="79">
        <f t="shared" si="4"/>
        <v>26</v>
      </c>
      <c r="T26" s="80">
        <f t="shared" si="9"/>
        <v>22</v>
      </c>
      <c r="U26" s="81">
        <v>157</v>
      </c>
      <c r="V26" s="93">
        <v>370</v>
      </c>
      <c r="W26" s="138">
        <v>130</v>
      </c>
      <c r="X26" s="131">
        <v>142</v>
      </c>
      <c r="Y26" s="120">
        <v>115</v>
      </c>
      <c r="Z26" s="120">
        <v>109</v>
      </c>
      <c r="AA26" s="121">
        <v>54</v>
      </c>
      <c r="AB26" s="131">
        <v>50</v>
      </c>
      <c r="AC26" s="120">
        <v>19</v>
      </c>
      <c r="AD26" s="120">
        <v>3</v>
      </c>
      <c r="AE26" s="120" t="s">
        <v>52</v>
      </c>
      <c r="AF26" s="121" t="s">
        <v>52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s="73" customFormat="1" ht="27" customHeight="1">
      <c r="A27" s="23" t="s">
        <v>23</v>
      </c>
      <c r="B27" s="25">
        <v>10539</v>
      </c>
      <c r="C27" s="24">
        <f t="shared" si="10"/>
        <v>10530</v>
      </c>
      <c r="D27" s="83">
        <f t="shared" si="6"/>
        <v>9</v>
      </c>
      <c r="E27" s="24">
        <v>6056</v>
      </c>
      <c r="F27" s="32">
        <f t="shared" si="1"/>
        <v>57.5</v>
      </c>
      <c r="G27" s="84">
        <f t="shared" si="7"/>
        <v>2</v>
      </c>
      <c r="H27" s="24">
        <v>2332</v>
      </c>
      <c r="I27" s="24">
        <v>15</v>
      </c>
      <c r="J27" s="24">
        <v>2127</v>
      </c>
      <c r="K27" s="32">
        <f t="shared" si="2"/>
        <v>20.2</v>
      </c>
      <c r="L27" s="84">
        <f t="shared" si="8"/>
        <v>7</v>
      </c>
      <c r="M27" s="25">
        <v>32040</v>
      </c>
      <c r="N27" s="85">
        <f t="shared" si="3"/>
        <v>3.04</v>
      </c>
      <c r="O27" s="86">
        <f t="shared" si="11"/>
        <v>30</v>
      </c>
      <c r="P27" s="23" t="s">
        <v>23</v>
      </c>
      <c r="Q27" s="24">
        <v>10530</v>
      </c>
      <c r="R27" s="24">
        <v>1901</v>
      </c>
      <c r="S27" s="87">
        <f t="shared" si="4"/>
        <v>18.1</v>
      </c>
      <c r="T27" s="88">
        <f t="shared" si="9"/>
        <v>33</v>
      </c>
      <c r="U27" s="89">
        <v>3558</v>
      </c>
      <c r="V27" s="90">
        <v>3275</v>
      </c>
      <c r="W27" s="139">
        <v>2127</v>
      </c>
      <c r="X27" s="132">
        <v>2323</v>
      </c>
      <c r="Y27" s="122">
        <v>2226</v>
      </c>
      <c r="Z27" s="122">
        <v>1956</v>
      </c>
      <c r="AA27" s="123">
        <v>1009</v>
      </c>
      <c r="AB27" s="132">
        <v>589</v>
      </c>
      <c r="AC27" s="122">
        <v>228</v>
      </c>
      <c r="AD27" s="122">
        <v>59</v>
      </c>
      <c r="AE27" s="122">
        <v>12</v>
      </c>
      <c r="AF27" s="123">
        <v>1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s="73" customFormat="1" ht="27" customHeight="1">
      <c r="A28" s="15" t="s">
        <v>24</v>
      </c>
      <c r="B28" s="17">
        <v>3347</v>
      </c>
      <c r="C28" s="16">
        <f t="shared" si="10"/>
        <v>3344</v>
      </c>
      <c r="D28" s="65">
        <f t="shared" si="6"/>
        <v>3</v>
      </c>
      <c r="E28" s="16">
        <v>1658</v>
      </c>
      <c r="F28" s="29">
        <f t="shared" si="1"/>
        <v>49.6</v>
      </c>
      <c r="G28" s="66">
        <f t="shared" si="7"/>
        <v>17</v>
      </c>
      <c r="H28" s="16">
        <v>1349</v>
      </c>
      <c r="I28" s="16">
        <v>1</v>
      </c>
      <c r="J28" s="16">
        <v>336</v>
      </c>
      <c r="K28" s="29">
        <f t="shared" si="2"/>
        <v>10</v>
      </c>
      <c r="L28" s="66">
        <f t="shared" si="8"/>
        <v>32</v>
      </c>
      <c r="M28" s="17">
        <v>12375</v>
      </c>
      <c r="N28" s="67">
        <f t="shared" si="3"/>
        <v>3.7</v>
      </c>
      <c r="O28" s="68">
        <f t="shared" si="11"/>
        <v>4</v>
      </c>
      <c r="P28" s="15" t="s">
        <v>24</v>
      </c>
      <c r="Q28" s="16">
        <v>3344</v>
      </c>
      <c r="R28" s="16">
        <v>1135</v>
      </c>
      <c r="S28" s="69">
        <f t="shared" si="4"/>
        <v>33.9</v>
      </c>
      <c r="T28" s="70">
        <f t="shared" si="9"/>
        <v>8</v>
      </c>
      <c r="U28" s="71">
        <v>1249</v>
      </c>
      <c r="V28" s="72">
        <v>1745</v>
      </c>
      <c r="W28" s="134">
        <v>336</v>
      </c>
      <c r="X28" s="127">
        <v>622</v>
      </c>
      <c r="Y28" s="112">
        <v>683</v>
      </c>
      <c r="Z28" s="112">
        <v>651</v>
      </c>
      <c r="AA28" s="113">
        <v>465</v>
      </c>
      <c r="AB28" s="127">
        <v>368</v>
      </c>
      <c r="AC28" s="112">
        <v>160</v>
      </c>
      <c r="AD28" s="112">
        <v>47</v>
      </c>
      <c r="AE28" s="112">
        <v>9</v>
      </c>
      <c r="AF28" s="113">
        <v>3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s="73" customFormat="1" ht="27" customHeight="1">
      <c r="A29" s="15" t="s">
        <v>25</v>
      </c>
      <c r="B29" s="17">
        <v>532</v>
      </c>
      <c r="C29" s="16">
        <f t="shared" si="10"/>
        <v>532</v>
      </c>
      <c r="D29" s="65">
        <f t="shared" si="6"/>
        <v>0</v>
      </c>
      <c r="E29" s="16">
        <v>267</v>
      </c>
      <c r="F29" s="29">
        <f t="shared" si="1"/>
        <v>50.2</v>
      </c>
      <c r="G29" s="66">
        <f t="shared" si="7"/>
        <v>16</v>
      </c>
      <c r="H29" s="16">
        <v>233</v>
      </c>
      <c r="I29" s="16">
        <v>0</v>
      </c>
      <c r="J29" s="16">
        <v>32</v>
      </c>
      <c r="K29" s="29">
        <f t="shared" si="2"/>
        <v>6</v>
      </c>
      <c r="L29" s="66">
        <f t="shared" si="8"/>
        <v>34</v>
      </c>
      <c r="M29" s="17">
        <v>2018</v>
      </c>
      <c r="N29" s="67">
        <f t="shared" si="3"/>
        <v>3.79</v>
      </c>
      <c r="O29" s="68">
        <f t="shared" si="11"/>
        <v>3</v>
      </c>
      <c r="P29" s="15" t="s">
        <v>25</v>
      </c>
      <c r="Q29" s="16">
        <v>532</v>
      </c>
      <c r="R29" s="16">
        <v>198</v>
      </c>
      <c r="S29" s="69">
        <f t="shared" si="4"/>
        <v>37.2</v>
      </c>
      <c r="T29" s="70">
        <f t="shared" si="9"/>
        <v>3</v>
      </c>
      <c r="U29" s="71">
        <v>220</v>
      </c>
      <c r="V29" s="72">
        <v>281</v>
      </c>
      <c r="W29" s="134">
        <v>32</v>
      </c>
      <c r="X29" s="127">
        <v>100</v>
      </c>
      <c r="Y29" s="112">
        <v>99</v>
      </c>
      <c r="Z29" s="112">
        <v>137</v>
      </c>
      <c r="AA29" s="113">
        <v>78</v>
      </c>
      <c r="AB29" s="127">
        <v>57</v>
      </c>
      <c r="AC29" s="112">
        <v>24</v>
      </c>
      <c r="AD29" s="112">
        <v>4</v>
      </c>
      <c r="AE29" s="112">
        <v>1</v>
      </c>
      <c r="AF29" s="113" t="s">
        <v>52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s="73" customFormat="1" ht="27" customHeight="1">
      <c r="A30" s="26" t="s">
        <v>26</v>
      </c>
      <c r="B30" s="22">
        <v>2655</v>
      </c>
      <c r="C30" s="21">
        <f t="shared" si="10"/>
        <v>2652</v>
      </c>
      <c r="D30" s="94">
        <f t="shared" si="6"/>
        <v>3</v>
      </c>
      <c r="E30" s="21">
        <v>1511</v>
      </c>
      <c r="F30" s="30">
        <f t="shared" si="1"/>
        <v>57</v>
      </c>
      <c r="G30" s="95">
        <f t="shared" si="7"/>
        <v>3</v>
      </c>
      <c r="H30" s="21">
        <v>854</v>
      </c>
      <c r="I30" s="21">
        <v>1</v>
      </c>
      <c r="J30" s="21">
        <v>286</v>
      </c>
      <c r="K30" s="30">
        <f t="shared" si="2"/>
        <v>10.8</v>
      </c>
      <c r="L30" s="95">
        <f t="shared" si="8"/>
        <v>30</v>
      </c>
      <c r="M30" s="22">
        <v>9110</v>
      </c>
      <c r="N30" s="96">
        <f t="shared" si="3"/>
        <v>3.44</v>
      </c>
      <c r="O30" s="97">
        <f t="shared" si="11"/>
        <v>15</v>
      </c>
      <c r="P30" s="26" t="s">
        <v>26</v>
      </c>
      <c r="Q30" s="21">
        <v>2652</v>
      </c>
      <c r="R30" s="21">
        <v>710</v>
      </c>
      <c r="S30" s="98">
        <f t="shared" si="4"/>
        <v>26.8</v>
      </c>
      <c r="T30" s="99">
        <f t="shared" si="9"/>
        <v>19</v>
      </c>
      <c r="U30" s="100">
        <v>986</v>
      </c>
      <c r="V30" s="101">
        <v>1078</v>
      </c>
      <c r="W30" s="137">
        <v>286</v>
      </c>
      <c r="X30" s="130">
        <v>596</v>
      </c>
      <c r="Y30" s="118">
        <v>569</v>
      </c>
      <c r="Z30" s="118">
        <v>542</v>
      </c>
      <c r="AA30" s="119">
        <v>327</v>
      </c>
      <c r="AB30" s="130">
        <v>229</v>
      </c>
      <c r="AC30" s="118">
        <v>84</v>
      </c>
      <c r="AD30" s="118">
        <v>15</v>
      </c>
      <c r="AE30" s="118">
        <v>3</v>
      </c>
      <c r="AF30" s="119">
        <v>1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s="73" customFormat="1" ht="27" customHeight="1">
      <c r="A31" s="12" t="s">
        <v>27</v>
      </c>
      <c r="B31" s="14">
        <v>2830</v>
      </c>
      <c r="C31" s="13">
        <f t="shared" si="10"/>
        <v>2816</v>
      </c>
      <c r="D31" s="58">
        <f t="shared" si="6"/>
        <v>14</v>
      </c>
      <c r="E31" s="13">
        <v>1172</v>
      </c>
      <c r="F31" s="28">
        <f t="shared" si="1"/>
        <v>41.6</v>
      </c>
      <c r="G31" s="59">
        <f t="shared" si="7"/>
        <v>30</v>
      </c>
      <c r="H31" s="13">
        <v>1229</v>
      </c>
      <c r="I31" s="13">
        <v>3</v>
      </c>
      <c r="J31" s="13">
        <v>412</v>
      </c>
      <c r="K31" s="28">
        <f t="shared" si="2"/>
        <v>14.6</v>
      </c>
      <c r="L31" s="59">
        <f t="shared" si="8"/>
        <v>19</v>
      </c>
      <c r="M31" s="14">
        <v>9740</v>
      </c>
      <c r="N31" s="60">
        <f t="shared" si="3"/>
        <v>3.46</v>
      </c>
      <c r="O31" s="61">
        <f t="shared" si="11"/>
        <v>12</v>
      </c>
      <c r="P31" s="12" t="s">
        <v>27</v>
      </c>
      <c r="Q31" s="13">
        <v>2816</v>
      </c>
      <c r="R31" s="13">
        <v>986</v>
      </c>
      <c r="S31" s="102">
        <f t="shared" si="4"/>
        <v>35</v>
      </c>
      <c r="T31" s="63">
        <f t="shared" si="9"/>
        <v>7</v>
      </c>
      <c r="U31" s="91">
        <v>803</v>
      </c>
      <c r="V31" s="92">
        <v>1799</v>
      </c>
      <c r="W31" s="133">
        <v>412</v>
      </c>
      <c r="X31" s="126">
        <v>627</v>
      </c>
      <c r="Y31" s="110">
        <v>516</v>
      </c>
      <c r="Z31" s="110">
        <v>470</v>
      </c>
      <c r="AA31" s="111">
        <v>332</v>
      </c>
      <c r="AB31" s="126">
        <v>278</v>
      </c>
      <c r="AC31" s="110">
        <v>135</v>
      </c>
      <c r="AD31" s="110">
        <v>41</v>
      </c>
      <c r="AE31" s="110">
        <v>5</v>
      </c>
      <c r="AF31" s="111" t="s">
        <v>52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s="73" customFormat="1" ht="27" customHeight="1">
      <c r="A32" s="15" t="s">
        <v>28</v>
      </c>
      <c r="B32" s="17">
        <v>464</v>
      </c>
      <c r="C32" s="16">
        <f t="shared" si="10"/>
        <v>463</v>
      </c>
      <c r="D32" s="65">
        <f t="shared" si="6"/>
        <v>1</v>
      </c>
      <c r="E32" s="16">
        <v>174</v>
      </c>
      <c r="F32" s="29">
        <f t="shared" si="1"/>
        <v>37.6</v>
      </c>
      <c r="G32" s="66">
        <f t="shared" si="7"/>
        <v>32</v>
      </c>
      <c r="H32" s="16">
        <v>172</v>
      </c>
      <c r="I32" s="16">
        <v>1</v>
      </c>
      <c r="J32" s="16">
        <v>116</v>
      </c>
      <c r="K32" s="29">
        <f t="shared" si="2"/>
        <v>25.1</v>
      </c>
      <c r="L32" s="66">
        <f t="shared" si="8"/>
        <v>5</v>
      </c>
      <c r="M32" s="17">
        <v>1391</v>
      </c>
      <c r="N32" s="67">
        <f t="shared" si="3"/>
        <v>3</v>
      </c>
      <c r="O32" s="68">
        <f t="shared" si="11"/>
        <v>31</v>
      </c>
      <c r="P32" s="15" t="s">
        <v>28</v>
      </c>
      <c r="Q32" s="16">
        <v>463</v>
      </c>
      <c r="R32" s="16">
        <v>128</v>
      </c>
      <c r="S32" s="69">
        <f t="shared" si="4"/>
        <v>27.6</v>
      </c>
      <c r="T32" s="70">
        <f t="shared" si="9"/>
        <v>17</v>
      </c>
      <c r="U32" s="71">
        <v>109</v>
      </c>
      <c r="V32" s="72">
        <v>339</v>
      </c>
      <c r="W32" s="134">
        <v>116</v>
      </c>
      <c r="X32" s="127">
        <v>121</v>
      </c>
      <c r="Y32" s="112">
        <v>83</v>
      </c>
      <c r="Z32" s="112">
        <v>34</v>
      </c>
      <c r="AA32" s="113">
        <v>39</v>
      </c>
      <c r="AB32" s="127">
        <v>41</v>
      </c>
      <c r="AC32" s="112">
        <v>25</v>
      </c>
      <c r="AD32" s="112">
        <v>4</v>
      </c>
      <c r="AE32" s="112" t="s">
        <v>52</v>
      </c>
      <c r="AF32" s="113" t="s">
        <v>52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s="73" customFormat="1" ht="27" customHeight="1">
      <c r="A33" s="15" t="s">
        <v>29</v>
      </c>
      <c r="B33" s="17">
        <v>366</v>
      </c>
      <c r="C33" s="16">
        <f t="shared" si="10"/>
        <v>329</v>
      </c>
      <c r="D33" s="65">
        <f t="shared" si="6"/>
        <v>37</v>
      </c>
      <c r="E33" s="16">
        <v>74</v>
      </c>
      <c r="F33" s="29">
        <f t="shared" si="1"/>
        <v>22.5</v>
      </c>
      <c r="G33" s="66">
        <f t="shared" si="7"/>
        <v>35</v>
      </c>
      <c r="H33" s="16">
        <v>120</v>
      </c>
      <c r="I33" s="16">
        <v>0</v>
      </c>
      <c r="J33" s="16">
        <v>135</v>
      </c>
      <c r="K33" s="29">
        <f t="shared" si="2"/>
        <v>41</v>
      </c>
      <c r="L33" s="66">
        <f t="shared" si="8"/>
        <v>2</v>
      </c>
      <c r="M33" s="17">
        <v>960</v>
      </c>
      <c r="N33" s="67">
        <f t="shared" si="3"/>
        <v>2.92</v>
      </c>
      <c r="O33" s="68">
        <f t="shared" si="11"/>
        <v>32</v>
      </c>
      <c r="P33" s="15" t="s">
        <v>29</v>
      </c>
      <c r="Q33" s="16">
        <v>329</v>
      </c>
      <c r="R33" s="16">
        <v>97</v>
      </c>
      <c r="S33" s="69">
        <f t="shared" si="4"/>
        <v>29.5</v>
      </c>
      <c r="T33" s="70">
        <f t="shared" si="9"/>
        <v>15</v>
      </c>
      <c r="U33" s="71">
        <v>79</v>
      </c>
      <c r="V33" s="72">
        <v>188</v>
      </c>
      <c r="W33" s="134">
        <v>135</v>
      </c>
      <c r="X33" s="127">
        <v>46</v>
      </c>
      <c r="Y33" s="112">
        <v>27</v>
      </c>
      <c r="Z33" s="112">
        <v>36</v>
      </c>
      <c r="AA33" s="113">
        <v>32</v>
      </c>
      <c r="AB33" s="127">
        <v>29</v>
      </c>
      <c r="AC33" s="112">
        <v>18</v>
      </c>
      <c r="AD33" s="112">
        <v>6</v>
      </c>
      <c r="AE33" s="112" t="s">
        <v>52</v>
      </c>
      <c r="AF33" s="113" t="s">
        <v>52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s="73" customFormat="1" ht="27" customHeight="1">
      <c r="A34" s="15" t="s">
        <v>30</v>
      </c>
      <c r="B34" s="17">
        <v>429</v>
      </c>
      <c r="C34" s="16">
        <f t="shared" si="10"/>
        <v>429</v>
      </c>
      <c r="D34" s="65">
        <f t="shared" si="6"/>
        <v>0</v>
      </c>
      <c r="E34" s="16">
        <v>137</v>
      </c>
      <c r="F34" s="29">
        <f t="shared" si="1"/>
        <v>31.9</v>
      </c>
      <c r="G34" s="66">
        <f t="shared" si="7"/>
        <v>34</v>
      </c>
      <c r="H34" s="16">
        <v>110</v>
      </c>
      <c r="I34" s="16">
        <v>0</v>
      </c>
      <c r="J34" s="16">
        <v>182</v>
      </c>
      <c r="K34" s="29">
        <f t="shared" si="2"/>
        <v>42.4</v>
      </c>
      <c r="L34" s="66">
        <f t="shared" si="8"/>
        <v>1</v>
      </c>
      <c r="M34" s="17">
        <v>1083</v>
      </c>
      <c r="N34" s="67">
        <f t="shared" si="3"/>
        <v>2.52</v>
      </c>
      <c r="O34" s="68">
        <f t="shared" si="11"/>
        <v>35</v>
      </c>
      <c r="P34" s="15" t="s">
        <v>30</v>
      </c>
      <c r="Q34" s="16">
        <v>429</v>
      </c>
      <c r="R34" s="16">
        <v>72</v>
      </c>
      <c r="S34" s="69">
        <f t="shared" si="4"/>
        <v>16.8</v>
      </c>
      <c r="T34" s="70">
        <f t="shared" si="9"/>
        <v>34</v>
      </c>
      <c r="U34" s="71">
        <v>81</v>
      </c>
      <c r="V34" s="72">
        <v>202</v>
      </c>
      <c r="W34" s="134">
        <v>182</v>
      </c>
      <c r="X34" s="127">
        <v>92</v>
      </c>
      <c r="Y34" s="112">
        <v>52</v>
      </c>
      <c r="Z34" s="112">
        <v>31</v>
      </c>
      <c r="AA34" s="113">
        <v>27</v>
      </c>
      <c r="AB34" s="127">
        <v>21</v>
      </c>
      <c r="AC34" s="112">
        <v>18</v>
      </c>
      <c r="AD34" s="112">
        <v>4</v>
      </c>
      <c r="AE34" s="112">
        <v>2</v>
      </c>
      <c r="AF34" s="113" t="s">
        <v>52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s="73" customFormat="1" ht="27" customHeight="1">
      <c r="A35" s="15" t="s">
        <v>31</v>
      </c>
      <c r="B35" s="17">
        <v>2120</v>
      </c>
      <c r="C35" s="16">
        <f t="shared" si="10"/>
        <v>2119</v>
      </c>
      <c r="D35" s="65">
        <f t="shared" si="6"/>
        <v>1</v>
      </c>
      <c r="E35" s="16">
        <v>937</v>
      </c>
      <c r="F35" s="29">
        <f t="shared" si="1"/>
        <v>44.2</v>
      </c>
      <c r="G35" s="66">
        <f t="shared" si="7"/>
        <v>25</v>
      </c>
      <c r="H35" s="16">
        <v>838</v>
      </c>
      <c r="I35" s="16">
        <v>1</v>
      </c>
      <c r="J35" s="16">
        <v>343</v>
      </c>
      <c r="K35" s="29">
        <f t="shared" si="2"/>
        <v>16.2</v>
      </c>
      <c r="L35" s="66">
        <f t="shared" si="8"/>
        <v>14</v>
      </c>
      <c r="M35" s="17">
        <v>7302</v>
      </c>
      <c r="N35" s="67">
        <f t="shared" si="3"/>
        <v>3.45</v>
      </c>
      <c r="O35" s="68">
        <f t="shared" si="11"/>
        <v>13</v>
      </c>
      <c r="P35" s="15" t="s">
        <v>31</v>
      </c>
      <c r="Q35" s="16">
        <v>2119</v>
      </c>
      <c r="R35" s="16">
        <v>687</v>
      </c>
      <c r="S35" s="69">
        <f t="shared" si="4"/>
        <v>32.4</v>
      </c>
      <c r="T35" s="70">
        <f t="shared" si="9"/>
        <v>11</v>
      </c>
      <c r="U35" s="71">
        <v>687</v>
      </c>
      <c r="V35" s="72">
        <v>1174</v>
      </c>
      <c r="W35" s="134">
        <v>343</v>
      </c>
      <c r="X35" s="127">
        <v>428</v>
      </c>
      <c r="Y35" s="112">
        <v>403</v>
      </c>
      <c r="Z35" s="112">
        <v>364</v>
      </c>
      <c r="AA35" s="113">
        <v>231</v>
      </c>
      <c r="AB35" s="127">
        <v>206</v>
      </c>
      <c r="AC35" s="112">
        <v>113</v>
      </c>
      <c r="AD35" s="112">
        <v>23</v>
      </c>
      <c r="AE35" s="112">
        <v>8</v>
      </c>
      <c r="AF35" s="113" t="s">
        <v>52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s="73" customFormat="1" ht="27" customHeight="1">
      <c r="A36" s="15" t="s">
        <v>32</v>
      </c>
      <c r="B36" s="17">
        <v>2890</v>
      </c>
      <c r="C36" s="16">
        <f t="shared" si="10"/>
        <v>2881</v>
      </c>
      <c r="D36" s="65">
        <f t="shared" si="6"/>
        <v>9</v>
      </c>
      <c r="E36" s="16">
        <v>1276</v>
      </c>
      <c r="F36" s="29">
        <f t="shared" si="1"/>
        <v>44.3</v>
      </c>
      <c r="G36" s="66">
        <f t="shared" si="7"/>
        <v>24</v>
      </c>
      <c r="H36" s="16">
        <v>1199</v>
      </c>
      <c r="I36" s="16">
        <v>1</v>
      </c>
      <c r="J36" s="16">
        <v>405</v>
      </c>
      <c r="K36" s="29">
        <f t="shared" si="2"/>
        <v>14.1</v>
      </c>
      <c r="L36" s="66">
        <f t="shared" si="8"/>
        <v>21</v>
      </c>
      <c r="M36" s="17">
        <v>10169</v>
      </c>
      <c r="N36" s="67">
        <f t="shared" si="3"/>
        <v>3.53</v>
      </c>
      <c r="O36" s="68">
        <f t="shared" si="11"/>
        <v>8</v>
      </c>
      <c r="P36" s="15" t="s">
        <v>32</v>
      </c>
      <c r="Q36" s="16">
        <v>2881</v>
      </c>
      <c r="R36" s="16">
        <v>969</v>
      </c>
      <c r="S36" s="69">
        <f t="shared" si="4"/>
        <v>33.6</v>
      </c>
      <c r="T36" s="70">
        <f t="shared" si="9"/>
        <v>9</v>
      </c>
      <c r="U36" s="71">
        <v>971</v>
      </c>
      <c r="V36" s="72">
        <v>1711</v>
      </c>
      <c r="W36" s="134">
        <v>405</v>
      </c>
      <c r="X36" s="127">
        <v>652</v>
      </c>
      <c r="Y36" s="112">
        <v>507</v>
      </c>
      <c r="Z36" s="112">
        <v>422</v>
      </c>
      <c r="AA36" s="113">
        <v>381</v>
      </c>
      <c r="AB36" s="127">
        <v>313</v>
      </c>
      <c r="AC36" s="112">
        <v>153</v>
      </c>
      <c r="AD36" s="112">
        <v>37</v>
      </c>
      <c r="AE36" s="112">
        <v>9</v>
      </c>
      <c r="AF36" s="113">
        <v>2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s="73" customFormat="1" ht="27" customHeight="1">
      <c r="A37" s="15" t="s">
        <v>33</v>
      </c>
      <c r="B37" s="17">
        <v>312</v>
      </c>
      <c r="C37" s="16">
        <f t="shared" si="10"/>
        <v>312</v>
      </c>
      <c r="D37" s="65">
        <f t="shared" si="6"/>
        <v>0</v>
      </c>
      <c r="E37" s="16">
        <v>109</v>
      </c>
      <c r="F37" s="29">
        <f t="shared" si="1"/>
        <v>34.9</v>
      </c>
      <c r="G37" s="66">
        <f t="shared" si="7"/>
        <v>33</v>
      </c>
      <c r="H37" s="16">
        <v>185</v>
      </c>
      <c r="I37" s="16">
        <v>0</v>
      </c>
      <c r="J37" s="16">
        <v>18</v>
      </c>
      <c r="K37" s="29">
        <f t="shared" si="2"/>
        <v>5.8</v>
      </c>
      <c r="L37" s="66">
        <f t="shared" si="8"/>
        <v>35</v>
      </c>
      <c r="M37" s="17">
        <v>1296</v>
      </c>
      <c r="N37" s="67">
        <f t="shared" si="3"/>
        <v>4.15</v>
      </c>
      <c r="O37" s="68">
        <f t="shared" si="11"/>
        <v>1</v>
      </c>
      <c r="P37" s="15" t="s">
        <v>33</v>
      </c>
      <c r="Q37" s="16">
        <v>312</v>
      </c>
      <c r="R37" s="16">
        <v>155</v>
      </c>
      <c r="S37" s="69">
        <f t="shared" si="4"/>
        <v>49.7</v>
      </c>
      <c r="T37" s="70">
        <f t="shared" si="9"/>
        <v>1</v>
      </c>
      <c r="U37" s="71">
        <v>119</v>
      </c>
      <c r="V37" s="72">
        <v>220</v>
      </c>
      <c r="W37" s="134">
        <v>18</v>
      </c>
      <c r="X37" s="127">
        <v>60</v>
      </c>
      <c r="Y37" s="112">
        <v>45</v>
      </c>
      <c r="Z37" s="112">
        <v>60</v>
      </c>
      <c r="AA37" s="113">
        <v>45</v>
      </c>
      <c r="AB37" s="127">
        <v>43</v>
      </c>
      <c r="AC37" s="112">
        <v>31</v>
      </c>
      <c r="AD37" s="112">
        <v>7</v>
      </c>
      <c r="AE37" s="112">
        <v>3</v>
      </c>
      <c r="AF37" s="113" t="s">
        <v>52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73" customFormat="1" ht="27" customHeight="1">
      <c r="A38" s="18" t="s">
        <v>34</v>
      </c>
      <c r="B38" s="20">
        <v>3979</v>
      </c>
      <c r="C38" s="19">
        <f t="shared" si="10"/>
        <v>3971</v>
      </c>
      <c r="D38" s="75">
        <f t="shared" si="6"/>
        <v>8</v>
      </c>
      <c r="E38" s="19">
        <v>1684</v>
      </c>
      <c r="F38" s="31">
        <f t="shared" si="1"/>
        <v>42.4</v>
      </c>
      <c r="G38" s="76">
        <f t="shared" si="7"/>
        <v>28</v>
      </c>
      <c r="H38" s="19">
        <v>1746</v>
      </c>
      <c r="I38" s="19">
        <v>8</v>
      </c>
      <c r="J38" s="19">
        <v>533</v>
      </c>
      <c r="K38" s="31">
        <f t="shared" si="2"/>
        <v>13.4</v>
      </c>
      <c r="L38" s="76">
        <f t="shared" si="8"/>
        <v>25</v>
      </c>
      <c r="M38" s="20">
        <v>14501</v>
      </c>
      <c r="N38" s="77">
        <f t="shared" si="3"/>
        <v>3.65</v>
      </c>
      <c r="O38" s="78">
        <f t="shared" si="11"/>
        <v>5</v>
      </c>
      <c r="P38" s="18" t="s">
        <v>34</v>
      </c>
      <c r="Q38" s="19">
        <v>3971</v>
      </c>
      <c r="R38" s="19">
        <v>1445</v>
      </c>
      <c r="S38" s="79">
        <f t="shared" si="4"/>
        <v>36.4</v>
      </c>
      <c r="T38" s="80">
        <f t="shared" si="9"/>
        <v>5</v>
      </c>
      <c r="U38" s="81">
        <v>1458</v>
      </c>
      <c r="V38" s="93">
        <v>2270</v>
      </c>
      <c r="W38" s="135">
        <v>533</v>
      </c>
      <c r="X38" s="128">
        <v>741</v>
      </c>
      <c r="Y38" s="114">
        <v>704</v>
      </c>
      <c r="Z38" s="114">
        <v>708</v>
      </c>
      <c r="AA38" s="115">
        <v>529</v>
      </c>
      <c r="AB38" s="128">
        <v>472</v>
      </c>
      <c r="AC38" s="114">
        <v>217</v>
      </c>
      <c r="AD38" s="114">
        <v>60</v>
      </c>
      <c r="AE38" s="114">
        <v>5</v>
      </c>
      <c r="AF38" s="115">
        <v>2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s="73" customFormat="1" ht="27" customHeight="1">
      <c r="A39" s="23" t="s">
        <v>35</v>
      </c>
      <c r="B39" s="25">
        <v>5622</v>
      </c>
      <c r="C39" s="24">
        <f t="shared" si="10"/>
        <v>5612</v>
      </c>
      <c r="D39" s="83">
        <f t="shared" si="6"/>
        <v>10</v>
      </c>
      <c r="E39" s="24">
        <v>2370</v>
      </c>
      <c r="F39" s="32">
        <f t="shared" si="1"/>
        <v>42.2</v>
      </c>
      <c r="G39" s="84">
        <f t="shared" si="7"/>
        <v>29</v>
      </c>
      <c r="H39" s="24">
        <v>2464</v>
      </c>
      <c r="I39" s="24">
        <v>6</v>
      </c>
      <c r="J39" s="24">
        <v>772</v>
      </c>
      <c r="K39" s="32">
        <f t="shared" si="2"/>
        <v>13.8</v>
      </c>
      <c r="L39" s="84">
        <f t="shared" si="8"/>
        <v>23</v>
      </c>
      <c r="M39" s="25">
        <v>20118</v>
      </c>
      <c r="N39" s="85">
        <f t="shared" si="3"/>
        <v>3.58</v>
      </c>
      <c r="O39" s="86">
        <f t="shared" si="11"/>
        <v>7</v>
      </c>
      <c r="P39" s="23" t="s">
        <v>35</v>
      </c>
      <c r="Q39" s="24">
        <v>5612</v>
      </c>
      <c r="R39" s="24">
        <v>2002</v>
      </c>
      <c r="S39" s="87">
        <f t="shared" si="4"/>
        <v>35.7</v>
      </c>
      <c r="T39" s="88">
        <f t="shared" si="9"/>
        <v>6</v>
      </c>
      <c r="U39" s="89">
        <v>1886</v>
      </c>
      <c r="V39" s="90">
        <v>3400</v>
      </c>
      <c r="W39" s="136">
        <v>772</v>
      </c>
      <c r="X39" s="129">
        <v>1191</v>
      </c>
      <c r="Y39" s="116">
        <v>1044</v>
      </c>
      <c r="Z39" s="116">
        <v>900</v>
      </c>
      <c r="AA39" s="117">
        <v>653</v>
      </c>
      <c r="AB39" s="129">
        <v>577</v>
      </c>
      <c r="AC39" s="116">
        <v>339</v>
      </c>
      <c r="AD39" s="116">
        <v>104</v>
      </c>
      <c r="AE39" s="116">
        <v>25</v>
      </c>
      <c r="AF39" s="117">
        <v>7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s="82" customFormat="1" ht="27" customHeight="1">
      <c r="A40" s="18" t="s">
        <v>36</v>
      </c>
      <c r="B40" s="20">
        <v>3781</v>
      </c>
      <c r="C40" s="19">
        <f t="shared" si="10"/>
        <v>3778</v>
      </c>
      <c r="D40" s="75">
        <f t="shared" si="6"/>
        <v>3</v>
      </c>
      <c r="E40" s="19">
        <v>1909</v>
      </c>
      <c r="F40" s="31">
        <f t="shared" si="1"/>
        <v>50.5</v>
      </c>
      <c r="G40" s="76">
        <f t="shared" si="7"/>
        <v>15</v>
      </c>
      <c r="H40" s="19">
        <v>1406</v>
      </c>
      <c r="I40" s="19">
        <v>1</v>
      </c>
      <c r="J40" s="19">
        <v>462</v>
      </c>
      <c r="K40" s="31">
        <f t="shared" si="2"/>
        <v>12.2</v>
      </c>
      <c r="L40" s="76">
        <f t="shared" si="8"/>
        <v>28</v>
      </c>
      <c r="M40" s="20">
        <v>13275</v>
      </c>
      <c r="N40" s="77">
        <f t="shared" si="3"/>
        <v>3.51</v>
      </c>
      <c r="O40" s="78">
        <f t="shared" si="11"/>
        <v>9</v>
      </c>
      <c r="P40" s="18" t="s">
        <v>36</v>
      </c>
      <c r="Q40" s="19">
        <v>3778</v>
      </c>
      <c r="R40" s="19">
        <v>1176</v>
      </c>
      <c r="S40" s="79">
        <f t="shared" si="4"/>
        <v>31.1</v>
      </c>
      <c r="T40" s="80">
        <f t="shared" si="9"/>
        <v>13</v>
      </c>
      <c r="U40" s="81">
        <v>1395</v>
      </c>
      <c r="V40" s="105">
        <v>1903</v>
      </c>
      <c r="W40" s="135">
        <v>462</v>
      </c>
      <c r="X40" s="128">
        <v>764</v>
      </c>
      <c r="Y40" s="114">
        <v>737</v>
      </c>
      <c r="Z40" s="114">
        <v>783</v>
      </c>
      <c r="AA40" s="115">
        <v>487</v>
      </c>
      <c r="AB40" s="128">
        <v>357</v>
      </c>
      <c r="AC40" s="114">
        <v>152</v>
      </c>
      <c r="AD40" s="114">
        <v>26</v>
      </c>
      <c r="AE40" s="114">
        <v>7</v>
      </c>
      <c r="AF40" s="115">
        <v>3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6:32" ht="14.25">
      <c r="P41" s="144" t="s">
        <v>67</v>
      </c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</row>
    <row r="42" spans="1:32" ht="14.25">
      <c r="A42" s="156" t="s">
        <v>64</v>
      </c>
      <c r="B42" s="156"/>
      <c r="C42" s="156"/>
      <c r="D42" s="156"/>
      <c r="E42" s="156"/>
      <c r="F42" s="156"/>
      <c r="G42" s="156"/>
      <c r="H42" s="156"/>
      <c r="I42" s="156"/>
      <c r="J42" s="156"/>
      <c r="P42" s="143" t="s">
        <v>69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</row>
    <row r="43" spans="1:32" ht="14.25">
      <c r="A43" s="2" t="s">
        <v>65</v>
      </c>
      <c r="P43" s="143" t="s">
        <v>68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</row>
    <row r="44" spans="1:32" ht="14.25">
      <c r="A44" s="145" t="s">
        <v>72</v>
      </c>
      <c r="P44" s="153" t="s">
        <v>70</v>
      </c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17" ht="14.25">
      <c r="A45" s="145" t="s">
        <v>66</v>
      </c>
      <c r="Q45" s="2" t="s">
        <v>71</v>
      </c>
    </row>
    <row r="46" spans="23:32" ht="14.25"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23:32" ht="14.25"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23:32" ht="14.25"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  <row r="49" spans="23:32" ht="14.25"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</row>
    <row r="50" spans="23:32" ht="14.25"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23:32" ht="14.25"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23:32" ht="14.25"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23:32" ht="14.25"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23:32" ht="14.25"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</row>
    <row r="55" spans="23:32" ht="14.25"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</row>
    <row r="56" spans="23:32" ht="14.25"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</row>
    <row r="57" spans="23:32" ht="14.25"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</row>
    <row r="58" spans="23:32" ht="14.25"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23:32" ht="14.25"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  <row r="60" spans="23:32" ht="14.25"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</row>
    <row r="61" spans="23:32" ht="14.25"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</row>
    <row r="62" spans="23:32" ht="14.25"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</row>
    <row r="63" spans="23:32" ht="14.25"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</row>
    <row r="64" spans="23:32" ht="14.25"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</row>
    <row r="65" spans="23:32" ht="14.25"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</row>
    <row r="66" spans="23:32" ht="14.25"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</row>
    <row r="67" spans="23:32" ht="14.25"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</row>
    <row r="68" spans="23:32" ht="14.25"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</row>
    <row r="69" spans="23:32" ht="14.25"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</row>
    <row r="70" spans="23:32" ht="14.25"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</row>
    <row r="71" spans="23:32" ht="14.25"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</row>
    <row r="72" spans="23:32" ht="14.25"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</row>
    <row r="73" spans="23:32" ht="14.25"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23:32" ht="14.25"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3:32" ht="14.25"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3:32" ht="14.25"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23:32" ht="14.25"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</row>
    <row r="78" spans="23:32" ht="14.25"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</row>
    <row r="79" spans="23:32" ht="14.25"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</row>
    <row r="80" spans="23:32" ht="14.25"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</row>
    <row r="81" spans="23:32" ht="14.25"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</row>
    <row r="82" spans="23:32" ht="14.25"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23:32" ht="14.25"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</row>
    <row r="84" spans="23:32" ht="14.25"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</row>
    <row r="85" spans="23:32" ht="14.25"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</row>
    <row r="86" spans="23:32" ht="14.25"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</row>
    <row r="87" spans="23:32" ht="14.25"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</row>
    <row r="88" spans="23:32" ht="14.25"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3:32" ht="14.25"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</row>
    <row r="90" spans="23:32" ht="14.25"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23:32" ht="14.25"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3:32" ht="14.25"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23:32" ht="14.25"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</row>
    <row r="94" spans="23:32" ht="14.25"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</row>
    <row r="95" spans="23:32" ht="14.25"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</row>
    <row r="96" spans="23:32" ht="14.25"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23:32" ht="14.25"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23:32" ht="14.25"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</row>
    <row r="99" spans="23:32" ht="14.25"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</row>
    <row r="100" spans="23:32" ht="14.25"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</row>
    <row r="101" spans="23:32" ht="14.25"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</row>
    <row r="102" spans="23:32" ht="14.25"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23:32" ht="14.25"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3:32" ht="14.25"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23:32" ht="14.25"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</row>
    <row r="106" spans="23:32" ht="14.25"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23:32" ht="14.25"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3:32" ht="14.25"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</row>
    <row r="109" spans="23:32" ht="14.25"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</row>
  </sheetData>
  <mergeCells count="19">
    <mergeCell ref="P2:P4"/>
    <mergeCell ref="H3:H4"/>
    <mergeCell ref="I3:I4"/>
    <mergeCell ref="J3:J4"/>
    <mergeCell ref="A1:H1"/>
    <mergeCell ref="B2:D2"/>
    <mergeCell ref="C3:C4"/>
    <mergeCell ref="D3:D4"/>
    <mergeCell ref="E3:E4"/>
    <mergeCell ref="P44:AF44"/>
    <mergeCell ref="V3:V4"/>
    <mergeCell ref="A42:J42"/>
    <mergeCell ref="E2:L2"/>
    <mergeCell ref="Q2:Q4"/>
    <mergeCell ref="R3:R4"/>
    <mergeCell ref="U3:U4"/>
    <mergeCell ref="W3:AF3"/>
    <mergeCell ref="A2:A4"/>
    <mergeCell ref="M2:O3"/>
  </mergeCells>
  <printOptions/>
  <pageMargins left="1.03" right="0.1968503937007874" top="0.5905511811023623" bottom="0.1968503937007874" header="0.5511811023622047" footer="0.3937007874015748"/>
  <pageSetup horizontalDpi="300" verticalDpi="3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75" workbookViewId="0" topLeftCell="A1">
      <selection activeCell="A1" sqref="A1:G1"/>
    </sheetView>
  </sheetViews>
  <sheetFormatPr defaultColWidth="8.796875" defaultRowHeight="14.25"/>
  <cols>
    <col min="1" max="1" width="10.19921875" style="6" customWidth="1"/>
    <col min="2" max="2" width="9.09765625" style="6" bestFit="1" customWidth="1"/>
    <col min="3" max="3" width="10.09765625" style="6" bestFit="1" customWidth="1"/>
    <col min="4" max="4" width="8" style="6" bestFit="1" customWidth="1"/>
    <col min="5" max="5" width="9.09765625" style="6" bestFit="1" customWidth="1"/>
    <col min="6" max="6" width="8.69921875" style="6" customWidth="1"/>
    <col min="7" max="7" width="11.3984375" style="6" customWidth="1"/>
    <col min="8" max="8" width="7.69921875" style="6" customWidth="1"/>
    <col min="9" max="9" width="10.09765625" style="6" bestFit="1" customWidth="1"/>
    <col min="10" max="10" width="7.3984375" style="6" customWidth="1"/>
    <col min="11" max="11" width="11.09765625" style="6" bestFit="1" customWidth="1"/>
    <col min="12" max="12" width="10.09765625" style="6" bestFit="1" customWidth="1"/>
    <col min="13" max="16384" width="9" style="11" customWidth="1"/>
  </cols>
  <sheetData>
    <row r="1" spans="1:12" ht="34.5" customHeight="1">
      <c r="A1" s="177" t="s">
        <v>80</v>
      </c>
      <c r="B1" s="177"/>
      <c r="C1" s="177"/>
      <c r="D1" s="177"/>
      <c r="E1" s="177"/>
      <c r="F1" s="177"/>
      <c r="G1" s="177"/>
      <c r="H1" s="1"/>
      <c r="I1" s="1"/>
      <c r="J1" s="1"/>
      <c r="K1" s="190" t="s">
        <v>81</v>
      </c>
      <c r="L1" s="190"/>
    </row>
    <row r="2" spans="1:12" ht="24.75" customHeight="1">
      <c r="A2" s="168" t="s">
        <v>75</v>
      </c>
      <c r="B2" s="178" t="s">
        <v>76</v>
      </c>
      <c r="C2" s="179"/>
      <c r="D2" s="180"/>
      <c r="E2" s="157" t="s">
        <v>41</v>
      </c>
      <c r="F2" s="158"/>
      <c r="G2" s="158"/>
      <c r="H2" s="158"/>
      <c r="I2" s="158"/>
      <c r="J2" s="158"/>
      <c r="K2" s="171" t="s">
        <v>48</v>
      </c>
      <c r="L2" s="173"/>
    </row>
    <row r="3" spans="1:12" ht="18.75" customHeight="1">
      <c r="A3" s="169"/>
      <c r="B3" s="42"/>
      <c r="C3" s="181" t="s">
        <v>40</v>
      </c>
      <c r="D3" s="182" t="s">
        <v>47</v>
      </c>
      <c r="E3" s="184" t="s">
        <v>37</v>
      </c>
      <c r="F3" s="43"/>
      <c r="G3" s="186" t="s">
        <v>77</v>
      </c>
      <c r="H3" s="188" t="s">
        <v>78</v>
      </c>
      <c r="I3" s="160" t="s">
        <v>38</v>
      </c>
      <c r="J3" s="41"/>
      <c r="K3" s="174"/>
      <c r="L3" s="176"/>
    </row>
    <row r="4" spans="1:12" ht="42">
      <c r="A4" s="170"/>
      <c r="B4" s="141"/>
      <c r="C4" s="162"/>
      <c r="D4" s="183"/>
      <c r="E4" s="185"/>
      <c r="F4" s="53" t="s">
        <v>39</v>
      </c>
      <c r="G4" s="187"/>
      <c r="H4" s="189"/>
      <c r="I4" s="162"/>
      <c r="J4" s="53" t="s">
        <v>39</v>
      </c>
      <c r="K4" s="7" t="s">
        <v>49</v>
      </c>
      <c r="L4" s="192" t="s">
        <v>79</v>
      </c>
    </row>
    <row r="5" spans="1:13" ht="27" customHeight="1">
      <c r="A5" s="8" t="s">
        <v>1</v>
      </c>
      <c r="B5" s="10">
        <f>SUM(B6:B40)</f>
        <v>357574</v>
      </c>
      <c r="C5" s="10">
        <f>SUM(C6:C40)</f>
        <v>356361</v>
      </c>
      <c r="D5" s="147">
        <f>SUM(D6:D40)</f>
        <v>872</v>
      </c>
      <c r="E5" s="10">
        <f>SUM(E6:E40)</f>
        <v>186372</v>
      </c>
      <c r="F5" s="27">
        <f aca="true" t="shared" si="0" ref="F5:F40">ROUND(E5/C5*100,1)</f>
        <v>52.3</v>
      </c>
      <c r="G5" s="10">
        <f>SUM(G6:G40)</f>
        <v>98296</v>
      </c>
      <c r="H5" s="10">
        <f>SUM(H6:H40)</f>
        <v>680</v>
      </c>
      <c r="I5" s="10">
        <f>SUM(I6:I40)</f>
        <v>71013</v>
      </c>
      <c r="J5" s="27">
        <f aca="true" t="shared" si="1" ref="J5:J40">ROUND(I5/C5*100,1)</f>
        <v>19.9</v>
      </c>
      <c r="K5" s="10">
        <v>1099814</v>
      </c>
      <c r="L5" s="193">
        <f aca="true" t="shared" si="2" ref="L5:L40">ROUND(K5/C5,2)</f>
        <v>3.09</v>
      </c>
      <c r="M5" s="140"/>
    </row>
    <row r="6" spans="1:12" ht="27" customHeight="1">
      <c r="A6" s="12" t="s">
        <v>2</v>
      </c>
      <c r="B6" s="14">
        <v>118070</v>
      </c>
      <c r="C6" s="13">
        <f aca="true" t="shared" si="3" ref="C6:C40">+E6+G6+H6+I6</f>
        <v>117654</v>
      </c>
      <c r="D6" s="147">
        <v>167</v>
      </c>
      <c r="E6" s="13">
        <v>64910</v>
      </c>
      <c r="F6" s="28">
        <f t="shared" si="0"/>
        <v>55.2</v>
      </c>
      <c r="G6" s="13">
        <v>20475</v>
      </c>
      <c r="H6" s="13">
        <v>341</v>
      </c>
      <c r="I6" s="13">
        <v>31928</v>
      </c>
      <c r="J6" s="28">
        <f t="shared" si="1"/>
        <v>27.1</v>
      </c>
      <c r="K6" s="14">
        <v>318012</v>
      </c>
      <c r="L6" s="194">
        <f t="shared" si="2"/>
        <v>2.7</v>
      </c>
    </row>
    <row r="7" spans="1:12" ht="27" customHeight="1">
      <c r="A7" s="15" t="s">
        <v>3</v>
      </c>
      <c r="B7" s="17">
        <v>55302</v>
      </c>
      <c r="C7" s="16">
        <f t="shared" si="3"/>
        <v>55158</v>
      </c>
      <c r="D7" s="148">
        <v>69</v>
      </c>
      <c r="E7" s="16">
        <v>28960</v>
      </c>
      <c r="F7" s="29">
        <f t="shared" si="0"/>
        <v>52.5</v>
      </c>
      <c r="G7" s="16">
        <v>15410</v>
      </c>
      <c r="H7" s="16">
        <v>109</v>
      </c>
      <c r="I7" s="16">
        <v>10679</v>
      </c>
      <c r="J7" s="29">
        <f t="shared" si="1"/>
        <v>19.4</v>
      </c>
      <c r="K7" s="17">
        <v>169606</v>
      </c>
      <c r="L7" s="195">
        <f t="shared" si="2"/>
        <v>3.07</v>
      </c>
    </row>
    <row r="8" spans="1:12" ht="27" customHeight="1">
      <c r="A8" s="15" t="s">
        <v>4</v>
      </c>
      <c r="B8" s="17">
        <v>11187</v>
      </c>
      <c r="C8" s="16">
        <f t="shared" si="3"/>
        <v>11168</v>
      </c>
      <c r="D8" s="148">
        <f aca="true" t="shared" si="4" ref="D8:D40">+B8-C8</f>
        <v>19</v>
      </c>
      <c r="E8" s="16">
        <v>5864</v>
      </c>
      <c r="F8" s="29">
        <f t="shared" si="0"/>
        <v>52.5</v>
      </c>
      <c r="G8" s="16">
        <v>3694</v>
      </c>
      <c r="H8" s="16">
        <v>21</v>
      </c>
      <c r="I8" s="16">
        <v>1589</v>
      </c>
      <c r="J8" s="29">
        <f t="shared" si="1"/>
        <v>14.2</v>
      </c>
      <c r="K8" s="17">
        <v>36703</v>
      </c>
      <c r="L8" s="195">
        <f t="shared" si="2"/>
        <v>3.29</v>
      </c>
    </row>
    <row r="9" spans="1:12" ht="27" customHeight="1">
      <c r="A9" s="15" t="s">
        <v>5</v>
      </c>
      <c r="B9" s="17">
        <v>14891</v>
      </c>
      <c r="C9" s="16">
        <f t="shared" si="3"/>
        <v>14862</v>
      </c>
      <c r="D9" s="148">
        <f t="shared" si="4"/>
        <v>29</v>
      </c>
      <c r="E9" s="16">
        <v>7970</v>
      </c>
      <c r="F9" s="29">
        <f t="shared" si="0"/>
        <v>53.6</v>
      </c>
      <c r="G9" s="16">
        <v>4052</v>
      </c>
      <c r="H9" s="16">
        <v>34</v>
      </c>
      <c r="I9" s="16">
        <v>2806</v>
      </c>
      <c r="J9" s="29">
        <f t="shared" si="1"/>
        <v>18.9</v>
      </c>
      <c r="K9" s="17">
        <v>45907</v>
      </c>
      <c r="L9" s="195">
        <f t="shared" si="2"/>
        <v>3.09</v>
      </c>
    </row>
    <row r="10" spans="1:12" ht="27" customHeight="1">
      <c r="A10" s="15" t="s">
        <v>6</v>
      </c>
      <c r="B10" s="17">
        <v>16181</v>
      </c>
      <c r="C10" s="16">
        <f t="shared" si="3"/>
        <v>16166</v>
      </c>
      <c r="D10" s="148">
        <v>13</v>
      </c>
      <c r="E10" s="16">
        <v>7434</v>
      </c>
      <c r="F10" s="29">
        <f t="shared" si="0"/>
        <v>46</v>
      </c>
      <c r="G10" s="16">
        <v>6639</v>
      </c>
      <c r="H10" s="16">
        <v>24</v>
      </c>
      <c r="I10" s="16">
        <v>2069</v>
      </c>
      <c r="J10" s="29">
        <f t="shared" si="1"/>
        <v>12.8</v>
      </c>
      <c r="K10" s="17">
        <v>56054</v>
      </c>
      <c r="L10" s="195">
        <f t="shared" si="2"/>
        <v>3.47</v>
      </c>
    </row>
    <row r="11" spans="1:12" ht="27" customHeight="1">
      <c r="A11" s="15" t="s">
        <v>7</v>
      </c>
      <c r="B11" s="17">
        <v>10429</v>
      </c>
      <c r="C11" s="16">
        <f t="shared" si="3"/>
        <v>10422</v>
      </c>
      <c r="D11" s="148">
        <f t="shared" si="4"/>
        <v>7</v>
      </c>
      <c r="E11" s="16">
        <v>5793</v>
      </c>
      <c r="F11" s="29">
        <f t="shared" si="0"/>
        <v>55.6</v>
      </c>
      <c r="G11" s="16">
        <v>2911</v>
      </c>
      <c r="H11" s="16">
        <v>13</v>
      </c>
      <c r="I11" s="16">
        <v>1705</v>
      </c>
      <c r="J11" s="29">
        <f t="shared" si="1"/>
        <v>16.4</v>
      </c>
      <c r="K11" s="17">
        <v>33010</v>
      </c>
      <c r="L11" s="195">
        <f t="shared" si="2"/>
        <v>3.17</v>
      </c>
    </row>
    <row r="12" spans="1:12" ht="27" customHeight="1">
      <c r="A12" s="15" t="s">
        <v>8</v>
      </c>
      <c r="B12" s="17">
        <v>11490</v>
      </c>
      <c r="C12" s="16">
        <f t="shared" si="3"/>
        <v>11473</v>
      </c>
      <c r="D12" s="148">
        <f t="shared" si="4"/>
        <v>17</v>
      </c>
      <c r="E12" s="16">
        <v>6154</v>
      </c>
      <c r="F12" s="29">
        <f t="shared" si="0"/>
        <v>53.6</v>
      </c>
      <c r="G12" s="16">
        <v>3130</v>
      </c>
      <c r="H12" s="16">
        <v>22</v>
      </c>
      <c r="I12" s="16">
        <v>2167</v>
      </c>
      <c r="J12" s="29">
        <f t="shared" si="1"/>
        <v>18.9</v>
      </c>
      <c r="K12" s="17">
        <v>35892</v>
      </c>
      <c r="L12" s="195">
        <f t="shared" si="2"/>
        <v>3.13</v>
      </c>
    </row>
    <row r="13" spans="1:12" ht="27" customHeight="1">
      <c r="A13" s="15" t="s">
        <v>9</v>
      </c>
      <c r="B13" s="17">
        <v>11421</v>
      </c>
      <c r="C13" s="16">
        <f t="shared" si="3"/>
        <v>11404</v>
      </c>
      <c r="D13" s="148">
        <f t="shared" si="4"/>
        <v>17</v>
      </c>
      <c r="E13" s="16">
        <v>5433</v>
      </c>
      <c r="F13" s="29">
        <f t="shared" si="0"/>
        <v>47.6</v>
      </c>
      <c r="G13" s="16">
        <v>4354</v>
      </c>
      <c r="H13" s="16">
        <v>21</v>
      </c>
      <c r="I13" s="16">
        <v>1596</v>
      </c>
      <c r="J13" s="29">
        <f t="shared" si="1"/>
        <v>14</v>
      </c>
      <c r="K13" s="17">
        <v>40016</v>
      </c>
      <c r="L13" s="195">
        <f t="shared" si="2"/>
        <v>3.51</v>
      </c>
    </row>
    <row r="14" spans="1:12" ht="27" customHeight="1">
      <c r="A14" s="35" t="s">
        <v>10</v>
      </c>
      <c r="B14" s="20">
        <v>9329</v>
      </c>
      <c r="C14" s="19">
        <f t="shared" si="3"/>
        <v>9306</v>
      </c>
      <c r="D14" s="149">
        <v>22</v>
      </c>
      <c r="E14" s="19">
        <v>3961</v>
      </c>
      <c r="F14" s="31">
        <f t="shared" si="0"/>
        <v>42.6</v>
      </c>
      <c r="G14" s="19">
        <v>4106</v>
      </c>
      <c r="H14" s="19">
        <v>7</v>
      </c>
      <c r="I14" s="19">
        <v>1232</v>
      </c>
      <c r="J14" s="31">
        <f t="shared" si="1"/>
        <v>13.2</v>
      </c>
      <c r="K14" s="20">
        <v>33930</v>
      </c>
      <c r="L14" s="196">
        <f t="shared" si="2"/>
        <v>3.65</v>
      </c>
    </row>
    <row r="15" spans="1:12" ht="27" customHeight="1">
      <c r="A15" s="36" t="s">
        <v>11</v>
      </c>
      <c r="B15" s="25">
        <v>6817</v>
      </c>
      <c r="C15" s="24">
        <f t="shared" si="3"/>
        <v>6806</v>
      </c>
      <c r="D15" s="150">
        <f t="shared" si="4"/>
        <v>11</v>
      </c>
      <c r="E15" s="24">
        <v>3758</v>
      </c>
      <c r="F15" s="32">
        <f t="shared" si="0"/>
        <v>55.2</v>
      </c>
      <c r="G15" s="24">
        <v>1946</v>
      </c>
      <c r="H15" s="24">
        <v>3</v>
      </c>
      <c r="I15" s="24">
        <v>1099</v>
      </c>
      <c r="J15" s="32">
        <f t="shared" si="1"/>
        <v>16.1</v>
      </c>
      <c r="K15" s="25">
        <v>22046</v>
      </c>
      <c r="L15" s="197">
        <f t="shared" si="2"/>
        <v>3.24</v>
      </c>
    </row>
    <row r="16" spans="1:12" ht="27" customHeight="1">
      <c r="A16" s="26" t="s">
        <v>12</v>
      </c>
      <c r="B16" s="22">
        <v>3633</v>
      </c>
      <c r="C16" s="21">
        <f t="shared" si="3"/>
        <v>3547</v>
      </c>
      <c r="D16" s="151">
        <v>84</v>
      </c>
      <c r="E16" s="21">
        <v>1873</v>
      </c>
      <c r="F16" s="30">
        <f t="shared" si="0"/>
        <v>52.8</v>
      </c>
      <c r="G16" s="21">
        <v>1012</v>
      </c>
      <c r="H16" s="21">
        <v>2</v>
      </c>
      <c r="I16" s="21">
        <v>660</v>
      </c>
      <c r="J16" s="30">
        <f t="shared" si="1"/>
        <v>18.6</v>
      </c>
      <c r="K16" s="22">
        <v>11224</v>
      </c>
      <c r="L16" s="198">
        <f t="shared" si="2"/>
        <v>3.16</v>
      </c>
    </row>
    <row r="17" spans="1:12" ht="27" customHeight="1">
      <c r="A17" s="12" t="s">
        <v>13</v>
      </c>
      <c r="B17" s="14">
        <v>627</v>
      </c>
      <c r="C17" s="13">
        <f t="shared" si="3"/>
        <v>627</v>
      </c>
      <c r="D17" s="147">
        <f t="shared" si="4"/>
        <v>0</v>
      </c>
      <c r="E17" s="13">
        <v>425</v>
      </c>
      <c r="F17" s="28">
        <f t="shared" si="0"/>
        <v>67.8</v>
      </c>
      <c r="G17" s="13">
        <v>162</v>
      </c>
      <c r="H17" s="13">
        <v>1</v>
      </c>
      <c r="I17" s="13">
        <v>39</v>
      </c>
      <c r="J17" s="28">
        <f t="shared" si="1"/>
        <v>6.2</v>
      </c>
      <c r="K17" s="14">
        <v>2153</v>
      </c>
      <c r="L17" s="194">
        <f t="shared" si="2"/>
        <v>3.43</v>
      </c>
    </row>
    <row r="18" spans="1:12" ht="27" customHeight="1">
      <c r="A18" s="15" t="s">
        <v>14</v>
      </c>
      <c r="B18" s="17">
        <v>7067</v>
      </c>
      <c r="C18" s="16">
        <f t="shared" si="3"/>
        <v>7062</v>
      </c>
      <c r="D18" s="148">
        <f t="shared" si="4"/>
        <v>5</v>
      </c>
      <c r="E18" s="16">
        <v>3883</v>
      </c>
      <c r="F18" s="29">
        <f t="shared" si="0"/>
        <v>55</v>
      </c>
      <c r="G18" s="16">
        <v>2196</v>
      </c>
      <c r="H18" s="16">
        <v>9</v>
      </c>
      <c r="I18" s="16">
        <v>974</v>
      </c>
      <c r="J18" s="29">
        <f t="shared" si="1"/>
        <v>13.8</v>
      </c>
      <c r="K18" s="17">
        <v>23042</v>
      </c>
      <c r="L18" s="195">
        <f t="shared" si="2"/>
        <v>3.26</v>
      </c>
    </row>
    <row r="19" spans="1:12" ht="27" customHeight="1">
      <c r="A19" s="18" t="s">
        <v>15</v>
      </c>
      <c r="B19" s="20">
        <v>8427</v>
      </c>
      <c r="C19" s="19">
        <f t="shared" si="3"/>
        <v>8274</v>
      </c>
      <c r="D19" s="149">
        <f t="shared" si="4"/>
        <v>153</v>
      </c>
      <c r="E19" s="19">
        <v>4264</v>
      </c>
      <c r="F19" s="31">
        <f t="shared" si="0"/>
        <v>51.5</v>
      </c>
      <c r="G19" s="19">
        <v>2751</v>
      </c>
      <c r="H19" s="19">
        <v>5</v>
      </c>
      <c r="I19" s="19">
        <v>1254</v>
      </c>
      <c r="J19" s="31">
        <f t="shared" si="1"/>
        <v>15.2</v>
      </c>
      <c r="K19" s="20">
        <v>27669</v>
      </c>
      <c r="L19" s="196">
        <f t="shared" si="2"/>
        <v>3.34</v>
      </c>
    </row>
    <row r="20" spans="1:12" ht="27" customHeight="1">
      <c r="A20" s="36" t="s">
        <v>16</v>
      </c>
      <c r="B20" s="25">
        <v>2292</v>
      </c>
      <c r="C20" s="24">
        <f t="shared" si="3"/>
        <v>2288</v>
      </c>
      <c r="D20" s="150">
        <f t="shared" si="4"/>
        <v>4</v>
      </c>
      <c r="E20" s="24">
        <v>972</v>
      </c>
      <c r="F20" s="32">
        <f t="shared" si="0"/>
        <v>42.5</v>
      </c>
      <c r="G20" s="24">
        <v>645</v>
      </c>
      <c r="H20" s="24">
        <v>3</v>
      </c>
      <c r="I20" s="24">
        <v>668</v>
      </c>
      <c r="J20" s="32">
        <f t="shared" si="1"/>
        <v>29.2</v>
      </c>
      <c r="K20" s="25">
        <v>6474</v>
      </c>
      <c r="L20" s="197">
        <f t="shared" si="2"/>
        <v>2.83</v>
      </c>
    </row>
    <row r="21" spans="1:12" ht="27" customHeight="1">
      <c r="A21" s="15" t="s">
        <v>17</v>
      </c>
      <c r="B21" s="17">
        <v>8258</v>
      </c>
      <c r="C21" s="16">
        <f t="shared" si="3"/>
        <v>8240</v>
      </c>
      <c r="D21" s="148">
        <f t="shared" si="4"/>
        <v>18</v>
      </c>
      <c r="E21" s="16">
        <v>3944</v>
      </c>
      <c r="F21" s="29">
        <f t="shared" si="0"/>
        <v>47.9</v>
      </c>
      <c r="G21" s="16">
        <v>3066</v>
      </c>
      <c r="H21" s="16">
        <v>6</v>
      </c>
      <c r="I21" s="16">
        <v>1224</v>
      </c>
      <c r="J21" s="29">
        <f t="shared" si="1"/>
        <v>14.9</v>
      </c>
      <c r="K21" s="17">
        <v>27905</v>
      </c>
      <c r="L21" s="195">
        <f t="shared" si="2"/>
        <v>3.39</v>
      </c>
    </row>
    <row r="22" spans="1:12" ht="27" customHeight="1">
      <c r="A22" s="26" t="s">
        <v>18</v>
      </c>
      <c r="B22" s="22">
        <v>4986</v>
      </c>
      <c r="C22" s="21">
        <f t="shared" si="3"/>
        <v>4946</v>
      </c>
      <c r="D22" s="151">
        <f t="shared" si="4"/>
        <v>40</v>
      </c>
      <c r="E22" s="21">
        <v>2433</v>
      </c>
      <c r="F22" s="30">
        <f t="shared" si="0"/>
        <v>49.2</v>
      </c>
      <c r="G22" s="21">
        <v>1681</v>
      </c>
      <c r="H22" s="21">
        <v>3</v>
      </c>
      <c r="I22" s="21">
        <v>829</v>
      </c>
      <c r="J22" s="30">
        <f t="shared" si="1"/>
        <v>16.8</v>
      </c>
      <c r="K22" s="22">
        <v>15710</v>
      </c>
      <c r="L22" s="198">
        <f t="shared" si="2"/>
        <v>3.18</v>
      </c>
    </row>
    <row r="23" spans="1:12" ht="27" customHeight="1">
      <c r="A23" s="12" t="s">
        <v>19</v>
      </c>
      <c r="B23" s="14">
        <v>6457</v>
      </c>
      <c r="C23" s="13">
        <f t="shared" si="3"/>
        <v>6371</v>
      </c>
      <c r="D23" s="147">
        <v>85</v>
      </c>
      <c r="E23" s="13">
        <v>3105</v>
      </c>
      <c r="F23" s="28">
        <f t="shared" si="0"/>
        <v>48.7</v>
      </c>
      <c r="G23" s="13">
        <v>2274</v>
      </c>
      <c r="H23" s="13">
        <v>3</v>
      </c>
      <c r="I23" s="13">
        <v>989</v>
      </c>
      <c r="J23" s="28">
        <f t="shared" si="1"/>
        <v>15.5</v>
      </c>
      <c r="K23" s="14">
        <v>21722</v>
      </c>
      <c r="L23" s="194">
        <f t="shared" si="2"/>
        <v>3.41</v>
      </c>
    </row>
    <row r="24" spans="1:12" ht="27" customHeight="1">
      <c r="A24" s="15" t="s">
        <v>20</v>
      </c>
      <c r="B24" s="17">
        <v>9760</v>
      </c>
      <c r="C24" s="16">
        <f t="shared" si="3"/>
        <v>9738</v>
      </c>
      <c r="D24" s="148">
        <v>16</v>
      </c>
      <c r="E24" s="16">
        <v>5453</v>
      </c>
      <c r="F24" s="29">
        <f t="shared" si="0"/>
        <v>56</v>
      </c>
      <c r="G24" s="16">
        <v>3101</v>
      </c>
      <c r="H24" s="16">
        <v>14</v>
      </c>
      <c r="I24" s="16">
        <v>1170</v>
      </c>
      <c r="J24" s="29">
        <f t="shared" si="1"/>
        <v>12</v>
      </c>
      <c r="K24" s="17">
        <v>33640</v>
      </c>
      <c r="L24" s="195">
        <f t="shared" si="2"/>
        <v>3.45</v>
      </c>
    </row>
    <row r="25" spans="1:12" ht="27" customHeight="1">
      <c r="A25" s="15" t="s">
        <v>21</v>
      </c>
      <c r="B25" s="17">
        <v>461</v>
      </c>
      <c r="C25" s="16">
        <f t="shared" si="3"/>
        <v>459</v>
      </c>
      <c r="D25" s="148">
        <f t="shared" si="4"/>
        <v>2</v>
      </c>
      <c r="E25" s="16">
        <v>173</v>
      </c>
      <c r="F25" s="29">
        <f t="shared" si="0"/>
        <v>37.7</v>
      </c>
      <c r="G25" s="16">
        <v>238</v>
      </c>
      <c r="H25" s="16">
        <v>1</v>
      </c>
      <c r="I25" s="16">
        <v>47</v>
      </c>
      <c r="J25" s="29">
        <f t="shared" si="1"/>
        <v>10.2</v>
      </c>
      <c r="K25" s="17">
        <v>1799</v>
      </c>
      <c r="L25" s="195">
        <f t="shared" si="2"/>
        <v>3.92</v>
      </c>
    </row>
    <row r="26" spans="1:12" ht="27" customHeight="1">
      <c r="A26" s="18" t="s">
        <v>22</v>
      </c>
      <c r="B26" s="20">
        <v>623</v>
      </c>
      <c r="C26" s="19">
        <f t="shared" si="3"/>
        <v>622</v>
      </c>
      <c r="D26" s="149">
        <f t="shared" si="4"/>
        <v>1</v>
      </c>
      <c r="E26" s="19">
        <v>276</v>
      </c>
      <c r="F26" s="31">
        <f t="shared" si="0"/>
        <v>44.4</v>
      </c>
      <c r="G26" s="19">
        <v>216</v>
      </c>
      <c r="H26" s="19">
        <v>0</v>
      </c>
      <c r="I26" s="19">
        <v>130</v>
      </c>
      <c r="J26" s="31">
        <f t="shared" si="1"/>
        <v>20.9</v>
      </c>
      <c r="K26" s="20">
        <v>1922</v>
      </c>
      <c r="L26" s="196">
        <f t="shared" si="2"/>
        <v>3.09</v>
      </c>
    </row>
    <row r="27" spans="1:12" ht="27" customHeight="1">
      <c r="A27" s="23" t="s">
        <v>23</v>
      </c>
      <c r="B27" s="25">
        <v>10539</v>
      </c>
      <c r="C27" s="24">
        <f t="shared" si="3"/>
        <v>10530</v>
      </c>
      <c r="D27" s="150">
        <v>6</v>
      </c>
      <c r="E27" s="24">
        <v>6056</v>
      </c>
      <c r="F27" s="32">
        <f t="shared" si="0"/>
        <v>57.5</v>
      </c>
      <c r="G27" s="24">
        <v>2332</v>
      </c>
      <c r="H27" s="24">
        <v>15</v>
      </c>
      <c r="I27" s="24">
        <v>2127</v>
      </c>
      <c r="J27" s="32">
        <f t="shared" si="1"/>
        <v>20.2</v>
      </c>
      <c r="K27" s="25">
        <v>32040</v>
      </c>
      <c r="L27" s="197">
        <f t="shared" si="2"/>
        <v>3.04</v>
      </c>
    </row>
    <row r="28" spans="1:12" ht="27" customHeight="1">
      <c r="A28" s="15" t="s">
        <v>24</v>
      </c>
      <c r="B28" s="17">
        <v>3347</v>
      </c>
      <c r="C28" s="16">
        <f t="shared" si="3"/>
        <v>3344</v>
      </c>
      <c r="D28" s="148">
        <f t="shared" si="4"/>
        <v>3</v>
      </c>
      <c r="E28" s="16">
        <v>1658</v>
      </c>
      <c r="F28" s="29">
        <f t="shared" si="0"/>
        <v>49.6</v>
      </c>
      <c r="G28" s="16">
        <v>1349</v>
      </c>
      <c r="H28" s="16">
        <v>1</v>
      </c>
      <c r="I28" s="16">
        <v>336</v>
      </c>
      <c r="J28" s="29">
        <f t="shared" si="1"/>
        <v>10</v>
      </c>
      <c r="K28" s="17">
        <v>12375</v>
      </c>
      <c r="L28" s="195">
        <f t="shared" si="2"/>
        <v>3.7</v>
      </c>
    </row>
    <row r="29" spans="1:12" ht="27" customHeight="1">
      <c r="A29" s="15" t="s">
        <v>25</v>
      </c>
      <c r="B29" s="17">
        <v>532</v>
      </c>
      <c r="C29" s="16">
        <f t="shared" si="3"/>
        <v>532</v>
      </c>
      <c r="D29" s="148">
        <f t="shared" si="4"/>
        <v>0</v>
      </c>
      <c r="E29" s="16">
        <v>267</v>
      </c>
      <c r="F29" s="29">
        <f t="shared" si="0"/>
        <v>50.2</v>
      </c>
      <c r="G29" s="16">
        <v>233</v>
      </c>
      <c r="H29" s="16">
        <v>0</v>
      </c>
      <c r="I29" s="16">
        <v>32</v>
      </c>
      <c r="J29" s="29">
        <f t="shared" si="1"/>
        <v>6</v>
      </c>
      <c r="K29" s="17">
        <v>2018</v>
      </c>
      <c r="L29" s="195">
        <f t="shared" si="2"/>
        <v>3.79</v>
      </c>
    </row>
    <row r="30" spans="1:12" ht="27" customHeight="1">
      <c r="A30" s="26" t="s">
        <v>26</v>
      </c>
      <c r="B30" s="22">
        <v>2655</v>
      </c>
      <c r="C30" s="21">
        <f t="shared" si="3"/>
        <v>2652</v>
      </c>
      <c r="D30" s="151">
        <f t="shared" si="4"/>
        <v>3</v>
      </c>
      <c r="E30" s="21">
        <v>1511</v>
      </c>
      <c r="F30" s="30">
        <f t="shared" si="0"/>
        <v>57</v>
      </c>
      <c r="G30" s="21">
        <v>854</v>
      </c>
      <c r="H30" s="21">
        <v>1</v>
      </c>
      <c r="I30" s="21">
        <v>286</v>
      </c>
      <c r="J30" s="30">
        <f t="shared" si="1"/>
        <v>10.8</v>
      </c>
      <c r="K30" s="22">
        <v>9110</v>
      </c>
      <c r="L30" s="198">
        <f t="shared" si="2"/>
        <v>3.44</v>
      </c>
    </row>
    <row r="31" spans="1:12" ht="27" customHeight="1">
      <c r="A31" s="12" t="s">
        <v>27</v>
      </c>
      <c r="B31" s="14">
        <v>2830</v>
      </c>
      <c r="C31" s="13">
        <f t="shared" si="3"/>
        <v>2816</v>
      </c>
      <c r="D31" s="147">
        <f t="shared" si="4"/>
        <v>14</v>
      </c>
      <c r="E31" s="13">
        <v>1172</v>
      </c>
      <c r="F31" s="28">
        <f t="shared" si="0"/>
        <v>41.6</v>
      </c>
      <c r="G31" s="13">
        <v>1229</v>
      </c>
      <c r="H31" s="13">
        <v>3</v>
      </c>
      <c r="I31" s="13">
        <v>412</v>
      </c>
      <c r="J31" s="28">
        <f t="shared" si="1"/>
        <v>14.6</v>
      </c>
      <c r="K31" s="14">
        <v>9740</v>
      </c>
      <c r="L31" s="194">
        <f t="shared" si="2"/>
        <v>3.46</v>
      </c>
    </row>
    <row r="32" spans="1:12" ht="27" customHeight="1">
      <c r="A32" s="15" t="s">
        <v>28</v>
      </c>
      <c r="B32" s="17">
        <v>464</v>
      </c>
      <c r="C32" s="16">
        <f t="shared" si="3"/>
        <v>463</v>
      </c>
      <c r="D32" s="148">
        <f t="shared" si="4"/>
        <v>1</v>
      </c>
      <c r="E32" s="16">
        <v>174</v>
      </c>
      <c r="F32" s="29">
        <f t="shared" si="0"/>
        <v>37.6</v>
      </c>
      <c r="G32" s="16">
        <v>172</v>
      </c>
      <c r="H32" s="16">
        <v>1</v>
      </c>
      <c r="I32" s="16">
        <v>116</v>
      </c>
      <c r="J32" s="29">
        <f t="shared" si="1"/>
        <v>25.1</v>
      </c>
      <c r="K32" s="17">
        <v>1391</v>
      </c>
      <c r="L32" s="195">
        <f t="shared" si="2"/>
        <v>3</v>
      </c>
    </row>
    <row r="33" spans="1:12" ht="27" customHeight="1">
      <c r="A33" s="15" t="s">
        <v>29</v>
      </c>
      <c r="B33" s="17">
        <v>366</v>
      </c>
      <c r="C33" s="16">
        <f t="shared" si="3"/>
        <v>329</v>
      </c>
      <c r="D33" s="148">
        <f t="shared" si="4"/>
        <v>37</v>
      </c>
      <c r="E33" s="16">
        <v>74</v>
      </c>
      <c r="F33" s="29">
        <f t="shared" si="0"/>
        <v>22.5</v>
      </c>
      <c r="G33" s="16">
        <v>120</v>
      </c>
      <c r="H33" s="16">
        <v>0</v>
      </c>
      <c r="I33" s="16">
        <v>135</v>
      </c>
      <c r="J33" s="29">
        <f t="shared" si="1"/>
        <v>41</v>
      </c>
      <c r="K33" s="17">
        <v>960</v>
      </c>
      <c r="L33" s="195">
        <f t="shared" si="2"/>
        <v>2.92</v>
      </c>
    </row>
    <row r="34" spans="1:12" ht="27" customHeight="1">
      <c r="A34" s="15" t="s">
        <v>30</v>
      </c>
      <c r="B34" s="17">
        <v>429</v>
      </c>
      <c r="C34" s="16">
        <f t="shared" si="3"/>
        <v>429</v>
      </c>
      <c r="D34" s="148">
        <f t="shared" si="4"/>
        <v>0</v>
      </c>
      <c r="E34" s="16">
        <v>137</v>
      </c>
      <c r="F34" s="29">
        <f t="shared" si="0"/>
        <v>31.9</v>
      </c>
      <c r="G34" s="16">
        <v>110</v>
      </c>
      <c r="H34" s="16">
        <v>0</v>
      </c>
      <c r="I34" s="16">
        <v>182</v>
      </c>
      <c r="J34" s="29">
        <f t="shared" si="1"/>
        <v>42.4</v>
      </c>
      <c r="K34" s="17">
        <v>1083</v>
      </c>
      <c r="L34" s="195">
        <f t="shared" si="2"/>
        <v>2.52</v>
      </c>
    </row>
    <row r="35" spans="1:12" ht="27" customHeight="1">
      <c r="A35" s="15" t="s">
        <v>31</v>
      </c>
      <c r="B35" s="17">
        <v>2120</v>
      </c>
      <c r="C35" s="16">
        <f t="shared" si="3"/>
        <v>2119</v>
      </c>
      <c r="D35" s="148">
        <f t="shared" si="4"/>
        <v>1</v>
      </c>
      <c r="E35" s="16">
        <v>937</v>
      </c>
      <c r="F35" s="29">
        <f t="shared" si="0"/>
        <v>44.2</v>
      </c>
      <c r="G35" s="16">
        <v>838</v>
      </c>
      <c r="H35" s="16">
        <v>1</v>
      </c>
      <c r="I35" s="16">
        <v>343</v>
      </c>
      <c r="J35" s="29">
        <f t="shared" si="1"/>
        <v>16.2</v>
      </c>
      <c r="K35" s="17">
        <v>7302</v>
      </c>
      <c r="L35" s="195">
        <f t="shared" si="2"/>
        <v>3.45</v>
      </c>
    </row>
    <row r="36" spans="1:12" ht="27" customHeight="1">
      <c r="A36" s="15" t="s">
        <v>32</v>
      </c>
      <c r="B36" s="17">
        <v>2890</v>
      </c>
      <c r="C36" s="16">
        <f t="shared" si="3"/>
        <v>2881</v>
      </c>
      <c r="D36" s="148">
        <f t="shared" si="4"/>
        <v>9</v>
      </c>
      <c r="E36" s="16">
        <v>1276</v>
      </c>
      <c r="F36" s="29">
        <f t="shared" si="0"/>
        <v>44.3</v>
      </c>
      <c r="G36" s="16">
        <v>1199</v>
      </c>
      <c r="H36" s="16">
        <v>1</v>
      </c>
      <c r="I36" s="16">
        <v>405</v>
      </c>
      <c r="J36" s="29">
        <f t="shared" si="1"/>
        <v>14.1</v>
      </c>
      <c r="K36" s="17">
        <v>10169</v>
      </c>
      <c r="L36" s="195">
        <f t="shared" si="2"/>
        <v>3.53</v>
      </c>
    </row>
    <row r="37" spans="1:12" ht="27" customHeight="1">
      <c r="A37" s="15" t="s">
        <v>33</v>
      </c>
      <c r="B37" s="17">
        <v>312</v>
      </c>
      <c r="C37" s="16">
        <f t="shared" si="3"/>
        <v>312</v>
      </c>
      <c r="D37" s="148">
        <f t="shared" si="4"/>
        <v>0</v>
      </c>
      <c r="E37" s="16">
        <v>109</v>
      </c>
      <c r="F37" s="29">
        <f t="shared" si="0"/>
        <v>34.9</v>
      </c>
      <c r="G37" s="16">
        <v>185</v>
      </c>
      <c r="H37" s="16">
        <v>0</v>
      </c>
      <c r="I37" s="16">
        <v>18</v>
      </c>
      <c r="J37" s="29">
        <f t="shared" si="1"/>
        <v>5.8</v>
      </c>
      <c r="K37" s="17">
        <v>1296</v>
      </c>
      <c r="L37" s="195">
        <f t="shared" si="2"/>
        <v>4.15</v>
      </c>
    </row>
    <row r="38" spans="1:12" ht="27" customHeight="1">
      <c r="A38" s="18" t="s">
        <v>34</v>
      </c>
      <c r="B38" s="20">
        <v>3979</v>
      </c>
      <c r="C38" s="19">
        <f t="shared" si="3"/>
        <v>3971</v>
      </c>
      <c r="D38" s="149">
        <v>6</v>
      </c>
      <c r="E38" s="19">
        <v>1684</v>
      </c>
      <c r="F38" s="31">
        <f t="shared" si="0"/>
        <v>42.4</v>
      </c>
      <c r="G38" s="19">
        <v>1746</v>
      </c>
      <c r="H38" s="19">
        <v>8</v>
      </c>
      <c r="I38" s="19">
        <v>533</v>
      </c>
      <c r="J38" s="31">
        <f t="shared" si="1"/>
        <v>13.4</v>
      </c>
      <c r="K38" s="20">
        <v>14501</v>
      </c>
      <c r="L38" s="196">
        <f t="shared" si="2"/>
        <v>3.65</v>
      </c>
    </row>
    <row r="39" spans="1:12" ht="27" customHeight="1">
      <c r="A39" s="23" t="s">
        <v>35</v>
      </c>
      <c r="B39" s="25">
        <v>5622</v>
      </c>
      <c r="C39" s="24">
        <f t="shared" si="3"/>
        <v>5612</v>
      </c>
      <c r="D39" s="150">
        <f t="shared" si="4"/>
        <v>10</v>
      </c>
      <c r="E39" s="24">
        <v>2370</v>
      </c>
      <c r="F39" s="32">
        <f t="shared" si="0"/>
        <v>42.2</v>
      </c>
      <c r="G39" s="24">
        <v>2464</v>
      </c>
      <c r="H39" s="24">
        <v>6</v>
      </c>
      <c r="I39" s="24">
        <v>772</v>
      </c>
      <c r="J39" s="32">
        <f t="shared" si="1"/>
        <v>13.8</v>
      </c>
      <c r="K39" s="25">
        <v>20118</v>
      </c>
      <c r="L39" s="197">
        <f t="shared" si="2"/>
        <v>3.58</v>
      </c>
    </row>
    <row r="40" spans="1:12" ht="27" customHeight="1">
      <c r="A40" s="18" t="s">
        <v>36</v>
      </c>
      <c r="B40" s="20">
        <v>3781</v>
      </c>
      <c r="C40" s="19">
        <f t="shared" si="3"/>
        <v>3778</v>
      </c>
      <c r="D40" s="149">
        <f t="shared" si="4"/>
        <v>3</v>
      </c>
      <c r="E40" s="19">
        <v>1909</v>
      </c>
      <c r="F40" s="31">
        <f t="shared" si="0"/>
        <v>50.5</v>
      </c>
      <c r="G40" s="19">
        <v>1406</v>
      </c>
      <c r="H40" s="19">
        <v>1</v>
      </c>
      <c r="I40" s="19">
        <v>462</v>
      </c>
      <c r="J40" s="31">
        <f t="shared" si="1"/>
        <v>12.2</v>
      </c>
      <c r="K40" s="20">
        <v>13275</v>
      </c>
      <c r="L40" s="196">
        <f t="shared" si="2"/>
        <v>3.51</v>
      </c>
    </row>
    <row r="41" ht="21" customHeight="1">
      <c r="A41" s="152" t="s">
        <v>84</v>
      </c>
    </row>
    <row r="42" spans="1:9" ht="21" customHeight="1">
      <c r="A42" s="191" t="s">
        <v>82</v>
      </c>
      <c r="B42" s="156"/>
      <c r="C42" s="156"/>
      <c r="D42" s="156"/>
      <c r="E42" s="156"/>
      <c r="F42" s="156"/>
      <c r="G42" s="156"/>
      <c r="H42" s="156"/>
      <c r="I42" s="156"/>
    </row>
    <row r="43" ht="21" customHeight="1">
      <c r="A43" s="146" t="s">
        <v>83</v>
      </c>
    </row>
    <row r="44" ht="21" customHeight="1">
      <c r="A44" s="145" t="s">
        <v>72</v>
      </c>
    </row>
    <row r="45" ht="21" customHeight="1">
      <c r="A45" s="145" t="s">
        <v>66</v>
      </c>
    </row>
  </sheetData>
  <mergeCells count="13">
    <mergeCell ref="K1:L1"/>
    <mergeCell ref="A42:I42"/>
    <mergeCell ref="E2:J2"/>
    <mergeCell ref="A2:A4"/>
    <mergeCell ref="A1:G1"/>
    <mergeCell ref="B2:D2"/>
    <mergeCell ref="C3:C4"/>
    <mergeCell ref="D3:D4"/>
    <mergeCell ref="E3:E4"/>
    <mergeCell ref="G3:G4"/>
    <mergeCell ref="H3:H4"/>
    <mergeCell ref="I3:I4"/>
    <mergeCell ref="K2:L3"/>
  </mergeCells>
  <printOptions/>
  <pageMargins left="1.0236220472440944" right="0.1968503937007874" top="0.5905511811023623" bottom="0.1968503937007874" header="0.5511811023622047" footer="0.3937007874015748"/>
  <pageSetup horizontalDpi="300" verticalDpi="300" orientation="portrait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富山県</cp:lastModifiedBy>
  <cp:lastPrinted>2002-11-29T09:52:33Z</cp:lastPrinted>
  <dcterms:created xsi:type="dcterms:W3CDTF">1996-12-05T00:35:31Z</dcterms:created>
  <dcterms:modified xsi:type="dcterms:W3CDTF">2003-03-22T05:07:52Z</dcterms:modified>
  <cp:category/>
  <cp:version/>
  <cp:contentType/>
  <cp:contentStatus/>
</cp:coreProperties>
</file>