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45" windowHeight="7935" activeTab="0"/>
  </bookViews>
  <sheets>
    <sheet name="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<sst xmlns="http://schemas.openxmlformats.org/spreadsheetml/2006/main" count="146" uniqueCount="83">
  <si>
    <t>ア　平成12年国勢調査結果</t>
  </si>
  <si>
    <t>総人口</t>
  </si>
  <si>
    <t>H7外国人 総数
(B)</t>
  </si>
  <si>
    <r>
      <t xml:space="preserve">増加数
</t>
    </r>
    <r>
      <rPr>
        <sz val="8"/>
        <rFont val="ＭＳ 明朝"/>
        <family val="1"/>
      </rPr>
      <t>(A)-(B)
(C)</t>
    </r>
  </si>
  <si>
    <r>
      <t xml:space="preserve">増加率（％）
</t>
    </r>
    <r>
      <rPr>
        <sz val="8"/>
        <rFont val="ＭＳ 明朝"/>
        <family val="1"/>
      </rPr>
      <t>（C）/（B）</t>
    </r>
  </si>
  <si>
    <t>外国人総数
(A)</t>
  </si>
  <si>
    <t>韓国・朝鮮</t>
  </si>
  <si>
    <t>中国</t>
  </si>
  <si>
    <t>東南アジア、  南アジア</t>
  </si>
  <si>
    <t>ブラジル</t>
  </si>
  <si>
    <t>その他</t>
  </si>
  <si>
    <t>その他</t>
  </si>
  <si>
    <t>富山県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</si>
  <si>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</si>
  <si>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</si>
  <si>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</si>
  <si>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</si>
  <si>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</si>
  <si>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</si>
  <si>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</si>
  <si>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</si>
  <si>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</si>
  <si>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</si>
  <si>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</si>
  <si>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</si>
  <si>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</si>
  <si>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</si>
  <si>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</si>
  <si>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</si>
  <si>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</si>
  <si>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</si>
  <si>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</si>
  <si>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</si>
  <si>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</si>
  <si>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</si>
  <si>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</si>
  <si>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</si>
  <si>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</si>
  <si>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</si>
  <si>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</si>
  <si>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</si>
  <si>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</si>
  <si>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</si>
  <si>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</si>
  <si>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</si>
  <si>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</si>
  <si>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</si>
  <si>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</si>
  <si>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単位：人</t>
  </si>
  <si>
    <t>区    分</t>
  </si>
  <si>
    <t>国    勢    調    査    内    訳</t>
  </si>
  <si>
    <t>増  減  内  訳</t>
  </si>
  <si>
    <t>日本人</t>
  </si>
  <si>
    <t>外国人</t>
  </si>
  <si>
    <t>Ｓ４５</t>
  </si>
  <si>
    <t>Ｓ５０</t>
  </si>
  <si>
    <t>Ｓ５５</t>
  </si>
  <si>
    <t>Ｓ６０</t>
  </si>
  <si>
    <t>Ｈ２</t>
  </si>
  <si>
    <t>Ｈ７</t>
  </si>
  <si>
    <t>Ｈ１２</t>
  </si>
  <si>
    <t>区   分</t>
  </si>
  <si>
    <t>S45</t>
  </si>
  <si>
    <t>Ｓ50</t>
  </si>
  <si>
    <t>S55</t>
  </si>
  <si>
    <t>Ｓ60</t>
  </si>
  <si>
    <t>Ｈ２</t>
  </si>
  <si>
    <t>Ｈ７</t>
  </si>
  <si>
    <t>Ｈ12</t>
  </si>
  <si>
    <t>-</t>
  </si>
  <si>
    <t>-</t>
  </si>
  <si>
    <t>－</t>
  </si>
  <si>
    <t>合計</t>
  </si>
  <si>
    <t>韓国、朝鮮</t>
  </si>
  <si>
    <t>中国</t>
  </si>
  <si>
    <t>アメリカ</t>
  </si>
  <si>
    <t>フィリピン</t>
  </si>
  <si>
    <t>他東南、南アジア</t>
  </si>
  <si>
    <t>ブラジル</t>
  </si>
  <si>
    <t>注：ブラジルは、平成2年まで「その他」に含まれていた。</t>
  </si>
  <si>
    <t>第６表　国籍別外国人の状況</t>
  </si>
  <si>
    <t>イ　各国勢調査人口増減内訳</t>
  </si>
  <si>
    <t>ウ　各国勢調査年における外国人数の推移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</si>
</sst>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;&quot;△ &quot;0.0"/>
  </numFmts>
  <fonts count="18"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0"/>
      <name val="標準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ゴシック"/>
      <family val="3"/>
    </font>
    <font>
      <sz val="12"/>
      <name val="ＭＳ 明朝"/>
      <family val="1"/>
    </font>
    <font>
      <sz val="12"/>
      <color indexed="8"/>
      <name val="標準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double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 diagonalUp="1">
      <left style="double"/>
      <right style="thin"/>
      <top style="dotted"/>
      <bottom style="dotted"/>
      <diagonal style="dotted"/>
    </border>
    <border diagonalUp="1">
      <left style="thin"/>
      <right style="thin"/>
      <top style="dotted"/>
      <bottom style="dotted"/>
      <diagonal style="dotted"/>
    </border>
    <border diagonalUp="1">
      <left>
        <color indexed="63"/>
      </left>
      <right style="thin"/>
      <top style="dotted"/>
      <bottom style="dotted"/>
      <diagonal style="dotted"/>
    </border>
    <border>
      <left style="medium"/>
      <right style="double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10" fillId="0" borderId="2" xfId="16" applyNumberFormat="1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center" wrapText="1"/>
    </xf>
    <xf numFmtId="38" fontId="13" fillId="0" borderId="3" xfId="16" applyFont="1" applyBorder="1" applyAlignment="1">
      <alignment horizontal="center" vertical="center" wrapText="1"/>
    </xf>
    <xf numFmtId="38" fontId="14" fillId="0" borderId="3" xfId="16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5" fillId="0" borderId="5" xfId="0" applyFont="1" applyBorder="1" applyAlignment="1">
      <alignment vertical="center"/>
    </xf>
    <xf numFmtId="38" fontId="15" fillId="0" borderId="5" xfId="16" applyFont="1" applyBorder="1" applyAlignment="1">
      <alignment/>
    </xf>
    <xf numFmtId="38" fontId="7" fillId="0" borderId="6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8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5" xfId="16" applyFont="1" applyBorder="1" applyAlignment="1">
      <alignment/>
    </xf>
    <xf numFmtId="177" fontId="7" fillId="0" borderId="5" xfId="16" applyNumberFormat="1" applyFont="1" applyBorder="1" applyAlignment="1">
      <alignment/>
    </xf>
    <xf numFmtId="178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0" xfId="0" applyFont="1" applyBorder="1" applyAlignment="1">
      <alignment horizontal="center"/>
    </xf>
    <xf numFmtId="38" fontId="15" fillId="0" borderId="10" xfId="16" applyFont="1" applyBorder="1" applyAlignment="1">
      <alignment/>
    </xf>
    <xf numFmtId="38" fontId="15" fillId="0" borderId="11" xfId="16" applyFont="1" applyBorder="1" applyAlignment="1">
      <alignment/>
    </xf>
    <xf numFmtId="38" fontId="15" fillId="0" borderId="12" xfId="16" applyFont="1" applyBorder="1" applyAlignment="1">
      <alignment/>
    </xf>
    <xf numFmtId="38" fontId="7" fillId="0" borderId="12" xfId="16" applyFont="1" applyBorder="1" applyAlignment="1">
      <alignment/>
    </xf>
    <xf numFmtId="38" fontId="7" fillId="0" borderId="13" xfId="16" applyFont="1" applyBorder="1" applyAlignment="1">
      <alignment/>
    </xf>
    <xf numFmtId="0" fontId="7" fillId="0" borderId="10" xfId="0" applyFont="1" applyBorder="1" applyAlignment="1">
      <alignment vertical="center"/>
    </xf>
    <xf numFmtId="177" fontId="7" fillId="0" borderId="10" xfId="16" applyNumberFormat="1" applyFont="1" applyBorder="1" applyAlignment="1">
      <alignment/>
    </xf>
    <xf numFmtId="178" fontId="7" fillId="0" borderId="10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/>
    </xf>
    <xf numFmtId="38" fontId="15" fillId="0" borderId="14" xfId="16" applyFont="1" applyBorder="1" applyAlignment="1">
      <alignment/>
    </xf>
    <xf numFmtId="38" fontId="15" fillId="0" borderId="15" xfId="16" applyFont="1" applyBorder="1" applyAlignment="1">
      <alignment/>
    </xf>
    <xf numFmtId="38" fontId="15" fillId="0" borderId="16" xfId="16" applyFont="1" applyBorder="1" applyAlignment="1">
      <alignment/>
    </xf>
    <xf numFmtId="38" fontId="7" fillId="0" borderId="16" xfId="16" applyFont="1" applyBorder="1" applyAlignment="1">
      <alignment/>
    </xf>
    <xf numFmtId="38" fontId="7" fillId="0" borderId="17" xfId="16" applyFont="1" applyBorder="1" applyAlignment="1">
      <alignment/>
    </xf>
    <xf numFmtId="0" fontId="7" fillId="0" borderId="14" xfId="0" applyFont="1" applyBorder="1" applyAlignment="1">
      <alignment vertical="center"/>
    </xf>
    <xf numFmtId="177" fontId="7" fillId="0" borderId="14" xfId="16" applyNumberFormat="1" applyFont="1" applyBorder="1" applyAlignment="1">
      <alignment/>
    </xf>
    <xf numFmtId="178" fontId="7" fillId="0" borderId="14" xfId="0" applyNumberFormat="1" applyFont="1" applyBorder="1" applyAlignment="1">
      <alignment vertical="center"/>
    </xf>
    <xf numFmtId="38" fontId="7" fillId="0" borderId="14" xfId="16" applyFont="1" applyBorder="1" applyAlignment="1">
      <alignment/>
    </xf>
    <xf numFmtId="38" fontId="7" fillId="0" borderId="0" xfId="16" applyFont="1" applyAlignment="1">
      <alignment/>
    </xf>
    <xf numFmtId="0" fontId="14" fillId="0" borderId="18" xfId="0" applyFont="1" applyBorder="1" applyAlignment="1">
      <alignment horizontal="center"/>
    </xf>
    <xf numFmtId="38" fontId="15" fillId="0" borderId="18" xfId="16" applyFont="1" applyBorder="1" applyAlignment="1">
      <alignment/>
    </xf>
    <xf numFmtId="38" fontId="15" fillId="0" borderId="19" xfId="16" applyFont="1" applyBorder="1" applyAlignment="1">
      <alignment/>
    </xf>
    <xf numFmtId="38" fontId="15" fillId="0" borderId="20" xfId="16" applyFont="1" applyBorder="1" applyAlignment="1">
      <alignment/>
    </xf>
    <xf numFmtId="38" fontId="15" fillId="0" borderId="21" xfId="16" applyFont="1" applyBorder="1" applyAlignment="1">
      <alignment/>
    </xf>
    <xf numFmtId="38" fontId="7" fillId="0" borderId="21" xfId="16" applyFont="1" applyBorder="1" applyAlignment="1">
      <alignment/>
    </xf>
    <xf numFmtId="38" fontId="7" fillId="0" borderId="22" xfId="16" applyFont="1" applyBorder="1" applyAlignment="1">
      <alignment/>
    </xf>
    <xf numFmtId="38" fontId="7" fillId="0" borderId="18" xfId="16" applyFont="1" applyBorder="1" applyAlignment="1">
      <alignment/>
    </xf>
    <xf numFmtId="177" fontId="7" fillId="0" borderId="18" xfId="16" applyNumberFormat="1" applyFont="1" applyBorder="1" applyAlignment="1">
      <alignment/>
    </xf>
    <xf numFmtId="178" fontId="7" fillId="0" borderId="18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/>
    </xf>
    <xf numFmtId="38" fontId="15" fillId="0" borderId="23" xfId="16" applyFont="1" applyBorder="1" applyAlignment="1">
      <alignment/>
    </xf>
    <xf numFmtId="38" fontId="15" fillId="0" borderId="24" xfId="16" applyFont="1" applyBorder="1" applyAlignment="1">
      <alignment/>
    </xf>
    <xf numFmtId="38" fontId="15" fillId="0" borderId="25" xfId="16" applyFont="1" applyBorder="1" applyAlignment="1">
      <alignment/>
    </xf>
    <xf numFmtId="38" fontId="7" fillId="0" borderId="25" xfId="16" applyFont="1" applyBorder="1" applyAlignment="1">
      <alignment/>
    </xf>
    <xf numFmtId="38" fontId="7" fillId="0" borderId="26" xfId="16" applyFont="1" applyBorder="1" applyAlignment="1">
      <alignment/>
    </xf>
    <xf numFmtId="38" fontId="7" fillId="0" borderId="23" xfId="16" applyFont="1" applyBorder="1" applyAlignment="1">
      <alignment/>
    </xf>
    <xf numFmtId="177" fontId="7" fillId="0" borderId="23" xfId="16" applyNumberFormat="1" applyFont="1" applyBorder="1" applyAlignment="1">
      <alignment/>
    </xf>
    <xf numFmtId="178" fontId="7" fillId="0" borderId="23" xfId="0" applyNumberFormat="1" applyFont="1" applyBorder="1" applyAlignment="1">
      <alignment vertical="center"/>
    </xf>
    <xf numFmtId="0" fontId="15" fillId="0" borderId="27" xfId="0" applyFont="1" applyBorder="1" applyAlignment="1">
      <alignment horizontal="center"/>
    </xf>
    <xf numFmtId="38" fontId="15" fillId="0" borderId="27" xfId="16" applyFont="1" applyBorder="1" applyAlignment="1">
      <alignment/>
    </xf>
    <xf numFmtId="38" fontId="15" fillId="0" borderId="28" xfId="16" applyFont="1" applyBorder="1" applyAlignment="1">
      <alignment/>
    </xf>
    <xf numFmtId="38" fontId="15" fillId="0" borderId="29" xfId="16" applyFont="1" applyBorder="1" applyAlignment="1">
      <alignment/>
    </xf>
    <xf numFmtId="38" fontId="7" fillId="0" borderId="29" xfId="16" applyFont="1" applyBorder="1" applyAlignment="1">
      <alignment/>
    </xf>
    <xf numFmtId="38" fontId="7" fillId="0" borderId="30" xfId="16" applyFont="1" applyBorder="1" applyAlignment="1">
      <alignment/>
    </xf>
    <xf numFmtId="38" fontId="7" fillId="0" borderId="27" xfId="16" applyFont="1" applyBorder="1" applyAlignment="1">
      <alignment/>
    </xf>
    <xf numFmtId="177" fontId="7" fillId="0" borderId="27" xfId="16" applyNumberFormat="1" applyFont="1" applyBorder="1" applyAlignment="1">
      <alignment/>
    </xf>
    <xf numFmtId="178" fontId="7" fillId="0" borderId="27" xfId="0" applyNumberFormat="1" applyFont="1" applyBorder="1" applyAlignment="1">
      <alignment vertical="center"/>
    </xf>
    <xf numFmtId="38" fontId="7" fillId="0" borderId="10" xfId="16" applyFont="1" applyBorder="1" applyAlignment="1">
      <alignment/>
    </xf>
    <xf numFmtId="0" fontId="15" fillId="0" borderId="18" xfId="0" applyFont="1" applyBorder="1" applyAlignment="1">
      <alignment horizontal="center"/>
    </xf>
    <xf numFmtId="38" fontId="15" fillId="0" borderId="31" xfId="16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7" fontId="0" fillId="0" borderId="0" xfId="0" applyNumberFormat="1" applyAlignment="1">
      <alignment vertical="center"/>
    </xf>
    <xf numFmtId="38" fontId="7" fillId="0" borderId="0" xfId="16" applyFont="1" applyBorder="1" applyAlignment="1">
      <alignment/>
    </xf>
    <xf numFmtId="178" fontId="7" fillId="0" borderId="0" xfId="0" applyNumberFormat="1" applyFont="1" applyBorder="1" applyAlignment="1">
      <alignment vertical="center"/>
    </xf>
    <xf numFmtId="177" fontId="0" fillId="0" borderId="31" xfId="16" applyNumberFormat="1" applyBorder="1" applyAlignment="1">
      <alignment horizontal="center" vertical="center"/>
    </xf>
    <xf numFmtId="177" fontId="0" fillId="0" borderId="32" xfId="16" applyNumberFormat="1" applyBorder="1" applyAlignment="1">
      <alignment horizontal="center" vertical="center"/>
    </xf>
    <xf numFmtId="177" fontId="0" fillId="0" borderId="33" xfId="16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/>
    </xf>
    <xf numFmtId="177" fontId="0" fillId="0" borderId="35" xfId="0" applyNumberForma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0" fillId="0" borderId="36" xfId="16" applyNumberFormat="1" applyBorder="1" applyAlignment="1">
      <alignment/>
    </xf>
    <xf numFmtId="177" fontId="0" fillId="0" borderId="25" xfId="16" applyNumberFormat="1" applyBorder="1" applyAlignment="1">
      <alignment/>
    </xf>
    <xf numFmtId="177" fontId="0" fillId="0" borderId="14" xfId="0" applyNumberFormat="1" applyBorder="1" applyAlignment="1">
      <alignment horizontal="center"/>
    </xf>
    <xf numFmtId="177" fontId="0" fillId="0" borderId="37" xfId="16" applyNumberFormat="1" applyBorder="1" applyAlignment="1">
      <alignment/>
    </xf>
    <xf numFmtId="177" fontId="0" fillId="0" borderId="16" xfId="16" applyNumberFormat="1" applyBorder="1" applyAlignment="1">
      <alignment/>
    </xf>
    <xf numFmtId="0" fontId="9" fillId="0" borderId="0" xfId="0" applyFont="1" applyAlignment="1">
      <alignment vertical="center"/>
    </xf>
    <xf numFmtId="177" fontId="0" fillId="0" borderId="27" xfId="0" applyNumberFormat="1" applyBorder="1" applyAlignment="1">
      <alignment horizontal="center"/>
    </xf>
    <xf numFmtId="177" fontId="0" fillId="0" borderId="28" xfId="16" applyNumberFormat="1" applyBorder="1" applyAlignment="1">
      <alignment/>
    </xf>
    <xf numFmtId="177" fontId="0" fillId="0" borderId="29" xfId="16" applyNumberFormat="1" applyBorder="1" applyAlignment="1">
      <alignment/>
    </xf>
    <xf numFmtId="0" fontId="0" fillId="0" borderId="38" xfId="0" applyBorder="1" applyAlignment="1">
      <alignment horizontal="center"/>
    </xf>
    <xf numFmtId="38" fontId="0" fillId="0" borderId="39" xfId="16" applyBorder="1" applyAlignment="1">
      <alignment horizontal="center"/>
    </xf>
    <xf numFmtId="38" fontId="0" fillId="0" borderId="40" xfId="16" applyFont="1" applyBorder="1" applyAlignment="1">
      <alignment horizontal="center"/>
    </xf>
    <xf numFmtId="38" fontId="0" fillId="0" borderId="40" xfId="16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Font="1" applyBorder="1" applyAlignment="1">
      <alignment horizontal="center"/>
    </xf>
    <xf numFmtId="38" fontId="0" fillId="0" borderId="44" xfId="16" applyBorder="1" applyAlignment="1">
      <alignment horizontal="right"/>
    </xf>
    <xf numFmtId="38" fontId="0" fillId="0" borderId="23" xfId="16" applyBorder="1" applyAlignment="1">
      <alignment horizontal="right"/>
    </xf>
    <xf numFmtId="38" fontId="0" fillId="0" borderId="23" xfId="16" applyBorder="1" applyAlignment="1">
      <alignment/>
    </xf>
    <xf numFmtId="3" fontId="0" fillId="0" borderId="23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8" fontId="15" fillId="0" borderId="45" xfId="16" applyFont="1" applyBorder="1" applyAlignment="1">
      <alignment/>
    </xf>
    <xf numFmtId="0" fontId="7" fillId="0" borderId="46" xfId="0" applyFont="1" applyBorder="1" applyAlignment="1">
      <alignment horizontal="center"/>
    </xf>
    <xf numFmtId="38" fontId="0" fillId="0" borderId="47" xfId="16" applyBorder="1" applyAlignment="1">
      <alignment horizontal="right"/>
    </xf>
    <xf numFmtId="38" fontId="0" fillId="0" borderId="14" xfId="16" applyBorder="1" applyAlignment="1">
      <alignment horizontal="right"/>
    </xf>
    <xf numFmtId="38" fontId="0" fillId="0" borderId="14" xfId="16" applyBorder="1" applyAlignment="1">
      <alignment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38" fontId="15" fillId="0" borderId="48" xfId="16" applyFont="1" applyBorder="1" applyAlignment="1">
      <alignment/>
    </xf>
    <xf numFmtId="0" fontId="7" fillId="0" borderId="49" xfId="0" applyFont="1" applyBorder="1" applyAlignment="1">
      <alignment horizontal="center"/>
    </xf>
    <xf numFmtId="38" fontId="0" fillId="0" borderId="50" xfId="16" applyBorder="1" applyAlignment="1">
      <alignment horizontal="right"/>
    </xf>
    <xf numFmtId="38" fontId="0" fillId="0" borderId="18" xfId="16" applyBorder="1" applyAlignment="1">
      <alignment horizontal="right"/>
    </xf>
    <xf numFmtId="38" fontId="0" fillId="0" borderId="18" xfId="16" applyBorder="1" applyAlignment="1">
      <alignment/>
    </xf>
    <xf numFmtId="0" fontId="0" fillId="0" borderId="18" xfId="0" applyBorder="1" applyAlignment="1">
      <alignment vertical="center"/>
    </xf>
    <xf numFmtId="0" fontId="0" fillId="0" borderId="51" xfId="0" applyBorder="1" applyAlignment="1">
      <alignment vertical="center"/>
    </xf>
    <xf numFmtId="38" fontId="15" fillId="0" borderId="52" xfId="16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53" xfId="0" applyFont="1" applyBorder="1" applyAlignment="1">
      <alignment horizontal="center"/>
    </xf>
    <xf numFmtId="38" fontId="0" fillId="0" borderId="54" xfId="16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7" xfId="16" applyBorder="1" applyAlignment="1">
      <alignment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38" fontId="15" fillId="0" borderId="56" xfId="16" applyFont="1" applyBorder="1" applyAlignment="1">
      <alignment/>
    </xf>
    <xf numFmtId="0" fontId="7" fillId="0" borderId="57" xfId="0" applyFont="1" applyBorder="1" applyAlignment="1">
      <alignment horizontal="center"/>
    </xf>
    <xf numFmtId="38" fontId="0" fillId="0" borderId="58" xfId="16" applyFont="1" applyBorder="1" applyAlignment="1">
      <alignment horizontal="right"/>
    </xf>
    <xf numFmtId="38" fontId="0" fillId="0" borderId="10" xfId="16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9" xfId="0" applyBorder="1" applyAlignment="1">
      <alignment vertical="center"/>
    </xf>
    <xf numFmtId="38" fontId="15" fillId="0" borderId="60" xfId="16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7" xfId="0" applyBorder="1" applyAlignment="1">
      <alignment horizontal="right"/>
    </xf>
    <xf numFmtId="38" fontId="0" fillId="0" borderId="58" xfId="16" applyBorder="1" applyAlignment="1">
      <alignment horizontal="right"/>
    </xf>
    <xf numFmtId="38" fontId="0" fillId="0" borderId="47" xfId="16" applyFont="1" applyBorder="1" applyAlignment="1">
      <alignment horizontal="right"/>
    </xf>
    <xf numFmtId="0" fontId="7" fillId="0" borderId="61" xfId="0" applyFont="1" applyBorder="1" applyAlignment="1">
      <alignment horizontal="center"/>
    </xf>
    <xf numFmtId="38" fontId="0" fillId="0" borderId="62" xfId="16" applyFont="1" applyBorder="1" applyAlignment="1">
      <alignment horizontal="right"/>
    </xf>
    <xf numFmtId="38" fontId="0" fillId="0" borderId="62" xfId="16" applyBorder="1" applyAlignment="1">
      <alignment horizontal="right"/>
    </xf>
    <xf numFmtId="38" fontId="0" fillId="0" borderId="63" xfId="16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64" xfId="0" applyBorder="1" applyAlignment="1">
      <alignment vertical="center"/>
    </xf>
    <xf numFmtId="0" fontId="7" fillId="0" borderId="65" xfId="0" applyFont="1" applyBorder="1" applyAlignment="1">
      <alignment horizontal="center"/>
    </xf>
    <xf numFmtId="38" fontId="0" fillId="0" borderId="66" xfId="16" applyBorder="1" applyAlignment="1">
      <alignment horizontal="right"/>
    </xf>
    <xf numFmtId="38" fontId="0" fillId="0" borderId="67" xfId="16" applyBorder="1" applyAlignment="1">
      <alignment horizontal="right"/>
    </xf>
    <xf numFmtId="3" fontId="0" fillId="0" borderId="67" xfId="0" applyNumberFormat="1" applyBorder="1" applyAlignment="1">
      <alignment horizontal="right"/>
    </xf>
    <xf numFmtId="3" fontId="0" fillId="0" borderId="68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0" fontId="0" fillId="0" borderId="70" xfId="0" applyBorder="1" applyAlignment="1">
      <alignment horizontal="center"/>
    </xf>
    <xf numFmtId="38" fontId="0" fillId="0" borderId="71" xfId="16" applyBorder="1" applyAlignment="1">
      <alignment horizontal="right"/>
    </xf>
    <xf numFmtId="38" fontId="0" fillId="0" borderId="72" xfId="16" applyBorder="1" applyAlignment="1">
      <alignment horizontal="right"/>
    </xf>
    <xf numFmtId="38" fontId="0" fillId="0" borderId="72" xfId="16" applyBorder="1" applyAlignment="1">
      <alignment/>
    </xf>
    <xf numFmtId="38" fontId="0" fillId="0" borderId="73" xfId="16" applyBorder="1" applyAlignment="1">
      <alignment/>
    </xf>
    <xf numFmtId="38" fontId="15" fillId="0" borderId="74" xfId="16" applyFont="1" applyFill="1" applyBorder="1" applyAlignment="1">
      <alignment/>
    </xf>
    <xf numFmtId="0" fontId="0" fillId="0" borderId="75" xfId="0" applyBorder="1" applyAlignment="1">
      <alignment horizontal="center"/>
    </xf>
    <xf numFmtId="38" fontId="0" fillId="0" borderId="76" xfId="16" applyBorder="1" applyAlignment="1">
      <alignment horizontal="right"/>
    </xf>
    <xf numFmtId="38" fontId="0" fillId="0" borderId="77" xfId="16" applyBorder="1" applyAlignment="1">
      <alignment horizontal="right"/>
    </xf>
    <xf numFmtId="38" fontId="0" fillId="0" borderId="77" xfId="16" applyBorder="1" applyAlignment="1">
      <alignment/>
    </xf>
    <xf numFmtId="38" fontId="0" fillId="0" borderId="78" xfId="16" applyBorder="1" applyAlignment="1">
      <alignment/>
    </xf>
    <xf numFmtId="38" fontId="15" fillId="0" borderId="79" xfId="16" applyFont="1" applyFill="1" applyBorder="1" applyAlignment="1">
      <alignment/>
    </xf>
    <xf numFmtId="0" fontId="0" fillId="0" borderId="75" xfId="0" applyFont="1" applyBorder="1" applyAlignment="1">
      <alignment horizontal="center"/>
    </xf>
    <xf numFmtId="38" fontId="0" fillId="0" borderId="80" xfId="16" applyFont="1" applyBorder="1" applyAlignment="1">
      <alignment horizontal="right"/>
    </xf>
    <xf numFmtId="38" fontId="0" fillId="0" borderId="81" xfId="16" applyFont="1" applyBorder="1" applyAlignment="1">
      <alignment horizontal="right"/>
    </xf>
    <xf numFmtId="38" fontId="0" fillId="0" borderId="76" xfId="16" applyBorder="1" applyAlignment="1">
      <alignment/>
    </xf>
    <xf numFmtId="38" fontId="0" fillId="0" borderId="79" xfId="16" applyBorder="1" applyAlignment="1">
      <alignment/>
    </xf>
    <xf numFmtId="38" fontId="0" fillId="0" borderId="82" xfId="16" applyFont="1" applyBorder="1" applyAlignment="1">
      <alignment horizontal="right"/>
    </xf>
    <xf numFmtId="0" fontId="0" fillId="0" borderId="83" xfId="0" applyBorder="1" applyAlignment="1">
      <alignment horizontal="center"/>
    </xf>
    <xf numFmtId="38" fontId="0" fillId="0" borderId="84" xfId="16" applyBorder="1" applyAlignment="1">
      <alignment horizontal="right"/>
    </xf>
    <xf numFmtId="38" fontId="0" fillId="0" borderId="85" xfId="16" applyBorder="1" applyAlignment="1">
      <alignment horizontal="right"/>
    </xf>
    <xf numFmtId="38" fontId="0" fillId="0" borderId="85" xfId="16" applyBorder="1" applyAlignment="1">
      <alignment/>
    </xf>
    <xf numFmtId="38" fontId="0" fillId="0" borderId="86" xfId="16" applyBorder="1" applyAlignment="1">
      <alignment/>
    </xf>
    <xf numFmtId="38" fontId="0" fillId="0" borderId="87" xfId="16" applyBorder="1" applyAlignment="1">
      <alignment/>
    </xf>
    <xf numFmtId="177" fontId="0" fillId="0" borderId="88" xfId="16" applyNumberFormat="1" applyFont="1" applyBorder="1" applyAlignment="1">
      <alignment horizontal="center" vertical="center"/>
    </xf>
    <xf numFmtId="0" fontId="7" fillId="0" borderId="89" xfId="0" applyFont="1" applyBorder="1" applyAlignment="1">
      <alignment/>
    </xf>
    <xf numFmtId="0" fontId="0" fillId="0" borderId="90" xfId="0" applyBorder="1" applyAlignment="1">
      <alignment horizontal="center"/>
    </xf>
    <xf numFmtId="177" fontId="16" fillId="0" borderId="91" xfId="16" applyNumberFormat="1" applyFont="1" applyBorder="1" applyAlignment="1">
      <alignment horizontal="center" wrapText="1"/>
    </xf>
    <xf numFmtId="177" fontId="0" fillId="0" borderId="31" xfId="16" applyNumberFormat="1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 wrapText="1"/>
    </xf>
    <xf numFmtId="177" fontId="0" fillId="0" borderId="44" xfId="16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44" xfId="0" applyNumberFormat="1" applyBorder="1" applyAlignment="1">
      <alignment/>
    </xf>
    <xf numFmtId="177" fontId="0" fillId="0" borderId="47" xfId="16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47" xfId="0" applyNumberFormat="1" applyBorder="1" applyAlignment="1">
      <alignment/>
    </xf>
    <xf numFmtId="177" fontId="0" fillId="0" borderId="54" xfId="16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30" xfId="0" applyNumberFormat="1" applyBorder="1" applyAlignment="1">
      <alignment/>
    </xf>
    <xf numFmtId="0" fontId="10" fillId="0" borderId="8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40" fontId="12" fillId="0" borderId="94" xfId="16" applyNumberFormat="1" applyFont="1" applyBorder="1" applyAlignment="1">
      <alignment horizontal="center" vertical="center" wrapText="1"/>
    </xf>
    <xf numFmtId="40" fontId="12" fillId="0" borderId="95" xfId="16" applyNumberFormat="1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177" fontId="16" fillId="0" borderId="94" xfId="16" applyNumberFormat="1" applyFont="1" applyBorder="1" applyAlignment="1">
      <alignment horizontal="center" wrapText="1"/>
    </xf>
    <xf numFmtId="177" fontId="16" fillId="0" borderId="1" xfId="16" applyNumberFormat="1" applyFont="1" applyBorder="1" applyAlignment="1">
      <alignment horizontal="center" wrapText="1"/>
    </xf>
    <xf numFmtId="177" fontId="16" fillId="0" borderId="92" xfId="16" applyNumberFormat="1" applyFont="1" applyBorder="1" applyAlignment="1">
      <alignment horizontal="center" wrapText="1"/>
    </xf>
    <xf numFmtId="177" fontId="0" fillId="0" borderId="94" xfId="16" applyNumberFormat="1" applyFont="1" applyBorder="1" applyAlignment="1">
      <alignment horizontal="center" vertical="center"/>
    </xf>
    <xf numFmtId="177" fontId="0" fillId="0" borderId="1" xfId="16" applyNumberFormat="1" applyFont="1" applyBorder="1" applyAlignment="1">
      <alignment horizontal="center" vertical="center"/>
    </xf>
    <xf numFmtId="177" fontId="0" fillId="0" borderId="92" xfId="16" applyNumberFormat="1" applyFont="1" applyBorder="1" applyAlignment="1">
      <alignment horizontal="center" vertical="center"/>
    </xf>
    <xf numFmtId="177" fontId="9" fillId="0" borderId="96" xfId="0" applyNumberFormat="1" applyFont="1" applyBorder="1" applyAlignment="1">
      <alignment/>
    </xf>
    <xf numFmtId="0" fontId="0" fillId="0" borderId="9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11.50390625" style="0" customWidth="1"/>
    <col min="3" max="3" width="10.50390625" style="0" bestFit="1" customWidth="1"/>
    <col min="4" max="9" width="9.875" style="0" customWidth="1"/>
    <col min="10" max="10" width="7.75390625" style="0" bestFit="1" customWidth="1"/>
    <col min="11" max="11" width="8.75390625" style="0" customWidth="1"/>
  </cols>
  <sheetData>
    <row r="1" spans="1:3" ht="21.75" customHeight="1">
      <c r="A1" s="1" t="s">
        <v>80</v>
      </c>
      <c r="B1" s="2"/>
      <c r="C1" s="3"/>
    </row>
    <row r="2" spans="1:8" ht="21.75" customHeight="1">
      <c r="A2" s="202" t="s">
        <v>0</v>
      </c>
      <c r="B2" s="202"/>
      <c r="C2" s="202"/>
      <c r="H2" s="4"/>
    </row>
    <row r="3" spans="1:11" ht="21.75" customHeight="1">
      <c r="A3" s="203"/>
      <c r="B3" s="205" t="s">
        <v>1</v>
      </c>
      <c r="C3" s="5"/>
      <c r="D3" s="6"/>
      <c r="E3" s="6"/>
      <c r="F3" s="6"/>
      <c r="G3" s="6"/>
      <c r="H3" s="6"/>
      <c r="I3" s="207" t="s">
        <v>2</v>
      </c>
      <c r="J3" s="196" t="s">
        <v>3</v>
      </c>
      <c r="K3" s="198" t="s">
        <v>4</v>
      </c>
    </row>
    <row r="4" spans="1:11" ht="21.75" customHeight="1">
      <c r="A4" s="204"/>
      <c r="B4" s="206"/>
      <c r="C4" s="200" t="s">
        <v>5</v>
      </c>
      <c r="D4" s="6"/>
      <c r="E4" s="6"/>
      <c r="F4" s="6"/>
      <c r="G4" s="6"/>
      <c r="H4" s="6"/>
      <c r="I4" s="208"/>
      <c r="J4" s="197"/>
      <c r="K4" s="199"/>
    </row>
    <row r="5" spans="1:11" s="12" customFormat="1" ht="24.75" customHeight="1" thickBot="1">
      <c r="A5" s="204"/>
      <c r="B5" s="206"/>
      <c r="C5" s="201"/>
      <c r="D5" s="7" t="s">
        <v>6</v>
      </c>
      <c r="E5" s="8" t="s">
        <v>7</v>
      </c>
      <c r="F5" s="9" t="s">
        <v>8</v>
      </c>
      <c r="G5" s="10" t="s">
        <v>9</v>
      </c>
      <c r="H5" s="11" t="s">
        <v>11</v>
      </c>
      <c r="I5" s="209"/>
      <c r="J5" s="197"/>
      <c r="K5" s="199"/>
    </row>
    <row r="6" spans="1:11" s="22" customFormat="1" ht="24.75" customHeight="1" thickTop="1">
      <c r="A6" s="13" t="s">
        <v>12</v>
      </c>
      <c r="B6" s="14">
        <f aca="true" t="shared" si="0" ref="B6:H6">SUM(B7:B41)</f>
        <v>1120851</v>
      </c>
      <c r="C6" s="15">
        <f t="shared" si="0"/>
        <v>7061</v>
      </c>
      <c r="D6" s="16">
        <f t="shared" si="0"/>
        <v>1387</v>
      </c>
      <c r="E6" s="17">
        <f t="shared" si="0"/>
        <v>1335</v>
      </c>
      <c r="F6" s="17">
        <f t="shared" si="0"/>
        <v>1138</v>
      </c>
      <c r="G6" s="17">
        <f t="shared" si="0"/>
        <v>2683</v>
      </c>
      <c r="H6" s="18">
        <f t="shared" si="0"/>
        <v>518</v>
      </c>
      <c r="I6" s="19">
        <v>5412</v>
      </c>
      <c r="J6" s="20">
        <f>C6-I6</f>
        <v>1649</v>
      </c>
      <c r="K6" s="21">
        <f>ROUND((C6-I6)/I6*100,1)</f>
        <v>30.5</v>
      </c>
    </row>
    <row r="7" spans="1:11" s="22" customFormat="1" ht="23.25" customHeight="1">
      <c r="A7" s="23" t="s">
        <v>13</v>
      </c>
      <c r="B7" s="24">
        <v>325700</v>
      </c>
      <c r="C7" s="24">
        <f>SUM(D7:H7)</f>
        <v>2277</v>
      </c>
      <c r="D7" s="25">
        <v>704</v>
      </c>
      <c r="E7" s="26">
        <v>560</v>
      </c>
      <c r="F7" s="26">
        <v>381</v>
      </c>
      <c r="G7" s="27">
        <v>370</v>
      </c>
      <c r="H7" s="28">
        <v>262</v>
      </c>
      <c r="I7" s="29">
        <v>1770</v>
      </c>
      <c r="J7" s="30">
        <f aca="true" t="shared" si="1" ref="J7:J41">C7-I7</f>
        <v>507</v>
      </c>
      <c r="K7" s="31">
        <f aca="true" t="shared" si="2" ref="K7:K41">ROUND((C7-I7)/I7*100,1)</f>
        <v>28.6</v>
      </c>
    </row>
    <row r="8" spans="1:11" s="22" customFormat="1" ht="23.25" customHeight="1">
      <c r="A8" s="32" t="s">
        <v>14</v>
      </c>
      <c r="B8" s="33">
        <v>172184</v>
      </c>
      <c r="C8" s="24">
        <f aca="true" t="shared" si="3" ref="C8:C41">SUM(D8:H8)</f>
        <v>1464</v>
      </c>
      <c r="D8" s="34">
        <v>118</v>
      </c>
      <c r="E8" s="35">
        <v>89</v>
      </c>
      <c r="F8" s="35">
        <v>142</v>
      </c>
      <c r="G8" s="36">
        <v>1044</v>
      </c>
      <c r="H8" s="37">
        <v>71</v>
      </c>
      <c r="I8" s="38">
        <v>931</v>
      </c>
      <c r="J8" s="39">
        <f t="shared" si="1"/>
        <v>533</v>
      </c>
      <c r="K8" s="40">
        <f t="shared" si="2"/>
        <v>57.3</v>
      </c>
    </row>
    <row r="9" spans="1:11" s="22" customFormat="1" ht="23.25" customHeight="1">
      <c r="A9" s="32" t="s">
        <v>15</v>
      </c>
      <c r="B9" s="33">
        <v>37287</v>
      </c>
      <c r="C9" s="24">
        <f t="shared" si="3"/>
        <v>320</v>
      </c>
      <c r="D9" s="34">
        <v>97</v>
      </c>
      <c r="E9" s="35">
        <v>17</v>
      </c>
      <c r="F9" s="35">
        <v>27</v>
      </c>
      <c r="G9" s="36">
        <v>160</v>
      </c>
      <c r="H9" s="37">
        <v>19</v>
      </c>
      <c r="I9" s="38">
        <v>341</v>
      </c>
      <c r="J9" s="39">
        <f t="shared" si="1"/>
        <v>-21</v>
      </c>
      <c r="K9" s="40">
        <f t="shared" si="2"/>
        <v>-6.2</v>
      </c>
    </row>
    <row r="10" spans="1:11" s="22" customFormat="1" ht="23.25" customHeight="1">
      <c r="A10" s="32" t="s">
        <v>16</v>
      </c>
      <c r="B10" s="33">
        <v>47136</v>
      </c>
      <c r="C10" s="24">
        <f t="shared" si="3"/>
        <v>242</v>
      </c>
      <c r="D10" s="34">
        <v>23</v>
      </c>
      <c r="E10" s="35">
        <v>27</v>
      </c>
      <c r="F10" s="35">
        <v>45</v>
      </c>
      <c r="G10" s="36">
        <v>122</v>
      </c>
      <c r="H10" s="37">
        <v>25</v>
      </c>
      <c r="I10" s="38">
        <v>104</v>
      </c>
      <c r="J10" s="39">
        <f t="shared" si="1"/>
        <v>138</v>
      </c>
      <c r="K10" s="40">
        <f t="shared" si="2"/>
        <v>132.7</v>
      </c>
    </row>
    <row r="11" spans="1:11" s="22" customFormat="1" ht="23.25" customHeight="1">
      <c r="A11" s="32" t="s">
        <v>17</v>
      </c>
      <c r="B11" s="33">
        <v>56680</v>
      </c>
      <c r="C11" s="24">
        <f t="shared" si="3"/>
        <v>212</v>
      </c>
      <c r="D11" s="34">
        <v>5</v>
      </c>
      <c r="E11" s="35">
        <v>78</v>
      </c>
      <c r="F11" s="35">
        <v>81</v>
      </c>
      <c r="G11" s="36">
        <v>42</v>
      </c>
      <c r="H11" s="37">
        <v>6</v>
      </c>
      <c r="I11" s="38">
        <v>177</v>
      </c>
      <c r="J11" s="39">
        <f t="shared" si="1"/>
        <v>35</v>
      </c>
      <c r="K11" s="40">
        <f t="shared" si="2"/>
        <v>19.8</v>
      </c>
    </row>
    <row r="12" spans="1:24" s="22" customFormat="1" ht="23.25" customHeight="1">
      <c r="A12" s="32" t="s">
        <v>18</v>
      </c>
      <c r="B12" s="33">
        <v>33363</v>
      </c>
      <c r="C12" s="24">
        <f t="shared" si="3"/>
        <v>114</v>
      </c>
      <c r="D12" s="34">
        <v>39</v>
      </c>
      <c r="E12" s="35">
        <v>14</v>
      </c>
      <c r="F12" s="35">
        <v>16</v>
      </c>
      <c r="G12" s="36">
        <v>38</v>
      </c>
      <c r="H12" s="37">
        <v>7</v>
      </c>
      <c r="I12" s="41">
        <v>105</v>
      </c>
      <c r="J12" s="39">
        <f t="shared" si="1"/>
        <v>9</v>
      </c>
      <c r="K12" s="40">
        <f t="shared" si="2"/>
        <v>8.6</v>
      </c>
      <c r="L12" s="42"/>
      <c r="T12" s="42"/>
      <c r="U12" s="42"/>
      <c r="V12" s="42"/>
      <c r="W12" s="42"/>
      <c r="X12" s="42"/>
    </row>
    <row r="13" spans="1:24" s="22" customFormat="1" ht="23.25" customHeight="1">
      <c r="A13" s="32" t="s">
        <v>19</v>
      </c>
      <c r="B13" s="33">
        <v>36531</v>
      </c>
      <c r="C13" s="24">
        <f t="shared" si="3"/>
        <v>156</v>
      </c>
      <c r="D13" s="34">
        <v>17</v>
      </c>
      <c r="E13" s="35">
        <v>17</v>
      </c>
      <c r="F13" s="35">
        <v>50</v>
      </c>
      <c r="G13" s="36">
        <v>63</v>
      </c>
      <c r="H13" s="37">
        <v>9</v>
      </c>
      <c r="I13" s="41">
        <v>141</v>
      </c>
      <c r="J13" s="39">
        <f t="shared" si="1"/>
        <v>15</v>
      </c>
      <c r="K13" s="40">
        <f t="shared" si="2"/>
        <v>10.6</v>
      </c>
      <c r="L13" s="42"/>
      <c r="T13" s="42"/>
      <c r="U13" s="42"/>
      <c r="V13" s="42"/>
      <c r="W13" s="42"/>
      <c r="X13" s="42"/>
    </row>
    <row r="14" spans="1:24" s="22" customFormat="1" ht="23.25" customHeight="1">
      <c r="A14" s="32" t="s">
        <v>20</v>
      </c>
      <c r="B14" s="33">
        <v>40744</v>
      </c>
      <c r="C14" s="24">
        <f t="shared" si="3"/>
        <v>326</v>
      </c>
      <c r="D14" s="34">
        <v>33</v>
      </c>
      <c r="E14" s="35">
        <v>92</v>
      </c>
      <c r="F14" s="35">
        <v>25</v>
      </c>
      <c r="G14" s="36">
        <v>164</v>
      </c>
      <c r="H14" s="37">
        <v>12</v>
      </c>
      <c r="I14" s="41">
        <v>312</v>
      </c>
      <c r="J14" s="39">
        <f t="shared" si="1"/>
        <v>14</v>
      </c>
      <c r="K14" s="40">
        <f t="shared" si="2"/>
        <v>4.5</v>
      </c>
      <c r="L14" s="42"/>
      <c r="T14" s="42"/>
      <c r="U14" s="42"/>
      <c r="V14" s="42"/>
      <c r="W14" s="42"/>
      <c r="X14" s="42"/>
    </row>
    <row r="15" spans="1:24" s="22" customFormat="1" ht="23.25" customHeight="1">
      <c r="A15" s="43" t="s">
        <v>21</v>
      </c>
      <c r="B15" s="44">
        <v>34625</v>
      </c>
      <c r="C15" s="45">
        <f t="shared" si="3"/>
        <v>270</v>
      </c>
      <c r="D15" s="46">
        <v>16</v>
      </c>
      <c r="E15" s="47">
        <v>41</v>
      </c>
      <c r="F15" s="47">
        <v>30</v>
      </c>
      <c r="G15" s="48">
        <v>170</v>
      </c>
      <c r="H15" s="49">
        <v>13</v>
      </c>
      <c r="I15" s="50">
        <v>280</v>
      </c>
      <c r="J15" s="51">
        <f t="shared" si="1"/>
        <v>-10</v>
      </c>
      <c r="K15" s="52">
        <f t="shared" si="2"/>
        <v>-3.6</v>
      </c>
      <c r="L15" s="42"/>
      <c r="T15" s="42"/>
      <c r="U15" s="42"/>
      <c r="V15" s="42"/>
      <c r="W15" s="42"/>
      <c r="X15" s="42"/>
    </row>
    <row r="16" spans="1:24" s="22" customFormat="1" ht="23.25" customHeight="1">
      <c r="A16" s="53" t="s">
        <v>22</v>
      </c>
      <c r="B16" s="54">
        <v>22642</v>
      </c>
      <c r="C16" s="54">
        <f t="shared" si="3"/>
        <v>101</v>
      </c>
      <c r="D16" s="55">
        <v>42</v>
      </c>
      <c r="E16" s="56">
        <v>9</v>
      </c>
      <c r="F16" s="56">
        <v>34</v>
      </c>
      <c r="G16" s="57">
        <v>7</v>
      </c>
      <c r="H16" s="58">
        <v>9</v>
      </c>
      <c r="I16" s="59">
        <v>98</v>
      </c>
      <c r="J16" s="60">
        <f t="shared" si="1"/>
        <v>3</v>
      </c>
      <c r="K16" s="61">
        <f t="shared" si="2"/>
        <v>3.1</v>
      </c>
      <c r="L16" s="42"/>
      <c r="T16" s="42"/>
      <c r="U16" s="42"/>
      <c r="V16" s="42"/>
      <c r="W16" s="42"/>
      <c r="X16" s="42"/>
    </row>
    <row r="17" spans="1:24" s="22" customFormat="1" ht="23.25" customHeight="1">
      <c r="A17" s="62" t="s">
        <v>23</v>
      </c>
      <c r="B17" s="63">
        <v>11652</v>
      </c>
      <c r="C17" s="45">
        <f t="shared" si="3"/>
        <v>46</v>
      </c>
      <c r="D17" s="64">
        <v>28</v>
      </c>
      <c r="E17" s="65">
        <v>7</v>
      </c>
      <c r="F17" s="65">
        <v>7</v>
      </c>
      <c r="G17" s="66">
        <v>0</v>
      </c>
      <c r="H17" s="67">
        <v>4</v>
      </c>
      <c r="I17" s="68">
        <v>41</v>
      </c>
      <c r="J17" s="69">
        <f t="shared" si="1"/>
        <v>5</v>
      </c>
      <c r="K17" s="70">
        <f t="shared" si="2"/>
        <v>12.2</v>
      </c>
      <c r="L17" s="42"/>
      <c r="T17" s="42"/>
      <c r="U17" s="42"/>
      <c r="V17" s="42"/>
      <c r="W17" s="42"/>
      <c r="X17" s="42"/>
    </row>
    <row r="18" spans="1:24" s="22" customFormat="1" ht="23.25" customHeight="1">
      <c r="A18" s="23" t="s">
        <v>24</v>
      </c>
      <c r="B18" s="24">
        <v>2153</v>
      </c>
      <c r="C18" s="54">
        <f t="shared" si="3"/>
        <v>7</v>
      </c>
      <c r="D18" s="25">
        <v>1</v>
      </c>
      <c r="E18" s="26">
        <v>0</v>
      </c>
      <c r="F18" s="26">
        <v>1</v>
      </c>
      <c r="G18" s="27">
        <v>5</v>
      </c>
      <c r="H18" s="28">
        <v>0</v>
      </c>
      <c r="I18" s="71">
        <v>2</v>
      </c>
      <c r="J18" s="30">
        <f t="shared" si="1"/>
        <v>5</v>
      </c>
      <c r="K18" s="31">
        <f t="shared" si="2"/>
        <v>250</v>
      </c>
      <c r="L18" s="42"/>
      <c r="T18" s="42"/>
      <c r="U18" s="42"/>
      <c r="V18" s="42"/>
      <c r="W18" s="42"/>
      <c r="X18" s="42"/>
    </row>
    <row r="19" spans="1:24" s="22" customFormat="1" ht="23.25" customHeight="1">
      <c r="A19" s="32" t="s">
        <v>25</v>
      </c>
      <c r="B19" s="33">
        <v>23362</v>
      </c>
      <c r="C19" s="24">
        <f t="shared" si="3"/>
        <v>148</v>
      </c>
      <c r="D19" s="34">
        <v>14</v>
      </c>
      <c r="E19" s="35">
        <v>37</v>
      </c>
      <c r="F19" s="35">
        <v>18</v>
      </c>
      <c r="G19" s="36">
        <v>69</v>
      </c>
      <c r="H19" s="37">
        <v>10</v>
      </c>
      <c r="I19" s="41">
        <v>74</v>
      </c>
      <c r="J19" s="39">
        <f t="shared" si="1"/>
        <v>74</v>
      </c>
      <c r="K19" s="40">
        <f t="shared" si="2"/>
        <v>100</v>
      </c>
      <c r="L19" s="42"/>
      <c r="T19" s="42"/>
      <c r="U19" s="42"/>
      <c r="V19" s="42"/>
      <c r="W19" s="42"/>
      <c r="X19" s="42"/>
    </row>
    <row r="20" spans="1:24" s="22" customFormat="1" ht="23.25" customHeight="1">
      <c r="A20" s="72" t="s">
        <v>26</v>
      </c>
      <c r="B20" s="44">
        <v>27994</v>
      </c>
      <c r="C20" s="73">
        <f t="shared" si="3"/>
        <v>76</v>
      </c>
      <c r="D20" s="46">
        <v>23</v>
      </c>
      <c r="E20" s="47">
        <v>23</v>
      </c>
      <c r="F20" s="47">
        <v>21</v>
      </c>
      <c r="G20" s="48">
        <v>5</v>
      </c>
      <c r="H20" s="49">
        <v>4</v>
      </c>
      <c r="I20" s="50">
        <v>77</v>
      </c>
      <c r="J20" s="51">
        <f t="shared" si="1"/>
        <v>-1</v>
      </c>
      <c r="K20" s="52">
        <f t="shared" si="2"/>
        <v>-1.3</v>
      </c>
      <c r="L20" s="42"/>
      <c r="T20" s="42"/>
      <c r="U20" s="42"/>
      <c r="V20" s="42"/>
      <c r="W20" s="42"/>
      <c r="X20" s="42"/>
    </row>
    <row r="21" spans="1:24" s="22" customFormat="1" ht="23.25" customHeight="1">
      <c r="A21" s="53" t="s">
        <v>27</v>
      </c>
      <c r="B21" s="54">
        <v>6553</v>
      </c>
      <c r="C21" s="24">
        <f t="shared" si="3"/>
        <v>127</v>
      </c>
      <c r="D21" s="55">
        <v>2</v>
      </c>
      <c r="E21" s="56">
        <v>26</v>
      </c>
      <c r="F21" s="56">
        <v>11</v>
      </c>
      <c r="G21" s="57">
        <v>86</v>
      </c>
      <c r="H21" s="58">
        <v>2</v>
      </c>
      <c r="I21" s="59">
        <v>59</v>
      </c>
      <c r="J21" s="60">
        <f t="shared" si="1"/>
        <v>68</v>
      </c>
      <c r="K21" s="61">
        <f t="shared" si="2"/>
        <v>115.3</v>
      </c>
      <c r="L21" s="42"/>
      <c r="T21" s="42"/>
      <c r="U21" s="42"/>
      <c r="V21" s="42"/>
      <c r="W21" s="42"/>
      <c r="X21" s="42"/>
    </row>
    <row r="22" spans="1:24" s="22" customFormat="1" ht="23.25" customHeight="1">
      <c r="A22" s="32" t="s">
        <v>28</v>
      </c>
      <c r="B22" s="33">
        <v>28276</v>
      </c>
      <c r="C22" s="24">
        <f t="shared" si="3"/>
        <v>61</v>
      </c>
      <c r="D22" s="34">
        <v>11</v>
      </c>
      <c r="E22" s="35">
        <v>16</v>
      </c>
      <c r="F22" s="35">
        <v>14</v>
      </c>
      <c r="G22" s="36">
        <v>13</v>
      </c>
      <c r="H22" s="37">
        <v>7</v>
      </c>
      <c r="I22" s="41">
        <v>39</v>
      </c>
      <c r="J22" s="39">
        <f t="shared" si="1"/>
        <v>22</v>
      </c>
      <c r="K22" s="40">
        <f t="shared" si="2"/>
        <v>56.4</v>
      </c>
      <c r="L22" s="42"/>
      <c r="T22" s="42"/>
      <c r="U22" s="42"/>
      <c r="V22" s="42"/>
      <c r="W22" s="42"/>
      <c r="X22" s="42"/>
    </row>
    <row r="23" spans="1:24" s="22" customFormat="1" ht="23.25" customHeight="1">
      <c r="A23" s="62" t="s">
        <v>29</v>
      </c>
      <c r="B23" s="63">
        <v>15915</v>
      </c>
      <c r="C23" s="45">
        <f t="shared" si="3"/>
        <v>54</v>
      </c>
      <c r="D23" s="64">
        <v>19</v>
      </c>
      <c r="E23" s="65">
        <v>12</v>
      </c>
      <c r="F23" s="65">
        <v>12</v>
      </c>
      <c r="G23" s="66">
        <v>7</v>
      </c>
      <c r="H23" s="67">
        <v>4</v>
      </c>
      <c r="I23" s="68">
        <v>80</v>
      </c>
      <c r="J23" s="69">
        <f t="shared" si="1"/>
        <v>-26</v>
      </c>
      <c r="K23" s="70">
        <f t="shared" si="2"/>
        <v>-32.5</v>
      </c>
      <c r="L23" s="42"/>
      <c r="T23" s="42"/>
      <c r="U23" s="42"/>
      <c r="V23" s="42"/>
      <c r="W23" s="42"/>
      <c r="X23" s="42"/>
    </row>
    <row r="24" spans="1:24" s="22" customFormat="1" ht="23.25" customHeight="1">
      <c r="A24" s="23" t="s">
        <v>30</v>
      </c>
      <c r="B24" s="24">
        <v>22322</v>
      </c>
      <c r="C24" s="54">
        <f t="shared" si="3"/>
        <v>165</v>
      </c>
      <c r="D24" s="25">
        <v>35</v>
      </c>
      <c r="E24" s="26">
        <v>16</v>
      </c>
      <c r="F24" s="26">
        <v>92</v>
      </c>
      <c r="G24" s="27">
        <v>18</v>
      </c>
      <c r="H24" s="28">
        <v>4</v>
      </c>
      <c r="I24" s="71">
        <v>102</v>
      </c>
      <c r="J24" s="30">
        <f t="shared" si="1"/>
        <v>63</v>
      </c>
      <c r="K24" s="31">
        <f t="shared" si="2"/>
        <v>61.8</v>
      </c>
      <c r="L24" s="42"/>
      <c r="T24" s="42"/>
      <c r="U24" s="42"/>
      <c r="V24" s="42"/>
      <c r="W24" s="42"/>
      <c r="X24" s="42"/>
    </row>
    <row r="25" spans="1:24" s="22" customFormat="1" ht="23.25" customHeight="1">
      <c r="A25" s="32" t="s">
        <v>31</v>
      </c>
      <c r="B25" s="33">
        <v>34528</v>
      </c>
      <c r="C25" s="24">
        <f t="shared" si="3"/>
        <v>141</v>
      </c>
      <c r="D25" s="34">
        <v>98</v>
      </c>
      <c r="E25" s="35">
        <v>13</v>
      </c>
      <c r="F25" s="35">
        <v>19</v>
      </c>
      <c r="G25" s="36">
        <v>6</v>
      </c>
      <c r="H25" s="37">
        <v>5</v>
      </c>
      <c r="I25" s="41">
        <v>123</v>
      </c>
      <c r="J25" s="39">
        <f t="shared" si="1"/>
        <v>18</v>
      </c>
      <c r="K25" s="40">
        <f t="shared" si="2"/>
        <v>14.6</v>
      </c>
      <c r="L25" s="42"/>
      <c r="T25" s="42"/>
      <c r="U25" s="42"/>
      <c r="V25" s="42"/>
      <c r="W25" s="42"/>
      <c r="X25" s="42"/>
    </row>
    <row r="26" spans="1:24" s="22" customFormat="1" ht="23.25" customHeight="1">
      <c r="A26" s="32" t="s">
        <v>32</v>
      </c>
      <c r="B26" s="33">
        <v>2037</v>
      </c>
      <c r="C26" s="24">
        <f t="shared" si="3"/>
        <v>11</v>
      </c>
      <c r="D26" s="34">
        <v>2</v>
      </c>
      <c r="E26" s="35">
        <v>3</v>
      </c>
      <c r="F26" s="35">
        <v>2</v>
      </c>
      <c r="G26" s="36">
        <v>4</v>
      </c>
      <c r="H26" s="37">
        <v>0</v>
      </c>
      <c r="I26" s="41">
        <v>8</v>
      </c>
      <c r="J26" s="39">
        <f t="shared" si="1"/>
        <v>3</v>
      </c>
      <c r="K26" s="40">
        <f t="shared" si="2"/>
        <v>37.5</v>
      </c>
      <c r="L26" s="42"/>
      <c r="T26" s="42"/>
      <c r="U26" s="42"/>
      <c r="V26" s="42"/>
      <c r="W26" s="42"/>
      <c r="X26" s="42"/>
    </row>
    <row r="27" spans="1:24" s="22" customFormat="1" ht="23.25" customHeight="1">
      <c r="A27" s="72" t="s">
        <v>33</v>
      </c>
      <c r="B27" s="44">
        <v>1923</v>
      </c>
      <c r="C27" s="73">
        <f t="shared" si="3"/>
        <v>2</v>
      </c>
      <c r="D27" s="46">
        <v>1</v>
      </c>
      <c r="E27" s="47">
        <v>0</v>
      </c>
      <c r="F27" s="47">
        <v>0</v>
      </c>
      <c r="G27" s="48">
        <v>0</v>
      </c>
      <c r="H27" s="49">
        <v>1</v>
      </c>
      <c r="I27" s="50">
        <v>6</v>
      </c>
      <c r="J27" s="51">
        <f t="shared" si="1"/>
        <v>-4</v>
      </c>
      <c r="K27" s="52">
        <f t="shared" si="2"/>
        <v>-66.7</v>
      </c>
      <c r="L27" s="42"/>
      <c r="T27" s="42"/>
      <c r="U27" s="42"/>
      <c r="V27" s="42"/>
      <c r="W27" s="42"/>
      <c r="X27" s="42"/>
    </row>
    <row r="28" spans="1:24" s="22" customFormat="1" ht="23.25" customHeight="1">
      <c r="A28" s="74" t="s">
        <v>34</v>
      </c>
      <c r="B28" s="54">
        <v>32356</v>
      </c>
      <c r="C28" s="24">
        <f t="shared" si="3"/>
        <v>207</v>
      </c>
      <c r="D28" s="55">
        <v>15</v>
      </c>
      <c r="E28" s="56">
        <v>24</v>
      </c>
      <c r="F28" s="56">
        <v>17</v>
      </c>
      <c r="G28" s="57">
        <v>130</v>
      </c>
      <c r="H28" s="58">
        <v>21</v>
      </c>
      <c r="I28" s="59">
        <v>101</v>
      </c>
      <c r="J28" s="60">
        <f t="shared" si="1"/>
        <v>106</v>
      </c>
      <c r="K28" s="61">
        <f t="shared" si="2"/>
        <v>105</v>
      </c>
      <c r="L28" s="42"/>
      <c r="T28" s="42"/>
      <c r="U28" s="42"/>
      <c r="V28" s="42"/>
      <c r="W28" s="42"/>
      <c r="X28" s="42"/>
    </row>
    <row r="29" spans="1:24" s="22" customFormat="1" ht="23.25" customHeight="1">
      <c r="A29" s="32" t="s">
        <v>35</v>
      </c>
      <c r="B29" s="33">
        <v>12583</v>
      </c>
      <c r="C29" s="24">
        <f t="shared" si="3"/>
        <v>16</v>
      </c>
      <c r="D29" s="34">
        <v>3</v>
      </c>
      <c r="E29" s="35">
        <v>3</v>
      </c>
      <c r="F29" s="35">
        <v>2</v>
      </c>
      <c r="G29" s="36">
        <v>7</v>
      </c>
      <c r="H29" s="37">
        <v>1</v>
      </c>
      <c r="I29" s="41">
        <v>25</v>
      </c>
      <c r="J29" s="39">
        <f t="shared" si="1"/>
        <v>-9</v>
      </c>
      <c r="K29" s="40">
        <f t="shared" si="2"/>
        <v>-36</v>
      </c>
      <c r="L29" s="42"/>
      <c r="T29" s="42"/>
      <c r="U29" s="42"/>
      <c r="V29" s="42"/>
      <c r="W29" s="42"/>
      <c r="X29" s="42"/>
    </row>
    <row r="30" spans="1:24" s="22" customFormat="1" ht="23.25" customHeight="1">
      <c r="A30" s="32" t="s">
        <v>36</v>
      </c>
      <c r="B30" s="33">
        <v>2018</v>
      </c>
      <c r="C30" s="24">
        <f t="shared" si="3"/>
        <v>2</v>
      </c>
      <c r="D30" s="34">
        <v>0</v>
      </c>
      <c r="E30" s="35">
        <v>1</v>
      </c>
      <c r="F30" s="35">
        <v>1</v>
      </c>
      <c r="G30" s="36">
        <v>0</v>
      </c>
      <c r="H30" s="37">
        <v>0</v>
      </c>
      <c r="I30" s="41">
        <v>3</v>
      </c>
      <c r="J30" s="39">
        <f t="shared" si="1"/>
        <v>-1</v>
      </c>
      <c r="K30" s="40">
        <f t="shared" si="2"/>
        <v>-33.3</v>
      </c>
      <c r="L30" s="42"/>
      <c r="T30" s="42"/>
      <c r="U30" s="42"/>
      <c r="V30" s="42"/>
      <c r="W30" s="42"/>
      <c r="X30" s="42"/>
    </row>
    <row r="31" spans="1:24" s="22" customFormat="1" ht="23.25" customHeight="1">
      <c r="A31" s="62" t="s">
        <v>37</v>
      </c>
      <c r="B31" s="63">
        <v>9259</v>
      </c>
      <c r="C31" s="45">
        <f t="shared" si="3"/>
        <v>25</v>
      </c>
      <c r="D31" s="64">
        <v>9</v>
      </c>
      <c r="E31" s="65">
        <v>0</v>
      </c>
      <c r="F31" s="65">
        <v>4</v>
      </c>
      <c r="G31" s="66">
        <v>9</v>
      </c>
      <c r="H31" s="67">
        <v>3</v>
      </c>
      <c r="I31" s="68">
        <v>45</v>
      </c>
      <c r="J31" s="69">
        <f t="shared" si="1"/>
        <v>-20</v>
      </c>
      <c r="K31" s="70">
        <f t="shared" si="2"/>
        <v>-44.4</v>
      </c>
      <c r="L31" s="42"/>
      <c r="T31" s="42"/>
      <c r="U31" s="42"/>
      <c r="V31" s="42"/>
      <c r="W31" s="42"/>
      <c r="X31" s="42"/>
    </row>
    <row r="32" spans="1:24" s="22" customFormat="1" ht="23.25" customHeight="1">
      <c r="A32" s="23" t="s">
        <v>38</v>
      </c>
      <c r="B32" s="24">
        <v>9948</v>
      </c>
      <c r="C32" s="54">
        <f t="shared" si="3"/>
        <v>70</v>
      </c>
      <c r="D32" s="25">
        <v>0</v>
      </c>
      <c r="E32" s="26">
        <v>44</v>
      </c>
      <c r="F32" s="26">
        <v>6</v>
      </c>
      <c r="G32" s="27">
        <v>19</v>
      </c>
      <c r="H32" s="28">
        <v>1</v>
      </c>
      <c r="I32" s="71">
        <v>52</v>
      </c>
      <c r="J32" s="30">
        <f t="shared" si="1"/>
        <v>18</v>
      </c>
      <c r="K32" s="31">
        <f t="shared" si="2"/>
        <v>34.6</v>
      </c>
      <c r="L32" s="42"/>
      <c r="T32" s="42"/>
      <c r="U32" s="42"/>
      <c r="V32" s="42"/>
      <c r="W32" s="42"/>
      <c r="X32" s="42"/>
    </row>
    <row r="33" spans="1:24" s="22" customFormat="1" ht="23.25" customHeight="1">
      <c r="A33" s="32" t="s">
        <v>39</v>
      </c>
      <c r="B33" s="33">
        <v>1416</v>
      </c>
      <c r="C33" s="24">
        <f t="shared" si="3"/>
        <v>1</v>
      </c>
      <c r="D33" s="34">
        <v>0</v>
      </c>
      <c r="E33" s="35">
        <v>0</v>
      </c>
      <c r="F33" s="35">
        <v>0</v>
      </c>
      <c r="G33" s="36">
        <v>0</v>
      </c>
      <c r="H33" s="37">
        <v>1</v>
      </c>
      <c r="I33" s="41">
        <v>1</v>
      </c>
      <c r="J33" s="39">
        <f t="shared" si="1"/>
        <v>0</v>
      </c>
      <c r="K33" s="40">
        <f t="shared" si="2"/>
        <v>0</v>
      </c>
      <c r="L33" s="42"/>
      <c r="T33" s="42"/>
      <c r="U33" s="42"/>
      <c r="V33" s="42"/>
      <c r="W33" s="42"/>
      <c r="X33" s="42"/>
    </row>
    <row r="34" spans="1:24" s="22" customFormat="1" ht="23.25" customHeight="1">
      <c r="A34" s="32" t="s">
        <v>40</v>
      </c>
      <c r="B34" s="33">
        <v>997</v>
      </c>
      <c r="C34" s="24">
        <f t="shared" si="3"/>
        <v>2</v>
      </c>
      <c r="D34" s="34">
        <v>1</v>
      </c>
      <c r="E34" s="35">
        <v>0</v>
      </c>
      <c r="F34" s="35">
        <v>0</v>
      </c>
      <c r="G34" s="36">
        <v>0</v>
      </c>
      <c r="H34" s="37">
        <v>1</v>
      </c>
      <c r="I34" s="41">
        <v>1</v>
      </c>
      <c r="J34" s="39">
        <f t="shared" si="1"/>
        <v>1</v>
      </c>
      <c r="K34" s="40">
        <f t="shared" si="2"/>
        <v>100</v>
      </c>
      <c r="L34" s="42"/>
      <c r="T34" s="42"/>
      <c r="U34" s="42"/>
      <c r="V34" s="42"/>
      <c r="W34" s="42"/>
      <c r="X34" s="42"/>
    </row>
    <row r="35" spans="1:24" s="22" customFormat="1" ht="23.25" customHeight="1">
      <c r="A35" s="32" t="s">
        <v>41</v>
      </c>
      <c r="B35" s="33">
        <v>1083</v>
      </c>
      <c r="C35" s="24">
        <f t="shared" si="3"/>
        <v>47</v>
      </c>
      <c r="D35" s="34">
        <v>0</v>
      </c>
      <c r="E35" s="35">
        <v>38</v>
      </c>
      <c r="F35" s="35">
        <v>8</v>
      </c>
      <c r="G35" s="36">
        <v>0</v>
      </c>
      <c r="H35" s="37">
        <v>1</v>
      </c>
      <c r="I35" s="41">
        <v>46</v>
      </c>
      <c r="J35" s="39">
        <f t="shared" si="1"/>
        <v>1</v>
      </c>
      <c r="K35" s="40">
        <f t="shared" si="2"/>
        <v>2.2</v>
      </c>
      <c r="L35" s="42"/>
      <c r="T35" s="42"/>
      <c r="U35" s="42"/>
      <c r="V35" s="42"/>
      <c r="W35" s="42"/>
      <c r="X35" s="42"/>
    </row>
    <row r="36" spans="1:24" s="22" customFormat="1" ht="23.25" customHeight="1">
      <c r="A36" s="32" t="s">
        <v>42</v>
      </c>
      <c r="B36" s="33">
        <v>7348</v>
      </c>
      <c r="C36" s="24">
        <f t="shared" si="3"/>
        <v>15</v>
      </c>
      <c r="D36" s="34">
        <v>1</v>
      </c>
      <c r="E36" s="35">
        <v>2</v>
      </c>
      <c r="F36" s="35">
        <v>5</v>
      </c>
      <c r="G36" s="36">
        <v>5</v>
      </c>
      <c r="H36" s="37">
        <v>2</v>
      </c>
      <c r="I36" s="41">
        <v>13</v>
      </c>
      <c r="J36" s="39">
        <f t="shared" si="1"/>
        <v>2</v>
      </c>
      <c r="K36" s="40">
        <f t="shared" si="2"/>
        <v>15.4</v>
      </c>
      <c r="L36" s="42"/>
      <c r="T36" s="42"/>
      <c r="U36" s="42"/>
      <c r="V36" s="42"/>
      <c r="W36" s="42"/>
      <c r="X36" s="42"/>
    </row>
    <row r="37" spans="1:24" s="22" customFormat="1" ht="23.25" customHeight="1">
      <c r="A37" s="32" t="s">
        <v>43</v>
      </c>
      <c r="B37" s="33">
        <v>10373</v>
      </c>
      <c r="C37" s="24">
        <f t="shared" si="3"/>
        <v>57</v>
      </c>
      <c r="D37" s="34">
        <v>3</v>
      </c>
      <c r="E37" s="35">
        <v>23</v>
      </c>
      <c r="F37" s="35">
        <v>17</v>
      </c>
      <c r="G37" s="36">
        <v>13</v>
      </c>
      <c r="H37" s="37">
        <v>1</v>
      </c>
      <c r="I37" s="41">
        <v>60</v>
      </c>
      <c r="J37" s="39">
        <f t="shared" si="1"/>
        <v>-3</v>
      </c>
      <c r="K37" s="40">
        <f t="shared" si="2"/>
        <v>-5</v>
      </c>
      <c r="L37" s="42"/>
      <c r="T37" s="42"/>
      <c r="U37" s="42"/>
      <c r="V37" s="42"/>
      <c r="W37" s="42"/>
      <c r="X37" s="42"/>
    </row>
    <row r="38" spans="1:24" s="22" customFormat="1" ht="23.25" customHeight="1">
      <c r="A38" s="32" t="s">
        <v>44</v>
      </c>
      <c r="B38" s="33">
        <v>1296</v>
      </c>
      <c r="C38" s="24">
        <f t="shared" si="3"/>
        <v>2</v>
      </c>
      <c r="D38" s="34">
        <v>2</v>
      </c>
      <c r="E38" s="35">
        <v>0</v>
      </c>
      <c r="F38" s="35">
        <v>0</v>
      </c>
      <c r="G38" s="36">
        <v>0</v>
      </c>
      <c r="H38" s="37">
        <v>0</v>
      </c>
      <c r="I38" s="41">
        <v>2</v>
      </c>
      <c r="J38" s="39">
        <f t="shared" si="1"/>
        <v>0</v>
      </c>
      <c r="K38" s="40">
        <f t="shared" si="2"/>
        <v>0</v>
      </c>
      <c r="L38" s="42"/>
      <c r="T38" s="42"/>
      <c r="U38" s="42"/>
      <c r="V38" s="42"/>
      <c r="W38" s="42"/>
      <c r="X38" s="42"/>
    </row>
    <row r="39" spans="1:24" s="22" customFormat="1" ht="23.25" customHeight="1">
      <c r="A39" s="72" t="s">
        <v>45</v>
      </c>
      <c r="B39" s="44">
        <v>14682</v>
      </c>
      <c r="C39" s="73">
        <f t="shared" si="3"/>
        <v>72</v>
      </c>
      <c r="D39" s="46">
        <v>7</v>
      </c>
      <c r="E39" s="47">
        <v>26</v>
      </c>
      <c r="F39" s="47">
        <v>23</v>
      </c>
      <c r="G39" s="48">
        <v>12</v>
      </c>
      <c r="H39" s="49">
        <v>4</v>
      </c>
      <c r="I39" s="50">
        <v>58</v>
      </c>
      <c r="J39" s="51">
        <f t="shared" si="1"/>
        <v>14</v>
      </c>
      <c r="K39" s="52">
        <f t="shared" si="2"/>
        <v>24.1</v>
      </c>
      <c r="L39" s="42"/>
      <c r="T39" s="42"/>
      <c r="U39" s="42"/>
      <c r="V39" s="42"/>
      <c r="W39" s="42"/>
      <c r="X39" s="42"/>
    </row>
    <row r="40" spans="1:24" s="22" customFormat="1" ht="23.25" customHeight="1">
      <c r="A40" s="74" t="s">
        <v>46</v>
      </c>
      <c r="B40" s="54">
        <v>20387</v>
      </c>
      <c r="C40" s="24">
        <f t="shared" si="3"/>
        <v>131</v>
      </c>
      <c r="D40" s="55">
        <v>8</v>
      </c>
      <c r="E40" s="56">
        <v>42</v>
      </c>
      <c r="F40" s="56">
        <v>22</v>
      </c>
      <c r="G40" s="57">
        <v>52</v>
      </c>
      <c r="H40" s="58">
        <v>7</v>
      </c>
      <c r="I40" s="59">
        <v>81</v>
      </c>
      <c r="J40" s="60">
        <f t="shared" si="1"/>
        <v>50</v>
      </c>
      <c r="K40" s="61">
        <f t="shared" si="2"/>
        <v>61.7</v>
      </c>
      <c r="L40" s="42"/>
      <c r="T40" s="42"/>
      <c r="U40" s="42"/>
      <c r="V40" s="42"/>
      <c r="W40" s="42"/>
      <c r="X40" s="42"/>
    </row>
    <row r="41" spans="1:24" s="22" customFormat="1" ht="23.25" customHeight="1">
      <c r="A41" s="62" t="s">
        <v>47</v>
      </c>
      <c r="B41" s="63">
        <v>13498</v>
      </c>
      <c r="C41" s="63">
        <f t="shared" si="3"/>
        <v>94</v>
      </c>
      <c r="D41" s="64">
        <v>10</v>
      </c>
      <c r="E41" s="65">
        <v>35</v>
      </c>
      <c r="F41" s="65">
        <v>5</v>
      </c>
      <c r="G41" s="66">
        <v>43</v>
      </c>
      <c r="H41" s="67">
        <v>1</v>
      </c>
      <c r="I41" s="68">
        <v>54</v>
      </c>
      <c r="J41" s="69">
        <f t="shared" si="1"/>
        <v>40</v>
      </c>
      <c r="K41" s="70">
        <f t="shared" si="2"/>
        <v>74.1</v>
      </c>
      <c r="L41" s="42"/>
      <c r="T41" s="42"/>
      <c r="U41" s="42"/>
      <c r="V41" s="42"/>
      <c r="W41" s="42"/>
      <c r="X41" s="42"/>
    </row>
    <row r="42" spans="1:24" s="22" customFormat="1" ht="19.5" customHeight="1">
      <c r="A42" s="75"/>
      <c r="B42" s="216" t="s">
        <v>81</v>
      </c>
      <c r="C42" s="216"/>
      <c r="D42" s="216"/>
      <c r="E42" s="216"/>
      <c r="F42" s="76"/>
      <c r="G42" s="76"/>
      <c r="H42" s="76" t="s">
        <v>48</v>
      </c>
      <c r="I42" s="77"/>
      <c r="K42" s="78"/>
      <c r="L42" s="42"/>
      <c r="T42" s="42"/>
      <c r="U42" s="42"/>
      <c r="V42" s="42"/>
      <c r="W42" s="42"/>
      <c r="X42" s="42"/>
    </row>
    <row r="43" spans="1:24" s="22" customFormat="1" ht="17.25" customHeight="1">
      <c r="A43" s="75"/>
      <c r="B43" s="179" t="s">
        <v>49</v>
      </c>
      <c r="C43" s="210" t="s">
        <v>50</v>
      </c>
      <c r="D43" s="211"/>
      <c r="E43" s="212"/>
      <c r="F43" s="213" t="s">
        <v>51</v>
      </c>
      <c r="G43" s="214"/>
      <c r="H43" s="215"/>
      <c r="I43" s="77"/>
      <c r="K43" s="78"/>
      <c r="L43" s="42"/>
      <c r="T43" s="42"/>
      <c r="U43" s="42"/>
      <c r="V43" s="42"/>
      <c r="W43" s="42"/>
      <c r="X43" s="42"/>
    </row>
    <row r="44" spans="1:24" s="22" customFormat="1" ht="17.25" customHeight="1">
      <c r="A44" s="75"/>
      <c r="B44" s="183"/>
      <c r="C44" s="182"/>
      <c r="D44" s="80" t="s">
        <v>52</v>
      </c>
      <c r="E44" s="81" t="s">
        <v>53</v>
      </c>
      <c r="F44" s="79"/>
      <c r="G44" s="82" t="s">
        <v>52</v>
      </c>
      <c r="H44" s="83" t="s">
        <v>53</v>
      </c>
      <c r="I44" s="77"/>
      <c r="K44" s="78"/>
      <c r="L44" s="42"/>
      <c r="T44" s="42"/>
      <c r="U44" s="42"/>
      <c r="V44" s="42"/>
      <c r="W44" s="42"/>
      <c r="X44" s="42"/>
    </row>
    <row r="45" spans="1:24" s="22" customFormat="1" ht="19.5" customHeight="1">
      <c r="A45" s="75"/>
      <c r="B45" s="84" t="s">
        <v>54</v>
      </c>
      <c r="C45" s="185">
        <v>1029695</v>
      </c>
      <c r="D45" s="85">
        <f aca="true" t="shared" si="4" ref="D45:D51">+C45-E45</f>
        <v>1027956</v>
      </c>
      <c r="E45" s="86">
        <v>1739</v>
      </c>
      <c r="F45" s="186">
        <f>+C45-1025465</f>
        <v>4230</v>
      </c>
      <c r="G45" s="187">
        <f>+F45-H45</f>
        <v>4626</v>
      </c>
      <c r="H45" s="188">
        <v>-396</v>
      </c>
      <c r="I45" s="77"/>
      <c r="K45" s="78"/>
      <c r="L45" s="42"/>
      <c r="T45" s="42"/>
      <c r="U45" s="42"/>
      <c r="V45" s="42"/>
      <c r="W45" s="42"/>
      <c r="X45" s="42"/>
    </row>
    <row r="46" spans="1:24" s="22" customFormat="1" ht="19.5" customHeight="1">
      <c r="A46" s="75"/>
      <c r="B46" s="87" t="s">
        <v>55</v>
      </c>
      <c r="C46" s="189">
        <v>1070791</v>
      </c>
      <c r="D46" s="88">
        <f t="shared" si="4"/>
        <v>1069033</v>
      </c>
      <c r="E46" s="89">
        <v>1758</v>
      </c>
      <c r="F46" s="190">
        <f aca="true" t="shared" si="5" ref="F46:H50">+C46-C45</f>
        <v>41096</v>
      </c>
      <c r="G46" s="191">
        <f t="shared" si="5"/>
        <v>41077</v>
      </c>
      <c r="H46" s="192">
        <f t="shared" si="5"/>
        <v>19</v>
      </c>
      <c r="I46" s="77"/>
      <c r="K46" s="78"/>
      <c r="L46" s="42"/>
      <c r="T46" s="42"/>
      <c r="U46" s="42"/>
      <c r="V46" s="42"/>
      <c r="W46" s="42"/>
      <c r="X46" s="42"/>
    </row>
    <row r="47" spans="1:24" s="22" customFormat="1" ht="19.5" customHeight="1">
      <c r="A47" s="75"/>
      <c r="B47" s="87" t="s">
        <v>56</v>
      </c>
      <c r="C47" s="189">
        <v>1103459</v>
      </c>
      <c r="D47" s="88">
        <f t="shared" si="4"/>
        <v>1101503</v>
      </c>
      <c r="E47" s="89">
        <v>1956</v>
      </c>
      <c r="F47" s="190">
        <f t="shared" si="5"/>
        <v>32668</v>
      </c>
      <c r="G47" s="191">
        <f t="shared" si="5"/>
        <v>32470</v>
      </c>
      <c r="H47" s="192">
        <f t="shared" si="5"/>
        <v>198</v>
      </c>
      <c r="I47" s="77"/>
      <c r="K47" s="78"/>
      <c r="L47" s="42"/>
      <c r="T47" s="42"/>
      <c r="U47" s="42"/>
      <c r="V47" s="42"/>
      <c r="W47" s="42"/>
      <c r="X47" s="42"/>
    </row>
    <row r="48" spans="1:24" s="22" customFormat="1" ht="19.5" customHeight="1">
      <c r="A48" s="75"/>
      <c r="B48" s="87" t="s">
        <v>57</v>
      </c>
      <c r="C48" s="189">
        <v>1118369</v>
      </c>
      <c r="D48" s="88">
        <f t="shared" si="4"/>
        <v>1116354</v>
      </c>
      <c r="E48" s="89">
        <v>2015</v>
      </c>
      <c r="F48" s="190">
        <f t="shared" si="5"/>
        <v>14910</v>
      </c>
      <c r="G48" s="191">
        <f t="shared" si="5"/>
        <v>14851</v>
      </c>
      <c r="H48" s="192">
        <f t="shared" si="5"/>
        <v>59</v>
      </c>
      <c r="I48" s="77"/>
      <c r="K48" s="78"/>
      <c r="L48" s="42"/>
      <c r="T48" s="42"/>
      <c r="U48" s="42"/>
      <c r="V48" s="42"/>
      <c r="W48" s="42"/>
      <c r="X48" s="42"/>
    </row>
    <row r="49" spans="1:24" s="22" customFormat="1" ht="19.5" customHeight="1">
      <c r="A49" s="75"/>
      <c r="B49" s="87" t="s">
        <v>58</v>
      </c>
      <c r="C49" s="189">
        <v>1120161</v>
      </c>
      <c r="D49" s="88">
        <f t="shared" si="4"/>
        <v>1117553</v>
      </c>
      <c r="E49" s="89">
        <v>2608</v>
      </c>
      <c r="F49" s="190">
        <f t="shared" si="5"/>
        <v>1792</v>
      </c>
      <c r="G49" s="191">
        <f t="shared" si="5"/>
        <v>1199</v>
      </c>
      <c r="H49" s="192">
        <f t="shared" si="5"/>
        <v>593</v>
      </c>
      <c r="I49" s="77"/>
      <c r="K49" s="78"/>
      <c r="L49" s="42"/>
      <c r="T49" s="42"/>
      <c r="U49" s="42"/>
      <c r="V49" s="42"/>
      <c r="W49" s="42"/>
      <c r="X49" s="42"/>
    </row>
    <row r="50" spans="1:24" s="22" customFormat="1" ht="19.5" customHeight="1">
      <c r="A50" s="75"/>
      <c r="B50" s="87" t="s">
        <v>59</v>
      </c>
      <c r="C50" s="189">
        <v>1123125</v>
      </c>
      <c r="D50" s="88">
        <f t="shared" si="4"/>
        <v>1117713</v>
      </c>
      <c r="E50" s="89">
        <v>5412</v>
      </c>
      <c r="F50" s="190">
        <f t="shared" si="5"/>
        <v>2964</v>
      </c>
      <c r="G50" s="191">
        <f t="shared" si="5"/>
        <v>160</v>
      </c>
      <c r="H50" s="192">
        <f t="shared" si="5"/>
        <v>2804</v>
      </c>
      <c r="I50" s="77"/>
      <c r="K50" s="78"/>
      <c r="L50" s="42"/>
      <c r="T50" s="42"/>
      <c r="U50" s="42"/>
      <c r="V50" s="42"/>
      <c r="W50" s="42"/>
      <c r="X50" s="42"/>
    </row>
    <row r="51" spans="1:12" ht="19.5" customHeight="1">
      <c r="A51" s="90"/>
      <c r="B51" s="91" t="s">
        <v>60</v>
      </c>
      <c r="C51" s="193">
        <v>1120851</v>
      </c>
      <c r="D51" s="92">
        <f t="shared" si="4"/>
        <v>1113790</v>
      </c>
      <c r="E51" s="93">
        <v>7061</v>
      </c>
      <c r="F51" s="194">
        <f>+C51-C50</f>
        <v>-2274</v>
      </c>
      <c r="G51" s="92">
        <f>+F51-H51</f>
        <v>-3923</v>
      </c>
      <c r="H51" s="195">
        <v>1649</v>
      </c>
      <c r="I51" s="90"/>
      <c r="K51" s="90"/>
      <c r="L51" s="90"/>
    </row>
    <row r="52" spans="1:12" ht="27.75" customHeight="1" thickBot="1">
      <c r="A52" s="90"/>
      <c r="B52" s="180" t="s">
        <v>82</v>
      </c>
      <c r="C52" s="180"/>
      <c r="D52" s="180"/>
      <c r="E52" s="180"/>
      <c r="F52" s="180"/>
      <c r="G52" s="180"/>
      <c r="H52" s="180"/>
      <c r="I52" t="s">
        <v>48</v>
      </c>
      <c r="K52" s="90"/>
      <c r="L52" s="90"/>
    </row>
    <row r="53" spans="1:11" ht="17.25" customHeight="1">
      <c r="A53" s="90"/>
      <c r="B53" s="94" t="s">
        <v>61</v>
      </c>
      <c r="C53" s="95" t="s">
        <v>62</v>
      </c>
      <c r="D53" s="96" t="s">
        <v>63</v>
      </c>
      <c r="E53" s="97" t="s">
        <v>64</v>
      </c>
      <c r="F53" s="97" t="s">
        <v>65</v>
      </c>
      <c r="G53" s="98" t="s">
        <v>66</v>
      </c>
      <c r="H53" s="99" t="s">
        <v>67</v>
      </c>
      <c r="I53" s="100" t="s">
        <v>68</v>
      </c>
      <c r="K53" s="90"/>
    </row>
    <row r="54" spans="1:11" ht="16.5" customHeight="1">
      <c r="A54" s="90"/>
      <c r="B54" s="101" t="s">
        <v>13</v>
      </c>
      <c r="C54" s="102">
        <v>787</v>
      </c>
      <c r="D54" s="102">
        <v>822</v>
      </c>
      <c r="E54" s="103">
        <v>935</v>
      </c>
      <c r="F54" s="104">
        <v>1011</v>
      </c>
      <c r="G54" s="105">
        <v>1194</v>
      </c>
      <c r="H54" s="106">
        <v>1770</v>
      </c>
      <c r="I54" s="107">
        <v>2277</v>
      </c>
      <c r="K54" s="90"/>
    </row>
    <row r="55" spans="1:11" ht="16.5" customHeight="1">
      <c r="A55" s="90"/>
      <c r="B55" s="108" t="s">
        <v>14</v>
      </c>
      <c r="C55" s="109">
        <v>143</v>
      </c>
      <c r="D55" s="109">
        <v>138</v>
      </c>
      <c r="E55" s="110">
        <v>177</v>
      </c>
      <c r="F55" s="111">
        <v>172</v>
      </c>
      <c r="G55" s="112">
        <v>261</v>
      </c>
      <c r="H55" s="113">
        <v>931</v>
      </c>
      <c r="I55" s="114">
        <v>1464</v>
      </c>
      <c r="K55" s="90"/>
    </row>
    <row r="56" spans="1:11" ht="16.5" customHeight="1">
      <c r="A56" s="90"/>
      <c r="B56" s="108" t="s">
        <v>15</v>
      </c>
      <c r="C56" s="109">
        <v>142</v>
      </c>
      <c r="D56" s="109">
        <v>143</v>
      </c>
      <c r="E56" s="110">
        <v>145</v>
      </c>
      <c r="F56" s="111">
        <v>127</v>
      </c>
      <c r="G56" s="112">
        <v>134</v>
      </c>
      <c r="H56" s="113">
        <v>341</v>
      </c>
      <c r="I56" s="114">
        <v>320</v>
      </c>
      <c r="K56" s="90"/>
    </row>
    <row r="57" spans="1:11" ht="16.5" customHeight="1">
      <c r="A57" s="90"/>
      <c r="B57" s="108" t="s">
        <v>16</v>
      </c>
      <c r="C57" s="109">
        <v>35</v>
      </c>
      <c r="D57" s="109">
        <v>41</v>
      </c>
      <c r="E57" s="110">
        <v>40</v>
      </c>
      <c r="F57" s="111">
        <v>42</v>
      </c>
      <c r="G57" s="112">
        <v>69</v>
      </c>
      <c r="H57" s="113">
        <v>104</v>
      </c>
      <c r="I57" s="114">
        <v>242</v>
      </c>
      <c r="K57" s="90"/>
    </row>
    <row r="58" spans="1:11" ht="16.5" customHeight="1">
      <c r="A58" s="90"/>
      <c r="B58" s="108" t="s">
        <v>17</v>
      </c>
      <c r="C58" s="109">
        <v>36</v>
      </c>
      <c r="D58" s="109">
        <v>19</v>
      </c>
      <c r="E58" s="110">
        <v>45</v>
      </c>
      <c r="F58" s="111">
        <v>36</v>
      </c>
      <c r="G58" s="112">
        <v>49</v>
      </c>
      <c r="H58" s="113">
        <v>177</v>
      </c>
      <c r="I58" s="114">
        <v>212</v>
      </c>
      <c r="K58" s="90"/>
    </row>
    <row r="59" spans="1:11" ht="16.5" customHeight="1">
      <c r="A59" s="90"/>
      <c r="B59" s="108" t="s">
        <v>18</v>
      </c>
      <c r="C59" s="109">
        <v>27</v>
      </c>
      <c r="D59" s="109">
        <v>33</v>
      </c>
      <c r="E59" s="110">
        <v>35</v>
      </c>
      <c r="F59" s="111">
        <v>44</v>
      </c>
      <c r="G59" s="112">
        <v>57</v>
      </c>
      <c r="H59" s="113">
        <v>105</v>
      </c>
      <c r="I59" s="114">
        <v>114</v>
      </c>
      <c r="K59" s="90"/>
    </row>
    <row r="60" spans="1:11" ht="16.5" customHeight="1">
      <c r="A60" s="90"/>
      <c r="B60" s="108" t="s">
        <v>19</v>
      </c>
      <c r="C60" s="109">
        <v>27</v>
      </c>
      <c r="D60" s="109">
        <v>32</v>
      </c>
      <c r="E60" s="110">
        <v>38</v>
      </c>
      <c r="F60" s="111">
        <v>34</v>
      </c>
      <c r="G60" s="112">
        <v>84</v>
      </c>
      <c r="H60" s="113">
        <v>141</v>
      </c>
      <c r="I60" s="114">
        <v>156</v>
      </c>
      <c r="K60" s="90"/>
    </row>
    <row r="61" spans="1:11" ht="16.5" customHeight="1">
      <c r="A61" s="90"/>
      <c r="B61" s="108" t="s">
        <v>20</v>
      </c>
      <c r="C61" s="109">
        <v>51</v>
      </c>
      <c r="D61" s="109">
        <v>41</v>
      </c>
      <c r="E61" s="110">
        <v>38</v>
      </c>
      <c r="F61" s="111">
        <v>39</v>
      </c>
      <c r="G61" s="112">
        <v>67</v>
      </c>
      <c r="H61" s="113">
        <v>312</v>
      </c>
      <c r="I61" s="114">
        <v>326</v>
      </c>
      <c r="K61" s="90"/>
    </row>
    <row r="62" spans="1:11" ht="16.5" customHeight="1">
      <c r="A62" s="90"/>
      <c r="B62" s="115" t="s">
        <v>21</v>
      </c>
      <c r="C62" s="116">
        <v>10</v>
      </c>
      <c r="D62" s="116">
        <v>14</v>
      </c>
      <c r="E62" s="117">
        <v>18</v>
      </c>
      <c r="F62" s="118">
        <v>17</v>
      </c>
      <c r="G62" s="119">
        <v>95</v>
      </c>
      <c r="H62" s="120">
        <v>280</v>
      </c>
      <c r="I62" s="121">
        <v>270</v>
      </c>
      <c r="K62" s="90"/>
    </row>
    <row r="63" spans="1:14" ht="16.5" customHeight="1">
      <c r="A63" s="90"/>
      <c r="B63" s="101" t="s">
        <v>22</v>
      </c>
      <c r="C63" s="102">
        <v>80</v>
      </c>
      <c r="D63" s="102">
        <v>80</v>
      </c>
      <c r="E63" s="103">
        <v>76</v>
      </c>
      <c r="F63" s="104">
        <v>57</v>
      </c>
      <c r="G63" s="122">
        <v>62</v>
      </c>
      <c r="H63" s="123">
        <v>98</v>
      </c>
      <c r="I63" s="107">
        <v>101</v>
      </c>
      <c r="K63" s="90"/>
      <c r="L63" s="90"/>
      <c r="M63" s="90"/>
      <c r="N63" s="90"/>
    </row>
    <row r="64" spans="1:14" ht="16.5" customHeight="1">
      <c r="A64" s="90"/>
      <c r="B64" s="124" t="s">
        <v>23</v>
      </c>
      <c r="C64" s="125">
        <v>110</v>
      </c>
      <c r="D64" s="125">
        <v>93</v>
      </c>
      <c r="E64" s="126">
        <v>67</v>
      </c>
      <c r="F64" s="127">
        <v>48</v>
      </c>
      <c r="G64" s="128">
        <v>36</v>
      </c>
      <c r="H64" s="129">
        <v>41</v>
      </c>
      <c r="I64" s="130">
        <v>46</v>
      </c>
      <c r="K64" s="90"/>
      <c r="L64" s="90"/>
      <c r="M64" s="90"/>
      <c r="N64" s="90"/>
    </row>
    <row r="65" spans="2:9" ht="16.5" customHeight="1">
      <c r="B65" s="131" t="s">
        <v>24</v>
      </c>
      <c r="C65" s="132" t="s">
        <v>69</v>
      </c>
      <c r="D65" s="132" t="s">
        <v>69</v>
      </c>
      <c r="E65" s="133" t="s">
        <v>69</v>
      </c>
      <c r="F65" s="133" t="s">
        <v>69</v>
      </c>
      <c r="G65" s="134" t="s">
        <v>70</v>
      </c>
      <c r="H65" s="135">
        <v>2</v>
      </c>
      <c r="I65" s="136">
        <v>7</v>
      </c>
    </row>
    <row r="66" spans="2:9" ht="16.5" customHeight="1">
      <c r="B66" s="108" t="s">
        <v>25</v>
      </c>
      <c r="C66" s="109">
        <v>32</v>
      </c>
      <c r="D66" s="109">
        <v>22</v>
      </c>
      <c r="E66" s="110">
        <v>30</v>
      </c>
      <c r="F66" s="110">
        <v>23</v>
      </c>
      <c r="G66" s="137">
        <v>22</v>
      </c>
      <c r="H66" s="113">
        <v>74</v>
      </c>
      <c r="I66" s="114">
        <v>148</v>
      </c>
    </row>
    <row r="67" spans="2:9" ht="16.5" customHeight="1">
      <c r="B67" s="115" t="s">
        <v>26</v>
      </c>
      <c r="C67" s="116">
        <v>7</v>
      </c>
      <c r="D67" s="116">
        <v>10</v>
      </c>
      <c r="E67" s="117">
        <v>29</v>
      </c>
      <c r="F67" s="117">
        <v>23</v>
      </c>
      <c r="G67" s="138">
        <v>40</v>
      </c>
      <c r="H67" s="120">
        <v>77</v>
      </c>
      <c r="I67" s="121">
        <v>76</v>
      </c>
    </row>
    <row r="68" spans="2:9" ht="16.5" customHeight="1">
      <c r="B68" s="101" t="s">
        <v>27</v>
      </c>
      <c r="C68" s="102">
        <v>8</v>
      </c>
      <c r="D68" s="102">
        <v>11</v>
      </c>
      <c r="E68" s="103">
        <v>11</v>
      </c>
      <c r="F68" s="103">
        <v>11</v>
      </c>
      <c r="G68" s="139">
        <v>23</v>
      </c>
      <c r="H68" s="123">
        <v>59</v>
      </c>
      <c r="I68" s="107">
        <v>127</v>
      </c>
    </row>
    <row r="69" spans="2:9" ht="16.5" customHeight="1">
      <c r="B69" s="108" t="s">
        <v>28</v>
      </c>
      <c r="C69" s="109">
        <v>24</v>
      </c>
      <c r="D69" s="109">
        <v>19</v>
      </c>
      <c r="E69" s="110">
        <v>17</v>
      </c>
      <c r="F69" s="110">
        <v>19</v>
      </c>
      <c r="G69" s="137">
        <v>18</v>
      </c>
      <c r="H69" s="113">
        <v>39</v>
      </c>
      <c r="I69" s="114">
        <v>61</v>
      </c>
    </row>
    <row r="70" spans="2:9" ht="16.5" customHeight="1">
      <c r="B70" s="124" t="s">
        <v>29</v>
      </c>
      <c r="C70" s="125">
        <v>10</v>
      </c>
      <c r="D70" s="125">
        <v>12</v>
      </c>
      <c r="E70" s="126">
        <v>21</v>
      </c>
      <c r="F70" s="126">
        <v>30</v>
      </c>
      <c r="G70" s="140">
        <v>30</v>
      </c>
      <c r="H70" s="129">
        <v>80</v>
      </c>
      <c r="I70" s="130">
        <v>54</v>
      </c>
    </row>
    <row r="71" spans="2:9" ht="16.5" customHeight="1">
      <c r="B71" s="131" t="s">
        <v>30</v>
      </c>
      <c r="C71" s="141">
        <v>41</v>
      </c>
      <c r="D71" s="141">
        <v>48</v>
      </c>
      <c r="E71" s="133">
        <v>40</v>
      </c>
      <c r="F71" s="133">
        <v>69</v>
      </c>
      <c r="G71" s="134">
        <v>60</v>
      </c>
      <c r="H71" s="135">
        <v>102</v>
      </c>
      <c r="I71" s="136">
        <v>165</v>
      </c>
    </row>
    <row r="72" spans="2:9" ht="16.5" customHeight="1">
      <c r="B72" s="108" t="s">
        <v>31</v>
      </c>
      <c r="C72" s="109">
        <v>94</v>
      </c>
      <c r="D72" s="109">
        <v>98</v>
      </c>
      <c r="E72" s="110">
        <v>113</v>
      </c>
      <c r="F72" s="110">
        <v>104</v>
      </c>
      <c r="G72" s="137">
        <v>99</v>
      </c>
      <c r="H72" s="113">
        <v>123</v>
      </c>
      <c r="I72" s="114">
        <v>141</v>
      </c>
    </row>
    <row r="73" spans="2:9" ht="16.5" customHeight="1">
      <c r="B73" s="108" t="s">
        <v>32</v>
      </c>
      <c r="C73" s="142" t="s">
        <v>71</v>
      </c>
      <c r="D73" s="142" t="s">
        <v>69</v>
      </c>
      <c r="E73" s="110" t="s">
        <v>69</v>
      </c>
      <c r="F73" s="110" t="s">
        <v>69</v>
      </c>
      <c r="G73" s="137">
        <v>6</v>
      </c>
      <c r="H73" s="113">
        <v>8</v>
      </c>
      <c r="I73" s="114">
        <v>11</v>
      </c>
    </row>
    <row r="74" spans="2:9" ht="16.5" customHeight="1">
      <c r="B74" s="115" t="s">
        <v>33</v>
      </c>
      <c r="C74" s="116">
        <v>9</v>
      </c>
      <c r="D74" s="116">
        <v>8</v>
      </c>
      <c r="E74" s="117">
        <v>6</v>
      </c>
      <c r="F74" s="117">
        <v>5</v>
      </c>
      <c r="G74" s="138">
        <v>1</v>
      </c>
      <c r="H74" s="120">
        <v>6</v>
      </c>
      <c r="I74" s="121">
        <v>2</v>
      </c>
    </row>
    <row r="75" spans="2:9" ht="16.5" customHeight="1">
      <c r="B75" s="101" t="s">
        <v>34</v>
      </c>
      <c r="C75" s="102">
        <v>16</v>
      </c>
      <c r="D75" s="102">
        <v>21</v>
      </c>
      <c r="E75" s="103">
        <v>8</v>
      </c>
      <c r="F75" s="103">
        <v>27</v>
      </c>
      <c r="G75" s="139">
        <v>50</v>
      </c>
      <c r="H75" s="123">
        <v>101</v>
      </c>
      <c r="I75" s="107">
        <v>207</v>
      </c>
    </row>
    <row r="76" spans="2:9" ht="16.5" customHeight="1">
      <c r="B76" s="108" t="s">
        <v>35</v>
      </c>
      <c r="C76" s="109">
        <v>1</v>
      </c>
      <c r="D76" s="109">
        <v>1</v>
      </c>
      <c r="E76" s="110">
        <v>1</v>
      </c>
      <c r="F76" s="110">
        <v>1</v>
      </c>
      <c r="G76" s="137">
        <v>4</v>
      </c>
      <c r="H76" s="113">
        <v>25</v>
      </c>
      <c r="I76" s="114">
        <v>16</v>
      </c>
    </row>
    <row r="77" spans="2:9" ht="16.5" customHeight="1">
      <c r="B77" s="108" t="s">
        <v>36</v>
      </c>
      <c r="C77" s="142" t="s">
        <v>71</v>
      </c>
      <c r="D77" s="142" t="s">
        <v>69</v>
      </c>
      <c r="E77" s="110">
        <v>2</v>
      </c>
      <c r="F77" s="110">
        <v>1</v>
      </c>
      <c r="G77" s="137">
        <v>1</v>
      </c>
      <c r="H77" s="113">
        <v>3</v>
      </c>
      <c r="I77" s="114">
        <v>2</v>
      </c>
    </row>
    <row r="78" spans="2:9" ht="16.5" customHeight="1">
      <c r="B78" s="124" t="s">
        <v>37</v>
      </c>
      <c r="C78" s="125">
        <v>3</v>
      </c>
      <c r="D78" s="125">
        <v>3</v>
      </c>
      <c r="E78" s="126">
        <v>5</v>
      </c>
      <c r="F78" s="126">
        <v>7</v>
      </c>
      <c r="G78" s="140">
        <v>5</v>
      </c>
      <c r="H78" s="129">
        <v>45</v>
      </c>
      <c r="I78" s="130">
        <v>25</v>
      </c>
    </row>
    <row r="79" spans="2:9" ht="16.5" customHeight="1">
      <c r="B79" s="131" t="s">
        <v>38</v>
      </c>
      <c r="C79" s="141">
        <v>1</v>
      </c>
      <c r="D79" s="141">
        <v>3</v>
      </c>
      <c r="E79" s="133">
        <v>2</v>
      </c>
      <c r="F79" s="133">
        <v>6</v>
      </c>
      <c r="G79" s="134">
        <v>3</v>
      </c>
      <c r="H79" s="135">
        <v>52</v>
      </c>
      <c r="I79" s="136">
        <v>70</v>
      </c>
    </row>
    <row r="80" spans="2:9" ht="16.5" customHeight="1">
      <c r="B80" s="108" t="s">
        <v>39</v>
      </c>
      <c r="C80" s="142">
        <v>17</v>
      </c>
      <c r="D80" s="142" t="s">
        <v>69</v>
      </c>
      <c r="E80" s="110" t="s">
        <v>69</v>
      </c>
      <c r="F80" s="110" t="s">
        <v>69</v>
      </c>
      <c r="G80" s="137" t="s">
        <v>70</v>
      </c>
      <c r="H80" s="113">
        <v>1</v>
      </c>
      <c r="I80" s="114">
        <v>1</v>
      </c>
    </row>
    <row r="81" spans="2:9" ht="16.5" customHeight="1">
      <c r="B81" s="108" t="s">
        <v>40</v>
      </c>
      <c r="C81" s="142" t="s">
        <v>71</v>
      </c>
      <c r="D81" s="142" t="s">
        <v>69</v>
      </c>
      <c r="E81" s="110">
        <v>1</v>
      </c>
      <c r="F81" s="110" t="s">
        <v>69</v>
      </c>
      <c r="G81" s="137">
        <v>2</v>
      </c>
      <c r="H81" s="113">
        <v>1</v>
      </c>
      <c r="I81" s="114">
        <v>2</v>
      </c>
    </row>
    <row r="82" spans="2:9" ht="16.5" customHeight="1">
      <c r="B82" s="108" t="s">
        <v>41</v>
      </c>
      <c r="C82" s="109">
        <v>3</v>
      </c>
      <c r="D82" s="142" t="s">
        <v>69</v>
      </c>
      <c r="E82" s="110" t="s">
        <v>69</v>
      </c>
      <c r="F82" s="110" t="s">
        <v>69</v>
      </c>
      <c r="G82" s="137">
        <v>34</v>
      </c>
      <c r="H82" s="113">
        <v>46</v>
      </c>
      <c r="I82" s="114">
        <v>47</v>
      </c>
    </row>
    <row r="83" spans="2:9" ht="16.5" customHeight="1">
      <c r="B83" s="108" t="s">
        <v>42</v>
      </c>
      <c r="C83" s="142" t="s">
        <v>71</v>
      </c>
      <c r="D83" s="142" t="s">
        <v>69</v>
      </c>
      <c r="E83" s="110">
        <v>5</v>
      </c>
      <c r="F83" s="110">
        <v>5</v>
      </c>
      <c r="G83" s="137">
        <v>24</v>
      </c>
      <c r="H83" s="113">
        <v>13</v>
      </c>
      <c r="I83" s="114">
        <v>15</v>
      </c>
    </row>
    <row r="84" spans="2:9" ht="16.5" customHeight="1">
      <c r="B84" s="108" t="s">
        <v>43</v>
      </c>
      <c r="C84" s="109">
        <v>5</v>
      </c>
      <c r="D84" s="109">
        <v>13</v>
      </c>
      <c r="E84" s="110">
        <v>7</v>
      </c>
      <c r="F84" s="110">
        <v>2</v>
      </c>
      <c r="G84" s="137">
        <v>4</v>
      </c>
      <c r="H84" s="113">
        <v>60</v>
      </c>
      <c r="I84" s="114">
        <v>57</v>
      </c>
    </row>
    <row r="85" spans="2:9" ht="16.5" customHeight="1">
      <c r="B85" s="108" t="s">
        <v>44</v>
      </c>
      <c r="C85" s="142" t="s">
        <v>71</v>
      </c>
      <c r="D85" s="142" t="s">
        <v>69</v>
      </c>
      <c r="E85" s="110">
        <v>1</v>
      </c>
      <c r="F85" s="110" t="s">
        <v>69</v>
      </c>
      <c r="G85" s="137" t="s">
        <v>70</v>
      </c>
      <c r="H85" s="113">
        <v>2</v>
      </c>
      <c r="I85" s="114">
        <v>2</v>
      </c>
    </row>
    <row r="86" spans="2:9" ht="16.5" customHeight="1">
      <c r="B86" s="115" t="s">
        <v>45</v>
      </c>
      <c r="C86" s="116">
        <v>9</v>
      </c>
      <c r="D86" s="116">
        <v>13</v>
      </c>
      <c r="E86" s="117">
        <v>14</v>
      </c>
      <c r="F86" s="117">
        <v>13</v>
      </c>
      <c r="G86" s="138">
        <v>18</v>
      </c>
      <c r="H86" s="120">
        <v>58</v>
      </c>
      <c r="I86" s="121">
        <v>72</v>
      </c>
    </row>
    <row r="87" spans="2:9" ht="16.5" customHeight="1">
      <c r="B87" s="101" t="s">
        <v>46</v>
      </c>
      <c r="C87" s="102">
        <v>11</v>
      </c>
      <c r="D87" s="102">
        <v>10</v>
      </c>
      <c r="E87" s="103">
        <v>10</v>
      </c>
      <c r="F87" s="103">
        <v>21</v>
      </c>
      <c r="G87" s="139">
        <v>42</v>
      </c>
      <c r="H87" s="123">
        <v>81</v>
      </c>
      <c r="I87" s="107">
        <v>131</v>
      </c>
    </row>
    <row r="88" spans="2:9" ht="16.5" customHeight="1" thickBot="1">
      <c r="B88" s="143" t="s">
        <v>47</v>
      </c>
      <c r="C88" s="144" t="s">
        <v>71</v>
      </c>
      <c r="D88" s="145">
        <v>10</v>
      </c>
      <c r="E88" s="146">
        <v>19</v>
      </c>
      <c r="F88" s="146">
        <v>21</v>
      </c>
      <c r="G88" s="147">
        <v>14</v>
      </c>
      <c r="H88" s="148">
        <v>54</v>
      </c>
      <c r="I88" s="121">
        <v>94</v>
      </c>
    </row>
    <row r="89" spans="2:9" ht="16.5" customHeight="1" thickBot="1" thickTop="1">
      <c r="B89" s="149" t="s">
        <v>72</v>
      </c>
      <c r="C89" s="150">
        <f aca="true" t="shared" si="6" ref="C89:I89">SUM(C54:C88)</f>
        <v>1739</v>
      </c>
      <c r="D89" s="151">
        <f t="shared" si="6"/>
        <v>1758</v>
      </c>
      <c r="E89" s="151">
        <f t="shared" si="6"/>
        <v>1956</v>
      </c>
      <c r="F89" s="151">
        <f t="shared" si="6"/>
        <v>2015</v>
      </c>
      <c r="G89" s="152">
        <f t="shared" si="6"/>
        <v>2608</v>
      </c>
      <c r="H89" s="153">
        <f t="shared" si="6"/>
        <v>5412</v>
      </c>
      <c r="I89" s="154">
        <f t="shared" si="6"/>
        <v>7061</v>
      </c>
    </row>
    <row r="90" spans="2:9" ht="16.5" customHeight="1">
      <c r="B90" s="155" t="s">
        <v>73</v>
      </c>
      <c r="C90" s="156">
        <v>1678</v>
      </c>
      <c r="D90" s="156">
        <v>1628</v>
      </c>
      <c r="E90" s="157">
        <v>1727</v>
      </c>
      <c r="F90" s="158">
        <v>1684</v>
      </c>
      <c r="G90" s="158">
        <v>1597</v>
      </c>
      <c r="H90" s="159">
        <v>1542</v>
      </c>
      <c r="I90" s="160">
        <v>1387</v>
      </c>
    </row>
    <row r="91" spans="2:9" ht="16.5" customHeight="1">
      <c r="B91" s="161" t="s">
        <v>74</v>
      </c>
      <c r="C91" s="162">
        <v>19</v>
      </c>
      <c r="D91" s="162">
        <v>34</v>
      </c>
      <c r="E91" s="163">
        <v>43</v>
      </c>
      <c r="F91" s="164">
        <v>104</v>
      </c>
      <c r="G91" s="164">
        <v>214</v>
      </c>
      <c r="H91" s="165">
        <v>750</v>
      </c>
      <c r="I91" s="166">
        <v>1335</v>
      </c>
    </row>
    <row r="92" spans="2:9" ht="16.5" customHeight="1">
      <c r="B92" s="161" t="s">
        <v>75</v>
      </c>
      <c r="C92" s="162">
        <v>10</v>
      </c>
      <c r="D92" s="162">
        <v>20</v>
      </c>
      <c r="E92" s="163">
        <v>26</v>
      </c>
      <c r="F92" s="164">
        <v>45</v>
      </c>
      <c r="G92" s="164">
        <v>109</v>
      </c>
      <c r="H92" s="165">
        <v>133</v>
      </c>
      <c r="I92" s="166">
        <v>125</v>
      </c>
    </row>
    <row r="93" spans="2:9" ht="16.5" customHeight="1">
      <c r="B93" s="167" t="s">
        <v>76</v>
      </c>
      <c r="C93" s="168"/>
      <c r="D93" s="169"/>
      <c r="E93" s="169"/>
      <c r="F93" s="169"/>
      <c r="G93" s="170">
        <v>284</v>
      </c>
      <c r="H93" s="165">
        <v>501</v>
      </c>
      <c r="I93" s="166">
        <v>773</v>
      </c>
    </row>
    <row r="94" spans="2:9" ht="13.5">
      <c r="B94" s="184" t="s">
        <v>77</v>
      </c>
      <c r="C94" s="168"/>
      <c r="D94" s="169"/>
      <c r="E94" s="169"/>
      <c r="F94" s="169"/>
      <c r="G94" s="170">
        <v>89</v>
      </c>
      <c r="H94" s="165">
        <v>217</v>
      </c>
      <c r="I94" s="171">
        <v>365</v>
      </c>
    </row>
    <row r="95" spans="2:9" ht="16.5" customHeight="1">
      <c r="B95" s="161" t="s">
        <v>78</v>
      </c>
      <c r="C95" s="168"/>
      <c r="D95" s="169"/>
      <c r="E95" s="169"/>
      <c r="F95" s="169"/>
      <c r="G95" s="172"/>
      <c r="H95" s="165">
        <v>2023</v>
      </c>
      <c r="I95" s="171">
        <v>2683</v>
      </c>
    </row>
    <row r="96" spans="2:9" ht="16.5" customHeight="1" thickBot="1">
      <c r="B96" s="173" t="s">
        <v>10</v>
      </c>
      <c r="C96" s="174">
        <v>32</v>
      </c>
      <c r="D96" s="174">
        <v>76</v>
      </c>
      <c r="E96" s="175">
        <f>77+83</f>
        <v>160</v>
      </c>
      <c r="F96" s="176">
        <f>146+36</f>
        <v>182</v>
      </c>
      <c r="G96" s="176">
        <v>315</v>
      </c>
      <c r="H96" s="177">
        <f>+H89-H90-H91-H92-H93-H94-H95</f>
        <v>246</v>
      </c>
      <c r="I96" s="178">
        <f>+I89-I90-I91-I92-I93-I94-I95</f>
        <v>393</v>
      </c>
    </row>
    <row r="97" spans="3:9" ht="21.75" customHeight="1">
      <c r="C97" s="217" t="s">
        <v>79</v>
      </c>
      <c r="D97" s="217"/>
      <c r="E97" s="217"/>
      <c r="F97" s="217"/>
      <c r="G97" s="217"/>
      <c r="H97" s="217"/>
      <c r="I97" s="181"/>
    </row>
  </sheetData>
  <mergeCells count="11">
    <mergeCell ref="C43:E43"/>
    <mergeCell ref="F43:H43"/>
    <mergeCell ref="B42:E42"/>
    <mergeCell ref="C97:H97"/>
    <mergeCell ref="J3:J5"/>
    <mergeCell ref="K3:K5"/>
    <mergeCell ref="C4:C5"/>
    <mergeCell ref="A2:C2"/>
    <mergeCell ref="A3:A5"/>
    <mergeCell ref="B3:B5"/>
    <mergeCell ref="I3:I5"/>
  </mergeCells>
  <printOptions/>
  <pageMargins left="0.29" right="0.75" top="0.41" bottom="0.63" header="0.27" footer="0.21"/>
  <pageSetup orientation="portrait" paperSize="9" scale="86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2002-11-29T08:22:55Z</cp:lastPrinted>
  <dcterms:created xsi:type="dcterms:W3CDTF">2002-11-23T04:22:10Z</dcterms:created>
  <dcterms:modified xsi:type="dcterms:W3CDTF">2003-03-22T04:43:32Z</dcterms:modified>
  <cp:category/>
  <cp:version/>
  <cp:contentType/>
  <cp:contentStatus/>
</cp:coreProperties>
</file>