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130" activeTab="0"/>
  </bookViews>
  <sheets>
    <sheet name="3" sheetId="1" r:id="rId1"/>
  </sheets>
  <definedNames>
    <definedName name="_xlnm.Print_Area" localSheetId="0">'3'!$A$1:$X$40</definedName>
  </definedNames>
  <calcPr fullCalcOnLoad="1"/>
</workbook>
</file>

<file path=xl/sharedStrings.xml><?xml version="1.0" encoding="utf-8"?>
<sst xmlns="http://schemas.openxmlformats.org/spreadsheetml/2006/main" count="103" uniqueCount="64">
  <si>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</si>
  <si>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</si>
  <si>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</si>
  <si>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</si>
  <si>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</si>
  <si>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</si>
  <si>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</si>
  <si>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</si>
  <si>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</si>
  <si>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</si>
  <si>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</si>
  <si>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</si>
  <si>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</si>
  <si>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</si>
  <si>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</si>
  <si>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</si>
  <si>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</si>
  <si>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</si>
  <si>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</si>
  <si>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</si>
  <si>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</si>
  <si>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</si>
  <si>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</si>
  <si>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</si>
  <si>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</si>
  <si>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</si>
  <si>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</si>
  <si>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</si>
  <si>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</si>
  <si>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</si>
  <si>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</si>
  <si>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</si>
  <si>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</si>
  <si>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</si>
  <si>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</si>
  <si>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総数</t>
  </si>
  <si>
    <t>計</t>
  </si>
  <si>
    <t>年少人口</t>
  </si>
  <si>
    <t>生産年齢人口</t>
  </si>
  <si>
    <t>老年人口</t>
  </si>
  <si>
    <t>0～4</t>
  </si>
  <si>
    <t>5～9</t>
  </si>
  <si>
    <t>10～14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</si>
  <si>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</si>
  <si>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</si>
  <si>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</si>
  <si>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</si>
  <si>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</si>
  <si>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</si>
  <si>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</si>
  <si>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</si>
  <si>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</si>
  <si>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</si>
  <si>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</si>
  <si>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</si>
  <si>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</si>
  <si>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</si>
  <si>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</si>
  <si>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県　計</t>
  </si>
  <si>
    <t>区　　分</t>
  </si>
  <si>
    <t>人口</t>
  </si>
  <si>
    <t>単位：人</t>
  </si>
  <si>
    <t>総数は年齢不詳398人を含む。</t>
  </si>
  <si>
    <t>第3表　年齢5歳階、男女別人口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</si>
</sst>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176" fontId="1" fillId="0" borderId="6" xfId="16" applyNumberFormat="1" applyFont="1" applyBorder="1" applyAlignment="1">
      <alignment/>
    </xf>
    <xf numFmtId="176" fontId="1" fillId="0" borderId="7" xfId="16" applyNumberFormat="1" applyFont="1" applyBorder="1" applyAlignment="1">
      <alignment/>
    </xf>
    <xf numFmtId="176" fontId="1" fillId="0" borderId="8" xfId="16" applyNumberFormat="1" applyFont="1" applyBorder="1" applyAlignment="1">
      <alignment/>
    </xf>
    <xf numFmtId="176" fontId="1" fillId="0" borderId="9" xfId="16" applyNumberFormat="1" applyFont="1" applyBorder="1" applyAlignment="1">
      <alignment/>
    </xf>
    <xf numFmtId="176" fontId="1" fillId="0" borderId="10" xfId="16" applyNumberFormat="1" applyFont="1" applyBorder="1" applyAlignment="1">
      <alignment/>
    </xf>
    <xf numFmtId="176" fontId="1" fillId="0" borderId="11" xfId="16" applyNumberFormat="1" applyFont="1" applyBorder="1" applyAlignment="1">
      <alignment/>
    </xf>
    <xf numFmtId="176" fontId="1" fillId="0" borderId="12" xfId="16" applyNumberFormat="1" applyFont="1" applyBorder="1" applyAlignment="1">
      <alignment/>
    </xf>
    <xf numFmtId="176" fontId="1" fillId="0" borderId="13" xfId="16" applyNumberFormat="1" applyFont="1" applyBorder="1" applyAlignment="1">
      <alignment/>
    </xf>
    <xf numFmtId="176" fontId="1" fillId="0" borderId="14" xfId="16" applyNumberFormat="1" applyFont="1" applyBorder="1" applyAlignment="1">
      <alignment/>
    </xf>
    <xf numFmtId="176" fontId="1" fillId="0" borderId="15" xfId="16" applyNumberFormat="1" applyFont="1" applyBorder="1" applyAlignment="1">
      <alignment/>
    </xf>
    <xf numFmtId="176" fontId="1" fillId="0" borderId="16" xfId="16" applyNumberFormat="1" applyFont="1" applyBorder="1" applyAlignment="1">
      <alignment/>
    </xf>
    <xf numFmtId="176" fontId="1" fillId="0" borderId="17" xfId="16" applyNumberFormat="1" applyFont="1" applyBorder="1" applyAlignment="1">
      <alignment/>
    </xf>
    <xf numFmtId="176" fontId="1" fillId="0" borderId="18" xfId="16" applyNumberFormat="1" applyFont="1" applyBorder="1" applyAlignment="1">
      <alignment/>
    </xf>
    <xf numFmtId="176" fontId="1" fillId="0" borderId="19" xfId="16" applyNumberFormat="1" applyFont="1" applyBorder="1" applyAlignment="1">
      <alignment/>
    </xf>
    <xf numFmtId="176" fontId="1" fillId="0" borderId="20" xfId="16" applyNumberFormat="1" applyFont="1" applyBorder="1" applyAlignment="1">
      <alignment/>
    </xf>
    <xf numFmtId="176" fontId="1" fillId="0" borderId="21" xfId="16" applyNumberFormat="1" applyFont="1" applyBorder="1" applyAlignment="1">
      <alignment/>
    </xf>
    <xf numFmtId="176" fontId="1" fillId="0" borderId="22" xfId="16" applyNumberFormat="1" applyFont="1" applyBorder="1" applyAlignment="1">
      <alignment/>
    </xf>
    <xf numFmtId="176" fontId="1" fillId="0" borderId="23" xfId="16" applyNumberFormat="1" applyFont="1" applyBorder="1" applyAlignment="1">
      <alignment/>
    </xf>
    <xf numFmtId="176" fontId="1" fillId="0" borderId="24" xfId="16" applyNumberFormat="1" applyFont="1" applyBorder="1" applyAlignment="1">
      <alignment/>
    </xf>
    <xf numFmtId="176" fontId="1" fillId="0" borderId="25" xfId="16" applyNumberFormat="1" applyFont="1" applyBorder="1" applyAlignment="1">
      <alignment/>
    </xf>
    <xf numFmtId="176" fontId="1" fillId="0" borderId="26" xfId="16" applyNumberFormat="1" applyFont="1" applyBorder="1" applyAlignment="1">
      <alignment/>
    </xf>
    <xf numFmtId="176" fontId="1" fillId="0" borderId="27" xfId="16" applyNumberFormat="1" applyFont="1" applyBorder="1" applyAlignment="1">
      <alignment/>
    </xf>
    <xf numFmtId="176" fontId="1" fillId="0" borderId="28" xfId="16" applyNumberFormat="1" applyFont="1" applyBorder="1" applyAlignment="1">
      <alignment/>
    </xf>
    <xf numFmtId="176" fontId="1" fillId="0" borderId="29" xfId="16" applyNumberFormat="1" applyFont="1" applyBorder="1" applyAlignment="1">
      <alignment/>
    </xf>
    <xf numFmtId="176" fontId="1" fillId="0" borderId="30" xfId="16" applyNumberFormat="1" applyFont="1" applyBorder="1" applyAlignment="1">
      <alignment/>
    </xf>
    <xf numFmtId="176" fontId="1" fillId="0" borderId="31" xfId="16" applyNumberFormat="1" applyFont="1" applyBorder="1" applyAlignment="1">
      <alignment/>
    </xf>
    <xf numFmtId="176" fontId="1" fillId="0" borderId="32" xfId="16" applyNumberFormat="1" applyFont="1" applyBorder="1" applyAlignment="1">
      <alignment/>
    </xf>
    <xf numFmtId="176" fontId="1" fillId="0" borderId="33" xfId="16" applyNumberFormat="1" applyFont="1" applyBorder="1" applyAlignment="1">
      <alignment/>
    </xf>
    <xf numFmtId="176" fontId="1" fillId="0" borderId="34" xfId="16" applyNumberFormat="1" applyFont="1" applyBorder="1" applyAlignment="1">
      <alignment/>
    </xf>
    <xf numFmtId="176" fontId="1" fillId="0" borderId="35" xfId="16" applyNumberFormat="1" applyFont="1" applyBorder="1" applyAlignment="1">
      <alignment/>
    </xf>
    <xf numFmtId="176" fontId="1" fillId="0" borderId="36" xfId="16" applyNumberFormat="1" applyFont="1" applyFill="1" applyBorder="1" applyAlignment="1">
      <alignment horizontal="center" vertical="center"/>
    </xf>
    <xf numFmtId="176" fontId="1" fillId="0" borderId="37" xfId="16" applyNumberFormat="1" applyFont="1" applyFill="1" applyBorder="1" applyAlignment="1">
      <alignment horizontal="center" vertical="center"/>
    </xf>
    <xf numFmtId="176" fontId="1" fillId="0" borderId="38" xfId="16" applyNumberFormat="1" applyFont="1" applyFill="1" applyBorder="1" applyAlignment="1">
      <alignment horizontal="center" vertical="center"/>
    </xf>
    <xf numFmtId="176" fontId="1" fillId="0" borderId="39" xfId="16" applyNumberFormat="1" applyFont="1" applyFill="1" applyBorder="1" applyAlignment="1">
      <alignment horizontal="center" vertical="center"/>
    </xf>
    <xf numFmtId="176" fontId="1" fillId="0" borderId="40" xfId="16" applyNumberFormat="1" applyFont="1" applyFill="1" applyBorder="1" applyAlignment="1">
      <alignment horizontal="center" vertical="center"/>
    </xf>
    <xf numFmtId="176" fontId="1" fillId="0" borderId="41" xfId="16" applyNumberFormat="1" applyFont="1" applyFill="1" applyBorder="1" applyAlignment="1">
      <alignment horizontal="center" vertical="center"/>
    </xf>
    <xf numFmtId="176" fontId="1" fillId="0" borderId="7" xfId="16" applyNumberFormat="1" applyFont="1" applyFill="1" applyBorder="1" applyAlignment="1">
      <alignment horizontal="center" vertical="center"/>
    </xf>
    <xf numFmtId="176" fontId="1" fillId="0" borderId="12" xfId="16" applyNumberFormat="1" applyFont="1" applyFill="1" applyBorder="1" applyAlignment="1">
      <alignment horizontal="center" vertical="center"/>
    </xf>
    <xf numFmtId="176" fontId="1" fillId="0" borderId="17" xfId="16" applyNumberFormat="1" applyFont="1" applyFill="1" applyBorder="1" applyAlignment="1">
      <alignment horizontal="center" vertical="center"/>
    </xf>
    <xf numFmtId="176" fontId="1" fillId="0" borderId="22" xfId="16" applyNumberFormat="1" applyFont="1" applyFill="1" applyBorder="1" applyAlignment="1">
      <alignment horizontal="center" vertical="center"/>
    </xf>
    <xf numFmtId="176" fontId="1" fillId="0" borderId="27" xfId="16" applyNumberFormat="1" applyFont="1" applyFill="1" applyBorder="1" applyAlignment="1">
      <alignment horizontal="center" vertical="center"/>
    </xf>
    <xf numFmtId="176" fontId="1" fillId="0" borderId="32" xfId="16" applyNumberFormat="1" applyFont="1" applyFill="1" applyBorder="1" applyAlignment="1">
      <alignment horizontal="center" vertical="center"/>
    </xf>
    <xf numFmtId="38" fontId="3" fillId="0" borderId="42" xfId="16" applyFont="1" applyBorder="1" applyAlignment="1">
      <alignment horizontal="center" vertical="center"/>
    </xf>
    <xf numFmtId="38" fontId="6" fillId="0" borderId="43" xfId="16" applyFont="1" applyBorder="1" applyAlignment="1">
      <alignment horizontal="center"/>
    </xf>
    <xf numFmtId="38" fontId="6" fillId="0" borderId="42" xfId="16" applyFont="1" applyBorder="1" applyAlignment="1">
      <alignment horizontal="center"/>
    </xf>
    <xf numFmtId="38" fontId="6" fillId="0" borderId="44" xfId="16" applyFont="1" applyBorder="1" applyAlignment="1">
      <alignment horizontal="center"/>
    </xf>
    <xf numFmtId="38" fontId="6" fillId="0" borderId="45" xfId="16" applyFont="1" applyBorder="1" applyAlignment="1">
      <alignment horizontal="center"/>
    </xf>
    <xf numFmtId="38" fontId="6" fillId="0" borderId="46" xfId="16" applyFont="1" applyBorder="1" applyAlignment="1">
      <alignment horizontal="center"/>
    </xf>
    <xf numFmtId="38" fontId="3" fillId="0" borderId="47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49" fontId="5" fillId="0" borderId="48" xfId="16" applyNumberFormat="1" applyFont="1" applyBorder="1" applyAlignment="1">
      <alignment vertical="center" wrapText="1"/>
    </xf>
    <xf numFmtId="49" fontId="5" fillId="0" borderId="48" xfId="16" applyNumberFormat="1" applyFont="1" applyBorder="1" applyAlignment="1">
      <alignment vertical="center"/>
    </xf>
    <xf numFmtId="38" fontId="0" fillId="0" borderId="49" xfId="16" applyFont="1" applyBorder="1" applyAlignment="1">
      <alignment horizontal="center" vertical="center"/>
    </xf>
    <xf numFmtId="38" fontId="0" fillId="0" borderId="50" xfId="16" applyBorder="1" applyAlignment="1">
      <alignment horizontal="center" vertical="center"/>
    </xf>
    <xf numFmtId="38" fontId="3" fillId="0" borderId="51" xfId="16" applyFont="1" applyBorder="1" applyAlignment="1">
      <alignment horizontal="center" vertical="center"/>
    </xf>
    <xf numFmtId="38" fontId="3" fillId="0" borderId="52" xfId="16" applyFont="1" applyBorder="1" applyAlignment="1">
      <alignment horizontal="center" vertical="center"/>
    </xf>
    <xf numFmtId="38" fontId="3" fillId="0" borderId="53" xfId="16" applyFont="1" applyBorder="1" applyAlignment="1">
      <alignment horizontal="center" vertical="center"/>
    </xf>
    <xf numFmtId="38" fontId="4" fillId="0" borderId="51" xfId="16" applyFont="1" applyBorder="1" applyAlignment="1">
      <alignment horizontal="center" vertical="center"/>
    </xf>
    <xf numFmtId="38" fontId="4" fillId="0" borderId="52" xfId="16" applyFont="1" applyBorder="1" applyAlignment="1">
      <alignment horizontal="center" vertical="center"/>
    </xf>
    <xf numFmtId="38" fontId="4" fillId="0" borderId="53" xfId="16" applyFont="1" applyBorder="1" applyAlignment="1">
      <alignment horizontal="center" vertical="center"/>
    </xf>
    <xf numFmtId="38" fontId="3" fillId="0" borderId="48" xfId="16" applyFont="1" applyBorder="1" applyAlignment="1">
      <alignment horizontal="center" vertical="center"/>
    </xf>
    <xf numFmtId="38" fontId="0" fillId="0" borderId="54" xfId="16" applyFont="1" applyBorder="1" applyAlignment="1">
      <alignment horizontal="center" vertical="center"/>
    </xf>
    <xf numFmtId="38" fontId="0" fillId="0" borderId="55" xfId="16" applyBorder="1" applyAlignment="1">
      <alignment horizontal="center" vertical="center"/>
    </xf>
    <xf numFmtId="38" fontId="0" fillId="0" borderId="56" xfId="16" applyBorder="1" applyAlignment="1">
      <alignment horizontal="center" vertical="center"/>
    </xf>
    <xf numFmtId="38" fontId="0" fillId="0" borderId="57" xfId="16" applyBorder="1" applyAlignment="1">
      <alignment horizontal="center" vertical="center"/>
    </xf>
    <xf numFmtId="38" fontId="3" fillId="0" borderId="58" xfId="16" applyFont="1" applyBorder="1" applyAlignment="1">
      <alignment horizontal="right" vertical="center"/>
    </xf>
    <xf numFmtId="38" fontId="3" fillId="0" borderId="59" xfId="16" applyFont="1" applyBorder="1" applyAlignment="1">
      <alignment horizontal="right" vertical="center"/>
    </xf>
    <xf numFmtId="38" fontId="3" fillId="0" borderId="60" xfId="16" applyFont="1" applyBorder="1" applyAlignment="1">
      <alignment horizontal="right" vertical="center"/>
    </xf>
    <xf numFmtId="38" fontId="3" fillId="0" borderId="61" xfId="16" applyFont="1" applyBorder="1" applyAlignment="1">
      <alignment horizontal="left" vertical="center"/>
    </xf>
    <xf numFmtId="38" fontId="3" fillId="0" borderId="59" xfId="16" applyFont="1" applyBorder="1" applyAlignment="1">
      <alignment horizontal="left" vertical="center"/>
    </xf>
    <xf numFmtId="38" fontId="3" fillId="0" borderId="62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50390625" style="1" bestFit="1" customWidth="1"/>
    <col min="2" max="2" width="13.125" style="1" customWidth="1"/>
    <col min="3" max="3" width="11.00390625" style="1" bestFit="1" customWidth="1"/>
    <col min="4" max="6" width="9.125" style="1" bestFit="1" customWidth="1"/>
    <col min="7" max="7" width="9.75390625" style="1" bestFit="1" customWidth="1"/>
    <col min="8" max="14" width="9.125" style="1" bestFit="1" customWidth="1"/>
    <col min="15" max="15" width="11.00390625" style="1" bestFit="1" customWidth="1"/>
    <col min="16" max="17" width="9.125" style="1" bestFit="1" customWidth="1"/>
    <col min="18" max="18" width="11.00390625" style="1" bestFit="1" customWidth="1"/>
    <col min="19" max="23" width="9.125" style="1" bestFit="1" customWidth="1"/>
    <col min="24" max="24" width="9.50390625" style="1" bestFit="1" customWidth="1"/>
    <col min="25" max="16384" width="9.00390625" style="1" customWidth="1"/>
  </cols>
  <sheetData>
    <row r="1" spans="2:24" ht="43.5" customHeight="1" thickBot="1">
      <c r="B1" s="61" t="s">
        <v>63</v>
      </c>
      <c r="C1" s="62"/>
      <c r="D1" s="62"/>
      <c r="E1" s="62"/>
      <c r="F1" s="62"/>
      <c r="G1" s="62"/>
      <c r="W1" s="71" t="s">
        <v>61</v>
      </c>
      <c r="X1" s="71"/>
    </row>
    <row r="2" spans="1:24" ht="22.5" customHeight="1">
      <c r="A2" s="72" t="s">
        <v>59</v>
      </c>
      <c r="B2" s="74" t="s">
        <v>35</v>
      </c>
      <c r="C2" s="65" t="s">
        <v>37</v>
      </c>
      <c r="D2" s="66"/>
      <c r="E2" s="66"/>
      <c r="F2" s="67"/>
      <c r="G2" s="76" t="s">
        <v>38</v>
      </c>
      <c r="H2" s="77"/>
      <c r="I2" s="77"/>
      <c r="J2" s="77"/>
      <c r="K2" s="77"/>
      <c r="L2" s="78"/>
      <c r="M2" s="79" t="s">
        <v>60</v>
      </c>
      <c r="N2" s="80"/>
      <c r="O2" s="80"/>
      <c r="P2" s="80"/>
      <c r="Q2" s="81"/>
      <c r="R2" s="68" t="s">
        <v>39</v>
      </c>
      <c r="S2" s="69"/>
      <c r="T2" s="69"/>
      <c r="U2" s="69"/>
      <c r="V2" s="69"/>
      <c r="W2" s="70"/>
      <c r="X2" s="63" t="s">
        <v>59</v>
      </c>
    </row>
    <row r="3" spans="1:24" s="2" customFormat="1" ht="22.5" customHeight="1" thickBot="1">
      <c r="A3" s="73"/>
      <c r="B3" s="75"/>
      <c r="C3" s="4" t="s">
        <v>36</v>
      </c>
      <c r="D3" s="5" t="s">
        <v>40</v>
      </c>
      <c r="E3" s="5" t="s">
        <v>41</v>
      </c>
      <c r="F3" s="6" t="s">
        <v>42</v>
      </c>
      <c r="G3" s="7" t="s">
        <v>36</v>
      </c>
      <c r="H3" s="5" t="s">
        <v>43</v>
      </c>
      <c r="I3" s="5" t="s">
        <v>44</v>
      </c>
      <c r="J3" s="5" t="s">
        <v>45</v>
      </c>
      <c r="K3" s="8" t="s">
        <v>46</v>
      </c>
      <c r="L3" s="8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9" t="s">
        <v>52</v>
      </c>
      <c r="R3" s="4" t="s">
        <v>36</v>
      </c>
      <c r="S3" s="5" t="s">
        <v>53</v>
      </c>
      <c r="T3" s="8" t="s">
        <v>54</v>
      </c>
      <c r="U3" s="8" t="s">
        <v>55</v>
      </c>
      <c r="V3" s="8" t="s">
        <v>56</v>
      </c>
      <c r="W3" s="10" t="s">
        <v>57</v>
      </c>
      <c r="X3" s="64"/>
    </row>
    <row r="4" spans="1:24" s="2" customFormat="1" ht="22.5" customHeight="1" thickTop="1">
      <c r="A4" s="53" t="s">
        <v>58</v>
      </c>
      <c r="B4" s="54">
        <f>SUM(B5:B39)</f>
        <v>1120851</v>
      </c>
      <c r="C4" s="55">
        <f aca="true" t="shared" si="0" ref="C4:W4">SUM(C5:C39)</f>
        <v>157179</v>
      </c>
      <c r="D4" s="56">
        <f t="shared" si="0"/>
        <v>50534</v>
      </c>
      <c r="E4" s="56">
        <f t="shared" si="0"/>
        <v>50839</v>
      </c>
      <c r="F4" s="57">
        <f t="shared" si="0"/>
        <v>55806</v>
      </c>
      <c r="G4" s="58">
        <f t="shared" si="0"/>
        <v>730541</v>
      </c>
      <c r="H4" s="56">
        <f t="shared" si="0"/>
        <v>59620</v>
      </c>
      <c r="I4" s="56">
        <f t="shared" si="0"/>
        <v>62474</v>
      </c>
      <c r="J4" s="56">
        <f t="shared" si="0"/>
        <v>81589</v>
      </c>
      <c r="K4" s="56">
        <f t="shared" si="0"/>
        <v>69232</v>
      </c>
      <c r="L4" s="56">
        <f t="shared" si="0"/>
        <v>64665</v>
      </c>
      <c r="M4" s="56">
        <f t="shared" si="0"/>
        <v>64879</v>
      </c>
      <c r="N4" s="56">
        <f t="shared" si="0"/>
        <v>77532</v>
      </c>
      <c r="O4" s="56">
        <f t="shared" si="0"/>
        <v>100632</v>
      </c>
      <c r="P4" s="56">
        <f t="shared" si="0"/>
        <v>80186</v>
      </c>
      <c r="Q4" s="54">
        <f t="shared" si="0"/>
        <v>69732</v>
      </c>
      <c r="R4" s="55">
        <f t="shared" si="0"/>
        <v>232733</v>
      </c>
      <c r="S4" s="56">
        <f t="shared" si="0"/>
        <v>69443</v>
      </c>
      <c r="T4" s="56">
        <f t="shared" si="0"/>
        <v>61506</v>
      </c>
      <c r="U4" s="56">
        <f t="shared" si="0"/>
        <v>45046</v>
      </c>
      <c r="V4" s="56">
        <f t="shared" si="0"/>
        <v>29943</v>
      </c>
      <c r="W4" s="57">
        <f t="shared" si="0"/>
        <v>26795</v>
      </c>
      <c r="X4" s="59" t="s">
        <v>58</v>
      </c>
    </row>
    <row r="5" spans="1:24" ht="30" customHeight="1">
      <c r="A5" s="47" t="s">
        <v>0</v>
      </c>
      <c r="B5" s="11">
        <f>+C5+G5+R5+275</f>
        <v>325700</v>
      </c>
      <c r="C5" s="12">
        <f aca="true" t="shared" si="1" ref="C5:C39">SUM(D5:F5)</f>
        <v>44976</v>
      </c>
      <c r="D5" s="13">
        <v>15121</v>
      </c>
      <c r="E5" s="13">
        <v>14445</v>
      </c>
      <c r="F5" s="14">
        <v>15410</v>
      </c>
      <c r="G5" s="15">
        <f aca="true" t="shared" si="2" ref="G5:G39">SUM(H5:Q5)</f>
        <v>219533</v>
      </c>
      <c r="H5" s="13">
        <v>17526</v>
      </c>
      <c r="I5" s="13">
        <v>21148</v>
      </c>
      <c r="J5" s="13">
        <v>25991</v>
      </c>
      <c r="K5" s="13">
        <v>22010</v>
      </c>
      <c r="L5" s="13">
        <v>19586</v>
      </c>
      <c r="M5" s="13">
        <v>18645</v>
      </c>
      <c r="N5" s="13">
        <v>21957</v>
      </c>
      <c r="O5" s="13">
        <v>28670</v>
      </c>
      <c r="P5" s="13">
        <v>23856</v>
      </c>
      <c r="Q5" s="11">
        <v>20144</v>
      </c>
      <c r="R5" s="12">
        <f aca="true" t="shared" si="3" ref="R5:R39">SUM(S5:W5)</f>
        <v>60916</v>
      </c>
      <c r="S5" s="13">
        <v>18674</v>
      </c>
      <c r="T5" s="13">
        <v>15934</v>
      </c>
      <c r="U5" s="13">
        <v>11564</v>
      </c>
      <c r="V5" s="13">
        <v>7684</v>
      </c>
      <c r="W5" s="14">
        <v>7060</v>
      </c>
      <c r="X5" s="41" t="s">
        <v>0</v>
      </c>
    </row>
    <row r="6" spans="1:24" ht="30" customHeight="1">
      <c r="A6" s="48" t="s">
        <v>1</v>
      </c>
      <c r="B6" s="16">
        <f>+C6+G6+R6+103</f>
        <v>172184</v>
      </c>
      <c r="C6" s="17">
        <f t="shared" si="1"/>
        <v>23552</v>
      </c>
      <c r="D6" s="18">
        <v>7705</v>
      </c>
      <c r="E6" s="18">
        <v>7598</v>
      </c>
      <c r="F6" s="19">
        <v>8249</v>
      </c>
      <c r="G6" s="20">
        <f t="shared" si="2"/>
        <v>113080</v>
      </c>
      <c r="H6" s="18">
        <v>8791</v>
      </c>
      <c r="I6" s="18">
        <v>9081</v>
      </c>
      <c r="J6" s="18">
        <v>12842</v>
      </c>
      <c r="K6" s="18">
        <v>10678</v>
      </c>
      <c r="L6" s="18">
        <v>9856</v>
      </c>
      <c r="M6" s="18">
        <v>9686</v>
      </c>
      <c r="N6" s="18">
        <v>11746</v>
      </c>
      <c r="O6" s="18">
        <v>16219</v>
      </c>
      <c r="P6" s="18">
        <v>13070</v>
      </c>
      <c r="Q6" s="16">
        <v>11111</v>
      </c>
      <c r="R6" s="17">
        <f t="shared" si="3"/>
        <v>35449</v>
      </c>
      <c r="S6" s="18">
        <v>10657</v>
      </c>
      <c r="T6" s="18">
        <v>9198</v>
      </c>
      <c r="U6" s="18">
        <v>7011</v>
      </c>
      <c r="V6" s="18">
        <v>4702</v>
      </c>
      <c r="W6" s="19">
        <v>3881</v>
      </c>
      <c r="X6" s="42" t="s">
        <v>1</v>
      </c>
    </row>
    <row r="7" spans="1:24" ht="30" customHeight="1">
      <c r="A7" s="48" t="s">
        <v>2</v>
      </c>
      <c r="B7" s="16">
        <f>+C7+G7+R7</f>
        <v>37287</v>
      </c>
      <c r="C7" s="17">
        <f t="shared" si="1"/>
        <v>5266</v>
      </c>
      <c r="D7" s="18">
        <v>1781</v>
      </c>
      <c r="E7" s="18">
        <v>1744</v>
      </c>
      <c r="F7" s="19">
        <v>1741</v>
      </c>
      <c r="G7" s="20">
        <f t="shared" si="2"/>
        <v>23905</v>
      </c>
      <c r="H7" s="18">
        <v>1993</v>
      </c>
      <c r="I7" s="18">
        <v>1844</v>
      </c>
      <c r="J7" s="18">
        <v>2654</v>
      </c>
      <c r="K7" s="18">
        <v>2181</v>
      </c>
      <c r="L7" s="18">
        <v>2127</v>
      </c>
      <c r="M7" s="18">
        <v>1988</v>
      </c>
      <c r="N7" s="18">
        <v>2470</v>
      </c>
      <c r="O7" s="18">
        <v>3430</v>
      </c>
      <c r="P7" s="18">
        <v>2800</v>
      </c>
      <c r="Q7" s="16">
        <v>2418</v>
      </c>
      <c r="R7" s="17">
        <f t="shared" si="3"/>
        <v>8116</v>
      </c>
      <c r="S7" s="18">
        <v>2448</v>
      </c>
      <c r="T7" s="18">
        <v>2046</v>
      </c>
      <c r="U7" s="18">
        <v>1579</v>
      </c>
      <c r="V7" s="18">
        <v>1110</v>
      </c>
      <c r="W7" s="19">
        <v>933</v>
      </c>
      <c r="X7" s="42" t="s">
        <v>2</v>
      </c>
    </row>
    <row r="8" spans="1:24" ht="30" customHeight="1">
      <c r="A8" s="48" t="s">
        <v>3</v>
      </c>
      <c r="B8" s="16">
        <f>+C8+G8+R8</f>
        <v>47136</v>
      </c>
      <c r="C8" s="17">
        <f t="shared" si="1"/>
        <v>6379</v>
      </c>
      <c r="D8" s="18">
        <v>2052</v>
      </c>
      <c r="E8" s="18">
        <v>2105</v>
      </c>
      <c r="F8" s="19">
        <v>2222</v>
      </c>
      <c r="G8" s="20">
        <f t="shared" si="2"/>
        <v>30612</v>
      </c>
      <c r="H8" s="18">
        <v>2400</v>
      </c>
      <c r="I8" s="18">
        <v>2445</v>
      </c>
      <c r="J8" s="18">
        <v>3568</v>
      </c>
      <c r="K8" s="18">
        <v>3000</v>
      </c>
      <c r="L8" s="18">
        <v>2606</v>
      </c>
      <c r="M8" s="18">
        <v>2524</v>
      </c>
      <c r="N8" s="18">
        <v>3147</v>
      </c>
      <c r="O8" s="18">
        <v>4307</v>
      </c>
      <c r="P8" s="18">
        <v>3488</v>
      </c>
      <c r="Q8" s="16">
        <v>3127</v>
      </c>
      <c r="R8" s="17">
        <f t="shared" si="3"/>
        <v>10145</v>
      </c>
      <c r="S8" s="18">
        <v>3045</v>
      </c>
      <c r="T8" s="18">
        <v>2629</v>
      </c>
      <c r="U8" s="18">
        <v>1988</v>
      </c>
      <c r="V8" s="18">
        <v>1236</v>
      </c>
      <c r="W8" s="19">
        <v>1247</v>
      </c>
      <c r="X8" s="42" t="s">
        <v>3</v>
      </c>
    </row>
    <row r="9" spans="1:24" ht="30" customHeight="1">
      <c r="A9" s="48" t="s">
        <v>4</v>
      </c>
      <c r="B9" s="16">
        <f>+C9+G9+R9+3</f>
        <v>56680</v>
      </c>
      <c r="C9" s="17">
        <f t="shared" si="1"/>
        <v>7457</v>
      </c>
      <c r="D9" s="18">
        <v>2229</v>
      </c>
      <c r="E9" s="18">
        <v>2374</v>
      </c>
      <c r="F9" s="19">
        <v>2854</v>
      </c>
      <c r="G9" s="20">
        <f t="shared" si="2"/>
        <v>35217</v>
      </c>
      <c r="H9" s="18">
        <v>2857</v>
      </c>
      <c r="I9" s="18">
        <v>2624</v>
      </c>
      <c r="J9" s="18">
        <v>3560</v>
      </c>
      <c r="K9" s="18">
        <v>2883</v>
      </c>
      <c r="L9" s="18">
        <v>2905</v>
      </c>
      <c r="M9" s="18">
        <v>3352</v>
      </c>
      <c r="N9" s="18">
        <v>4067</v>
      </c>
      <c r="O9" s="18">
        <v>5351</v>
      </c>
      <c r="P9" s="18">
        <v>3973</v>
      </c>
      <c r="Q9" s="16">
        <v>3645</v>
      </c>
      <c r="R9" s="17">
        <f t="shared" si="3"/>
        <v>14003</v>
      </c>
      <c r="S9" s="18">
        <v>4184</v>
      </c>
      <c r="T9" s="18">
        <v>3764</v>
      </c>
      <c r="U9" s="18">
        <v>2834</v>
      </c>
      <c r="V9" s="18">
        <v>1783</v>
      </c>
      <c r="W9" s="19">
        <v>1438</v>
      </c>
      <c r="X9" s="42" t="s">
        <v>4</v>
      </c>
    </row>
    <row r="10" spans="1:24" ht="30" customHeight="1">
      <c r="A10" s="48" t="s">
        <v>5</v>
      </c>
      <c r="B10" s="16">
        <f>+C10+G10+R10</f>
        <v>33363</v>
      </c>
      <c r="C10" s="17">
        <f t="shared" si="1"/>
        <v>4975</v>
      </c>
      <c r="D10" s="18">
        <v>1689</v>
      </c>
      <c r="E10" s="18">
        <v>1645</v>
      </c>
      <c r="F10" s="19">
        <v>1641</v>
      </c>
      <c r="G10" s="20">
        <f t="shared" si="2"/>
        <v>21749</v>
      </c>
      <c r="H10" s="18">
        <v>1739</v>
      </c>
      <c r="I10" s="18">
        <v>1801</v>
      </c>
      <c r="J10" s="18">
        <v>2525</v>
      </c>
      <c r="K10" s="18">
        <v>2322</v>
      </c>
      <c r="L10" s="18">
        <v>1975</v>
      </c>
      <c r="M10" s="18">
        <v>1870</v>
      </c>
      <c r="N10" s="18">
        <v>2215</v>
      </c>
      <c r="O10" s="18">
        <v>2892</v>
      </c>
      <c r="P10" s="18">
        <v>2353</v>
      </c>
      <c r="Q10" s="16">
        <v>2057</v>
      </c>
      <c r="R10" s="17">
        <f t="shared" si="3"/>
        <v>6639</v>
      </c>
      <c r="S10" s="18">
        <v>2019</v>
      </c>
      <c r="T10" s="18">
        <v>1783</v>
      </c>
      <c r="U10" s="18">
        <v>1254</v>
      </c>
      <c r="V10" s="18">
        <v>827</v>
      </c>
      <c r="W10" s="19">
        <v>756</v>
      </c>
      <c r="X10" s="42" t="s">
        <v>5</v>
      </c>
    </row>
    <row r="11" spans="1:24" ht="30" customHeight="1">
      <c r="A11" s="48" t="s">
        <v>6</v>
      </c>
      <c r="B11" s="16">
        <f>+C11+G11+R11</f>
        <v>36531</v>
      </c>
      <c r="C11" s="17">
        <f t="shared" si="1"/>
        <v>5269</v>
      </c>
      <c r="D11" s="18">
        <v>1655</v>
      </c>
      <c r="E11" s="18">
        <v>1661</v>
      </c>
      <c r="F11" s="19">
        <v>1953</v>
      </c>
      <c r="G11" s="20">
        <f t="shared" si="2"/>
        <v>23678</v>
      </c>
      <c r="H11" s="18">
        <v>1874</v>
      </c>
      <c r="I11" s="18">
        <v>1878</v>
      </c>
      <c r="J11" s="18">
        <v>2819</v>
      </c>
      <c r="K11" s="18">
        <v>2286</v>
      </c>
      <c r="L11" s="18">
        <v>2221</v>
      </c>
      <c r="M11" s="18">
        <v>2205</v>
      </c>
      <c r="N11" s="18">
        <v>2459</v>
      </c>
      <c r="O11" s="18">
        <v>3103</v>
      </c>
      <c r="P11" s="18">
        <v>2556</v>
      </c>
      <c r="Q11" s="16">
        <v>2277</v>
      </c>
      <c r="R11" s="17">
        <f t="shared" si="3"/>
        <v>7584</v>
      </c>
      <c r="S11" s="18">
        <v>2166</v>
      </c>
      <c r="T11" s="18">
        <v>2045</v>
      </c>
      <c r="U11" s="18">
        <v>1401</v>
      </c>
      <c r="V11" s="18">
        <v>1012</v>
      </c>
      <c r="W11" s="19">
        <v>960</v>
      </c>
      <c r="X11" s="42" t="s">
        <v>6</v>
      </c>
    </row>
    <row r="12" spans="1:24" ht="30" customHeight="1">
      <c r="A12" s="48" t="s">
        <v>7</v>
      </c>
      <c r="B12" s="16">
        <f>+C12+G12+R12</f>
        <v>40744</v>
      </c>
      <c r="C12" s="17">
        <f t="shared" si="1"/>
        <v>6287</v>
      </c>
      <c r="D12" s="18">
        <v>2082</v>
      </c>
      <c r="E12" s="18">
        <v>2072</v>
      </c>
      <c r="F12" s="19">
        <v>2133</v>
      </c>
      <c r="G12" s="20">
        <f t="shared" si="2"/>
        <v>25883</v>
      </c>
      <c r="H12" s="18">
        <v>2145</v>
      </c>
      <c r="I12" s="18">
        <v>2084</v>
      </c>
      <c r="J12" s="18">
        <v>2979</v>
      </c>
      <c r="K12" s="18">
        <v>2670</v>
      </c>
      <c r="L12" s="18">
        <v>2478</v>
      </c>
      <c r="M12" s="18">
        <v>2433</v>
      </c>
      <c r="N12" s="18">
        <v>2924</v>
      </c>
      <c r="O12" s="18">
        <v>3424</v>
      </c>
      <c r="P12" s="18">
        <v>2536</v>
      </c>
      <c r="Q12" s="16">
        <v>2210</v>
      </c>
      <c r="R12" s="17">
        <f t="shared" si="3"/>
        <v>8574</v>
      </c>
      <c r="S12" s="18">
        <v>2401</v>
      </c>
      <c r="T12" s="18">
        <v>2260</v>
      </c>
      <c r="U12" s="18">
        <v>1681</v>
      </c>
      <c r="V12" s="18">
        <v>1144</v>
      </c>
      <c r="W12" s="19">
        <v>1088</v>
      </c>
      <c r="X12" s="42" t="s">
        <v>7</v>
      </c>
    </row>
    <row r="13" spans="1:24" ht="30" customHeight="1">
      <c r="A13" s="49" t="s">
        <v>8</v>
      </c>
      <c r="B13" s="21">
        <f>+C13+G13+R13+1</f>
        <v>34625</v>
      </c>
      <c r="C13" s="22">
        <f t="shared" si="1"/>
        <v>4637</v>
      </c>
      <c r="D13" s="23">
        <v>1305</v>
      </c>
      <c r="E13" s="23">
        <v>1470</v>
      </c>
      <c r="F13" s="24">
        <v>1862</v>
      </c>
      <c r="G13" s="25">
        <f t="shared" si="2"/>
        <v>21850</v>
      </c>
      <c r="H13" s="23">
        <v>1959</v>
      </c>
      <c r="I13" s="23">
        <v>1825</v>
      </c>
      <c r="J13" s="23">
        <v>2129</v>
      </c>
      <c r="K13" s="23">
        <v>1743</v>
      </c>
      <c r="L13" s="23">
        <v>1878</v>
      </c>
      <c r="M13" s="23">
        <v>2143</v>
      </c>
      <c r="N13" s="23">
        <v>2505</v>
      </c>
      <c r="O13" s="23">
        <v>3211</v>
      </c>
      <c r="P13" s="23">
        <v>2359</v>
      </c>
      <c r="Q13" s="21">
        <v>2098</v>
      </c>
      <c r="R13" s="22">
        <f t="shared" si="3"/>
        <v>8137</v>
      </c>
      <c r="S13" s="23">
        <v>2312</v>
      </c>
      <c r="T13" s="23">
        <v>2176</v>
      </c>
      <c r="U13" s="23">
        <v>1614</v>
      </c>
      <c r="V13" s="23">
        <v>1071</v>
      </c>
      <c r="W13" s="24">
        <v>964</v>
      </c>
      <c r="X13" s="43" t="s">
        <v>8</v>
      </c>
    </row>
    <row r="14" spans="1:24" ht="30" customHeight="1">
      <c r="A14" s="47" t="s">
        <v>9</v>
      </c>
      <c r="B14" s="11">
        <f>+C14+G14+R14</f>
        <v>22642</v>
      </c>
      <c r="C14" s="12">
        <f t="shared" si="1"/>
        <v>3416</v>
      </c>
      <c r="D14" s="13">
        <v>1060</v>
      </c>
      <c r="E14" s="13">
        <v>1124</v>
      </c>
      <c r="F14" s="14">
        <v>1232</v>
      </c>
      <c r="G14" s="15">
        <f t="shared" si="2"/>
        <v>14911</v>
      </c>
      <c r="H14" s="13">
        <v>1259</v>
      </c>
      <c r="I14" s="13">
        <v>1240</v>
      </c>
      <c r="J14" s="13">
        <v>1666</v>
      </c>
      <c r="K14" s="13">
        <v>1461</v>
      </c>
      <c r="L14" s="13">
        <v>1430</v>
      </c>
      <c r="M14" s="13">
        <v>1471</v>
      </c>
      <c r="N14" s="13">
        <v>1648</v>
      </c>
      <c r="O14" s="13">
        <v>1815</v>
      </c>
      <c r="P14" s="13">
        <v>1565</v>
      </c>
      <c r="Q14" s="11">
        <v>1356</v>
      </c>
      <c r="R14" s="12">
        <f t="shared" si="3"/>
        <v>4315</v>
      </c>
      <c r="S14" s="13">
        <v>1400</v>
      </c>
      <c r="T14" s="13">
        <v>1206</v>
      </c>
      <c r="U14" s="13">
        <v>790</v>
      </c>
      <c r="V14" s="13">
        <v>492</v>
      </c>
      <c r="W14" s="14">
        <v>427</v>
      </c>
      <c r="X14" s="41" t="s">
        <v>9</v>
      </c>
    </row>
    <row r="15" spans="1:24" ht="30" customHeight="1">
      <c r="A15" s="50" t="s">
        <v>10</v>
      </c>
      <c r="B15" s="26">
        <f>+C15+G15+R15+2</f>
        <v>11652</v>
      </c>
      <c r="C15" s="27">
        <f t="shared" si="1"/>
        <v>1714</v>
      </c>
      <c r="D15" s="28">
        <v>544</v>
      </c>
      <c r="E15" s="28">
        <v>565</v>
      </c>
      <c r="F15" s="29">
        <v>605</v>
      </c>
      <c r="G15" s="30">
        <f t="shared" si="2"/>
        <v>7591</v>
      </c>
      <c r="H15" s="28">
        <v>830</v>
      </c>
      <c r="I15" s="28">
        <v>668</v>
      </c>
      <c r="J15" s="28">
        <v>781</v>
      </c>
      <c r="K15" s="28">
        <v>685</v>
      </c>
      <c r="L15" s="28">
        <v>630</v>
      </c>
      <c r="M15" s="28">
        <v>663</v>
      </c>
      <c r="N15" s="28">
        <v>788</v>
      </c>
      <c r="O15" s="28">
        <v>1003</v>
      </c>
      <c r="P15" s="28">
        <v>773</v>
      </c>
      <c r="Q15" s="26">
        <v>770</v>
      </c>
      <c r="R15" s="27">
        <f t="shared" si="3"/>
        <v>2345</v>
      </c>
      <c r="S15" s="28">
        <v>759</v>
      </c>
      <c r="T15" s="28">
        <v>575</v>
      </c>
      <c r="U15" s="28">
        <v>448</v>
      </c>
      <c r="V15" s="28">
        <v>282</v>
      </c>
      <c r="W15" s="29">
        <v>281</v>
      </c>
      <c r="X15" s="44" t="s">
        <v>10</v>
      </c>
    </row>
    <row r="16" spans="1:24" ht="30" customHeight="1">
      <c r="A16" s="51" t="s">
        <v>11</v>
      </c>
      <c r="B16" s="31">
        <f aca="true" t="shared" si="4" ref="B16:B21">+C16+G16+R16</f>
        <v>2153</v>
      </c>
      <c r="C16" s="32">
        <f t="shared" si="1"/>
        <v>455</v>
      </c>
      <c r="D16" s="33">
        <v>156</v>
      </c>
      <c r="E16" s="33">
        <v>186</v>
      </c>
      <c r="F16" s="34">
        <v>113</v>
      </c>
      <c r="G16" s="35">
        <f t="shared" si="2"/>
        <v>1379</v>
      </c>
      <c r="H16" s="33">
        <v>105</v>
      </c>
      <c r="I16" s="33">
        <v>71</v>
      </c>
      <c r="J16" s="33">
        <v>159</v>
      </c>
      <c r="K16" s="33">
        <v>230</v>
      </c>
      <c r="L16" s="33">
        <v>194</v>
      </c>
      <c r="M16" s="33">
        <v>127</v>
      </c>
      <c r="N16" s="33">
        <v>120</v>
      </c>
      <c r="O16" s="33">
        <v>127</v>
      </c>
      <c r="P16" s="33">
        <v>122</v>
      </c>
      <c r="Q16" s="31">
        <v>124</v>
      </c>
      <c r="R16" s="32">
        <f t="shared" si="3"/>
        <v>319</v>
      </c>
      <c r="S16" s="33">
        <v>112</v>
      </c>
      <c r="T16" s="33">
        <v>75</v>
      </c>
      <c r="U16" s="33">
        <v>52</v>
      </c>
      <c r="V16" s="33">
        <v>42</v>
      </c>
      <c r="W16" s="34">
        <v>38</v>
      </c>
      <c r="X16" s="45" t="s">
        <v>11</v>
      </c>
    </row>
    <row r="17" spans="1:24" ht="30" customHeight="1">
      <c r="A17" s="48" t="s">
        <v>12</v>
      </c>
      <c r="B17" s="16">
        <f t="shared" si="4"/>
        <v>23362</v>
      </c>
      <c r="C17" s="17">
        <f t="shared" si="1"/>
        <v>3119</v>
      </c>
      <c r="D17" s="18">
        <v>975</v>
      </c>
      <c r="E17" s="18">
        <v>1057</v>
      </c>
      <c r="F17" s="19">
        <v>1087</v>
      </c>
      <c r="G17" s="20">
        <f t="shared" si="2"/>
        <v>15023</v>
      </c>
      <c r="H17" s="18">
        <v>1204</v>
      </c>
      <c r="I17" s="18">
        <v>1217</v>
      </c>
      <c r="J17" s="18">
        <v>1576</v>
      </c>
      <c r="K17" s="18">
        <v>1401</v>
      </c>
      <c r="L17" s="18">
        <v>1267</v>
      </c>
      <c r="M17" s="18">
        <v>1284</v>
      </c>
      <c r="N17" s="18">
        <v>1630</v>
      </c>
      <c r="O17" s="18">
        <v>2185</v>
      </c>
      <c r="P17" s="18">
        <v>1742</v>
      </c>
      <c r="Q17" s="16">
        <v>1517</v>
      </c>
      <c r="R17" s="17">
        <f t="shared" si="3"/>
        <v>5220</v>
      </c>
      <c r="S17" s="18">
        <v>1487</v>
      </c>
      <c r="T17" s="18">
        <v>1398</v>
      </c>
      <c r="U17" s="18">
        <v>1053</v>
      </c>
      <c r="V17" s="18">
        <v>658</v>
      </c>
      <c r="W17" s="19">
        <v>624</v>
      </c>
      <c r="X17" s="42" t="s">
        <v>12</v>
      </c>
    </row>
    <row r="18" spans="1:24" ht="30" customHeight="1">
      <c r="A18" s="49" t="s">
        <v>13</v>
      </c>
      <c r="B18" s="21">
        <f t="shared" si="4"/>
        <v>27994</v>
      </c>
      <c r="C18" s="22">
        <f t="shared" si="1"/>
        <v>3923</v>
      </c>
      <c r="D18" s="23">
        <v>1213</v>
      </c>
      <c r="E18" s="23">
        <v>1282</v>
      </c>
      <c r="F18" s="24">
        <v>1428</v>
      </c>
      <c r="G18" s="25">
        <f t="shared" si="2"/>
        <v>18046</v>
      </c>
      <c r="H18" s="23">
        <v>1465</v>
      </c>
      <c r="I18" s="23">
        <v>1462</v>
      </c>
      <c r="J18" s="23">
        <v>1934</v>
      </c>
      <c r="K18" s="23">
        <v>1644</v>
      </c>
      <c r="L18" s="23">
        <v>1576</v>
      </c>
      <c r="M18" s="23">
        <v>1726</v>
      </c>
      <c r="N18" s="23">
        <v>2009</v>
      </c>
      <c r="O18" s="23">
        <v>2424</v>
      </c>
      <c r="P18" s="23">
        <v>2046</v>
      </c>
      <c r="Q18" s="21">
        <v>1760</v>
      </c>
      <c r="R18" s="22">
        <f t="shared" si="3"/>
        <v>6025</v>
      </c>
      <c r="S18" s="23">
        <v>1802</v>
      </c>
      <c r="T18" s="23">
        <v>1650</v>
      </c>
      <c r="U18" s="23">
        <v>1163</v>
      </c>
      <c r="V18" s="23">
        <v>757</v>
      </c>
      <c r="W18" s="24">
        <v>653</v>
      </c>
      <c r="X18" s="43" t="s">
        <v>13</v>
      </c>
    </row>
    <row r="19" spans="1:24" ht="30" customHeight="1">
      <c r="A19" s="47" t="s">
        <v>14</v>
      </c>
      <c r="B19" s="11">
        <f t="shared" si="4"/>
        <v>6553</v>
      </c>
      <c r="C19" s="12">
        <f t="shared" si="1"/>
        <v>794</v>
      </c>
      <c r="D19" s="13">
        <v>215</v>
      </c>
      <c r="E19" s="13">
        <v>249</v>
      </c>
      <c r="F19" s="14">
        <v>330</v>
      </c>
      <c r="G19" s="15">
        <f t="shared" si="2"/>
        <v>4038</v>
      </c>
      <c r="H19" s="13">
        <v>333</v>
      </c>
      <c r="I19" s="13">
        <v>309</v>
      </c>
      <c r="J19" s="13">
        <v>347</v>
      </c>
      <c r="K19" s="13">
        <v>330</v>
      </c>
      <c r="L19" s="13">
        <v>311</v>
      </c>
      <c r="M19" s="13">
        <v>384</v>
      </c>
      <c r="N19" s="13">
        <v>426</v>
      </c>
      <c r="O19" s="13">
        <v>631</v>
      </c>
      <c r="P19" s="13">
        <v>490</v>
      </c>
      <c r="Q19" s="11">
        <v>477</v>
      </c>
      <c r="R19" s="12">
        <f t="shared" si="3"/>
        <v>1721</v>
      </c>
      <c r="S19" s="13">
        <v>507</v>
      </c>
      <c r="T19" s="13">
        <v>466</v>
      </c>
      <c r="U19" s="13">
        <v>330</v>
      </c>
      <c r="V19" s="13">
        <v>223</v>
      </c>
      <c r="W19" s="14">
        <v>195</v>
      </c>
      <c r="X19" s="41" t="s">
        <v>14</v>
      </c>
    </row>
    <row r="20" spans="1:24" ht="30" customHeight="1">
      <c r="A20" s="48" t="s">
        <v>15</v>
      </c>
      <c r="B20" s="16">
        <f t="shared" si="4"/>
        <v>28276</v>
      </c>
      <c r="C20" s="17">
        <f t="shared" si="1"/>
        <v>4054</v>
      </c>
      <c r="D20" s="18">
        <v>1213</v>
      </c>
      <c r="E20" s="18">
        <v>1326</v>
      </c>
      <c r="F20" s="19">
        <v>1515</v>
      </c>
      <c r="G20" s="20">
        <f t="shared" si="2"/>
        <v>17557</v>
      </c>
      <c r="H20" s="18">
        <v>1460</v>
      </c>
      <c r="I20" s="18">
        <v>1268</v>
      </c>
      <c r="J20" s="18">
        <v>1714</v>
      </c>
      <c r="K20" s="18">
        <v>1558</v>
      </c>
      <c r="L20" s="18">
        <v>1642</v>
      </c>
      <c r="M20" s="18">
        <v>1700</v>
      </c>
      <c r="N20" s="18">
        <v>1994</v>
      </c>
      <c r="O20" s="18">
        <v>2477</v>
      </c>
      <c r="P20" s="18">
        <v>1974</v>
      </c>
      <c r="Q20" s="16">
        <v>1770</v>
      </c>
      <c r="R20" s="17">
        <f t="shared" si="3"/>
        <v>6665</v>
      </c>
      <c r="S20" s="18">
        <v>1943</v>
      </c>
      <c r="T20" s="18">
        <v>1834</v>
      </c>
      <c r="U20" s="18">
        <v>1269</v>
      </c>
      <c r="V20" s="18">
        <v>872</v>
      </c>
      <c r="W20" s="19">
        <v>747</v>
      </c>
      <c r="X20" s="42" t="s">
        <v>15</v>
      </c>
    </row>
    <row r="21" spans="1:24" ht="30" customHeight="1">
      <c r="A21" s="50" t="s">
        <v>16</v>
      </c>
      <c r="B21" s="26">
        <f t="shared" si="4"/>
        <v>15915</v>
      </c>
      <c r="C21" s="27">
        <f t="shared" si="1"/>
        <v>2011</v>
      </c>
      <c r="D21" s="28">
        <v>538</v>
      </c>
      <c r="E21" s="28">
        <v>664</v>
      </c>
      <c r="F21" s="29">
        <v>809</v>
      </c>
      <c r="G21" s="30">
        <f t="shared" si="2"/>
        <v>9554</v>
      </c>
      <c r="H21" s="28">
        <v>747</v>
      </c>
      <c r="I21" s="28">
        <v>704</v>
      </c>
      <c r="J21" s="28">
        <v>811</v>
      </c>
      <c r="K21" s="28">
        <v>785</v>
      </c>
      <c r="L21" s="28">
        <v>880</v>
      </c>
      <c r="M21" s="28">
        <v>855</v>
      </c>
      <c r="N21" s="28">
        <v>1054</v>
      </c>
      <c r="O21" s="28">
        <v>1403</v>
      </c>
      <c r="P21" s="28">
        <v>1213</v>
      </c>
      <c r="Q21" s="26">
        <v>1102</v>
      </c>
      <c r="R21" s="27">
        <f t="shared" si="3"/>
        <v>4350</v>
      </c>
      <c r="S21" s="28">
        <v>1263</v>
      </c>
      <c r="T21" s="28">
        <v>1145</v>
      </c>
      <c r="U21" s="28">
        <v>863</v>
      </c>
      <c r="V21" s="28">
        <v>577</v>
      </c>
      <c r="W21" s="29">
        <v>502</v>
      </c>
      <c r="X21" s="44" t="s">
        <v>16</v>
      </c>
    </row>
    <row r="22" spans="1:24" ht="30" customHeight="1">
      <c r="A22" s="51" t="s">
        <v>17</v>
      </c>
      <c r="B22" s="31">
        <f>+C22+G22+R22+1</f>
        <v>22322</v>
      </c>
      <c r="C22" s="32">
        <f t="shared" si="1"/>
        <v>3097</v>
      </c>
      <c r="D22" s="33">
        <v>1017</v>
      </c>
      <c r="E22" s="33">
        <v>915</v>
      </c>
      <c r="F22" s="34">
        <v>1165</v>
      </c>
      <c r="G22" s="35">
        <f t="shared" si="2"/>
        <v>14063</v>
      </c>
      <c r="H22" s="33">
        <v>1184</v>
      </c>
      <c r="I22" s="33">
        <v>1227</v>
      </c>
      <c r="J22" s="33">
        <v>1512</v>
      </c>
      <c r="K22" s="33">
        <v>1213</v>
      </c>
      <c r="L22" s="33">
        <v>1197</v>
      </c>
      <c r="M22" s="33">
        <v>1285</v>
      </c>
      <c r="N22" s="33">
        <v>1717</v>
      </c>
      <c r="O22" s="33">
        <v>1922</v>
      </c>
      <c r="P22" s="33">
        <v>1432</v>
      </c>
      <c r="Q22" s="31">
        <v>1374</v>
      </c>
      <c r="R22" s="32">
        <f t="shared" si="3"/>
        <v>5161</v>
      </c>
      <c r="S22" s="33">
        <v>1461</v>
      </c>
      <c r="T22" s="33">
        <v>1415</v>
      </c>
      <c r="U22" s="33">
        <v>992</v>
      </c>
      <c r="V22" s="33">
        <v>679</v>
      </c>
      <c r="W22" s="34">
        <v>614</v>
      </c>
      <c r="X22" s="45" t="s">
        <v>17</v>
      </c>
    </row>
    <row r="23" spans="1:24" ht="30" customHeight="1">
      <c r="A23" s="48" t="s">
        <v>18</v>
      </c>
      <c r="B23" s="16">
        <f>+C23+G23+R23+8</f>
        <v>34528</v>
      </c>
      <c r="C23" s="17">
        <f t="shared" si="1"/>
        <v>5865</v>
      </c>
      <c r="D23" s="18">
        <v>1818</v>
      </c>
      <c r="E23" s="18">
        <v>2003</v>
      </c>
      <c r="F23" s="19">
        <v>2044</v>
      </c>
      <c r="G23" s="20">
        <f t="shared" si="2"/>
        <v>22418</v>
      </c>
      <c r="H23" s="18">
        <v>1910</v>
      </c>
      <c r="I23" s="18">
        <v>1855</v>
      </c>
      <c r="J23" s="18">
        <v>2444</v>
      </c>
      <c r="K23" s="18">
        <v>2337</v>
      </c>
      <c r="L23" s="18">
        <v>2334</v>
      </c>
      <c r="M23" s="18">
        <v>2190</v>
      </c>
      <c r="N23" s="18">
        <v>2516</v>
      </c>
      <c r="O23" s="18">
        <v>2906</v>
      </c>
      <c r="P23" s="18">
        <v>2122</v>
      </c>
      <c r="Q23" s="16">
        <v>1804</v>
      </c>
      <c r="R23" s="17">
        <f t="shared" si="3"/>
        <v>6237</v>
      </c>
      <c r="S23" s="18">
        <v>1860</v>
      </c>
      <c r="T23" s="18">
        <v>1685</v>
      </c>
      <c r="U23" s="18">
        <v>1168</v>
      </c>
      <c r="V23" s="18">
        <v>781</v>
      </c>
      <c r="W23" s="19">
        <v>743</v>
      </c>
      <c r="X23" s="42" t="s">
        <v>18</v>
      </c>
    </row>
    <row r="24" spans="1:24" ht="30" customHeight="1">
      <c r="A24" s="48" t="s">
        <v>19</v>
      </c>
      <c r="B24" s="16">
        <f>+C24+G24+R24</f>
        <v>2037</v>
      </c>
      <c r="C24" s="17">
        <f t="shared" si="1"/>
        <v>253</v>
      </c>
      <c r="D24" s="18">
        <v>59</v>
      </c>
      <c r="E24" s="18">
        <v>73</v>
      </c>
      <c r="F24" s="19">
        <v>121</v>
      </c>
      <c r="G24" s="20">
        <f t="shared" si="2"/>
        <v>1188</v>
      </c>
      <c r="H24" s="18">
        <v>115</v>
      </c>
      <c r="I24" s="18">
        <v>99</v>
      </c>
      <c r="J24" s="18">
        <v>132</v>
      </c>
      <c r="K24" s="18">
        <v>100</v>
      </c>
      <c r="L24" s="18">
        <v>76</v>
      </c>
      <c r="M24" s="18">
        <v>125</v>
      </c>
      <c r="N24" s="18">
        <v>161</v>
      </c>
      <c r="O24" s="18">
        <v>158</v>
      </c>
      <c r="P24" s="18">
        <v>113</v>
      </c>
      <c r="Q24" s="16">
        <v>109</v>
      </c>
      <c r="R24" s="17">
        <f t="shared" si="3"/>
        <v>596</v>
      </c>
      <c r="S24" s="18">
        <v>153</v>
      </c>
      <c r="T24" s="18">
        <v>171</v>
      </c>
      <c r="U24" s="18">
        <v>125</v>
      </c>
      <c r="V24" s="18">
        <v>77</v>
      </c>
      <c r="W24" s="19">
        <v>70</v>
      </c>
      <c r="X24" s="42" t="s">
        <v>19</v>
      </c>
    </row>
    <row r="25" spans="1:24" ht="30" customHeight="1">
      <c r="A25" s="49" t="s">
        <v>20</v>
      </c>
      <c r="B25" s="21">
        <f>+C25+G25+R25</f>
        <v>1923</v>
      </c>
      <c r="C25" s="22">
        <f t="shared" si="1"/>
        <v>223</v>
      </c>
      <c r="D25" s="23">
        <v>64</v>
      </c>
      <c r="E25" s="23">
        <v>68</v>
      </c>
      <c r="F25" s="24">
        <v>91</v>
      </c>
      <c r="G25" s="25">
        <f t="shared" si="2"/>
        <v>1167</v>
      </c>
      <c r="H25" s="23">
        <v>103</v>
      </c>
      <c r="I25" s="23">
        <v>104</v>
      </c>
      <c r="J25" s="23">
        <v>112</v>
      </c>
      <c r="K25" s="23">
        <v>90</v>
      </c>
      <c r="L25" s="23">
        <v>80</v>
      </c>
      <c r="M25" s="23">
        <v>91</v>
      </c>
      <c r="N25" s="23">
        <v>129</v>
      </c>
      <c r="O25" s="23">
        <v>191</v>
      </c>
      <c r="P25" s="23">
        <v>147</v>
      </c>
      <c r="Q25" s="21">
        <v>120</v>
      </c>
      <c r="R25" s="22">
        <f t="shared" si="3"/>
        <v>533</v>
      </c>
      <c r="S25" s="23">
        <v>146</v>
      </c>
      <c r="T25" s="23">
        <v>146</v>
      </c>
      <c r="U25" s="23">
        <v>111</v>
      </c>
      <c r="V25" s="23">
        <v>71</v>
      </c>
      <c r="W25" s="24">
        <v>59</v>
      </c>
      <c r="X25" s="43" t="s">
        <v>20</v>
      </c>
    </row>
    <row r="26" spans="1:24" ht="30" customHeight="1">
      <c r="A26" s="47" t="s">
        <v>21</v>
      </c>
      <c r="B26" s="11">
        <f>+C26+G26+R26+3</f>
        <v>32356</v>
      </c>
      <c r="C26" s="12">
        <f t="shared" si="1"/>
        <v>4961</v>
      </c>
      <c r="D26" s="13">
        <v>1666</v>
      </c>
      <c r="E26" s="13">
        <v>1573</v>
      </c>
      <c r="F26" s="14">
        <v>1722</v>
      </c>
      <c r="G26" s="15">
        <f t="shared" si="2"/>
        <v>22547</v>
      </c>
      <c r="H26" s="13">
        <v>2045</v>
      </c>
      <c r="I26" s="13">
        <v>2207</v>
      </c>
      <c r="J26" s="13">
        <v>2735</v>
      </c>
      <c r="K26" s="13">
        <v>2122</v>
      </c>
      <c r="L26" s="13">
        <v>1882</v>
      </c>
      <c r="M26" s="13">
        <v>1940</v>
      </c>
      <c r="N26" s="13">
        <v>2366</v>
      </c>
      <c r="O26" s="13">
        <v>3134</v>
      </c>
      <c r="P26" s="13">
        <v>2368</v>
      </c>
      <c r="Q26" s="11">
        <v>1748</v>
      </c>
      <c r="R26" s="12">
        <f t="shared" si="3"/>
        <v>4845</v>
      </c>
      <c r="S26" s="13">
        <v>1530</v>
      </c>
      <c r="T26" s="13">
        <v>1258</v>
      </c>
      <c r="U26" s="13">
        <v>938</v>
      </c>
      <c r="V26" s="13">
        <v>607</v>
      </c>
      <c r="W26" s="14">
        <v>512</v>
      </c>
      <c r="X26" s="41" t="s">
        <v>21</v>
      </c>
    </row>
    <row r="27" spans="1:24" ht="30" customHeight="1">
      <c r="A27" s="48" t="s">
        <v>22</v>
      </c>
      <c r="B27" s="16">
        <f aca="true" t="shared" si="5" ref="B27:B36">+C27+G27+R27</f>
        <v>12583</v>
      </c>
      <c r="C27" s="17">
        <f t="shared" si="1"/>
        <v>1823</v>
      </c>
      <c r="D27" s="18">
        <v>573</v>
      </c>
      <c r="E27" s="18">
        <v>575</v>
      </c>
      <c r="F27" s="19">
        <v>675</v>
      </c>
      <c r="G27" s="20">
        <f t="shared" si="2"/>
        <v>8164</v>
      </c>
      <c r="H27" s="18">
        <v>714</v>
      </c>
      <c r="I27" s="18">
        <v>708</v>
      </c>
      <c r="J27" s="18">
        <v>851</v>
      </c>
      <c r="K27" s="18">
        <v>716</v>
      </c>
      <c r="L27" s="18">
        <v>722</v>
      </c>
      <c r="M27" s="18">
        <v>729</v>
      </c>
      <c r="N27" s="18">
        <v>909</v>
      </c>
      <c r="O27" s="18">
        <v>1230</v>
      </c>
      <c r="P27" s="18">
        <v>862</v>
      </c>
      <c r="Q27" s="16">
        <v>723</v>
      </c>
      <c r="R27" s="17">
        <f t="shared" si="3"/>
        <v>2596</v>
      </c>
      <c r="S27" s="18">
        <v>859</v>
      </c>
      <c r="T27" s="18">
        <v>668</v>
      </c>
      <c r="U27" s="18">
        <v>479</v>
      </c>
      <c r="V27" s="18">
        <v>326</v>
      </c>
      <c r="W27" s="19">
        <v>264</v>
      </c>
      <c r="X27" s="42" t="s">
        <v>22</v>
      </c>
    </row>
    <row r="28" spans="1:24" ht="30" customHeight="1">
      <c r="A28" s="48" t="s">
        <v>23</v>
      </c>
      <c r="B28" s="16">
        <f t="shared" si="5"/>
        <v>2018</v>
      </c>
      <c r="C28" s="17">
        <f t="shared" si="1"/>
        <v>290</v>
      </c>
      <c r="D28" s="18">
        <v>80</v>
      </c>
      <c r="E28" s="18">
        <v>90</v>
      </c>
      <c r="F28" s="19">
        <v>120</v>
      </c>
      <c r="G28" s="20">
        <f t="shared" si="2"/>
        <v>1326</v>
      </c>
      <c r="H28" s="18">
        <v>127</v>
      </c>
      <c r="I28" s="18">
        <v>100</v>
      </c>
      <c r="J28" s="18">
        <v>121</v>
      </c>
      <c r="K28" s="18">
        <v>105</v>
      </c>
      <c r="L28" s="18">
        <v>141</v>
      </c>
      <c r="M28" s="18">
        <v>142</v>
      </c>
      <c r="N28" s="18">
        <v>163</v>
      </c>
      <c r="O28" s="18">
        <v>171</v>
      </c>
      <c r="P28" s="18">
        <v>134</v>
      </c>
      <c r="Q28" s="16">
        <v>122</v>
      </c>
      <c r="R28" s="17">
        <f t="shared" si="3"/>
        <v>402</v>
      </c>
      <c r="S28" s="18">
        <v>128</v>
      </c>
      <c r="T28" s="18">
        <v>106</v>
      </c>
      <c r="U28" s="18">
        <v>80</v>
      </c>
      <c r="V28" s="18">
        <v>40</v>
      </c>
      <c r="W28" s="19">
        <v>48</v>
      </c>
      <c r="X28" s="42" t="s">
        <v>23</v>
      </c>
    </row>
    <row r="29" spans="1:24" ht="30" customHeight="1">
      <c r="A29" s="50" t="s">
        <v>24</v>
      </c>
      <c r="B29" s="26">
        <f t="shared" si="5"/>
        <v>9259</v>
      </c>
      <c r="C29" s="27">
        <f t="shared" si="1"/>
        <v>1347</v>
      </c>
      <c r="D29" s="28">
        <v>428</v>
      </c>
      <c r="E29" s="28">
        <v>426</v>
      </c>
      <c r="F29" s="29">
        <v>493</v>
      </c>
      <c r="G29" s="30">
        <f t="shared" si="2"/>
        <v>6238</v>
      </c>
      <c r="H29" s="28">
        <v>547</v>
      </c>
      <c r="I29" s="28">
        <v>503</v>
      </c>
      <c r="J29" s="28">
        <v>688</v>
      </c>
      <c r="K29" s="28">
        <v>574</v>
      </c>
      <c r="L29" s="28">
        <v>494</v>
      </c>
      <c r="M29" s="28">
        <v>604</v>
      </c>
      <c r="N29" s="28">
        <v>683</v>
      </c>
      <c r="O29" s="28">
        <v>928</v>
      </c>
      <c r="P29" s="28">
        <v>692</v>
      </c>
      <c r="Q29" s="26">
        <v>525</v>
      </c>
      <c r="R29" s="27">
        <f t="shared" si="3"/>
        <v>1674</v>
      </c>
      <c r="S29" s="28">
        <v>508</v>
      </c>
      <c r="T29" s="28">
        <v>424</v>
      </c>
      <c r="U29" s="28">
        <v>346</v>
      </c>
      <c r="V29" s="28">
        <v>205</v>
      </c>
      <c r="W29" s="29">
        <v>191</v>
      </c>
      <c r="X29" s="44" t="s">
        <v>24</v>
      </c>
    </row>
    <row r="30" spans="1:24" ht="30" customHeight="1">
      <c r="A30" s="51" t="s">
        <v>25</v>
      </c>
      <c r="B30" s="31">
        <f t="shared" si="5"/>
        <v>9948</v>
      </c>
      <c r="C30" s="32">
        <f t="shared" si="1"/>
        <v>1126</v>
      </c>
      <c r="D30" s="33">
        <v>320</v>
      </c>
      <c r="E30" s="33">
        <v>357</v>
      </c>
      <c r="F30" s="34">
        <v>449</v>
      </c>
      <c r="G30" s="35">
        <f t="shared" si="2"/>
        <v>6094</v>
      </c>
      <c r="H30" s="33">
        <v>470</v>
      </c>
      <c r="I30" s="33">
        <v>465</v>
      </c>
      <c r="J30" s="33">
        <v>566</v>
      </c>
      <c r="K30" s="33">
        <v>457</v>
      </c>
      <c r="L30" s="33">
        <v>481</v>
      </c>
      <c r="M30" s="33">
        <v>524</v>
      </c>
      <c r="N30" s="33">
        <v>726</v>
      </c>
      <c r="O30" s="33">
        <v>1008</v>
      </c>
      <c r="P30" s="33">
        <v>727</v>
      </c>
      <c r="Q30" s="31">
        <v>670</v>
      </c>
      <c r="R30" s="32">
        <f t="shared" si="3"/>
        <v>2728</v>
      </c>
      <c r="S30" s="33">
        <v>717</v>
      </c>
      <c r="T30" s="33">
        <v>767</v>
      </c>
      <c r="U30" s="33">
        <v>543</v>
      </c>
      <c r="V30" s="33">
        <v>372</v>
      </c>
      <c r="W30" s="34">
        <v>329</v>
      </c>
      <c r="X30" s="45" t="s">
        <v>25</v>
      </c>
    </row>
    <row r="31" spans="1:24" ht="30" customHeight="1">
      <c r="A31" s="48" t="s">
        <v>26</v>
      </c>
      <c r="B31" s="16">
        <f t="shared" si="5"/>
        <v>1416</v>
      </c>
      <c r="C31" s="17">
        <f t="shared" si="1"/>
        <v>167</v>
      </c>
      <c r="D31" s="18">
        <v>35</v>
      </c>
      <c r="E31" s="18">
        <v>45</v>
      </c>
      <c r="F31" s="19">
        <v>87</v>
      </c>
      <c r="G31" s="20">
        <f t="shared" si="2"/>
        <v>738</v>
      </c>
      <c r="H31" s="18">
        <v>100</v>
      </c>
      <c r="I31" s="18">
        <v>41</v>
      </c>
      <c r="J31" s="18">
        <v>49</v>
      </c>
      <c r="K31" s="18">
        <v>46</v>
      </c>
      <c r="L31" s="18">
        <v>67</v>
      </c>
      <c r="M31" s="18">
        <v>85</v>
      </c>
      <c r="N31" s="18">
        <v>88</v>
      </c>
      <c r="O31" s="18">
        <v>97</v>
      </c>
      <c r="P31" s="18">
        <v>69</v>
      </c>
      <c r="Q31" s="16">
        <v>96</v>
      </c>
      <c r="R31" s="17">
        <f t="shared" si="3"/>
        <v>511</v>
      </c>
      <c r="S31" s="18">
        <v>115</v>
      </c>
      <c r="T31" s="18">
        <v>146</v>
      </c>
      <c r="U31" s="18">
        <v>112</v>
      </c>
      <c r="V31" s="18">
        <v>72</v>
      </c>
      <c r="W31" s="19">
        <v>66</v>
      </c>
      <c r="X31" s="42" t="s">
        <v>26</v>
      </c>
    </row>
    <row r="32" spans="1:24" ht="30" customHeight="1">
      <c r="A32" s="48" t="s">
        <v>27</v>
      </c>
      <c r="B32" s="16">
        <f t="shared" si="5"/>
        <v>997</v>
      </c>
      <c r="C32" s="17">
        <f t="shared" si="1"/>
        <v>134</v>
      </c>
      <c r="D32" s="18">
        <v>41</v>
      </c>
      <c r="E32" s="18">
        <v>45</v>
      </c>
      <c r="F32" s="19">
        <v>48</v>
      </c>
      <c r="G32" s="20">
        <f t="shared" si="2"/>
        <v>586</v>
      </c>
      <c r="H32" s="18">
        <v>47</v>
      </c>
      <c r="I32" s="18">
        <v>45</v>
      </c>
      <c r="J32" s="18">
        <v>51</v>
      </c>
      <c r="K32" s="18">
        <v>41</v>
      </c>
      <c r="L32" s="18">
        <v>61</v>
      </c>
      <c r="M32" s="18">
        <v>62</v>
      </c>
      <c r="N32" s="18">
        <v>77</v>
      </c>
      <c r="O32" s="18">
        <v>83</v>
      </c>
      <c r="P32" s="18">
        <v>55</v>
      </c>
      <c r="Q32" s="16">
        <v>64</v>
      </c>
      <c r="R32" s="17">
        <f t="shared" si="3"/>
        <v>277</v>
      </c>
      <c r="S32" s="18">
        <v>81</v>
      </c>
      <c r="T32" s="18">
        <v>78</v>
      </c>
      <c r="U32" s="18">
        <v>49</v>
      </c>
      <c r="V32" s="18">
        <v>32</v>
      </c>
      <c r="W32" s="19">
        <v>37</v>
      </c>
      <c r="X32" s="42" t="s">
        <v>27</v>
      </c>
    </row>
    <row r="33" spans="1:24" ht="30" customHeight="1">
      <c r="A33" s="48" t="s">
        <v>28</v>
      </c>
      <c r="B33" s="16">
        <f t="shared" si="5"/>
        <v>1083</v>
      </c>
      <c r="C33" s="17">
        <f t="shared" si="1"/>
        <v>142</v>
      </c>
      <c r="D33" s="18">
        <v>31</v>
      </c>
      <c r="E33" s="18">
        <v>55</v>
      </c>
      <c r="F33" s="19">
        <v>56</v>
      </c>
      <c r="G33" s="20">
        <f t="shared" si="2"/>
        <v>617</v>
      </c>
      <c r="H33" s="18">
        <v>31</v>
      </c>
      <c r="I33" s="18">
        <v>44</v>
      </c>
      <c r="J33" s="18">
        <v>58</v>
      </c>
      <c r="K33" s="18">
        <v>64</v>
      </c>
      <c r="L33" s="18">
        <v>63</v>
      </c>
      <c r="M33" s="18">
        <v>74</v>
      </c>
      <c r="N33" s="18">
        <v>67</v>
      </c>
      <c r="O33" s="18">
        <v>74</v>
      </c>
      <c r="P33" s="18">
        <v>69</v>
      </c>
      <c r="Q33" s="16">
        <v>73</v>
      </c>
      <c r="R33" s="17">
        <f t="shared" si="3"/>
        <v>324</v>
      </c>
      <c r="S33" s="18">
        <v>97</v>
      </c>
      <c r="T33" s="18">
        <v>98</v>
      </c>
      <c r="U33" s="18">
        <v>67</v>
      </c>
      <c r="V33" s="18">
        <v>31</v>
      </c>
      <c r="W33" s="19">
        <v>31</v>
      </c>
      <c r="X33" s="42" t="s">
        <v>28</v>
      </c>
    </row>
    <row r="34" spans="1:24" ht="30" customHeight="1">
      <c r="A34" s="48" t="s">
        <v>29</v>
      </c>
      <c r="B34" s="16">
        <f t="shared" si="5"/>
        <v>7348</v>
      </c>
      <c r="C34" s="17">
        <f t="shared" si="1"/>
        <v>1007</v>
      </c>
      <c r="D34" s="18">
        <v>338</v>
      </c>
      <c r="E34" s="18">
        <v>303</v>
      </c>
      <c r="F34" s="19">
        <v>366</v>
      </c>
      <c r="G34" s="20">
        <f t="shared" si="2"/>
        <v>4567</v>
      </c>
      <c r="H34" s="18">
        <v>353</v>
      </c>
      <c r="I34" s="18">
        <v>407</v>
      </c>
      <c r="J34" s="18">
        <v>515</v>
      </c>
      <c r="K34" s="18">
        <v>391</v>
      </c>
      <c r="L34" s="18">
        <v>366</v>
      </c>
      <c r="M34" s="18">
        <v>381</v>
      </c>
      <c r="N34" s="18">
        <v>496</v>
      </c>
      <c r="O34" s="18">
        <v>676</v>
      </c>
      <c r="P34" s="18">
        <v>535</v>
      </c>
      <c r="Q34" s="16">
        <v>447</v>
      </c>
      <c r="R34" s="17">
        <f t="shared" si="3"/>
        <v>1774</v>
      </c>
      <c r="S34" s="18">
        <v>485</v>
      </c>
      <c r="T34" s="18">
        <v>428</v>
      </c>
      <c r="U34" s="18">
        <v>350</v>
      </c>
      <c r="V34" s="18">
        <v>263</v>
      </c>
      <c r="W34" s="19">
        <v>248</v>
      </c>
      <c r="X34" s="42" t="s">
        <v>29</v>
      </c>
    </row>
    <row r="35" spans="1:24" ht="30" customHeight="1">
      <c r="A35" s="48" t="s">
        <v>30</v>
      </c>
      <c r="B35" s="16">
        <f t="shared" si="5"/>
        <v>10373</v>
      </c>
      <c r="C35" s="17">
        <f t="shared" si="1"/>
        <v>1377</v>
      </c>
      <c r="D35" s="18">
        <v>385</v>
      </c>
      <c r="E35" s="18">
        <v>450</v>
      </c>
      <c r="F35" s="19">
        <v>542</v>
      </c>
      <c r="G35" s="20">
        <f t="shared" si="2"/>
        <v>6332</v>
      </c>
      <c r="H35" s="18">
        <v>572</v>
      </c>
      <c r="I35" s="18">
        <v>569</v>
      </c>
      <c r="J35" s="18">
        <v>613</v>
      </c>
      <c r="K35" s="18">
        <v>480</v>
      </c>
      <c r="L35" s="18">
        <v>466</v>
      </c>
      <c r="M35" s="18">
        <v>595</v>
      </c>
      <c r="N35" s="18">
        <v>727</v>
      </c>
      <c r="O35" s="18">
        <v>943</v>
      </c>
      <c r="P35" s="18">
        <v>680</v>
      </c>
      <c r="Q35" s="16">
        <v>687</v>
      </c>
      <c r="R35" s="17">
        <f t="shared" si="3"/>
        <v>2664</v>
      </c>
      <c r="S35" s="18">
        <v>751</v>
      </c>
      <c r="T35" s="18">
        <v>705</v>
      </c>
      <c r="U35" s="18">
        <v>538</v>
      </c>
      <c r="V35" s="18">
        <v>349</v>
      </c>
      <c r="W35" s="19">
        <v>321</v>
      </c>
      <c r="X35" s="42" t="s">
        <v>30</v>
      </c>
    </row>
    <row r="36" spans="1:24" ht="30" customHeight="1">
      <c r="A36" s="48" t="s">
        <v>31</v>
      </c>
      <c r="B36" s="16">
        <f t="shared" si="5"/>
        <v>1296</v>
      </c>
      <c r="C36" s="17">
        <f t="shared" si="1"/>
        <v>199</v>
      </c>
      <c r="D36" s="18">
        <v>62</v>
      </c>
      <c r="E36" s="18">
        <v>70</v>
      </c>
      <c r="F36" s="19">
        <v>67</v>
      </c>
      <c r="G36" s="20">
        <f t="shared" si="2"/>
        <v>777</v>
      </c>
      <c r="H36" s="18">
        <v>65</v>
      </c>
      <c r="I36" s="18">
        <v>62</v>
      </c>
      <c r="J36" s="18">
        <v>70</v>
      </c>
      <c r="K36" s="18">
        <v>62</v>
      </c>
      <c r="L36" s="18">
        <v>68</v>
      </c>
      <c r="M36" s="18">
        <v>64</v>
      </c>
      <c r="N36" s="18">
        <v>102</v>
      </c>
      <c r="O36" s="18">
        <v>115</v>
      </c>
      <c r="P36" s="18">
        <v>75</v>
      </c>
      <c r="Q36" s="16">
        <v>94</v>
      </c>
      <c r="R36" s="17">
        <f t="shared" si="3"/>
        <v>320</v>
      </c>
      <c r="S36" s="18">
        <v>84</v>
      </c>
      <c r="T36" s="18">
        <v>97</v>
      </c>
      <c r="U36" s="18">
        <v>66</v>
      </c>
      <c r="V36" s="18">
        <v>37</v>
      </c>
      <c r="W36" s="19">
        <v>36</v>
      </c>
      <c r="X36" s="42" t="s">
        <v>31</v>
      </c>
    </row>
    <row r="37" spans="1:24" ht="30" customHeight="1">
      <c r="A37" s="49" t="s">
        <v>32</v>
      </c>
      <c r="B37" s="21">
        <f>+C37+G37+R37+2</f>
        <v>14682</v>
      </c>
      <c r="C37" s="22">
        <f t="shared" si="1"/>
        <v>2168</v>
      </c>
      <c r="D37" s="23">
        <v>641</v>
      </c>
      <c r="E37" s="23">
        <v>709</v>
      </c>
      <c r="F37" s="24">
        <v>818</v>
      </c>
      <c r="G37" s="25">
        <f t="shared" si="2"/>
        <v>9043</v>
      </c>
      <c r="H37" s="23">
        <v>768</v>
      </c>
      <c r="I37" s="23">
        <v>732</v>
      </c>
      <c r="J37" s="23">
        <v>917</v>
      </c>
      <c r="K37" s="23">
        <v>752</v>
      </c>
      <c r="L37" s="23">
        <v>819</v>
      </c>
      <c r="M37" s="23">
        <v>895</v>
      </c>
      <c r="N37" s="23">
        <v>1011</v>
      </c>
      <c r="O37" s="23">
        <v>1310</v>
      </c>
      <c r="P37" s="23">
        <v>916</v>
      </c>
      <c r="Q37" s="21">
        <v>923</v>
      </c>
      <c r="R37" s="22">
        <f t="shared" si="3"/>
        <v>3469</v>
      </c>
      <c r="S37" s="23">
        <v>982</v>
      </c>
      <c r="T37" s="23">
        <v>928</v>
      </c>
      <c r="U37" s="23">
        <v>667</v>
      </c>
      <c r="V37" s="23">
        <v>460</v>
      </c>
      <c r="W37" s="24">
        <v>432</v>
      </c>
      <c r="X37" s="43" t="s">
        <v>32</v>
      </c>
    </row>
    <row r="38" spans="1:24" ht="30" customHeight="1">
      <c r="A38" s="47" t="s">
        <v>33</v>
      </c>
      <c r="B38" s="11">
        <f>+C38+G38+R38</f>
        <v>20387</v>
      </c>
      <c r="C38" s="12">
        <f t="shared" si="1"/>
        <v>2799</v>
      </c>
      <c r="D38" s="13">
        <v>866</v>
      </c>
      <c r="E38" s="13">
        <v>888</v>
      </c>
      <c r="F38" s="14">
        <v>1045</v>
      </c>
      <c r="G38" s="15">
        <f t="shared" si="2"/>
        <v>12460</v>
      </c>
      <c r="H38" s="13">
        <v>1033</v>
      </c>
      <c r="I38" s="13">
        <v>971</v>
      </c>
      <c r="J38" s="13">
        <v>1140</v>
      </c>
      <c r="K38" s="13">
        <v>1005</v>
      </c>
      <c r="L38" s="13">
        <v>1038</v>
      </c>
      <c r="M38" s="13">
        <v>1215</v>
      </c>
      <c r="N38" s="13">
        <v>1459</v>
      </c>
      <c r="O38" s="13">
        <v>1812</v>
      </c>
      <c r="P38" s="13">
        <v>1377</v>
      </c>
      <c r="Q38" s="11">
        <v>1410</v>
      </c>
      <c r="R38" s="12">
        <f t="shared" si="3"/>
        <v>5128</v>
      </c>
      <c r="S38" s="13">
        <v>1500</v>
      </c>
      <c r="T38" s="13">
        <v>1442</v>
      </c>
      <c r="U38" s="13">
        <v>939</v>
      </c>
      <c r="V38" s="13">
        <v>646</v>
      </c>
      <c r="W38" s="14">
        <v>601</v>
      </c>
      <c r="X38" s="41" t="s">
        <v>33</v>
      </c>
    </row>
    <row r="39" spans="1:24" ht="30" customHeight="1" thickBot="1">
      <c r="A39" s="52" t="s">
        <v>34</v>
      </c>
      <c r="B39" s="36">
        <f>+C39+G39+R39</f>
        <v>13498</v>
      </c>
      <c r="C39" s="37">
        <f t="shared" si="1"/>
        <v>1917</v>
      </c>
      <c r="D39" s="38">
        <v>577</v>
      </c>
      <c r="E39" s="38">
        <v>627</v>
      </c>
      <c r="F39" s="39">
        <v>713</v>
      </c>
      <c r="G39" s="40">
        <f t="shared" si="2"/>
        <v>8610</v>
      </c>
      <c r="H39" s="38">
        <v>749</v>
      </c>
      <c r="I39" s="38">
        <v>666</v>
      </c>
      <c r="J39" s="38">
        <v>960</v>
      </c>
      <c r="K39" s="38">
        <v>810</v>
      </c>
      <c r="L39" s="38">
        <v>748</v>
      </c>
      <c r="M39" s="38">
        <v>822</v>
      </c>
      <c r="N39" s="38">
        <v>976</v>
      </c>
      <c r="O39" s="38">
        <v>1202</v>
      </c>
      <c r="P39" s="38">
        <v>897</v>
      </c>
      <c r="Q39" s="36">
        <v>780</v>
      </c>
      <c r="R39" s="37">
        <f t="shared" si="3"/>
        <v>2971</v>
      </c>
      <c r="S39" s="38">
        <v>807</v>
      </c>
      <c r="T39" s="38">
        <v>760</v>
      </c>
      <c r="U39" s="38">
        <v>582</v>
      </c>
      <c r="V39" s="38">
        <v>423</v>
      </c>
      <c r="W39" s="39">
        <v>399</v>
      </c>
      <c r="X39" s="46" t="s">
        <v>34</v>
      </c>
    </row>
    <row r="40" spans="1:24" ht="23.25" customHeight="1">
      <c r="A40" s="3"/>
      <c r="B40" s="60" t="s">
        <v>62</v>
      </c>
      <c r="X40" s="3"/>
    </row>
    <row r="41" spans="1:24" ht="13.5">
      <c r="A41" s="3"/>
      <c r="X41" s="3"/>
    </row>
    <row r="42" spans="1:24" ht="13.5">
      <c r="A42" s="3"/>
      <c r="X42" s="3"/>
    </row>
    <row r="43" spans="1:24" ht="13.5">
      <c r="A43" s="3"/>
      <c r="X43" s="3"/>
    </row>
    <row r="44" spans="1:24" ht="13.5">
      <c r="A44" s="3"/>
      <c r="X44" s="3"/>
    </row>
    <row r="45" spans="1:24" ht="13.5">
      <c r="A45" s="3"/>
      <c r="X45" s="3"/>
    </row>
    <row r="46" spans="1:24" ht="13.5">
      <c r="A46" s="3"/>
      <c r="X46" s="3"/>
    </row>
    <row r="47" spans="1:24" ht="13.5">
      <c r="A47" s="3"/>
      <c r="X47" s="3"/>
    </row>
    <row r="48" spans="1:24" ht="13.5">
      <c r="A48" s="3"/>
      <c r="X48" s="3"/>
    </row>
    <row r="49" spans="1:24" ht="13.5">
      <c r="A49" s="3"/>
      <c r="X49" s="3"/>
    </row>
    <row r="50" spans="1:24" ht="13.5">
      <c r="A50" s="3"/>
      <c r="X50" s="3"/>
    </row>
    <row r="51" spans="1:24" ht="13.5">
      <c r="A51" s="3"/>
      <c r="X51" s="3"/>
    </row>
    <row r="52" spans="1:24" ht="13.5">
      <c r="A52" s="3"/>
      <c r="X52" s="3"/>
    </row>
    <row r="53" spans="1:24" ht="13.5">
      <c r="A53" s="3"/>
      <c r="X53" s="3"/>
    </row>
    <row r="54" spans="1:24" ht="13.5">
      <c r="A54" s="3"/>
      <c r="X54" s="3"/>
    </row>
    <row r="55" spans="1:24" ht="13.5">
      <c r="A55" s="3"/>
      <c r="X55" s="3"/>
    </row>
    <row r="56" spans="1:24" ht="13.5">
      <c r="A56" s="3"/>
      <c r="X56" s="3"/>
    </row>
    <row r="57" spans="1:24" ht="13.5">
      <c r="A57" s="3"/>
      <c r="X57" s="3"/>
    </row>
    <row r="58" spans="1:24" ht="13.5">
      <c r="A58" s="3"/>
      <c r="X58" s="3"/>
    </row>
    <row r="59" spans="1:24" ht="13.5">
      <c r="A59" s="3"/>
      <c r="X59" s="3"/>
    </row>
    <row r="60" spans="1:24" ht="13.5">
      <c r="A60" s="3"/>
      <c r="X60" s="3"/>
    </row>
    <row r="61" spans="1:24" ht="13.5">
      <c r="A61" s="3"/>
      <c r="X61" s="3"/>
    </row>
  </sheetData>
  <mergeCells count="9">
    <mergeCell ref="A2:A3"/>
    <mergeCell ref="B2:B3"/>
    <mergeCell ref="G2:L2"/>
    <mergeCell ref="M2:Q2"/>
    <mergeCell ref="B1:G1"/>
    <mergeCell ref="X2:X3"/>
    <mergeCell ref="C2:F2"/>
    <mergeCell ref="R2:W2"/>
    <mergeCell ref="W1:X1"/>
  </mergeCells>
  <printOptions/>
  <pageMargins left="0.8267716535433072" right="0.31496062992125984" top="0.2362204724409449" bottom="0" header="0.5118110236220472" footer="0.5118110236220472"/>
  <pageSetup orientation="portrait" paperSize="9" scale="75" r:id="rId1"/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2002-11-29T09:22:04Z</cp:lastPrinted>
  <dcterms:created xsi:type="dcterms:W3CDTF">2002-10-07T05:21:19Z</dcterms:created>
  <dcterms:modified xsi:type="dcterms:W3CDTF">2003-03-22T04:57:13Z</dcterms:modified>
  <cp:category/>
  <cp:version/>
  <cp:contentType/>
  <cp:contentStatus/>
</cp:coreProperties>
</file>