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130" tabRatio="528" activeTab="0"/>
  </bookViews>
  <sheets>
    <sheet name="13" sheetId="1" r:id="rId1"/>
    <sheet name="Sheet2" sheetId="2" r:id="rId2"/>
    <sheet name="Sheet3" sheetId="3" r:id="rId3"/>
  </sheets>
  <definedNames>
    <definedName name="_xlnm.Print_Area" localSheetId="0">'13'!$A$1:$Y$75</definedName>
  </definedNames>
  <calcPr fullCalcOnLoad="1"/>
</workbook>
</file>

<file path=xl/sharedStrings.xml><?xml version="1.0" encoding="utf-8"?>
<sst xmlns="http://schemas.openxmlformats.org/spreadsheetml/2006/main" count="131" uniqueCount="56">
  <si>
    <t>総</t>
  </si>
  <si>
    <t>数</t>
  </si>
  <si>
    <t>（再掲）
核家族世帯</t>
  </si>
  <si>
    <t>（再掲）
三世代世帯</t>
  </si>
  <si>
    <t>親</t>
  </si>
  <si>
    <t>族</t>
  </si>
  <si>
    <t>世</t>
  </si>
  <si>
    <t>帯</t>
  </si>
  <si>
    <t>A親族世帯</t>
  </si>
  <si>
    <t>③親と夫婦と子供</t>
  </si>
  <si>
    <t>④親と夫婦</t>
  </si>
  <si>
    <t>夫婦と他の親族（親、子供を含まない）世帯</t>
  </si>
  <si>
    <t>夫婦と子供
の世帯</t>
  </si>
  <si>
    <t>夫婦、子供と他の親族（親を含まない）世帯</t>
  </si>
  <si>
    <t>両親、夫婦と子供の世帯</t>
  </si>
  <si>
    <t>ひとり親と夫婦の世帯</t>
  </si>
  <si>
    <t>親、夫婦と他の親族
（子供を含まない）</t>
  </si>
  <si>
    <t>①夫婦世帯</t>
  </si>
  <si>
    <t>B非親族世帯</t>
  </si>
  <si>
    <t>C単独世帯</t>
  </si>
  <si>
    <t>両親と夫婦の世帯</t>
  </si>
  <si>
    <t>兄弟姉妹のみの
世帯</t>
  </si>
  <si>
    <t>他に分類されない親族世帯</t>
  </si>
  <si>
    <t xml:space="preserve">男親と子供の世帯 </t>
  </si>
  <si>
    <t>女親と子供の世帯</t>
  </si>
  <si>
    <t>夫婦のみ世帯</t>
  </si>
  <si>
    <t>ひとり親、夫婦と子供の世帯</t>
  </si>
  <si>
    <t xml:space="preserve">親、夫婦、子供と他の親族の世帯 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</si>
  <si>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</si>
  <si>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</si>
  <si>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</si>
  <si>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</si>
  <si>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</si>
  <si>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</si>
  <si>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</si>
  <si>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</si>
  <si>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</si>
  <si>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</si>
  <si>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</si>
  <si>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</si>
  <si>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</si>
  <si>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</si>
  <si>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</si>
  <si>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</si>
  <si>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85-</t>
  </si>
  <si>
    <t>65歳以上
（再掲）</t>
  </si>
  <si>
    <t>0～4歳</t>
  </si>
  <si>
    <t>総計</t>
  </si>
  <si>
    <t>世帯人員
総数</t>
  </si>
  <si>
    <t>②夫婦と子供（男親又は女親と子供の世帯を含む）</t>
  </si>
  <si>
    <t>女   性</t>
  </si>
  <si>
    <t>男　　　性</t>
  </si>
  <si>
    <t>区　　分</t>
  </si>
  <si>
    <t>　　男　　女　　合　　計</t>
  </si>
  <si>
    <t>単位：人</t>
  </si>
  <si>
    <t>第13表　一般世帯の家族類型（16区分）、男女別世帯人員（県計）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</si>
</sst>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_);[Red]\(#,##0\)"/>
  </numFmts>
  <fonts count="17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24"/>
      <name val="ＭＳ ゴシック"/>
      <family val="3"/>
    </font>
    <font>
      <b/>
      <sz val="12"/>
      <name val="ＭＳ ゴシック"/>
      <family val="3"/>
    </font>
    <font>
      <sz val="6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8"/>
      <name val="ＭＳ ゴシック"/>
      <family val="3"/>
    </font>
    <font>
      <sz val="22"/>
      <name val="ＭＳ Ｐゴシック"/>
      <family val="3"/>
    </font>
    <font>
      <sz val="24"/>
      <color indexed="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uble"/>
      <right style="double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0" fillId="0" borderId="0" xfId="16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5" fillId="0" borderId="9" xfId="16" applyFont="1" applyFill="1" applyBorder="1" applyAlignment="1">
      <alignment horizontal="right" vertical="center"/>
    </xf>
    <xf numFmtId="38" fontId="1" fillId="0" borderId="9" xfId="16" applyFont="1" applyFill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0" xfId="16" applyFont="1" applyAlignment="1">
      <alignment vertical="center"/>
    </xf>
    <xf numFmtId="177" fontId="1" fillId="0" borderId="9" xfId="20" applyNumberFormat="1" applyFont="1" applyFill="1" applyBorder="1" applyAlignment="1">
      <alignment horizontal="right" vertical="center"/>
      <protection/>
    </xf>
    <xf numFmtId="177" fontId="1" fillId="0" borderId="9" xfId="0" applyNumberFormat="1" applyFont="1" applyBorder="1" applyAlignment="1">
      <alignment horizontal="right" vertical="center"/>
    </xf>
    <xf numFmtId="177" fontId="1" fillId="0" borderId="9" xfId="0" applyNumberFormat="1" applyFont="1" applyFill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38" fontId="1" fillId="0" borderId="14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15" xfId="16" applyFont="1" applyBorder="1" applyAlignment="1">
      <alignment vertical="center"/>
    </xf>
    <xf numFmtId="38" fontId="1" fillId="0" borderId="16" xfId="16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38" fontId="1" fillId="0" borderId="17" xfId="16" applyFont="1" applyBorder="1" applyAlignment="1">
      <alignment vertical="center"/>
    </xf>
    <xf numFmtId="38" fontId="1" fillId="0" borderId="18" xfId="16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38" fontId="1" fillId="0" borderId="19" xfId="16" applyFont="1" applyBorder="1" applyAlignment="1">
      <alignment vertical="center"/>
    </xf>
    <xf numFmtId="177" fontId="1" fillId="0" borderId="10" xfId="20" applyNumberFormat="1" applyFont="1" applyFill="1" applyBorder="1" applyAlignment="1">
      <alignment horizontal="right" vertical="center"/>
      <protection/>
    </xf>
    <xf numFmtId="38" fontId="1" fillId="0" borderId="20" xfId="16" applyFont="1" applyBorder="1" applyAlignment="1">
      <alignment vertical="center"/>
    </xf>
    <xf numFmtId="38" fontId="1" fillId="0" borderId="21" xfId="16" applyFont="1" applyBorder="1" applyAlignment="1">
      <alignment vertical="center"/>
    </xf>
    <xf numFmtId="38" fontId="1" fillId="0" borderId="22" xfId="16" applyFont="1" applyBorder="1" applyAlignment="1">
      <alignment vertical="center"/>
    </xf>
    <xf numFmtId="38" fontId="1" fillId="0" borderId="23" xfId="16" applyFont="1" applyBorder="1" applyAlignment="1">
      <alignment vertical="center"/>
    </xf>
    <xf numFmtId="38" fontId="1" fillId="0" borderId="24" xfId="16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8" fontId="15" fillId="0" borderId="31" xfId="16" applyFont="1" applyFill="1" applyBorder="1" applyAlignment="1">
      <alignment horizontal="right" vertical="center"/>
    </xf>
    <xf numFmtId="38" fontId="1" fillId="0" borderId="32" xfId="16" applyFont="1" applyBorder="1" applyAlignment="1">
      <alignment horizontal="right" vertical="center"/>
    </xf>
    <xf numFmtId="38" fontId="15" fillId="0" borderId="32" xfId="16" applyFont="1" applyFill="1" applyBorder="1" applyAlignment="1">
      <alignment horizontal="right" vertical="center"/>
    </xf>
    <xf numFmtId="38" fontId="1" fillId="0" borderId="32" xfId="16" applyFont="1" applyFill="1" applyBorder="1" applyAlignment="1">
      <alignment horizontal="right" vertical="center"/>
    </xf>
    <xf numFmtId="38" fontId="1" fillId="0" borderId="31" xfId="16" applyFont="1" applyBorder="1" applyAlignment="1">
      <alignment horizontal="right" vertical="center"/>
    </xf>
    <xf numFmtId="38" fontId="1" fillId="0" borderId="33" xfId="16" applyFont="1" applyBorder="1" applyAlignment="1">
      <alignment horizontal="right" vertical="center"/>
    </xf>
    <xf numFmtId="38" fontId="1" fillId="0" borderId="34" xfId="16" applyFont="1" applyBorder="1" applyAlignment="1">
      <alignment horizontal="right" vertical="center"/>
    </xf>
    <xf numFmtId="38" fontId="1" fillId="0" borderId="35" xfId="16" applyFont="1" applyBorder="1" applyAlignment="1">
      <alignment horizontal="right" vertical="center"/>
    </xf>
    <xf numFmtId="38" fontId="1" fillId="0" borderId="36" xfId="16" applyFont="1" applyBorder="1" applyAlignment="1">
      <alignment horizontal="right" vertical="center"/>
    </xf>
    <xf numFmtId="38" fontId="15" fillId="0" borderId="10" xfId="16" applyFont="1" applyFill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" fillId="0" borderId="38" xfId="0" applyFont="1" applyBorder="1" applyAlignment="1">
      <alignment horizontal="center" vertical="center" wrapText="1"/>
    </xf>
    <xf numFmtId="38" fontId="1" fillId="0" borderId="38" xfId="16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38" fontId="1" fillId="0" borderId="41" xfId="16" applyFont="1" applyBorder="1" applyAlignment="1">
      <alignment vertical="center"/>
    </xf>
    <xf numFmtId="38" fontId="1" fillId="0" borderId="42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38" fontId="1" fillId="0" borderId="43" xfId="16" applyFont="1" applyBorder="1" applyAlignment="1">
      <alignment vertical="center"/>
    </xf>
    <xf numFmtId="38" fontId="1" fillId="0" borderId="44" xfId="16" applyFont="1" applyBorder="1" applyAlignment="1">
      <alignment vertical="center"/>
    </xf>
    <xf numFmtId="38" fontId="1" fillId="0" borderId="45" xfId="16" applyFont="1" applyBorder="1" applyAlignment="1">
      <alignment vertical="center"/>
    </xf>
    <xf numFmtId="38" fontId="1" fillId="0" borderId="46" xfId="16" applyFont="1" applyBorder="1" applyAlignment="1">
      <alignment vertical="center"/>
    </xf>
    <xf numFmtId="38" fontId="1" fillId="0" borderId="13" xfId="16" applyFont="1" applyBorder="1" applyAlignment="1">
      <alignment vertical="center"/>
    </xf>
    <xf numFmtId="38" fontId="1" fillId="0" borderId="47" xfId="16" applyFont="1" applyBorder="1" applyAlignment="1">
      <alignment vertical="center"/>
    </xf>
    <xf numFmtId="38" fontId="1" fillId="0" borderId="48" xfId="16" applyFont="1" applyBorder="1" applyAlignment="1">
      <alignment vertical="center"/>
    </xf>
    <xf numFmtId="38" fontId="1" fillId="0" borderId="49" xfId="16" applyFont="1" applyBorder="1" applyAlignment="1">
      <alignment vertical="center"/>
    </xf>
    <xf numFmtId="38" fontId="1" fillId="0" borderId="50" xfId="16" applyFont="1" applyBorder="1" applyAlignment="1">
      <alignment vertical="center"/>
    </xf>
    <xf numFmtId="38" fontId="1" fillId="0" borderId="51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52" xfId="16" applyFont="1" applyBorder="1" applyAlignment="1">
      <alignment vertical="center"/>
    </xf>
    <xf numFmtId="38" fontId="1" fillId="0" borderId="53" xfId="16" applyFont="1" applyBorder="1" applyAlignment="1">
      <alignment vertical="center"/>
    </xf>
    <xf numFmtId="38" fontId="1" fillId="0" borderId="54" xfId="16" applyFont="1" applyBorder="1" applyAlignment="1">
      <alignment vertical="center"/>
    </xf>
    <xf numFmtId="0" fontId="1" fillId="0" borderId="55" xfId="0" applyFont="1" applyBorder="1" applyAlignment="1">
      <alignment horizontal="center" vertical="center"/>
    </xf>
    <xf numFmtId="38" fontId="1" fillId="0" borderId="56" xfId="16" applyFont="1" applyBorder="1" applyAlignment="1">
      <alignment vertical="center"/>
    </xf>
    <xf numFmtId="38" fontId="1" fillId="0" borderId="57" xfId="16" applyFont="1" applyBorder="1" applyAlignment="1">
      <alignment vertical="center"/>
    </xf>
    <xf numFmtId="38" fontId="1" fillId="0" borderId="58" xfId="16" applyFont="1" applyBorder="1" applyAlignment="1">
      <alignment vertical="center"/>
    </xf>
    <xf numFmtId="38" fontId="1" fillId="0" borderId="59" xfId="16" applyFont="1" applyBorder="1" applyAlignment="1">
      <alignment vertical="center"/>
    </xf>
    <xf numFmtId="0" fontId="1" fillId="0" borderId="60" xfId="0" applyFont="1" applyBorder="1" applyAlignment="1">
      <alignment horizontal="center" vertical="center" wrapText="1"/>
    </xf>
    <xf numFmtId="38" fontId="1" fillId="0" borderId="61" xfId="16" applyFont="1" applyBorder="1" applyAlignment="1">
      <alignment vertical="center"/>
    </xf>
    <xf numFmtId="38" fontId="1" fillId="0" borderId="62" xfId="16" applyFont="1" applyBorder="1" applyAlignment="1">
      <alignment vertical="center"/>
    </xf>
    <xf numFmtId="38" fontId="1" fillId="0" borderId="63" xfId="16" applyFont="1" applyBorder="1" applyAlignment="1">
      <alignment vertical="center"/>
    </xf>
    <xf numFmtId="38" fontId="1" fillId="0" borderId="64" xfId="16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8" fontId="1" fillId="0" borderId="12" xfId="16" applyFont="1" applyBorder="1" applyAlignment="1">
      <alignment vertical="center"/>
    </xf>
    <xf numFmtId="0" fontId="1" fillId="0" borderId="62" xfId="0" applyFont="1" applyBorder="1" applyAlignment="1">
      <alignment horizontal="center" vertical="center" wrapText="1"/>
    </xf>
    <xf numFmtId="38" fontId="1" fillId="0" borderId="65" xfId="16" applyFont="1" applyBorder="1" applyAlignment="1">
      <alignment vertical="center"/>
    </xf>
    <xf numFmtId="38" fontId="1" fillId="0" borderId="66" xfId="16" applyFont="1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25" xfId="16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9" fillId="0" borderId="57" xfId="20" applyNumberFormat="1" applyFont="1" applyFill="1" applyBorder="1" applyAlignment="1">
      <alignment horizontal="center" vertical="center" wrapText="1"/>
      <protection/>
    </xf>
    <xf numFmtId="49" fontId="9" fillId="0" borderId="4" xfId="20" applyNumberFormat="1" applyFont="1" applyFill="1" applyBorder="1" applyAlignment="1">
      <alignment horizontal="center" vertical="center" wrapText="1"/>
      <protection/>
    </xf>
    <xf numFmtId="49" fontId="9" fillId="0" borderId="5" xfId="20" applyNumberFormat="1" applyFont="1" applyFill="1" applyBorder="1" applyAlignment="1">
      <alignment horizontal="center" vertical="center" wrapText="1"/>
      <protection/>
    </xf>
    <xf numFmtId="0" fontId="7" fillId="0" borderId="6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49" fontId="10" fillId="0" borderId="57" xfId="20" applyNumberFormat="1" applyFont="1" applyFill="1" applyBorder="1" applyAlignment="1">
      <alignment horizontal="center" vertical="center" wrapText="1"/>
      <protection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1" fillId="0" borderId="75" xfId="0" applyFont="1" applyBorder="1" applyAlignment="1">
      <alignment horizontal="center" vertical="center" textRotation="255"/>
    </xf>
    <xf numFmtId="0" fontId="14" fillId="0" borderId="70" xfId="0" applyFont="1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 textRotation="255"/>
    </xf>
    <xf numFmtId="0" fontId="14" fillId="0" borderId="7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4" fillId="0" borderId="78" xfId="0" applyFont="1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76" xfId="0" applyBorder="1" applyAlignment="1">
      <alignment vertical="center" textRotation="255"/>
    </xf>
    <xf numFmtId="49" fontId="9" fillId="0" borderId="58" xfId="20" applyNumberFormat="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49" fontId="13" fillId="0" borderId="80" xfId="20" applyNumberFormat="1" applyFont="1" applyFill="1" applyBorder="1" applyAlignment="1">
      <alignment horizontal="center" vertical="center" textRotation="255" wrapText="1"/>
      <protection/>
    </xf>
    <xf numFmtId="0" fontId="12" fillId="0" borderId="54" xfId="0" applyFont="1" applyBorder="1" applyAlignment="1">
      <alignment vertical="center"/>
    </xf>
    <xf numFmtId="0" fontId="12" fillId="0" borderId="81" xfId="0" applyFont="1" applyBorder="1" applyAlignment="1">
      <alignment vertical="center"/>
    </xf>
    <xf numFmtId="49" fontId="13" fillId="0" borderId="82" xfId="20" applyNumberFormat="1" applyFont="1" applyFill="1" applyBorder="1" applyAlignment="1">
      <alignment horizontal="center" vertical="center" textRotation="255" wrapText="1"/>
      <protection/>
    </xf>
    <xf numFmtId="0" fontId="12" fillId="0" borderId="49" xfId="0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49" fontId="13" fillId="0" borderId="56" xfId="20" applyNumberFormat="1" applyFont="1" applyFill="1" applyBorder="1" applyAlignment="1">
      <alignment horizontal="center" vertical="center" textRotation="255"/>
      <protection/>
    </xf>
    <xf numFmtId="49" fontId="13" fillId="0" borderId="57" xfId="20" applyNumberFormat="1" applyFont="1" applyFill="1" applyBorder="1" applyAlignment="1">
      <alignment horizontal="center" vertical="center" textRotation="255"/>
      <protection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49" fontId="13" fillId="0" borderId="58" xfId="20" applyNumberFormat="1" applyFont="1" applyFill="1" applyBorder="1" applyAlignment="1">
      <alignment horizontal="center" vertical="center" textRotation="255"/>
      <protection/>
    </xf>
    <xf numFmtId="0" fontId="12" fillId="0" borderId="15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44"/>
  <sheetViews>
    <sheetView tabSelected="1" zoomScale="50" zoomScaleNormal="50" zoomScaleSheetLayoutView="40" workbookViewId="0" topLeftCell="A1">
      <selection activeCell="A1" sqref="A1:G1"/>
    </sheetView>
  </sheetViews>
  <sheetFormatPr defaultColWidth="9.00390625" defaultRowHeight="13.5"/>
  <cols>
    <col min="2" max="2" width="19.625" style="13" customWidth="1"/>
    <col min="3" max="3" width="21.00390625" style="0" customWidth="1"/>
    <col min="4" max="5" width="22.375" style="0" customWidth="1"/>
    <col min="6" max="23" width="20.75390625" style="0" customWidth="1"/>
    <col min="24" max="25" width="20.625" style="0" customWidth="1"/>
  </cols>
  <sheetData>
    <row r="1" spans="1:23" ht="46.5" customHeight="1" thickBot="1">
      <c r="A1" s="117" t="s">
        <v>55</v>
      </c>
      <c r="B1" s="117"/>
      <c r="C1" s="117"/>
      <c r="D1" s="117"/>
      <c r="E1" s="117"/>
      <c r="F1" s="117"/>
      <c r="G1" s="117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53" t="s">
        <v>54</v>
      </c>
      <c r="W1" s="153"/>
    </row>
    <row r="2" spans="1:23" ht="42" customHeight="1">
      <c r="A2" s="118" t="s">
        <v>52</v>
      </c>
      <c r="B2" s="119"/>
      <c r="C2" s="2"/>
      <c r="D2" s="3"/>
      <c r="E2" s="3"/>
      <c r="F2" s="3"/>
      <c r="G2" s="3"/>
      <c r="H2" s="3"/>
      <c r="I2" s="3"/>
      <c r="J2" s="3"/>
      <c r="K2" s="3"/>
      <c r="L2" s="7" t="s">
        <v>0</v>
      </c>
      <c r="M2" s="3"/>
      <c r="N2" s="7" t="s">
        <v>1</v>
      </c>
      <c r="O2" s="3"/>
      <c r="P2" s="3"/>
      <c r="Q2" s="3"/>
      <c r="R2" s="2"/>
      <c r="S2" s="3"/>
      <c r="T2" s="3"/>
      <c r="U2" s="3"/>
      <c r="V2" s="139" t="s">
        <v>2</v>
      </c>
      <c r="W2" s="142" t="s">
        <v>3</v>
      </c>
    </row>
    <row r="3" spans="1:23" ht="42" customHeight="1">
      <c r="A3" s="120"/>
      <c r="B3" s="121"/>
      <c r="C3" s="128" t="s">
        <v>48</v>
      </c>
      <c r="D3" s="10"/>
      <c r="E3" s="10"/>
      <c r="F3" s="10" t="s">
        <v>4</v>
      </c>
      <c r="G3" s="4"/>
      <c r="H3" s="11"/>
      <c r="I3" s="11"/>
      <c r="J3" s="11" t="s">
        <v>5</v>
      </c>
      <c r="K3" s="10"/>
      <c r="L3" s="10"/>
      <c r="M3" s="11"/>
      <c r="N3" s="11" t="s">
        <v>6</v>
      </c>
      <c r="O3" s="11"/>
      <c r="P3" s="11"/>
      <c r="Q3" s="11"/>
      <c r="R3" s="10" t="s">
        <v>7</v>
      </c>
      <c r="S3" s="145" t="s">
        <v>8</v>
      </c>
      <c r="T3" s="146" t="s">
        <v>18</v>
      </c>
      <c r="U3" s="149" t="s">
        <v>19</v>
      </c>
      <c r="V3" s="140"/>
      <c r="W3" s="143"/>
    </row>
    <row r="4" spans="1:23" ht="42" customHeight="1">
      <c r="A4" s="120"/>
      <c r="B4" s="121"/>
      <c r="C4" s="129"/>
      <c r="D4" s="131" t="s">
        <v>17</v>
      </c>
      <c r="E4" s="132"/>
      <c r="F4" s="105" t="s">
        <v>49</v>
      </c>
      <c r="G4" s="106"/>
      <c r="H4" s="106"/>
      <c r="I4" s="106"/>
      <c r="J4" s="107"/>
      <c r="K4" s="131" t="s">
        <v>9</v>
      </c>
      <c r="L4" s="152"/>
      <c r="M4" s="132"/>
      <c r="N4" s="111" t="s">
        <v>10</v>
      </c>
      <c r="O4" s="112"/>
      <c r="P4" s="113"/>
      <c r="Q4" s="114" t="s">
        <v>21</v>
      </c>
      <c r="R4" s="114" t="s">
        <v>22</v>
      </c>
      <c r="S4" s="129"/>
      <c r="T4" s="147"/>
      <c r="U4" s="150"/>
      <c r="V4" s="140"/>
      <c r="W4" s="143"/>
    </row>
    <row r="5" spans="1:23" ht="54.75" customHeight="1">
      <c r="A5" s="120"/>
      <c r="B5" s="121"/>
      <c r="C5" s="129"/>
      <c r="D5" s="136" t="s">
        <v>25</v>
      </c>
      <c r="E5" s="114" t="s">
        <v>11</v>
      </c>
      <c r="F5" s="5"/>
      <c r="G5" s="108" t="s">
        <v>12</v>
      </c>
      <c r="H5" s="108" t="s">
        <v>23</v>
      </c>
      <c r="I5" s="108" t="s">
        <v>24</v>
      </c>
      <c r="J5" s="108" t="s">
        <v>13</v>
      </c>
      <c r="K5" s="108" t="s">
        <v>14</v>
      </c>
      <c r="L5" s="108" t="s">
        <v>26</v>
      </c>
      <c r="M5" s="108" t="s">
        <v>27</v>
      </c>
      <c r="N5" s="108" t="s">
        <v>20</v>
      </c>
      <c r="O5" s="108" t="s">
        <v>15</v>
      </c>
      <c r="P5" s="108" t="s">
        <v>16</v>
      </c>
      <c r="Q5" s="115"/>
      <c r="R5" s="115"/>
      <c r="S5" s="129"/>
      <c r="T5" s="147"/>
      <c r="U5" s="150"/>
      <c r="V5" s="140"/>
      <c r="W5" s="143"/>
    </row>
    <row r="6" spans="1:23" ht="45" customHeight="1">
      <c r="A6" s="120"/>
      <c r="B6" s="121"/>
      <c r="C6" s="129"/>
      <c r="D6" s="137"/>
      <c r="E6" s="115"/>
      <c r="F6" s="5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5"/>
      <c r="R6" s="115"/>
      <c r="S6" s="129"/>
      <c r="T6" s="147"/>
      <c r="U6" s="150"/>
      <c r="V6" s="140"/>
      <c r="W6" s="143"/>
    </row>
    <row r="7" spans="1:23" ht="45" customHeight="1" thickBot="1">
      <c r="A7" s="120"/>
      <c r="B7" s="121"/>
      <c r="C7" s="130"/>
      <c r="D7" s="138"/>
      <c r="E7" s="116"/>
      <c r="F7" s="6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6"/>
      <c r="R7" s="116"/>
      <c r="S7" s="130"/>
      <c r="T7" s="148"/>
      <c r="U7" s="151"/>
      <c r="V7" s="141"/>
      <c r="W7" s="144"/>
    </row>
    <row r="8" spans="1:23" s="12" customFormat="1" ht="51.75" customHeight="1" thickTop="1">
      <c r="A8" s="122" t="s">
        <v>53</v>
      </c>
      <c r="B8" s="64" t="s">
        <v>47</v>
      </c>
      <c r="C8" s="40">
        <f>SUM(C9:C26)</f>
        <v>1099814</v>
      </c>
      <c r="D8" s="25">
        <f aca="true" t="shared" si="0" ref="D8:W8">SUM(D9:D26)</f>
        <v>125833</v>
      </c>
      <c r="E8" s="25">
        <f t="shared" si="0"/>
        <v>3199</v>
      </c>
      <c r="F8" s="24">
        <f t="shared" si="0"/>
        <v>433150</v>
      </c>
      <c r="G8" s="24">
        <f t="shared" si="0"/>
        <v>355326</v>
      </c>
      <c r="H8" s="24">
        <f t="shared" si="0"/>
        <v>8279</v>
      </c>
      <c r="I8" s="26">
        <f t="shared" si="0"/>
        <v>49227</v>
      </c>
      <c r="J8" s="25">
        <f t="shared" si="0"/>
        <v>20318</v>
      </c>
      <c r="K8" s="25">
        <f t="shared" si="0"/>
        <v>171563</v>
      </c>
      <c r="L8" s="25">
        <f t="shared" si="0"/>
        <v>145802</v>
      </c>
      <c r="M8" s="25">
        <f t="shared" si="0"/>
        <v>62431</v>
      </c>
      <c r="N8" s="25">
        <f t="shared" si="0"/>
        <v>19115</v>
      </c>
      <c r="O8" s="25">
        <f t="shared" si="0"/>
        <v>30684</v>
      </c>
      <c r="P8" s="25">
        <f t="shared" si="0"/>
        <v>15214</v>
      </c>
      <c r="Q8" s="27">
        <f t="shared" si="0"/>
        <v>2149</v>
      </c>
      <c r="R8" s="28">
        <f t="shared" si="0"/>
        <v>18288</v>
      </c>
      <c r="S8" s="24">
        <f t="shared" si="0"/>
        <v>1027428</v>
      </c>
      <c r="T8" s="25">
        <f t="shared" si="0"/>
        <v>1373</v>
      </c>
      <c r="U8" s="29">
        <f t="shared" si="0"/>
        <v>71013</v>
      </c>
      <c r="V8" s="14">
        <f t="shared" si="0"/>
        <v>538665</v>
      </c>
      <c r="W8" s="30">
        <f t="shared" si="0"/>
        <v>424998</v>
      </c>
    </row>
    <row r="9" spans="1:23" ht="51.75" customHeight="1">
      <c r="A9" s="123"/>
      <c r="B9" s="48" t="s">
        <v>46</v>
      </c>
      <c r="C9" s="42">
        <f>+S29+C56</f>
        <v>50485</v>
      </c>
      <c r="D9" s="34">
        <f aca="true" t="shared" si="1" ref="D9:W9">+D29+D56</f>
        <v>1</v>
      </c>
      <c r="E9" s="34">
        <f t="shared" si="1"/>
        <v>59</v>
      </c>
      <c r="F9" s="34">
        <f t="shared" si="1"/>
        <v>29619</v>
      </c>
      <c r="G9" s="34">
        <f t="shared" si="1"/>
        <v>27823</v>
      </c>
      <c r="H9" s="34">
        <f t="shared" si="1"/>
        <v>57</v>
      </c>
      <c r="I9" s="34">
        <f t="shared" si="1"/>
        <v>911</v>
      </c>
      <c r="J9" s="34">
        <f t="shared" si="1"/>
        <v>828</v>
      </c>
      <c r="K9" s="34">
        <f t="shared" si="1"/>
        <v>9029</v>
      </c>
      <c r="L9" s="34">
        <f t="shared" si="1"/>
        <v>4049</v>
      </c>
      <c r="M9" s="34">
        <f t="shared" si="1"/>
        <v>6639</v>
      </c>
      <c r="N9" s="34">
        <f t="shared" si="1"/>
        <v>0</v>
      </c>
      <c r="O9" s="34">
        <f t="shared" si="1"/>
        <v>0</v>
      </c>
      <c r="P9" s="34">
        <f t="shared" si="1"/>
        <v>734</v>
      </c>
      <c r="Q9" s="34">
        <f t="shared" si="1"/>
        <v>0</v>
      </c>
      <c r="R9" s="34">
        <f t="shared" si="1"/>
        <v>355</v>
      </c>
      <c r="S9" s="34">
        <f>+S29+S56</f>
        <v>50485</v>
      </c>
      <c r="T9" s="34">
        <f t="shared" si="1"/>
        <v>0</v>
      </c>
      <c r="U9" s="71">
        <f t="shared" si="1"/>
        <v>0</v>
      </c>
      <c r="V9" s="82">
        <f t="shared" si="1"/>
        <v>28792</v>
      </c>
      <c r="W9" s="76">
        <f t="shared" si="1"/>
        <v>21515</v>
      </c>
    </row>
    <row r="10" spans="1:45" ht="51.75" customHeight="1">
      <c r="A10" s="123"/>
      <c r="B10" s="49" t="s">
        <v>28</v>
      </c>
      <c r="C10" s="43">
        <f aca="true" t="shared" si="2" ref="C10:C25">+C30+C57</f>
        <v>50750</v>
      </c>
      <c r="D10" s="36">
        <f aca="true" t="shared" si="3" ref="D10:L10">+D30+D57</f>
        <v>2</v>
      </c>
      <c r="E10" s="36">
        <f t="shared" si="3"/>
        <v>71</v>
      </c>
      <c r="F10" s="36">
        <f t="shared" si="3"/>
        <v>27071</v>
      </c>
      <c r="G10" s="36">
        <f t="shared" si="3"/>
        <v>23716</v>
      </c>
      <c r="H10" s="36">
        <f t="shared" si="3"/>
        <v>160</v>
      </c>
      <c r="I10" s="36">
        <f t="shared" si="3"/>
        <v>1968</v>
      </c>
      <c r="J10" s="36">
        <f t="shared" si="3"/>
        <v>1227</v>
      </c>
      <c r="K10" s="36">
        <f t="shared" si="3"/>
        <v>11675</v>
      </c>
      <c r="L10" s="36">
        <f t="shared" si="3"/>
        <v>6277</v>
      </c>
      <c r="M10" s="36">
        <f aca="true" t="shared" si="4" ref="M10:W10">+M30+M57</f>
        <v>4697</v>
      </c>
      <c r="N10" s="36">
        <f t="shared" si="4"/>
        <v>0</v>
      </c>
      <c r="O10" s="36">
        <f t="shared" si="4"/>
        <v>1</v>
      </c>
      <c r="P10" s="36">
        <f t="shared" si="4"/>
        <v>326</v>
      </c>
      <c r="Q10" s="36">
        <f t="shared" si="4"/>
        <v>0</v>
      </c>
      <c r="R10" s="36">
        <f t="shared" si="4"/>
        <v>630</v>
      </c>
      <c r="S10" s="36">
        <f t="shared" si="4"/>
        <v>50750</v>
      </c>
      <c r="T10" s="36">
        <f t="shared" si="4"/>
        <v>0</v>
      </c>
      <c r="U10" s="72">
        <f t="shared" si="4"/>
        <v>0</v>
      </c>
      <c r="V10" s="83">
        <f t="shared" si="4"/>
        <v>25846</v>
      </c>
      <c r="W10" s="77">
        <f t="shared" si="4"/>
        <v>24709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51.75" customHeight="1">
      <c r="A11" s="123"/>
      <c r="B11" s="50" t="s">
        <v>29</v>
      </c>
      <c r="C11" s="44">
        <f t="shared" si="2"/>
        <v>55623</v>
      </c>
      <c r="D11" s="37">
        <f aca="true" t="shared" si="5" ref="D11:L11">+D31+D58</f>
        <v>3</v>
      </c>
      <c r="E11" s="37">
        <f t="shared" si="5"/>
        <v>123</v>
      </c>
      <c r="F11" s="37">
        <f t="shared" si="5"/>
        <v>27439</v>
      </c>
      <c r="G11" s="37">
        <f t="shared" si="5"/>
        <v>22871</v>
      </c>
      <c r="H11" s="37">
        <f t="shared" si="5"/>
        <v>318</v>
      </c>
      <c r="I11" s="37">
        <f t="shared" si="5"/>
        <v>2713</v>
      </c>
      <c r="J11" s="37">
        <f t="shared" si="5"/>
        <v>1537</v>
      </c>
      <c r="K11" s="37">
        <f t="shared" si="5"/>
        <v>13844</v>
      </c>
      <c r="L11" s="37">
        <f t="shared" si="5"/>
        <v>9729</v>
      </c>
      <c r="M11" s="37">
        <f aca="true" t="shared" si="6" ref="M11:W11">+M31+M58</f>
        <v>3188</v>
      </c>
      <c r="N11" s="37">
        <f t="shared" si="6"/>
        <v>0</v>
      </c>
      <c r="O11" s="37">
        <f t="shared" si="6"/>
        <v>0</v>
      </c>
      <c r="P11" s="37">
        <f t="shared" si="6"/>
        <v>176</v>
      </c>
      <c r="Q11" s="37">
        <f t="shared" si="6"/>
        <v>6</v>
      </c>
      <c r="R11" s="37">
        <f t="shared" si="6"/>
        <v>1115</v>
      </c>
      <c r="S11" s="37">
        <f t="shared" si="6"/>
        <v>55623</v>
      </c>
      <c r="T11" s="37">
        <f t="shared" si="6"/>
        <v>0</v>
      </c>
      <c r="U11" s="74">
        <f t="shared" si="6"/>
        <v>0</v>
      </c>
      <c r="V11" s="85">
        <f t="shared" si="6"/>
        <v>25905</v>
      </c>
      <c r="W11" s="79">
        <f t="shared" si="6"/>
        <v>29403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51.75" customHeight="1">
      <c r="A12" s="123"/>
      <c r="B12" s="51" t="s">
        <v>30</v>
      </c>
      <c r="C12" s="45">
        <f t="shared" si="2"/>
        <v>58509</v>
      </c>
      <c r="D12" s="39">
        <f aca="true" t="shared" si="7" ref="D12:L12">+D32+D59</f>
        <v>63</v>
      </c>
      <c r="E12" s="39">
        <f t="shared" si="7"/>
        <v>152</v>
      </c>
      <c r="F12" s="39">
        <f t="shared" si="7"/>
        <v>28203</v>
      </c>
      <c r="G12" s="39">
        <f t="shared" si="7"/>
        <v>22726</v>
      </c>
      <c r="H12" s="39">
        <f t="shared" si="7"/>
        <v>552</v>
      </c>
      <c r="I12" s="39">
        <f t="shared" si="7"/>
        <v>3414</v>
      </c>
      <c r="J12" s="39">
        <f t="shared" si="7"/>
        <v>1511</v>
      </c>
      <c r="K12" s="39">
        <f t="shared" si="7"/>
        <v>11842</v>
      </c>
      <c r="L12" s="39">
        <f t="shared" si="7"/>
        <v>11829</v>
      </c>
      <c r="M12" s="39">
        <f aca="true" t="shared" si="8" ref="M12:W12">+M32+M59</f>
        <v>1821</v>
      </c>
      <c r="N12" s="39">
        <f t="shared" si="8"/>
        <v>8</v>
      </c>
      <c r="O12" s="39">
        <f t="shared" si="8"/>
        <v>16</v>
      </c>
      <c r="P12" s="39">
        <f t="shared" si="8"/>
        <v>237</v>
      </c>
      <c r="Q12" s="39">
        <f t="shared" si="8"/>
        <v>79</v>
      </c>
      <c r="R12" s="39">
        <f t="shared" si="8"/>
        <v>1559</v>
      </c>
      <c r="S12" s="39">
        <f t="shared" si="8"/>
        <v>55809</v>
      </c>
      <c r="T12" s="39">
        <f t="shared" si="8"/>
        <v>43</v>
      </c>
      <c r="U12" s="75">
        <f t="shared" si="8"/>
        <v>2657</v>
      </c>
      <c r="V12" s="86">
        <f t="shared" si="8"/>
        <v>26755</v>
      </c>
      <c r="W12" s="80">
        <f t="shared" si="8"/>
        <v>28412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51.75" customHeight="1">
      <c r="A13" s="123"/>
      <c r="B13" s="52" t="s">
        <v>31</v>
      </c>
      <c r="C13" s="46">
        <f t="shared" si="2"/>
        <v>61918</v>
      </c>
      <c r="D13" s="38">
        <f aca="true" t="shared" si="9" ref="D13:L13">+D33+D60</f>
        <v>1692</v>
      </c>
      <c r="E13" s="38">
        <f t="shared" si="9"/>
        <v>208</v>
      </c>
      <c r="F13" s="38">
        <f t="shared" si="9"/>
        <v>27313</v>
      </c>
      <c r="G13" s="38">
        <f t="shared" si="9"/>
        <v>22304</v>
      </c>
      <c r="H13" s="38">
        <f t="shared" si="9"/>
        <v>699</v>
      </c>
      <c r="I13" s="38">
        <f t="shared" si="9"/>
        <v>3155</v>
      </c>
      <c r="J13" s="38">
        <f t="shared" si="9"/>
        <v>1155</v>
      </c>
      <c r="K13" s="38">
        <f t="shared" si="9"/>
        <v>6343</v>
      </c>
      <c r="L13" s="38">
        <f t="shared" si="9"/>
        <v>10191</v>
      </c>
      <c r="M13" s="38">
        <f aca="true" t="shared" si="10" ref="M13:W13">+M33+M60</f>
        <v>2310</v>
      </c>
      <c r="N13" s="38">
        <f t="shared" si="10"/>
        <v>261</v>
      </c>
      <c r="O13" s="38">
        <f t="shared" si="10"/>
        <v>91</v>
      </c>
      <c r="P13" s="38">
        <f t="shared" si="10"/>
        <v>1058</v>
      </c>
      <c r="Q13" s="38">
        <f t="shared" si="10"/>
        <v>236</v>
      </c>
      <c r="R13" s="38">
        <f t="shared" si="10"/>
        <v>1667</v>
      </c>
      <c r="S13" s="38">
        <f t="shared" si="10"/>
        <v>51370</v>
      </c>
      <c r="T13" s="38">
        <f t="shared" si="10"/>
        <v>209</v>
      </c>
      <c r="U13" s="73">
        <f t="shared" si="10"/>
        <v>10339</v>
      </c>
      <c r="V13" s="84">
        <f t="shared" si="10"/>
        <v>27850</v>
      </c>
      <c r="W13" s="78">
        <f t="shared" si="10"/>
        <v>21938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51.75" customHeight="1">
      <c r="A14" s="123"/>
      <c r="B14" s="48" t="s">
        <v>32</v>
      </c>
      <c r="C14" s="42">
        <f t="shared" si="2"/>
        <v>81155</v>
      </c>
      <c r="D14" s="34">
        <f aca="true" t="shared" si="11" ref="D14:L14">+D34+D61</f>
        <v>8039</v>
      </c>
      <c r="E14" s="34">
        <f t="shared" si="11"/>
        <v>217</v>
      </c>
      <c r="F14" s="34">
        <f t="shared" si="11"/>
        <v>38885</v>
      </c>
      <c r="G14" s="34">
        <f t="shared" si="11"/>
        <v>33012</v>
      </c>
      <c r="H14" s="34">
        <f t="shared" si="11"/>
        <v>878</v>
      </c>
      <c r="I14" s="34">
        <f t="shared" si="11"/>
        <v>3940</v>
      </c>
      <c r="J14" s="34">
        <f t="shared" si="11"/>
        <v>1055</v>
      </c>
      <c r="K14" s="34">
        <f t="shared" si="11"/>
        <v>5864</v>
      </c>
      <c r="L14" s="34">
        <f t="shared" si="11"/>
        <v>9108</v>
      </c>
      <c r="M14" s="34">
        <f aca="true" t="shared" si="12" ref="M14:W14">+M34+M61</f>
        <v>5367</v>
      </c>
      <c r="N14" s="34">
        <f t="shared" si="12"/>
        <v>1136</v>
      </c>
      <c r="O14" s="34">
        <f t="shared" si="12"/>
        <v>434</v>
      </c>
      <c r="P14" s="34">
        <f t="shared" si="12"/>
        <v>2440</v>
      </c>
      <c r="Q14" s="34">
        <f t="shared" si="12"/>
        <v>244</v>
      </c>
      <c r="R14" s="34">
        <f t="shared" si="12"/>
        <v>1633</v>
      </c>
      <c r="S14" s="34">
        <f t="shared" si="12"/>
        <v>73367</v>
      </c>
      <c r="T14" s="34">
        <f t="shared" si="12"/>
        <v>235</v>
      </c>
      <c r="U14" s="71">
        <f t="shared" si="12"/>
        <v>7553</v>
      </c>
      <c r="V14" s="82">
        <f t="shared" si="12"/>
        <v>45869</v>
      </c>
      <c r="W14" s="76">
        <f t="shared" si="12"/>
        <v>24234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51.75" customHeight="1">
      <c r="A15" s="123"/>
      <c r="B15" s="50" t="s">
        <v>33</v>
      </c>
      <c r="C15" s="44">
        <f t="shared" si="2"/>
        <v>68774</v>
      </c>
      <c r="D15" s="37">
        <f aca="true" t="shared" si="13" ref="D15:L15">+D35+D62</f>
        <v>5655</v>
      </c>
      <c r="E15" s="37">
        <f t="shared" si="13"/>
        <v>87</v>
      </c>
      <c r="F15" s="37">
        <f t="shared" si="13"/>
        <v>35584</v>
      </c>
      <c r="G15" s="37">
        <f t="shared" si="13"/>
        <v>31088</v>
      </c>
      <c r="H15" s="37">
        <f t="shared" si="13"/>
        <v>607</v>
      </c>
      <c r="I15" s="37">
        <f t="shared" si="13"/>
        <v>3064</v>
      </c>
      <c r="J15" s="37">
        <f t="shared" si="13"/>
        <v>825</v>
      </c>
      <c r="K15" s="37">
        <f t="shared" si="13"/>
        <v>7740</v>
      </c>
      <c r="L15" s="37">
        <f t="shared" si="13"/>
        <v>5423</v>
      </c>
      <c r="M15" s="37">
        <f aca="true" t="shared" si="14" ref="M15:W15">+M35+M62</f>
        <v>5563</v>
      </c>
      <c r="N15" s="37">
        <f t="shared" si="14"/>
        <v>1019</v>
      </c>
      <c r="O15" s="37">
        <f t="shared" si="14"/>
        <v>526</v>
      </c>
      <c r="P15" s="37">
        <f t="shared" si="14"/>
        <v>1400</v>
      </c>
      <c r="Q15" s="37">
        <f t="shared" si="14"/>
        <v>136</v>
      </c>
      <c r="R15" s="37">
        <f t="shared" si="14"/>
        <v>847</v>
      </c>
      <c r="S15" s="37">
        <f t="shared" si="14"/>
        <v>63980</v>
      </c>
      <c r="T15" s="37">
        <f t="shared" si="14"/>
        <v>140</v>
      </c>
      <c r="U15" s="74">
        <f t="shared" si="14"/>
        <v>4654</v>
      </c>
      <c r="V15" s="85">
        <f t="shared" si="14"/>
        <v>40414</v>
      </c>
      <c r="W15" s="79">
        <f t="shared" si="14"/>
        <v>21137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51.75" customHeight="1">
      <c r="A16" s="123"/>
      <c r="B16" s="51" t="s">
        <v>34</v>
      </c>
      <c r="C16" s="45">
        <f t="shared" si="2"/>
        <v>64201</v>
      </c>
      <c r="D16" s="39">
        <f aca="true" t="shared" si="15" ref="D16:L16">+D36+D63</f>
        <v>3041</v>
      </c>
      <c r="E16" s="39">
        <f t="shared" si="15"/>
        <v>45</v>
      </c>
      <c r="F16" s="39">
        <f t="shared" si="15"/>
        <v>32477</v>
      </c>
      <c r="G16" s="39">
        <f t="shared" si="15"/>
        <v>27962</v>
      </c>
      <c r="H16" s="39">
        <f t="shared" si="15"/>
        <v>477</v>
      </c>
      <c r="I16" s="39">
        <f t="shared" si="15"/>
        <v>3064</v>
      </c>
      <c r="J16" s="39">
        <f t="shared" si="15"/>
        <v>974</v>
      </c>
      <c r="K16" s="39">
        <f t="shared" si="15"/>
        <v>11643</v>
      </c>
      <c r="L16" s="39">
        <f t="shared" si="15"/>
        <v>6674</v>
      </c>
      <c r="M16" s="39">
        <f aca="true" t="shared" si="16" ref="M16:W16">+M36+M63</f>
        <v>4240</v>
      </c>
      <c r="N16" s="39">
        <f t="shared" si="16"/>
        <v>829</v>
      </c>
      <c r="O16" s="39">
        <f t="shared" si="16"/>
        <v>496</v>
      </c>
      <c r="P16" s="39">
        <f t="shared" si="16"/>
        <v>583</v>
      </c>
      <c r="Q16" s="39">
        <f t="shared" si="16"/>
        <v>97</v>
      </c>
      <c r="R16" s="39">
        <f t="shared" si="16"/>
        <v>683</v>
      </c>
      <c r="S16" s="39">
        <f t="shared" si="16"/>
        <v>60808</v>
      </c>
      <c r="T16" s="39">
        <f t="shared" si="16"/>
        <v>75</v>
      </c>
      <c r="U16" s="75">
        <f t="shared" si="16"/>
        <v>3318</v>
      </c>
      <c r="V16" s="86">
        <f t="shared" si="16"/>
        <v>34544</v>
      </c>
      <c r="W16" s="80">
        <f t="shared" si="16"/>
        <v>24462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51.75" customHeight="1">
      <c r="A17" s="123"/>
      <c r="B17" s="52" t="s">
        <v>35</v>
      </c>
      <c r="C17" s="46">
        <f t="shared" si="2"/>
        <v>64387</v>
      </c>
      <c r="D17" s="38">
        <f aca="true" t="shared" si="17" ref="D17:L17">+D37+D64</f>
        <v>2145</v>
      </c>
      <c r="E17" s="38">
        <f t="shared" si="17"/>
        <v>34</v>
      </c>
      <c r="F17" s="38">
        <f t="shared" si="17"/>
        <v>29928</v>
      </c>
      <c r="G17" s="38">
        <f t="shared" si="17"/>
        <v>25154</v>
      </c>
      <c r="H17" s="38">
        <f t="shared" si="17"/>
        <v>439</v>
      </c>
      <c r="I17" s="38">
        <f t="shared" si="17"/>
        <v>3312</v>
      </c>
      <c r="J17" s="38">
        <f t="shared" si="17"/>
        <v>1023</v>
      </c>
      <c r="K17" s="38">
        <f t="shared" si="17"/>
        <v>13886</v>
      </c>
      <c r="L17" s="38">
        <f t="shared" si="17"/>
        <v>9948</v>
      </c>
      <c r="M17" s="38">
        <f aca="true" t="shared" si="18" ref="M17:W17">+M37+M64</f>
        <v>2760</v>
      </c>
      <c r="N17" s="38">
        <f t="shared" si="18"/>
        <v>754</v>
      </c>
      <c r="O17" s="38">
        <f t="shared" si="18"/>
        <v>642</v>
      </c>
      <c r="P17" s="38">
        <f t="shared" si="18"/>
        <v>323</v>
      </c>
      <c r="Q17" s="38">
        <f t="shared" si="18"/>
        <v>85</v>
      </c>
      <c r="R17" s="38">
        <f t="shared" si="18"/>
        <v>790</v>
      </c>
      <c r="S17" s="38">
        <f t="shared" si="18"/>
        <v>61295</v>
      </c>
      <c r="T17" s="38">
        <f t="shared" si="18"/>
        <v>55</v>
      </c>
      <c r="U17" s="73">
        <f t="shared" si="18"/>
        <v>3037</v>
      </c>
      <c r="V17" s="84">
        <f t="shared" si="18"/>
        <v>31050</v>
      </c>
      <c r="W17" s="78">
        <f t="shared" si="18"/>
        <v>28409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51.75" customHeight="1">
      <c r="A18" s="123"/>
      <c r="B18" s="48" t="s">
        <v>36</v>
      </c>
      <c r="C18" s="42">
        <f t="shared" si="2"/>
        <v>76911</v>
      </c>
      <c r="D18" s="34">
        <f aca="true" t="shared" si="19" ref="D18:L18">+D38+D65</f>
        <v>4733</v>
      </c>
      <c r="E18" s="34">
        <f t="shared" si="19"/>
        <v>52</v>
      </c>
      <c r="F18" s="34">
        <f t="shared" si="19"/>
        <v>34020</v>
      </c>
      <c r="G18" s="34">
        <f t="shared" si="19"/>
        <v>27991</v>
      </c>
      <c r="H18" s="34">
        <f t="shared" si="19"/>
        <v>639</v>
      </c>
      <c r="I18" s="34">
        <f t="shared" si="19"/>
        <v>4244</v>
      </c>
      <c r="J18" s="34">
        <f t="shared" si="19"/>
        <v>1146</v>
      </c>
      <c r="K18" s="34">
        <f t="shared" si="19"/>
        <v>12229</v>
      </c>
      <c r="L18" s="34">
        <f t="shared" si="19"/>
        <v>13675</v>
      </c>
      <c r="M18" s="34">
        <f aca="true" t="shared" si="20" ref="M18:W18">+M38+M65</f>
        <v>2087</v>
      </c>
      <c r="N18" s="34">
        <f t="shared" si="20"/>
        <v>1784</v>
      </c>
      <c r="O18" s="34">
        <f t="shared" si="20"/>
        <v>2008</v>
      </c>
      <c r="P18" s="34">
        <f t="shared" si="20"/>
        <v>717</v>
      </c>
      <c r="Q18" s="34">
        <f t="shared" si="20"/>
        <v>161</v>
      </c>
      <c r="R18" s="34">
        <f t="shared" si="20"/>
        <v>1078</v>
      </c>
      <c r="S18" s="34">
        <f t="shared" si="20"/>
        <v>72544</v>
      </c>
      <c r="T18" s="34">
        <f t="shared" si="20"/>
        <v>99</v>
      </c>
      <c r="U18" s="71">
        <f t="shared" si="20"/>
        <v>4268</v>
      </c>
      <c r="V18" s="82">
        <f t="shared" si="20"/>
        <v>37607</v>
      </c>
      <c r="W18" s="76">
        <f t="shared" si="20"/>
        <v>30350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51.75" customHeight="1">
      <c r="A19" s="123"/>
      <c r="B19" s="50" t="s">
        <v>37</v>
      </c>
      <c r="C19" s="44">
        <f t="shared" si="2"/>
        <v>99595</v>
      </c>
      <c r="D19" s="37">
        <f aca="true" t="shared" si="21" ref="D19:L19">+D39+D66</f>
        <v>12318</v>
      </c>
      <c r="E19" s="37">
        <f t="shared" si="21"/>
        <v>160</v>
      </c>
      <c r="F19" s="37">
        <f t="shared" si="21"/>
        <v>40992</v>
      </c>
      <c r="G19" s="37">
        <f t="shared" si="21"/>
        <v>33899</v>
      </c>
      <c r="H19" s="37">
        <f t="shared" si="21"/>
        <v>830</v>
      </c>
      <c r="I19" s="37">
        <f t="shared" si="21"/>
        <v>5074</v>
      </c>
      <c r="J19" s="37">
        <f t="shared" si="21"/>
        <v>1189</v>
      </c>
      <c r="K19" s="37">
        <f t="shared" si="21"/>
        <v>9110</v>
      </c>
      <c r="L19" s="37">
        <f t="shared" si="21"/>
        <v>16286</v>
      </c>
      <c r="M19" s="37">
        <f aca="true" t="shared" si="22" ref="M19:W19">+M39+M66</f>
        <v>3701</v>
      </c>
      <c r="N19" s="37">
        <f t="shared" si="22"/>
        <v>2797</v>
      </c>
      <c r="O19" s="37">
        <f t="shared" si="22"/>
        <v>4858</v>
      </c>
      <c r="P19" s="37">
        <f t="shared" si="22"/>
        <v>1676</v>
      </c>
      <c r="Q19" s="37">
        <f t="shared" si="22"/>
        <v>234</v>
      </c>
      <c r="R19" s="37">
        <f t="shared" si="22"/>
        <v>1447</v>
      </c>
      <c r="S19" s="37">
        <f t="shared" si="22"/>
        <v>93579</v>
      </c>
      <c r="T19" s="37">
        <f t="shared" si="22"/>
        <v>132</v>
      </c>
      <c r="U19" s="74">
        <f t="shared" si="22"/>
        <v>5884</v>
      </c>
      <c r="V19" s="85">
        <f t="shared" si="22"/>
        <v>52121</v>
      </c>
      <c r="W19" s="79">
        <f t="shared" si="22"/>
        <v>32451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51.75" customHeight="1">
      <c r="A20" s="123"/>
      <c r="B20" s="51" t="s">
        <v>38</v>
      </c>
      <c r="C20" s="45">
        <f t="shared" si="2"/>
        <v>79307</v>
      </c>
      <c r="D20" s="39">
        <f aca="true" t="shared" si="23" ref="D20:L20">+D40+D67</f>
        <v>17114</v>
      </c>
      <c r="E20" s="39">
        <f t="shared" si="23"/>
        <v>245</v>
      </c>
      <c r="F20" s="39">
        <f t="shared" si="23"/>
        <v>27842</v>
      </c>
      <c r="G20" s="39">
        <f t="shared" si="23"/>
        <v>23136</v>
      </c>
      <c r="H20" s="39">
        <f t="shared" si="23"/>
        <v>634</v>
      </c>
      <c r="I20" s="39">
        <f t="shared" si="23"/>
        <v>3023</v>
      </c>
      <c r="J20" s="39">
        <f t="shared" si="23"/>
        <v>1049</v>
      </c>
      <c r="K20" s="39">
        <f t="shared" si="23"/>
        <v>6308</v>
      </c>
      <c r="L20" s="39">
        <f t="shared" si="23"/>
        <v>8779</v>
      </c>
      <c r="M20" s="39">
        <f aca="true" t="shared" si="24" ref="M20:W20">+M40+M67</f>
        <v>4303</v>
      </c>
      <c r="N20" s="39">
        <f t="shared" si="24"/>
        <v>2026</v>
      </c>
      <c r="O20" s="39">
        <f t="shared" si="24"/>
        <v>5189</v>
      </c>
      <c r="P20" s="39">
        <f t="shared" si="24"/>
        <v>1407</v>
      </c>
      <c r="Q20" s="39">
        <f t="shared" si="24"/>
        <v>201</v>
      </c>
      <c r="R20" s="39">
        <f t="shared" si="24"/>
        <v>907</v>
      </c>
      <c r="S20" s="39">
        <f t="shared" si="24"/>
        <v>74321</v>
      </c>
      <c r="T20" s="39">
        <f t="shared" si="24"/>
        <v>113</v>
      </c>
      <c r="U20" s="75">
        <f t="shared" si="24"/>
        <v>4873</v>
      </c>
      <c r="V20" s="86">
        <f t="shared" si="24"/>
        <v>43907</v>
      </c>
      <c r="W20" s="80">
        <f t="shared" si="24"/>
        <v>21966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51.75" customHeight="1">
      <c r="A21" s="123"/>
      <c r="B21" s="52" t="s">
        <v>39</v>
      </c>
      <c r="C21" s="46">
        <f t="shared" si="2"/>
        <v>68826</v>
      </c>
      <c r="D21" s="38">
        <f aca="true" t="shared" si="25" ref="D21:L21">+D41+D68</f>
        <v>20023</v>
      </c>
      <c r="E21" s="38">
        <f t="shared" si="25"/>
        <v>314</v>
      </c>
      <c r="F21" s="38">
        <f t="shared" si="25"/>
        <v>18353</v>
      </c>
      <c r="G21" s="38">
        <f t="shared" si="25"/>
        <v>14231</v>
      </c>
      <c r="H21" s="38">
        <f t="shared" si="25"/>
        <v>506</v>
      </c>
      <c r="I21" s="38">
        <f t="shared" si="25"/>
        <v>2387</v>
      </c>
      <c r="J21" s="38">
        <f t="shared" si="25"/>
        <v>1229</v>
      </c>
      <c r="K21" s="38">
        <f t="shared" si="25"/>
        <v>9328</v>
      </c>
      <c r="L21" s="38">
        <f t="shared" si="25"/>
        <v>5124</v>
      </c>
      <c r="M21" s="38">
        <f aca="true" t="shared" si="26" ref="M21:W21">+M41+M68</f>
        <v>4032</v>
      </c>
      <c r="N21" s="38">
        <f t="shared" si="26"/>
        <v>1328</v>
      </c>
      <c r="O21" s="38">
        <f t="shared" si="26"/>
        <v>4090</v>
      </c>
      <c r="P21" s="38">
        <f t="shared" si="26"/>
        <v>779</v>
      </c>
      <c r="Q21" s="38">
        <f t="shared" si="26"/>
        <v>180</v>
      </c>
      <c r="R21" s="38">
        <f t="shared" si="26"/>
        <v>673</v>
      </c>
      <c r="S21" s="38">
        <f t="shared" si="26"/>
        <v>64224</v>
      </c>
      <c r="T21" s="38">
        <f t="shared" si="26"/>
        <v>103</v>
      </c>
      <c r="U21" s="73">
        <f t="shared" si="26"/>
        <v>4499</v>
      </c>
      <c r="V21" s="84">
        <f t="shared" si="26"/>
        <v>37147</v>
      </c>
      <c r="W21" s="78">
        <f t="shared" si="26"/>
        <v>20688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51.75" customHeight="1">
      <c r="A22" s="123"/>
      <c r="B22" s="48" t="s">
        <v>40</v>
      </c>
      <c r="C22" s="42">
        <f t="shared" si="2"/>
        <v>68270</v>
      </c>
      <c r="D22" s="34">
        <f aca="true" t="shared" si="27" ref="D22:L22">+D42+D69</f>
        <v>21175</v>
      </c>
      <c r="E22" s="34">
        <f t="shared" si="27"/>
        <v>408</v>
      </c>
      <c r="F22" s="34">
        <f t="shared" si="27"/>
        <v>13850</v>
      </c>
      <c r="G22" s="34">
        <f t="shared" si="27"/>
        <v>9528</v>
      </c>
      <c r="H22" s="34">
        <f t="shared" si="27"/>
        <v>434</v>
      </c>
      <c r="I22" s="34">
        <f t="shared" si="27"/>
        <v>2190</v>
      </c>
      <c r="J22" s="34">
        <f t="shared" si="27"/>
        <v>1698</v>
      </c>
      <c r="K22" s="34">
        <f t="shared" si="27"/>
        <v>14077</v>
      </c>
      <c r="L22" s="34">
        <f t="shared" si="27"/>
        <v>5239</v>
      </c>
      <c r="M22" s="34">
        <f aca="true" t="shared" si="28" ref="M22:W22">+M42+M69</f>
        <v>2989</v>
      </c>
      <c r="N22" s="34">
        <f t="shared" si="28"/>
        <v>1313</v>
      </c>
      <c r="O22" s="34">
        <f t="shared" si="28"/>
        <v>2357</v>
      </c>
      <c r="P22" s="34">
        <f t="shared" si="28"/>
        <v>469</v>
      </c>
      <c r="Q22" s="34">
        <f t="shared" si="28"/>
        <v>200</v>
      </c>
      <c r="R22" s="34">
        <f t="shared" si="28"/>
        <v>815</v>
      </c>
      <c r="S22" s="34">
        <f t="shared" si="28"/>
        <v>62892</v>
      </c>
      <c r="T22" s="34">
        <f t="shared" si="28"/>
        <v>61</v>
      </c>
      <c r="U22" s="71">
        <f t="shared" si="28"/>
        <v>5317</v>
      </c>
      <c r="V22" s="82">
        <f t="shared" si="28"/>
        <v>33327</v>
      </c>
      <c r="W22" s="76">
        <f t="shared" si="28"/>
        <v>24874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51.75" customHeight="1">
      <c r="A23" s="123"/>
      <c r="B23" s="50" t="s">
        <v>41</v>
      </c>
      <c r="C23" s="44">
        <f t="shared" si="2"/>
        <v>60135</v>
      </c>
      <c r="D23" s="37">
        <f aca="true" t="shared" si="29" ref="D23:L23">+D43+D70</f>
        <v>16399</v>
      </c>
      <c r="E23" s="37">
        <f t="shared" si="29"/>
        <v>476</v>
      </c>
      <c r="F23" s="37">
        <f t="shared" si="29"/>
        <v>9844</v>
      </c>
      <c r="G23" s="37">
        <f t="shared" si="29"/>
        <v>5504</v>
      </c>
      <c r="H23" s="37">
        <f t="shared" si="29"/>
        <v>357</v>
      </c>
      <c r="I23" s="37">
        <f t="shared" si="29"/>
        <v>2118</v>
      </c>
      <c r="J23" s="37">
        <f t="shared" si="29"/>
        <v>1865</v>
      </c>
      <c r="K23" s="37">
        <f t="shared" si="29"/>
        <v>14498</v>
      </c>
      <c r="L23" s="37">
        <f t="shared" si="29"/>
        <v>6500</v>
      </c>
      <c r="M23" s="37">
        <f aca="true" t="shared" si="30" ref="M23:W23">+M43+M70</f>
        <v>1763</v>
      </c>
      <c r="N23" s="37">
        <f t="shared" si="30"/>
        <v>1748</v>
      </c>
      <c r="O23" s="37">
        <f t="shared" si="30"/>
        <v>1582</v>
      </c>
      <c r="P23" s="37">
        <f t="shared" si="30"/>
        <v>624</v>
      </c>
      <c r="Q23" s="37">
        <f t="shared" si="30"/>
        <v>144</v>
      </c>
      <c r="R23" s="37">
        <f t="shared" si="30"/>
        <v>1054</v>
      </c>
      <c r="S23" s="37">
        <f t="shared" si="30"/>
        <v>54632</v>
      </c>
      <c r="T23" s="37">
        <f t="shared" si="30"/>
        <v>36</v>
      </c>
      <c r="U23" s="74">
        <f t="shared" si="30"/>
        <v>5467</v>
      </c>
      <c r="V23" s="85">
        <f t="shared" si="30"/>
        <v>24378</v>
      </c>
      <c r="W23" s="79">
        <f t="shared" si="30"/>
        <v>25877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51.75" customHeight="1">
      <c r="A24" s="123"/>
      <c r="B24" s="51" t="s">
        <v>42</v>
      </c>
      <c r="C24" s="45">
        <f t="shared" si="2"/>
        <v>43030</v>
      </c>
      <c r="D24" s="39">
        <f aca="true" t="shared" si="31" ref="D24:L24">+D44+D71</f>
        <v>8610</v>
      </c>
      <c r="E24" s="39">
        <f t="shared" si="31"/>
        <v>308</v>
      </c>
      <c r="F24" s="39">
        <f t="shared" si="31"/>
        <v>6204</v>
      </c>
      <c r="G24" s="39">
        <f t="shared" si="31"/>
        <v>2797</v>
      </c>
      <c r="H24" s="39">
        <f t="shared" si="31"/>
        <v>276</v>
      </c>
      <c r="I24" s="39">
        <f t="shared" si="31"/>
        <v>1983</v>
      </c>
      <c r="J24" s="39">
        <f t="shared" si="31"/>
        <v>1148</v>
      </c>
      <c r="K24" s="39">
        <f t="shared" si="31"/>
        <v>8673</v>
      </c>
      <c r="L24" s="39">
        <f t="shared" si="31"/>
        <v>7137</v>
      </c>
      <c r="M24" s="39">
        <f aca="true" t="shared" si="32" ref="M24:W24">+M44+M71</f>
        <v>1507</v>
      </c>
      <c r="N24" s="39">
        <f t="shared" si="32"/>
        <v>1854</v>
      </c>
      <c r="O24" s="39">
        <f t="shared" si="32"/>
        <v>1994</v>
      </c>
      <c r="P24" s="39">
        <f t="shared" si="32"/>
        <v>672</v>
      </c>
      <c r="Q24" s="39">
        <f t="shared" si="32"/>
        <v>100</v>
      </c>
      <c r="R24" s="39">
        <f t="shared" si="32"/>
        <v>1208</v>
      </c>
      <c r="S24" s="39">
        <f t="shared" si="32"/>
        <v>38267</v>
      </c>
      <c r="T24" s="39">
        <f t="shared" si="32"/>
        <v>39</v>
      </c>
      <c r="U24" s="75">
        <f t="shared" si="32"/>
        <v>4724</v>
      </c>
      <c r="V24" s="86">
        <f t="shared" si="32"/>
        <v>13666</v>
      </c>
      <c r="W24" s="80">
        <f t="shared" si="32"/>
        <v>19973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51.75" customHeight="1">
      <c r="A25" s="123"/>
      <c r="B25" s="52" t="s">
        <v>43</v>
      </c>
      <c r="C25" s="46">
        <f t="shared" si="2"/>
        <v>27119</v>
      </c>
      <c r="D25" s="38">
        <f aca="true" t="shared" si="33" ref="D25:L25">+D45+D72</f>
        <v>3448</v>
      </c>
      <c r="E25" s="38">
        <f t="shared" si="33"/>
        <v>156</v>
      </c>
      <c r="F25" s="38">
        <f t="shared" si="33"/>
        <v>3308</v>
      </c>
      <c r="G25" s="38">
        <f t="shared" si="33"/>
        <v>1149</v>
      </c>
      <c r="H25" s="38">
        <f t="shared" si="33"/>
        <v>221</v>
      </c>
      <c r="I25" s="38">
        <f t="shared" si="33"/>
        <v>1386</v>
      </c>
      <c r="J25" s="38">
        <f t="shared" si="33"/>
        <v>552</v>
      </c>
      <c r="K25" s="38">
        <f t="shared" si="33"/>
        <v>4013</v>
      </c>
      <c r="L25" s="38">
        <f t="shared" si="33"/>
        <v>5667</v>
      </c>
      <c r="M25" s="38">
        <f aca="true" t="shared" si="34" ref="M25:W25">+M45+M72</f>
        <v>1942</v>
      </c>
      <c r="N25" s="38">
        <f t="shared" si="34"/>
        <v>1391</v>
      </c>
      <c r="O25" s="38">
        <f t="shared" si="34"/>
        <v>2718</v>
      </c>
      <c r="P25" s="38">
        <f t="shared" si="34"/>
        <v>728</v>
      </c>
      <c r="Q25" s="38">
        <f t="shared" si="34"/>
        <v>30</v>
      </c>
      <c r="R25" s="38">
        <f t="shared" si="34"/>
        <v>916</v>
      </c>
      <c r="S25" s="38">
        <f t="shared" si="34"/>
        <v>24317</v>
      </c>
      <c r="T25" s="38">
        <f t="shared" si="34"/>
        <v>19</v>
      </c>
      <c r="U25" s="73">
        <f t="shared" si="34"/>
        <v>2783</v>
      </c>
      <c r="V25" s="84">
        <f t="shared" si="34"/>
        <v>6204</v>
      </c>
      <c r="W25" s="78">
        <f t="shared" si="34"/>
        <v>13593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51.75" customHeight="1" thickBot="1">
      <c r="A26" s="123"/>
      <c r="B26" s="88" t="s">
        <v>44</v>
      </c>
      <c r="C26" s="89">
        <f aca="true" t="shared" si="35" ref="C26:L26">+C46+C73</f>
        <v>20819</v>
      </c>
      <c r="D26" s="90">
        <f t="shared" si="35"/>
        <v>1372</v>
      </c>
      <c r="E26" s="90">
        <f t="shared" si="35"/>
        <v>84</v>
      </c>
      <c r="F26" s="90">
        <f t="shared" si="35"/>
        <v>2218</v>
      </c>
      <c r="G26" s="90">
        <f t="shared" si="35"/>
        <v>435</v>
      </c>
      <c r="H26" s="90">
        <f t="shared" si="35"/>
        <v>195</v>
      </c>
      <c r="I26" s="90">
        <f t="shared" si="35"/>
        <v>1281</v>
      </c>
      <c r="J26" s="90">
        <f t="shared" si="35"/>
        <v>307</v>
      </c>
      <c r="K26" s="90">
        <f t="shared" si="35"/>
        <v>1461</v>
      </c>
      <c r="L26" s="90">
        <f t="shared" si="35"/>
        <v>4167</v>
      </c>
      <c r="M26" s="90">
        <f aca="true" t="shared" si="36" ref="M26:W26">+M46+M73</f>
        <v>3522</v>
      </c>
      <c r="N26" s="90">
        <f t="shared" si="36"/>
        <v>867</v>
      </c>
      <c r="O26" s="90">
        <f t="shared" si="36"/>
        <v>3682</v>
      </c>
      <c r="P26" s="90">
        <f t="shared" si="36"/>
        <v>865</v>
      </c>
      <c r="Q26" s="90">
        <f t="shared" si="36"/>
        <v>16</v>
      </c>
      <c r="R26" s="90">
        <f t="shared" si="36"/>
        <v>911</v>
      </c>
      <c r="S26" s="90">
        <f t="shared" si="36"/>
        <v>19165</v>
      </c>
      <c r="T26" s="90">
        <f t="shared" si="36"/>
        <v>14</v>
      </c>
      <c r="U26" s="91">
        <f t="shared" si="36"/>
        <v>1640</v>
      </c>
      <c r="V26" s="92">
        <f t="shared" si="36"/>
        <v>3283</v>
      </c>
      <c r="W26" s="102">
        <f t="shared" si="36"/>
        <v>11007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78" customHeight="1" thickBot="1" thickTop="1">
      <c r="A27" s="124"/>
      <c r="B27" s="93" t="s">
        <v>45</v>
      </c>
      <c r="C27" s="94">
        <f aca="true" t="shared" si="37" ref="C27:W27">+C47+C74</f>
        <v>219373</v>
      </c>
      <c r="D27" s="95">
        <f t="shared" si="37"/>
        <v>51004</v>
      </c>
      <c r="E27" s="95">
        <f t="shared" si="37"/>
        <v>1432</v>
      </c>
      <c r="F27" s="95">
        <f t="shared" si="37"/>
        <v>35424</v>
      </c>
      <c r="G27" s="95">
        <f t="shared" si="37"/>
        <v>19413</v>
      </c>
      <c r="H27" s="95">
        <f t="shared" si="37"/>
        <v>1483</v>
      </c>
      <c r="I27" s="95">
        <f t="shared" si="37"/>
        <v>8958</v>
      </c>
      <c r="J27" s="95">
        <f t="shared" si="37"/>
        <v>5570</v>
      </c>
      <c r="K27" s="95">
        <f t="shared" si="37"/>
        <v>42722</v>
      </c>
      <c r="L27" s="95">
        <f t="shared" si="37"/>
        <v>28710</v>
      </c>
      <c r="M27" s="95">
        <f t="shared" si="37"/>
        <v>11723</v>
      </c>
      <c r="N27" s="95">
        <f t="shared" si="37"/>
        <v>7173</v>
      </c>
      <c r="O27" s="95">
        <f t="shared" si="37"/>
        <v>12333</v>
      </c>
      <c r="P27" s="95">
        <f t="shared" si="37"/>
        <v>3358</v>
      </c>
      <c r="Q27" s="95">
        <f t="shared" si="37"/>
        <v>490</v>
      </c>
      <c r="R27" s="95">
        <f t="shared" si="37"/>
        <v>4904</v>
      </c>
      <c r="S27" s="95">
        <f t="shared" si="37"/>
        <v>199273</v>
      </c>
      <c r="T27" s="95">
        <f t="shared" si="37"/>
        <v>169</v>
      </c>
      <c r="U27" s="96">
        <f t="shared" si="37"/>
        <v>19931</v>
      </c>
      <c r="V27" s="97">
        <f t="shared" si="37"/>
        <v>80858</v>
      </c>
      <c r="W27" s="101">
        <f t="shared" si="37"/>
        <v>95324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23" s="12" customFormat="1" ht="51.75" customHeight="1">
      <c r="A28" s="125" t="s">
        <v>51</v>
      </c>
      <c r="B28" s="53" t="s">
        <v>47</v>
      </c>
      <c r="C28" s="54">
        <f aca="true" t="shared" si="38" ref="C28:W28">SUM(C29:C46)</f>
        <v>531762</v>
      </c>
      <c r="D28" s="55">
        <f t="shared" si="38"/>
        <v>62922</v>
      </c>
      <c r="E28" s="55">
        <f t="shared" si="38"/>
        <v>1546</v>
      </c>
      <c r="F28" s="56">
        <f t="shared" si="38"/>
        <v>216745</v>
      </c>
      <c r="G28" s="56">
        <f t="shared" si="38"/>
        <v>184170</v>
      </c>
      <c r="H28" s="56">
        <f t="shared" si="38"/>
        <v>6476</v>
      </c>
      <c r="I28" s="57">
        <f t="shared" si="38"/>
        <v>16746</v>
      </c>
      <c r="J28" s="55">
        <f t="shared" si="38"/>
        <v>9353</v>
      </c>
      <c r="K28" s="55">
        <f t="shared" si="38"/>
        <v>86483</v>
      </c>
      <c r="L28" s="55">
        <f t="shared" si="38"/>
        <v>63239</v>
      </c>
      <c r="M28" s="55">
        <f t="shared" si="38"/>
        <v>27978</v>
      </c>
      <c r="N28" s="55">
        <f t="shared" si="38"/>
        <v>9558</v>
      </c>
      <c r="O28" s="55">
        <f t="shared" si="38"/>
        <v>11291</v>
      </c>
      <c r="P28" s="55">
        <f t="shared" si="38"/>
        <v>6908</v>
      </c>
      <c r="Q28" s="58">
        <f t="shared" si="38"/>
        <v>984</v>
      </c>
      <c r="R28" s="59">
        <f t="shared" si="38"/>
        <v>6587</v>
      </c>
      <c r="S28" s="56">
        <f>SUM(S29:S46)</f>
        <v>494241</v>
      </c>
      <c r="T28" s="55">
        <f t="shared" si="38"/>
        <v>670</v>
      </c>
      <c r="U28" s="60">
        <f t="shared" si="38"/>
        <v>36851</v>
      </c>
      <c r="V28" s="61">
        <f t="shared" si="38"/>
        <v>270314</v>
      </c>
      <c r="W28" s="62">
        <f t="shared" si="38"/>
        <v>196732</v>
      </c>
    </row>
    <row r="29" spans="1:23" ht="51.75" customHeight="1">
      <c r="A29" s="126"/>
      <c r="B29" s="35" t="s">
        <v>46</v>
      </c>
      <c r="C29" s="41">
        <f>+S29+T29+U29</f>
        <v>25905</v>
      </c>
      <c r="D29" s="36">
        <v>0</v>
      </c>
      <c r="E29" s="36">
        <v>30</v>
      </c>
      <c r="F29" s="36">
        <f>+G29+H29+I29+J29</f>
        <v>15184</v>
      </c>
      <c r="G29" s="36">
        <v>14296</v>
      </c>
      <c r="H29" s="36">
        <v>31</v>
      </c>
      <c r="I29" s="36">
        <v>452</v>
      </c>
      <c r="J29" s="36">
        <v>405</v>
      </c>
      <c r="K29" s="36">
        <v>4597</v>
      </c>
      <c r="L29" s="36">
        <v>2095</v>
      </c>
      <c r="M29" s="36">
        <v>3474</v>
      </c>
      <c r="N29" s="36">
        <v>0</v>
      </c>
      <c r="O29" s="36">
        <v>0</v>
      </c>
      <c r="P29" s="36">
        <v>351</v>
      </c>
      <c r="Q29" s="36">
        <v>0</v>
      </c>
      <c r="R29" s="36">
        <v>174</v>
      </c>
      <c r="S29" s="36">
        <f>+D29+E29+F29+K29+L29+M29+N29+O29+P29+Q29+R29</f>
        <v>25905</v>
      </c>
      <c r="T29" s="36">
        <v>0</v>
      </c>
      <c r="U29" s="72">
        <v>0</v>
      </c>
      <c r="V29" s="83">
        <f>+D29+G29+H29+I29</f>
        <v>14779</v>
      </c>
      <c r="W29" s="77">
        <v>11043</v>
      </c>
    </row>
    <row r="30" spans="1:45" ht="51.75" customHeight="1">
      <c r="A30" s="126"/>
      <c r="B30" s="35" t="s">
        <v>28</v>
      </c>
      <c r="C30" s="41">
        <f aca="true" t="shared" si="39" ref="C30:C46">+S30+T30+U30</f>
        <v>25935</v>
      </c>
      <c r="D30" s="36">
        <v>1</v>
      </c>
      <c r="E30" s="36">
        <v>35</v>
      </c>
      <c r="F30" s="36">
        <f aca="true" t="shared" si="40" ref="F30:F46">+G30+H30+I30+J30</f>
        <v>13792</v>
      </c>
      <c r="G30" s="36">
        <v>12082</v>
      </c>
      <c r="H30" s="36">
        <v>90</v>
      </c>
      <c r="I30" s="36">
        <v>989</v>
      </c>
      <c r="J30" s="36">
        <v>631</v>
      </c>
      <c r="K30" s="36">
        <v>5966</v>
      </c>
      <c r="L30" s="36">
        <v>3224</v>
      </c>
      <c r="M30" s="36">
        <v>2441</v>
      </c>
      <c r="N30" s="36">
        <v>0</v>
      </c>
      <c r="O30" s="36">
        <v>0</v>
      </c>
      <c r="P30" s="36">
        <v>154</v>
      </c>
      <c r="Q30" s="36">
        <v>0</v>
      </c>
      <c r="R30" s="36">
        <v>322</v>
      </c>
      <c r="S30" s="36">
        <f aca="true" t="shared" si="41" ref="S30:S46">+D30+E30+F30+K30+L30+M30+N30+O30+P30+Q30+R30</f>
        <v>25935</v>
      </c>
      <c r="T30" s="36">
        <v>0</v>
      </c>
      <c r="U30" s="72">
        <v>0</v>
      </c>
      <c r="V30" s="83">
        <f aca="true" t="shared" si="42" ref="V30:V46">+D30+G30+H30+I30</f>
        <v>13162</v>
      </c>
      <c r="W30" s="77">
        <v>12669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51.75" customHeight="1">
      <c r="A31" s="126"/>
      <c r="B31" s="35" t="s">
        <v>29</v>
      </c>
      <c r="C31" s="41">
        <f t="shared" si="39"/>
        <v>28428</v>
      </c>
      <c r="D31" s="36">
        <v>1</v>
      </c>
      <c r="E31" s="36">
        <v>65</v>
      </c>
      <c r="F31" s="36">
        <f t="shared" si="40"/>
        <v>14052</v>
      </c>
      <c r="G31" s="36">
        <v>11701</v>
      </c>
      <c r="H31" s="36">
        <v>174</v>
      </c>
      <c r="I31" s="36">
        <v>1387</v>
      </c>
      <c r="J31" s="36">
        <v>790</v>
      </c>
      <c r="K31" s="36">
        <v>7065</v>
      </c>
      <c r="L31" s="36">
        <v>4975</v>
      </c>
      <c r="M31" s="36">
        <v>1611</v>
      </c>
      <c r="N31" s="36">
        <v>0</v>
      </c>
      <c r="O31" s="36">
        <v>0</v>
      </c>
      <c r="P31" s="36">
        <v>91</v>
      </c>
      <c r="Q31" s="36">
        <v>3</v>
      </c>
      <c r="R31" s="36">
        <v>565</v>
      </c>
      <c r="S31" s="36">
        <f t="shared" si="41"/>
        <v>28428</v>
      </c>
      <c r="T31" s="36">
        <v>0</v>
      </c>
      <c r="U31" s="72">
        <v>0</v>
      </c>
      <c r="V31" s="83">
        <f t="shared" si="42"/>
        <v>13263</v>
      </c>
      <c r="W31" s="77">
        <v>15000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51.75" customHeight="1">
      <c r="A32" s="126"/>
      <c r="B32" s="35" t="s">
        <v>30</v>
      </c>
      <c r="C32" s="41">
        <f t="shared" si="39"/>
        <v>29952</v>
      </c>
      <c r="D32" s="36">
        <v>21</v>
      </c>
      <c r="E32" s="36">
        <v>73</v>
      </c>
      <c r="F32" s="36">
        <f t="shared" si="40"/>
        <v>14492</v>
      </c>
      <c r="G32" s="36">
        <v>11714</v>
      </c>
      <c r="H32" s="36">
        <v>301</v>
      </c>
      <c r="I32" s="36">
        <v>1716</v>
      </c>
      <c r="J32" s="36">
        <v>761</v>
      </c>
      <c r="K32" s="36">
        <v>6019</v>
      </c>
      <c r="L32" s="36">
        <v>5981</v>
      </c>
      <c r="M32" s="36">
        <v>885</v>
      </c>
      <c r="N32" s="36">
        <v>2</v>
      </c>
      <c r="O32" s="36">
        <v>7</v>
      </c>
      <c r="P32" s="36">
        <v>94</v>
      </c>
      <c r="Q32" s="36">
        <v>31</v>
      </c>
      <c r="R32" s="36">
        <v>801</v>
      </c>
      <c r="S32" s="36">
        <f t="shared" si="41"/>
        <v>28406</v>
      </c>
      <c r="T32" s="36">
        <v>18</v>
      </c>
      <c r="U32" s="72">
        <v>1528</v>
      </c>
      <c r="V32" s="83">
        <f t="shared" si="42"/>
        <v>13752</v>
      </c>
      <c r="W32" s="77">
        <v>14361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51.75" customHeight="1">
      <c r="A33" s="126"/>
      <c r="B33" s="35" t="s">
        <v>31</v>
      </c>
      <c r="C33" s="41">
        <f t="shared" si="39"/>
        <v>31763</v>
      </c>
      <c r="D33" s="36">
        <v>628</v>
      </c>
      <c r="E33" s="36">
        <v>126</v>
      </c>
      <c r="F33" s="36">
        <f t="shared" si="40"/>
        <v>13518</v>
      </c>
      <c r="G33" s="36">
        <v>11035</v>
      </c>
      <c r="H33" s="36">
        <v>387</v>
      </c>
      <c r="I33" s="36">
        <v>1554</v>
      </c>
      <c r="J33" s="36">
        <v>542</v>
      </c>
      <c r="K33" s="36">
        <v>3119</v>
      </c>
      <c r="L33" s="36">
        <v>5078</v>
      </c>
      <c r="M33" s="36">
        <v>1017</v>
      </c>
      <c r="N33" s="36">
        <v>94</v>
      </c>
      <c r="O33" s="36">
        <v>29</v>
      </c>
      <c r="P33" s="36">
        <v>440</v>
      </c>
      <c r="Q33" s="36">
        <v>97</v>
      </c>
      <c r="R33" s="36">
        <v>879</v>
      </c>
      <c r="S33" s="36">
        <f t="shared" si="41"/>
        <v>25025</v>
      </c>
      <c r="T33" s="36">
        <v>93</v>
      </c>
      <c r="U33" s="72">
        <v>6645</v>
      </c>
      <c r="V33" s="83">
        <f t="shared" si="42"/>
        <v>13604</v>
      </c>
      <c r="W33" s="77">
        <v>10705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51.75" customHeight="1">
      <c r="A34" s="126"/>
      <c r="B34" s="35" t="s">
        <v>32</v>
      </c>
      <c r="C34" s="41">
        <f t="shared" si="39"/>
        <v>41247</v>
      </c>
      <c r="D34" s="36">
        <v>3545</v>
      </c>
      <c r="E34" s="36">
        <v>113</v>
      </c>
      <c r="F34" s="36">
        <f t="shared" si="40"/>
        <v>19518</v>
      </c>
      <c r="G34" s="36">
        <v>16586</v>
      </c>
      <c r="H34" s="36">
        <v>527</v>
      </c>
      <c r="I34" s="36">
        <v>1933</v>
      </c>
      <c r="J34" s="36">
        <v>472</v>
      </c>
      <c r="K34" s="36">
        <v>2632</v>
      </c>
      <c r="L34" s="36">
        <v>4949</v>
      </c>
      <c r="M34" s="36">
        <v>2344</v>
      </c>
      <c r="N34" s="36">
        <v>449</v>
      </c>
      <c r="O34" s="36">
        <v>166</v>
      </c>
      <c r="P34" s="36">
        <v>1116</v>
      </c>
      <c r="Q34" s="36">
        <v>122</v>
      </c>
      <c r="R34" s="36">
        <v>837</v>
      </c>
      <c r="S34" s="36">
        <f t="shared" si="41"/>
        <v>35791</v>
      </c>
      <c r="T34" s="36">
        <v>110</v>
      </c>
      <c r="U34" s="72">
        <v>5346</v>
      </c>
      <c r="V34" s="83">
        <f t="shared" si="42"/>
        <v>22591</v>
      </c>
      <c r="W34" s="77">
        <v>11752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51.75" customHeight="1">
      <c r="A35" s="126"/>
      <c r="B35" s="35" t="s">
        <v>33</v>
      </c>
      <c r="C35" s="41">
        <f t="shared" si="39"/>
        <v>34634</v>
      </c>
      <c r="D35" s="36">
        <v>2963</v>
      </c>
      <c r="E35" s="36">
        <v>47</v>
      </c>
      <c r="F35" s="36">
        <f t="shared" si="40"/>
        <v>17827</v>
      </c>
      <c r="G35" s="36">
        <v>15572</v>
      </c>
      <c r="H35" s="36">
        <v>414</v>
      </c>
      <c r="I35" s="36">
        <v>1548</v>
      </c>
      <c r="J35" s="36">
        <v>293</v>
      </c>
      <c r="K35" s="36">
        <v>3174</v>
      </c>
      <c r="L35" s="36">
        <v>2668</v>
      </c>
      <c r="M35" s="36">
        <v>2525</v>
      </c>
      <c r="N35" s="36">
        <v>496</v>
      </c>
      <c r="O35" s="36">
        <v>239</v>
      </c>
      <c r="P35" s="36">
        <v>721</v>
      </c>
      <c r="Q35" s="36">
        <v>74</v>
      </c>
      <c r="R35" s="36">
        <v>419</v>
      </c>
      <c r="S35" s="36">
        <f t="shared" si="41"/>
        <v>31153</v>
      </c>
      <c r="T35" s="36">
        <v>74</v>
      </c>
      <c r="U35" s="72">
        <v>3407</v>
      </c>
      <c r="V35" s="83">
        <f t="shared" si="42"/>
        <v>20497</v>
      </c>
      <c r="W35" s="77">
        <v>9436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51.75" customHeight="1">
      <c r="A36" s="126"/>
      <c r="B36" s="35" t="s">
        <v>34</v>
      </c>
      <c r="C36" s="41">
        <f t="shared" si="39"/>
        <v>31946</v>
      </c>
      <c r="D36" s="36">
        <v>1674</v>
      </c>
      <c r="E36" s="36">
        <v>26</v>
      </c>
      <c r="F36" s="36">
        <f t="shared" si="40"/>
        <v>16376</v>
      </c>
      <c r="G36" s="36">
        <v>14299</v>
      </c>
      <c r="H36" s="36">
        <v>362</v>
      </c>
      <c r="I36" s="36">
        <v>1391</v>
      </c>
      <c r="J36" s="36">
        <v>324</v>
      </c>
      <c r="K36" s="36">
        <v>5063</v>
      </c>
      <c r="L36" s="36">
        <v>2797</v>
      </c>
      <c r="M36" s="36">
        <v>2139</v>
      </c>
      <c r="N36" s="36">
        <v>461</v>
      </c>
      <c r="O36" s="36">
        <v>228</v>
      </c>
      <c r="P36" s="36">
        <v>333</v>
      </c>
      <c r="Q36" s="36">
        <v>63</v>
      </c>
      <c r="R36" s="36">
        <v>275</v>
      </c>
      <c r="S36" s="36">
        <f t="shared" si="41"/>
        <v>29435</v>
      </c>
      <c r="T36" s="36">
        <v>43</v>
      </c>
      <c r="U36" s="72">
        <v>2468</v>
      </c>
      <c r="V36" s="83">
        <f t="shared" si="42"/>
        <v>17726</v>
      </c>
      <c r="W36" s="77">
        <v>10754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51.75" customHeight="1">
      <c r="A37" s="126"/>
      <c r="B37" s="35" t="s">
        <v>35</v>
      </c>
      <c r="C37" s="41">
        <f t="shared" si="39"/>
        <v>31917</v>
      </c>
      <c r="D37" s="36">
        <v>1063</v>
      </c>
      <c r="E37" s="36">
        <v>20</v>
      </c>
      <c r="F37" s="36">
        <f t="shared" si="40"/>
        <v>14833</v>
      </c>
      <c r="G37" s="36">
        <v>12710</v>
      </c>
      <c r="H37" s="36">
        <v>363</v>
      </c>
      <c r="I37" s="36">
        <v>1435</v>
      </c>
      <c r="J37" s="36">
        <v>325</v>
      </c>
      <c r="K37" s="36">
        <v>6713</v>
      </c>
      <c r="L37" s="36">
        <v>4287</v>
      </c>
      <c r="M37" s="36">
        <v>1512</v>
      </c>
      <c r="N37" s="36">
        <v>381</v>
      </c>
      <c r="O37" s="36">
        <v>276</v>
      </c>
      <c r="P37" s="36">
        <v>173</v>
      </c>
      <c r="Q37" s="36">
        <v>56</v>
      </c>
      <c r="R37" s="36">
        <v>266</v>
      </c>
      <c r="S37" s="36">
        <f t="shared" si="41"/>
        <v>29580</v>
      </c>
      <c r="T37" s="36">
        <v>25</v>
      </c>
      <c r="U37" s="72">
        <v>2312</v>
      </c>
      <c r="V37" s="83">
        <f t="shared" si="42"/>
        <v>15571</v>
      </c>
      <c r="W37" s="77">
        <v>13096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51.75" customHeight="1">
      <c r="A38" s="126"/>
      <c r="B38" s="35" t="s">
        <v>36</v>
      </c>
      <c r="C38" s="41">
        <f t="shared" si="39"/>
        <v>38005</v>
      </c>
      <c r="D38" s="36">
        <v>1834</v>
      </c>
      <c r="E38" s="36">
        <v>22</v>
      </c>
      <c r="F38" s="36">
        <f t="shared" si="40"/>
        <v>16667</v>
      </c>
      <c r="G38" s="36">
        <v>13928</v>
      </c>
      <c r="H38" s="36">
        <v>556</v>
      </c>
      <c r="I38" s="36">
        <v>1744</v>
      </c>
      <c r="J38" s="36">
        <v>439</v>
      </c>
      <c r="K38" s="36">
        <v>6768</v>
      </c>
      <c r="L38" s="36">
        <v>6403</v>
      </c>
      <c r="M38" s="36">
        <v>995</v>
      </c>
      <c r="N38" s="36">
        <v>660</v>
      </c>
      <c r="O38" s="36">
        <v>700</v>
      </c>
      <c r="P38" s="36">
        <v>253</v>
      </c>
      <c r="Q38" s="36">
        <v>109</v>
      </c>
      <c r="R38" s="36">
        <v>344</v>
      </c>
      <c r="S38" s="36">
        <f t="shared" si="41"/>
        <v>34755</v>
      </c>
      <c r="T38" s="36">
        <v>61</v>
      </c>
      <c r="U38" s="72">
        <v>3189</v>
      </c>
      <c r="V38" s="83">
        <f t="shared" si="42"/>
        <v>18062</v>
      </c>
      <c r="W38" s="77">
        <v>14941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51.75" customHeight="1">
      <c r="A39" s="126"/>
      <c r="B39" s="35" t="s">
        <v>37</v>
      </c>
      <c r="C39" s="41">
        <f t="shared" si="39"/>
        <v>49516</v>
      </c>
      <c r="D39" s="36">
        <v>5040</v>
      </c>
      <c r="E39" s="36">
        <v>74</v>
      </c>
      <c r="F39" s="36">
        <f t="shared" si="40"/>
        <v>20088</v>
      </c>
      <c r="G39" s="36">
        <v>17224</v>
      </c>
      <c r="H39" s="36">
        <v>741</v>
      </c>
      <c r="I39" s="36">
        <v>1635</v>
      </c>
      <c r="J39" s="36">
        <v>488</v>
      </c>
      <c r="K39" s="36">
        <v>5341</v>
      </c>
      <c r="L39" s="36">
        <v>8704</v>
      </c>
      <c r="M39" s="36">
        <v>1515</v>
      </c>
      <c r="N39" s="36">
        <v>1420</v>
      </c>
      <c r="O39" s="36">
        <v>2095</v>
      </c>
      <c r="P39" s="36">
        <v>695</v>
      </c>
      <c r="Q39" s="36">
        <v>146</v>
      </c>
      <c r="R39" s="36">
        <v>536</v>
      </c>
      <c r="S39" s="36">
        <f t="shared" si="41"/>
        <v>45654</v>
      </c>
      <c r="T39" s="36">
        <v>70</v>
      </c>
      <c r="U39" s="72">
        <v>3792</v>
      </c>
      <c r="V39" s="83">
        <f t="shared" si="42"/>
        <v>24640</v>
      </c>
      <c r="W39" s="77">
        <v>16866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51.75" customHeight="1">
      <c r="A40" s="126"/>
      <c r="B40" s="35" t="s">
        <v>38</v>
      </c>
      <c r="C40" s="41">
        <f t="shared" si="39"/>
        <v>38632</v>
      </c>
      <c r="D40" s="36">
        <v>7338</v>
      </c>
      <c r="E40" s="36">
        <v>104</v>
      </c>
      <c r="F40" s="36">
        <f t="shared" si="40"/>
        <v>14349</v>
      </c>
      <c r="G40" s="36">
        <v>12798</v>
      </c>
      <c r="H40" s="36">
        <v>584</v>
      </c>
      <c r="I40" s="36">
        <v>520</v>
      </c>
      <c r="J40" s="36">
        <v>447</v>
      </c>
      <c r="K40" s="36">
        <v>2775</v>
      </c>
      <c r="L40" s="36">
        <v>5046</v>
      </c>
      <c r="M40" s="36">
        <v>1911</v>
      </c>
      <c r="N40" s="36">
        <v>1055</v>
      </c>
      <c r="O40" s="36">
        <v>2440</v>
      </c>
      <c r="P40" s="36">
        <v>732</v>
      </c>
      <c r="Q40" s="36">
        <v>91</v>
      </c>
      <c r="R40" s="36">
        <v>293</v>
      </c>
      <c r="S40" s="36">
        <f t="shared" si="41"/>
        <v>36134</v>
      </c>
      <c r="T40" s="36">
        <v>46</v>
      </c>
      <c r="U40" s="72">
        <v>2452</v>
      </c>
      <c r="V40" s="83">
        <f t="shared" si="42"/>
        <v>21240</v>
      </c>
      <c r="W40" s="77">
        <v>10820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51.75" customHeight="1">
      <c r="A41" s="126"/>
      <c r="B41" s="35" t="s">
        <v>39</v>
      </c>
      <c r="C41" s="41">
        <f t="shared" si="39"/>
        <v>32466</v>
      </c>
      <c r="D41" s="36">
        <v>9356</v>
      </c>
      <c r="E41" s="36">
        <v>124</v>
      </c>
      <c r="F41" s="36">
        <f t="shared" si="40"/>
        <v>9570</v>
      </c>
      <c r="G41" s="36">
        <v>8286</v>
      </c>
      <c r="H41" s="36">
        <v>480</v>
      </c>
      <c r="I41" s="36">
        <v>274</v>
      </c>
      <c r="J41" s="36">
        <v>530</v>
      </c>
      <c r="K41" s="36">
        <v>3750</v>
      </c>
      <c r="L41" s="36">
        <v>2322</v>
      </c>
      <c r="M41" s="36">
        <v>2024</v>
      </c>
      <c r="N41" s="36">
        <v>735</v>
      </c>
      <c r="O41" s="36">
        <v>2272</v>
      </c>
      <c r="P41" s="36">
        <v>445</v>
      </c>
      <c r="Q41" s="36">
        <v>68</v>
      </c>
      <c r="R41" s="36">
        <v>182</v>
      </c>
      <c r="S41" s="36">
        <f t="shared" si="41"/>
        <v>30848</v>
      </c>
      <c r="T41" s="36">
        <v>53</v>
      </c>
      <c r="U41" s="72">
        <v>1565</v>
      </c>
      <c r="V41" s="83">
        <f t="shared" si="42"/>
        <v>18396</v>
      </c>
      <c r="W41" s="77">
        <v>9015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51.75" customHeight="1">
      <c r="A42" s="126"/>
      <c r="B42" s="35" t="s">
        <v>40</v>
      </c>
      <c r="C42" s="41">
        <f t="shared" si="39"/>
        <v>30990</v>
      </c>
      <c r="D42" s="36">
        <v>10893</v>
      </c>
      <c r="E42" s="36">
        <v>167</v>
      </c>
      <c r="F42" s="36">
        <f t="shared" si="40"/>
        <v>6926</v>
      </c>
      <c r="G42" s="36">
        <v>5632</v>
      </c>
      <c r="H42" s="36">
        <v>421</v>
      </c>
      <c r="I42" s="36">
        <v>116</v>
      </c>
      <c r="J42" s="36">
        <v>757</v>
      </c>
      <c r="K42" s="36">
        <v>6320</v>
      </c>
      <c r="L42" s="36">
        <v>1195</v>
      </c>
      <c r="M42" s="36">
        <v>1621</v>
      </c>
      <c r="N42" s="36">
        <v>629</v>
      </c>
      <c r="O42" s="36">
        <v>1355</v>
      </c>
      <c r="P42" s="36">
        <v>248</v>
      </c>
      <c r="Q42" s="36">
        <v>64</v>
      </c>
      <c r="R42" s="36">
        <v>142</v>
      </c>
      <c r="S42" s="36">
        <f t="shared" si="41"/>
        <v>29560</v>
      </c>
      <c r="T42" s="36">
        <v>32</v>
      </c>
      <c r="U42" s="72">
        <v>1398</v>
      </c>
      <c r="V42" s="83">
        <f t="shared" si="42"/>
        <v>17062</v>
      </c>
      <c r="W42" s="77">
        <v>10118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51.75" customHeight="1">
      <c r="A43" s="126"/>
      <c r="B43" s="35" t="s">
        <v>41</v>
      </c>
      <c r="C43" s="41">
        <f t="shared" si="39"/>
        <v>26631</v>
      </c>
      <c r="D43" s="36">
        <v>9402</v>
      </c>
      <c r="E43" s="36">
        <v>226</v>
      </c>
      <c r="F43" s="36">
        <f t="shared" si="40"/>
        <v>4653</v>
      </c>
      <c r="G43" s="36">
        <v>3315</v>
      </c>
      <c r="H43" s="36">
        <v>355</v>
      </c>
      <c r="I43" s="36">
        <v>41</v>
      </c>
      <c r="J43" s="36">
        <v>942</v>
      </c>
      <c r="K43" s="36">
        <v>7748</v>
      </c>
      <c r="L43" s="36">
        <v>962</v>
      </c>
      <c r="M43" s="36">
        <v>844</v>
      </c>
      <c r="N43" s="36">
        <v>752</v>
      </c>
      <c r="O43" s="36">
        <v>538</v>
      </c>
      <c r="P43" s="36">
        <v>227</v>
      </c>
      <c r="Q43" s="36">
        <v>30</v>
      </c>
      <c r="R43" s="36">
        <v>136</v>
      </c>
      <c r="S43" s="36">
        <f t="shared" si="41"/>
        <v>25518</v>
      </c>
      <c r="T43" s="36">
        <v>16</v>
      </c>
      <c r="U43" s="72">
        <v>1097</v>
      </c>
      <c r="V43" s="83">
        <f t="shared" si="42"/>
        <v>13113</v>
      </c>
      <c r="W43" s="77">
        <v>10764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51.75" customHeight="1">
      <c r="A44" s="126"/>
      <c r="B44" s="35" t="s">
        <v>42</v>
      </c>
      <c r="C44" s="41">
        <f t="shared" si="39"/>
        <v>17273</v>
      </c>
      <c r="D44" s="36">
        <v>5425</v>
      </c>
      <c r="E44" s="36">
        <v>152</v>
      </c>
      <c r="F44" s="36">
        <f t="shared" si="40"/>
        <v>2736</v>
      </c>
      <c r="G44" s="36">
        <v>1785</v>
      </c>
      <c r="H44" s="36">
        <v>274</v>
      </c>
      <c r="I44" s="36">
        <v>11</v>
      </c>
      <c r="J44" s="36">
        <v>666</v>
      </c>
      <c r="K44" s="36">
        <v>5295</v>
      </c>
      <c r="L44" s="36">
        <v>949</v>
      </c>
      <c r="M44" s="36">
        <v>401</v>
      </c>
      <c r="N44" s="36">
        <v>889</v>
      </c>
      <c r="O44" s="36">
        <v>233</v>
      </c>
      <c r="P44" s="36">
        <v>236</v>
      </c>
      <c r="Q44" s="36">
        <v>16</v>
      </c>
      <c r="R44" s="36">
        <v>135</v>
      </c>
      <c r="S44" s="36">
        <f t="shared" si="41"/>
        <v>16467</v>
      </c>
      <c r="T44" s="36">
        <v>16</v>
      </c>
      <c r="U44" s="72">
        <v>790</v>
      </c>
      <c r="V44" s="83">
        <f t="shared" si="42"/>
        <v>7495</v>
      </c>
      <c r="W44" s="77">
        <v>7607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51.75" customHeight="1">
      <c r="A45" s="126"/>
      <c r="B45" s="35" t="s">
        <v>43</v>
      </c>
      <c r="C45" s="41">
        <f t="shared" si="39"/>
        <v>10047</v>
      </c>
      <c r="D45" s="36">
        <v>2572</v>
      </c>
      <c r="E45" s="36">
        <v>91</v>
      </c>
      <c r="F45" s="36">
        <f t="shared" si="40"/>
        <v>1421</v>
      </c>
      <c r="G45" s="36">
        <v>833</v>
      </c>
      <c r="H45" s="36">
        <v>221</v>
      </c>
      <c r="I45" s="36">
        <v>0</v>
      </c>
      <c r="J45" s="36">
        <v>367</v>
      </c>
      <c r="K45" s="36">
        <v>2907</v>
      </c>
      <c r="L45" s="36">
        <v>809</v>
      </c>
      <c r="M45" s="36">
        <v>271</v>
      </c>
      <c r="N45" s="36">
        <v>843</v>
      </c>
      <c r="O45" s="36">
        <v>259</v>
      </c>
      <c r="P45" s="36">
        <v>250</v>
      </c>
      <c r="Q45" s="36">
        <v>9</v>
      </c>
      <c r="R45" s="36">
        <v>126</v>
      </c>
      <c r="S45" s="36">
        <f t="shared" si="41"/>
        <v>9558</v>
      </c>
      <c r="T45" s="36">
        <v>5</v>
      </c>
      <c r="U45" s="72">
        <v>484</v>
      </c>
      <c r="V45" s="83">
        <f t="shared" si="42"/>
        <v>3626</v>
      </c>
      <c r="W45" s="77">
        <v>4686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51.75" customHeight="1" thickBot="1">
      <c r="A46" s="126"/>
      <c r="B46" s="98" t="s">
        <v>44</v>
      </c>
      <c r="C46" s="99">
        <f t="shared" si="39"/>
        <v>6475</v>
      </c>
      <c r="D46" s="38">
        <v>1166</v>
      </c>
      <c r="E46" s="38">
        <v>51</v>
      </c>
      <c r="F46" s="38">
        <f t="shared" si="40"/>
        <v>743</v>
      </c>
      <c r="G46" s="38">
        <v>374</v>
      </c>
      <c r="H46" s="38">
        <v>195</v>
      </c>
      <c r="I46" s="38">
        <v>0</v>
      </c>
      <c r="J46" s="38">
        <v>174</v>
      </c>
      <c r="K46" s="38">
        <v>1231</v>
      </c>
      <c r="L46" s="38">
        <v>795</v>
      </c>
      <c r="M46" s="38">
        <v>448</v>
      </c>
      <c r="N46" s="38">
        <v>692</v>
      </c>
      <c r="O46" s="38">
        <v>454</v>
      </c>
      <c r="P46" s="38">
        <v>349</v>
      </c>
      <c r="Q46" s="38">
        <v>5</v>
      </c>
      <c r="R46" s="38">
        <v>155</v>
      </c>
      <c r="S46" s="38">
        <f t="shared" si="41"/>
        <v>6089</v>
      </c>
      <c r="T46" s="38">
        <v>8</v>
      </c>
      <c r="U46" s="73">
        <v>378</v>
      </c>
      <c r="V46" s="84">
        <f t="shared" si="42"/>
        <v>1735</v>
      </c>
      <c r="W46" s="78">
        <v>3099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64.5" customHeight="1" thickBot="1" thickTop="1">
      <c r="A47" s="127"/>
      <c r="B47" s="100" t="s">
        <v>45</v>
      </c>
      <c r="C47" s="95">
        <f>+C46+C45+C44+C43+C42</f>
        <v>91416</v>
      </c>
      <c r="D47" s="95">
        <f aca="true" t="shared" si="43" ref="D47:W47">+D46+D45+D44+D43+D42</f>
        <v>29458</v>
      </c>
      <c r="E47" s="95">
        <f t="shared" si="43"/>
        <v>687</v>
      </c>
      <c r="F47" s="95">
        <f t="shared" si="43"/>
        <v>16479</v>
      </c>
      <c r="G47" s="95">
        <f t="shared" si="43"/>
        <v>11939</v>
      </c>
      <c r="H47" s="95">
        <f t="shared" si="43"/>
        <v>1466</v>
      </c>
      <c r="I47" s="95">
        <f t="shared" si="43"/>
        <v>168</v>
      </c>
      <c r="J47" s="95">
        <f t="shared" si="43"/>
        <v>2906</v>
      </c>
      <c r="K47" s="95">
        <f t="shared" si="43"/>
        <v>23501</v>
      </c>
      <c r="L47" s="95">
        <f t="shared" si="43"/>
        <v>4710</v>
      </c>
      <c r="M47" s="95">
        <f t="shared" si="43"/>
        <v>3585</v>
      </c>
      <c r="N47" s="95">
        <f t="shared" si="43"/>
        <v>3805</v>
      </c>
      <c r="O47" s="95">
        <f t="shared" si="43"/>
        <v>2839</v>
      </c>
      <c r="P47" s="95">
        <f t="shared" si="43"/>
        <v>1310</v>
      </c>
      <c r="Q47" s="95">
        <f t="shared" si="43"/>
        <v>124</v>
      </c>
      <c r="R47" s="95">
        <f t="shared" si="43"/>
        <v>694</v>
      </c>
      <c r="S47" s="95">
        <f t="shared" si="43"/>
        <v>87192</v>
      </c>
      <c r="T47" s="95">
        <f t="shared" si="43"/>
        <v>77</v>
      </c>
      <c r="U47" s="96">
        <f t="shared" si="43"/>
        <v>4147</v>
      </c>
      <c r="V47" s="97">
        <f t="shared" si="43"/>
        <v>43031</v>
      </c>
      <c r="W47" s="101">
        <f t="shared" si="43"/>
        <v>36274</v>
      </c>
      <c r="X47" s="104"/>
      <c r="Y47" s="103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38.25" customHeight="1" thickBot="1">
      <c r="A48" s="65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103"/>
      <c r="Y48" s="103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25" ht="42" customHeight="1">
      <c r="A49" s="118" t="s">
        <v>52</v>
      </c>
      <c r="B49" s="119"/>
      <c r="C49" s="2"/>
      <c r="D49" s="3"/>
      <c r="E49" s="3"/>
      <c r="F49" s="3"/>
      <c r="G49" s="3"/>
      <c r="H49" s="3"/>
      <c r="I49" s="3"/>
      <c r="J49" s="3"/>
      <c r="K49" s="3"/>
      <c r="L49" s="7" t="s">
        <v>0</v>
      </c>
      <c r="M49" s="3"/>
      <c r="N49" s="7" t="s">
        <v>1</v>
      </c>
      <c r="O49" s="3"/>
      <c r="P49" s="3"/>
      <c r="Q49" s="3"/>
      <c r="R49" s="2"/>
      <c r="S49" s="3"/>
      <c r="T49" s="3"/>
      <c r="U49" s="3"/>
      <c r="V49" s="139" t="s">
        <v>2</v>
      </c>
      <c r="W49" s="142" t="s">
        <v>3</v>
      </c>
      <c r="X49" s="47"/>
      <c r="Y49" s="69"/>
    </row>
    <row r="50" spans="1:23" ht="42" customHeight="1">
      <c r="A50" s="120"/>
      <c r="B50" s="121"/>
      <c r="C50" s="128" t="s">
        <v>48</v>
      </c>
      <c r="D50" s="10" t="s">
        <v>4</v>
      </c>
      <c r="E50" s="10"/>
      <c r="F50" s="11" t="s">
        <v>5</v>
      </c>
      <c r="G50" s="4"/>
      <c r="H50" s="11" t="s">
        <v>6</v>
      </c>
      <c r="I50" s="11"/>
      <c r="J50" s="11" t="s">
        <v>7</v>
      </c>
      <c r="K50" s="10"/>
      <c r="L50" s="10" t="s">
        <v>4</v>
      </c>
      <c r="M50" s="11"/>
      <c r="N50" s="11" t="s">
        <v>5</v>
      </c>
      <c r="O50" s="11"/>
      <c r="P50" s="11" t="s">
        <v>6</v>
      </c>
      <c r="Q50" s="11"/>
      <c r="R50" s="10" t="s">
        <v>7</v>
      </c>
      <c r="S50" s="145" t="s">
        <v>8</v>
      </c>
      <c r="T50" s="146" t="s">
        <v>18</v>
      </c>
      <c r="U50" s="149" t="s">
        <v>19</v>
      </c>
      <c r="V50" s="140"/>
      <c r="W50" s="143"/>
    </row>
    <row r="51" spans="1:23" ht="42" customHeight="1">
      <c r="A51" s="120"/>
      <c r="B51" s="121"/>
      <c r="C51" s="129"/>
      <c r="D51" s="131" t="s">
        <v>17</v>
      </c>
      <c r="E51" s="132"/>
      <c r="F51" s="105" t="s">
        <v>49</v>
      </c>
      <c r="G51" s="106"/>
      <c r="H51" s="106"/>
      <c r="I51" s="106"/>
      <c r="J51" s="107"/>
      <c r="K51" s="131" t="s">
        <v>9</v>
      </c>
      <c r="L51" s="152"/>
      <c r="M51" s="132"/>
      <c r="N51" s="111" t="s">
        <v>10</v>
      </c>
      <c r="O51" s="112"/>
      <c r="P51" s="113"/>
      <c r="Q51" s="114" t="s">
        <v>21</v>
      </c>
      <c r="R51" s="114" t="s">
        <v>22</v>
      </c>
      <c r="S51" s="129"/>
      <c r="T51" s="147"/>
      <c r="U51" s="150"/>
      <c r="V51" s="140"/>
      <c r="W51" s="143"/>
    </row>
    <row r="52" spans="1:23" ht="54.75" customHeight="1">
      <c r="A52" s="120"/>
      <c r="B52" s="121"/>
      <c r="C52" s="129"/>
      <c r="D52" s="136" t="s">
        <v>25</v>
      </c>
      <c r="E52" s="114" t="s">
        <v>11</v>
      </c>
      <c r="F52" s="5"/>
      <c r="G52" s="108" t="s">
        <v>12</v>
      </c>
      <c r="H52" s="108" t="s">
        <v>23</v>
      </c>
      <c r="I52" s="108" t="s">
        <v>24</v>
      </c>
      <c r="J52" s="108" t="s">
        <v>13</v>
      </c>
      <c r="K52" s="108" t="s">
        <v>14</v>
      </c>
      <c r="L52" s="108" t="s">
        <v>26</v>
      </c>
      <c r="M52" s="108" t="s">
        <v>27</v>
      </c>
      <c r="N52" s="108" t="s">
        <v>20</v>
      </c>
      <c r="O52" s="108" t="s">
        <v>15</v>
      </c>
      <c r="P52" s="108" t="s">
        <v>16</v>
      </c>
      <c r="Q52" s="115"/>
      <c r="R52" s="115"/>
      <c r="S52" s="129"/>
      <c r="T52" s="147"/>
      <c r="U52" s="150"/>
      <c r="V52" s="140"/>
      <c r="W52" s="143"/>
    </row>
    <row r="53" spans="1:23" ht="45" customHeight="1">
      <c r="A53" s="120"/>
      <c r="B53" s="121"/>
      <c r="C53" s="129"/>
      <c r="D53" s="137"/>
      <c r="E53" s="115"/>
      <c r="F53" s="5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15"/>
      <c r="R53" s="115"/>
      <c r="S53" s="129"/>
      <c r="T53" s="147"/>
      <c r="U53" s="150"/>
      <c r="V53" s="140"/>
      <c r="W53" s="143"/>
    </row>
    <row r="54" spans="1:23" ht="45" customHeight="1" thickBot="1">
      <c r="A54" s="120"/>
      <c r="B54" s="121"/>
      <c r="C54" s="130"/>
      <c r="D54" s="138"/>
      <c r="E54" s="116"/>
      <c r="F54" s="6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6"/>
      <c r="R54" s="116"/>
      <c r="S54" s="130"/>
      <c r="T54" s="148"/>
      <c r="U54" s="151"/>
      <c r="V54" s="141"/>
      <c r="W54" s="144"/>
    </row>
    <row r="55" spans="1:23" s="12" customFormat="1" ht="49.5" customHeight="1" thickTop="1">
      <c r="A55" s="133" t="s">
        <v>50</v>
      </c>
      <c r="B55" s="68" t="s">
        <v>47</v>
      </c>
      <c r="C55" s="63">
        <f aca="true" t="shared" si="44" ref="C55:W55">SUM(C56:C73)</f>
        <v>568052</v>
      </c>
      <c r="D55" s="15">
        <f t="shared" si="44"/>
        <v>62911</v>
      </c>
      <c r="E55" s="15">
        <f t="shared" si="44"/>
        <v>1653</v>
      </c>
      <c r="F55" s="16">
        <f t="shared" si="44"/>
        <v>216405</v>
      </c>
      <c r="G55" s="16">
        <f t="shared" si="44"/>
        <v>171156</v>
      </c>
      <c r="H55" s="16">
        <f t="shared" si="44"/>
        <v>1803</v>
      </c>
      <c r="I55" s="17">
        <f t="shared" si="44"/>
        <v>32481</v>
      </c>
      <c r="J55" s="15">
        <f t="shared" si="44"/>
        <v>10965</v>
      </c>
      <c r="K55" s="15">
        <f t="shared" si="44"/>
        <v>85080</v>
      </c>
      <c r="L55" s="15">
        <f t="shared" si="44"/>
        <v>82563</v>
      </c>
      <c r="M55" s="15">
        <f t="shared" si="44"/>
        <v>34453</v>
      </c>
      <c r="N55" s="15">
        <f t="shared" si="44"/>
        <v>9557</v>
      </c>
      <c r="O55" s="15">
        <f t="shared" si="44"/>
        <v>19393</v>
      </c>
      <c r="P55" s="15">
        <f t="shared" si="44"/>
        <v>8306</v>
      </c>
      <c r="Q55" s="18">
        <f t="shared" si="44"/>
        <v>1165</v>
      </c>
      <c r="R55" s="19">
        <f t="shared" si="44"/>
        <v>11701</v>
      </c>
      <c r="S55" s="16">
        <f t="shared" si="44"/>
        <v>533187</v>
      </c>
      <c r="T55" s="15">
        <f t="shared" si="44"/>
        <v>703</v>
      </c>
      <c r="U55" s="20">
        <f t="shared" si="44"/>
        <v>34162</v>
      </c>
      <c r="V55" s="21">
        <f t="shared" si="44"/>
        <v>268351</v>
      </c>
      <c r="W55" s="22">
        <f t="shared" si="44"/>
        <v>228266</v>
      </c>
    </row>
    <row r="56" spans="1:23" ht="49.5" customHeight="1">
      <c r="A56" s="134"/>
      <c r="B56" s="48" t="s">
        <v>46</v>
      </c>
      <c r="C56" s="42">
        <f>+S56+T56+U56</f>
        <v>24580</v>
      </c>
      <c r="D56" s="34">
        <v>1</v>
      </c>
      <c r="E56" s="34">
        <v>29</v>
      </c>
      <c r="F56" s="34">
        <f>+G56+H56+I56+J56</f>
        <v>14435</v>
      </c>
      <c r="G56" s="34">
        <v>13527</v>
      </c>
      <c r="H56" s="34">
        <v>26</v>
      </c>
      <c r="I56" s="34">
        <v>459</v>
      </c>
      <c r="J56" s="34">
        <v>423</v>
      </c>
      <c r="K56" s="34">
        <v>4432</v>
      </c>
      <c r="L56" s="34">
        <v>1954</v>
      </c>
      <c r="M56" s="34">
        <v>3165</v>
      </c>
      <c r="N56" s="34">
        <v>0</v>
      </c>
      <c r="O56" s="34">
        <v>0</v>
      </c>
      <c r="P56" s="34">
        <v>383</v>
      </c>
      <c r="Q56" s="34">
        <v>0</v>
      </c>
      <c r="R56" s="34">
        <v>181</v>
      </c>
      <c r="S56" s="34">
        <f>+D56+E56+F56+K56+L56+M56+N56+O56+P56+Q56+R56</f>
        <v>24580</v>
      </c>
      <c r="T56" s="34">
        <v>0</v>
      </c>
      <c r="U56" s="71">
        <v>0</v>
      </c>
      <c r="V56" s="82">
        <f>+D56+G56+H56+I56</f>
        <v>14013</v>
      </c>
      <c r="W56" s="76">
        <v>10472</v>
      </c>
    </row>
    <row r="57" spans="1:45" ht="49.5" customHeight="1">
      <c r="A57" s="134"/>
      <c r="B57" s="49" t="s">
        <v>28</v>
      </c>
      <c r="C57" s="43">
        <f aca="true" t="shared" si="45" ref="C57:C73">+S57+T57+U57</f>
        <v>24815</v>
      </c>
      <c r="D57" s="36">
        <v>1</v>
      </c>
      <c r="E57" s="36">
        <v>36</v>
      </c>
      <c r="F57" s="36">
        <f aca="true" t="shared" si="46" ref="F57:F73">+G57+H57+I57+J57</f>
        <v>13279</v>
      </c>
      <c r="G57" s="36">
        <v>11634</v>
      </c>
      <c r="H57" s="36">
        <v>70</v>
      </c>
      <c r="I57" s="36">
        <v>979</v>
      </c>
      <c r="J57" s="36">
        <v>596</v>
      </c>
      <c r="K57" s="36">
        <v>5709</v>
      </c>
      <c r="L57" s="36">
        <v>3053</v>
      </c>
      <c r="M57" s="36">
        <v>2256</v>
      </c>
      <c r="N57" s="36">
        <v>0</v>
      </c>
      <c r="O57" s="36">
        <v>1</v>
      </c>
      <c r="P57" s="36">
        <v>172</v>
      </c>
      <c r="Q57" s="36">
        <v>0</v>
      </c>
      <c r="R57" s="36">
        <v>308</v>
      </c>
      <c r="S57" s="36">
        <f aca="true" t="shared" si="47" ref="S57:S73">+D57+E57+F57+K57+L57+M57+N57+O57+P57+Q57+R57</f>
        <v>24815</v>
      </c>
      <c r="T57" s="36">
        <v>0</v>
      </c>
      <c r="U57" s="72">
        <v>0</v>
      </c>
      <c r="V57" s="83">
        <f aca="true" t="shared" si="48" ref="V57:V73">+D57+G57+H57+I57</f>
        <v>12684</v>
      </c>
      <c r="W57" s="77">
        <v>12040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49.5" customHeight="1">
      <c r="A58" s="134"/>
      <c r="B58" s="52" t="s">
        <v>29</v>
      </c>
      <c r="C58" s="46">
        <f t="shared" si="45"/>
        <v>27195</v>
      </c>
      <c r="D58" s="38">
        <v>2</v>
      </c>
      <c r="E58" s="38">
        <v>58</v>
      </c>
      <c r="F58" s="38">
        <f t="shared" si="46"/>
        <v>13387</v>
      </c>
      <c r="G58" s="38">
        <v>11170</v>
      </c>
      <c r="H58" s="38">
        <v>144</v>
      </c>
      <c r="I58" s="38">
        <v>1326</v>
      </c>
      <c r="J58" s="38">
        <v>747</v>
      </c>
      <c r="K58" s="38">
        <v>6779</v>
      </c>
      <c r="L58" s="38">
        <v>4754</v>
      </c>
      <c r="M58" s="38">
        <v>1577</v>
      </c>
      <c r="N58" s="38">
        <v>0</v>
      </c>
      <c r="O58" s="38">
        <v>0</v>
      </c>
      <c r="P58" s="38">
        <v>85</v>
      </c>
      <c r="Q58" s="38">
        <v>3</v>
      </c>
      <c r="R58" s="38">
        <v>550</v>
      </c>
      <c r="S58" s="38">
        <f t="shared" si="47"/>
        <v>27195</v>
      </c>
      <c r="T58" s="38">
        <v>0</v>
      </c>
      <c r="U58" s="73">
        <v>0</v>
      </c>
      <c r="V58" s="84">
        <f t="shared" si="48"/>
        <v>12642</v>
      </c>
      <c r="W58" s="78">
        <v>14403</v>
      </c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49.5" customHeight="1">
      <c r="A59" s="134"/>
      <c r="B59" s="48" t="s">
        <v>30</v>
      </c>
      <c r="C59" s="42">
        <f t="shared" si="45"/>
        <v>28557</v>
      </c>
      <c r="D59" s="34">
        <v>42</v>
      </c>
      <c r="E59" s="34">
        <v>79</v>
      </c>
      <c r="F59" s="34">
        <f t="shared" si="46"/>
        <v>13711</v>
      </c>
      <c r="G59" s="34">
        <v>11012</v>
      </c>
      <c r="H59" s="34">
        <v>251</v>
      </c>
      <c r="I59" s="34">
        <v>1698</v>
      </c>
      <c r="J59" s="34">
        <v>750</v>
      </c>
      <c r="K59" s="34">
        <v>5823</v>
      </c>
      <c r="L59" s="34">
        <v>5848</v>
      </c>
      <c r="M59" s="34">
        <v>936</v>
      </c>
      <c r="N59" s="34">
        <v>6</v>
      </c>
      <c r="O59" s="34">
        <v>9</v>
      </c>
      <c r="P59" s="34">
        <v>143</v>
      </c>
      <c r="Q59" s="34">
        <v>48</v>
      </c>
      <c r="R59" s="34">
        <v>758</v>
      </c>
      <c r="S59" s="34">
        <f t="shared" si="47"/>
        <v>27403</v>
      </c>
      <c r="T59" s="34">
        <v>25</v>
      </c>
      <c r="U59" s="71">
        <v>1129</v>
      </c>
      <c r="V59" s="82">
        <f t="shared" si="48"/>
        <v>13003</v>
      </c>
      <c r="W59" s="76">
        <v>14051</v>
      </c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49.5" customHeight="1">
      <c r="A60" s="134"/>
      <c r="B60" s="52" t="s">
        <v>31</v>
      </c>
      <c r="C60" s="46">
        <f t="shared" si="45"/>
        <v>30155</v>
      </c>
      <c r="D60" s="38">
        <v>1064</v>
      </c>
      <c r="E60" s="38">
        <v>82</v>
      </c>
      <c r="F60" s="38">
        <f t="shared" si="46"/>
        <v>13795</v>
      </c>
      <c r="G60" s="38">
        <v>11269</v>
      </c>
      <c r="H60" s="38">
        <v>312</v>
      </c>
      <c r="I60" s="38">
        <v>1601</v>
      </c>
      <c r="J60" s="38">
        <v>613</v>
      </c>
      <c r="K60" s="38">
        <v>3224</v>
      </c>
      <c r="L60" s="38">
        <v>5113</v>
      </c>
      <c r="M60" s="38">
        <v>1293</v>
      </c>
      <c r="N60" s="38">
        <v>167</v>
      </c>
      <c r="O60" s="38">
        <v>62</v>
      </c>
      <c r="P60" s="38">
        <v>618</v>
      </c>
      <c r="Q60" s="38">
        <v>139</v>
      </c>
      <c r="R60" s="38">
        <v>788</v>
      </c>
      <c r="S60" s="38">
        <f t="shared" si="47"/>
        <v>26345</v>
      </c>
      <c r="T60" s="38">
        <v>116</v>
      </c>
      <c r="U60" s="73">
        <v>3694</v>
      </c>
      <c r="V60" s="84">
        <f t="shared" si="48"/>
        <v>14246</v>
      </c>
      <c r="W60" s="78">
        <v>11233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49.5" customHeight="1">
      <c r="A61" s="134"/>
      <c r="B61" s="48" t="s">
        <v>32</v>
      </c>
      <c r="C61" s="42">
        <f t="shared" si="45"/>
        <v>39908</v>
      </c>
      <c r="D61" s="34">
        <v>4494</v>
      </c>
      <c r="E61" s="34">
        <v>104</v>
      </c>
      <c r="F61" s="34">
        <f t="shared" si="46"/>
        <v>19367</v>
      </c>
      <c r="G61" s="34">
        <v>16426</v>
      </c>
      <c r="H61" s="34">
        <v>351</v>
      </c>
      <c r="I61" s="34">
        <v>2007</v>
      </c>
      <c r="J61" s="34">
        <v>583</v>
      </c>
      <c r="K61" s="34">
        <v>3232</v>
      </c>
      <c r="L61" s="34">
        <v>4159</v>
      </c>
      <c r="M61" s="34">
        <v>3023</v>
      </c>
      <c r="N61" s="34">
        <v>687</v>
      </c>
      <c r="O61" s="34">
        <v>268</v>
      </c>
      <c r="P61" s="34">
        <v>1324</v>
      </c>
      <c r="Q61" s="34">
        <v>122</v>
      </c>
      <c r="R61" s="34">
        <v>796</v>
      </c>
      <c r="S61" s="34">
        <f t="shared" si="47"/>
        <v>37576</v>
      </c>
      <c r="T61" s="34">
        <v>125</v>
      </c>
      <c r="U61" s="71">
        <v>2207</v>
      </c>
      <c r="V61" s="82">
        <f t="shared" si="48"/>
        <v>23278</v>
      </c>
      <c r="W61" s="76">
        <v>12482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49.5" customHeight="1">
      <c r="A62" s="134"/>
      <c r="B62" s="50" t="s">
        <v>33</v>
      </c>
      <c r="C62" s="44">
        <f t="shared" si="45"/>
        <v>34140</v>
      </c>
      <c r="D62" s="37">
        <v>2692</v>
      </c>
      <c r="E62" s="37">
        <v>40</v>
      </c>
      <c r="F62" s="37">
        <f t="shared" si="46"/>
        <v>17757</v>
      </c>
      <c r="G62" s="37">
        <v>15516</v>
      </c>
      <c r="H62" s="37">
        <v>193</v>
      </c>
      <c r="I62" s="37">
        <v>1516</v>
      </c>
      <c r="J62" s="37">
        <v>532</v>
      </c>
      <c r="K62" s="37">
        <v>4566</v>
      </c>
      <c r="L62" s="37">
        <v>2755</v>
      </c>
      <c r="M62" s="37">
        <v>3038</v>
      </c>
      <c r="N62" s="37">
        <v>523</v>
      </c>
      <c r="O62" s="37">
        <v>287</v>
      </c>
      <c r="P62" s="37">
        <v>679</v>
      </c>
      <c r="Q62" s="37">
        <v>62</v>
      </c>
      <c r="R62" s="37">
        <v>428</v>
      </c>
      <c r="S62" s="37">
        <f t="shared" si="47"/>
        <v>32827</v>
      </c>
      <c r="T62" s="37">
        <v>66</v>
      </c>
      <c r="U62" s="74">
        <v>1247</v>
      </c>
      <c r="V62" s="85">
        <f t="shared" si="48"/>
        <v>19917</v>
      </c>
      <c r="W62" s="79">
        <v>11701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49.5" customHeight="1">
      <c r="A63" s="134"/>
      <c r="B63" s="51" t="s">
        <v>34</v>
      </c>
      <c r="C63" s="45">
        <f t="shared" si="45"/>
        <v>32255</v>
      </c>
      <c r="D63" s="39">
        <v>1367</v>
      </c>
      <c r="E63" s="39">
        <v>19</v>
      </c>
      <c r="F63" s="39">
        <f t="shared" si="46"/>
        <v>16101</v>
      </c>
      <c r="G63" s="39">
        <v>13663</v>
      </c>
      <c r="H63" s="39">
        <v>115</v>
      </c>
      <c r="I63" s="39">
        <v>1673</v>
      </c>
      <c r="J63" s="39">
        <v>650</v>
      </c>
      <c r="K63" s="39">
        <v>6580</v>
      </c>
      <c r="L63" s="39">
        <v>3877</v>
      </c>
      <c r="M63" s="39">
        <v>2101</v>
      </c>
      <c r="N63" s="39">
        <v>368</v>
      </c>
      <c r="O63" s="39">
        <v>268</v>
      </c>
      <c r="P63" s="39">
        <v>250</v>
      </c>
      <c r="Q63" s="39">
        <v>34</v>
      </c>
      <c r="R63" s="39">
        <v>408</v>
      </c>
      <c r="S63" s="39">
        <f t="shared" si="47"/>
        <v>31373</v>
      </c>
      <c r="T63" s="39">
        <v>32</v>
      </c>
      <c r="U63" s="75">
        <v>850</v>
      </c>
      <c r="V63" s="86">
        <f t="shared" si="48"/>
        <v>16818</v>
      </c>
      <c r="W63" s="80">
        <v>13708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49.5" customHeight="1">
      <c r="A64" s="134"/>
      <c r="B64" s="52" t="s">
        <v>35</v>
      </c>
      <c r="C64" s="46">
        <f t="shared" si="45"/>
        <v>32470</v>
      </c>
      <c r="D64" s="38">
        <v>1082</v>
      </c>
      <c r="E64" s="38">
        <v>14</v>
      </c>
      <c r="F64" s="38">
        <f t="shared" si="46"/>
        <v>15095</v>
      </c>
      <c r="G64" s="38">
        <v>12444</v>
      </c>
      <c r="H64" s="38">
        <v>76</v>
      </c>
      <c r="I64" s="38">
        <v>1877</v>
      </c>
      <c r="J64" s="38">
        <v>698</v>
      </c>
      <c r="K64" s="38">
        <v>7173</v>
      </c>
      <c r="L64" s="38">
        <v>5661</v>
      </c>
      <c r="M64" s="38">
        <v>1248</v>
      </c>
      <c r="N64" s="38">
        <v>373</v>
      </c>
      <c r="O64" s="38">
        <v>366</v>
      </c>
      <c r="P64" s="38">
        <v>150</v>
      </c>
      <c r="Q64" s="38">
        <v>29</v>
      </c>
      <c r="R64" s="38">
        <v>524</v>
      </c>
      <c r="S64" s="38">
        <f t="shared" si="47"/>
        <v>31715</v>
      </c>
      <c r="T64" s="38">
        <v>30</v>
      </c>
      <c r="U64" s="73">
        <v>725</v>
      </c>
      <c r="V64" s="84">
        <f t="shared" si="48"/>
        <v>15479</v>
      </c>
      <c r="W64" s="78">
        <v>15313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49.5" customHeight="1">
      <c r="A65" s="134"/>
      <c r="B65" s="48" t="s">
        <v>36</v>
      </c>
      <c r="C65" s="42">
        <f t="shared" si="45"/>
        <v>38906</v>
      </c>
      <c r="D65" s="34">
        <v>2899</v>
      </c>
      <c r="E65" s="34">
        <v>30</v>
      </c>
      <c r="F65" s="34">
        <f t="shared" si="46"/>
        <v>17353</v>
      </c>
      <c r="G65" s="34">
        <v>14063</v>
      </c>
      <c r="H65" s="34">
        <v>83</v>
      </c>
      <c r="I65" s="34">
        <v>2500</v>
      </c>
      <c r="J65" s="34">
        <v>707</v>
      </c>
      <c r="K65" s="34">
        <v>5461</v>
      </c>
      <c r="L65" s="34">
        <v>7272</v>
      </c>
      <c r="M65" s="34">
        <v>1092</v>
      </c>
      <c r="N65" s="34">
        <v>1124</v>
      </c>
      <c r="O65" s="34">
        <v>1308</v>
      </c>
      <c r="P65" s="34">
        <v>464</v>
      </c>
      <c r="Q65" s="34">
        <v>52</v>
      </c>
      <c r="R65" s="34">
        <v>734</v>
      </c>
      <c r="S65" s="34">
        <f t="shared" si="47"/>
        <v>37789</v>
      </c>
      <c r="T65" s="34">
        <v>38</v>
      </c>
      <c r="U65" s="71">
        <v>1079</v>
      </c>
      <c r="V65" s="82">
        <f t="shared" si="48"/>
        <v>19545</v>
      </c>
      <c r="W65" s="76">
        <v>15409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49.5" customHeight="1">
      <c r="A66" s="134"/>
      <c r="B66" s="50" t="s">
        <v>37</v>
      </c>
      <c r="C66" s="44">
        <f t="shared" si="45"/>
        <v>50079</v>
      </c>
      <c r="D66" s="37">
        <v>7278</v>
      </c>
      <c r="E66" s="37">
        <v>86</v>
      </c>
      <c r="F66" s="37">
        <f t="shared" si="46"/>
        <v>20904</v>
      </c>
      <c r="G66" s="37">
        <v>16675</v>
      </c>
      <c r="H66" s="37">
        <v>89</v>
      </c>
      <c r="I66" s="37">
        <v>3439</v>
      </c>
      <c r="J66" s="37">
        <v>701</v>
      </c>
      <c r="K66" s="37">
        <v>3769</v>
      </c>
      <c r="L66" s="37">
        <v>7582</v>
      </c>
      <c r="M66" s="37">
        <v>2186</v>
      </c>
      <c r="N66" s="37">
        <v>1377</v>
      </c>
      <c r="O66" s="37">
        <v>2763</v>
      </c>
      <c r="P66" s="37">
        <v>981</v>
      </c>
      <c r="Q66" s="37">
        <v>88</v>
      </c>
      <c r="R66" s="37">
        <v>911</v>
      </c>
      <c r="S66" s="37">
        <f t="shared" si="47"/>
        <v>47925</v>
      </c>
      <c r="T66" s="37">
        <v>62</v>
      </c>
      <c r="U66" s="74">
        <v>2092</v>
      </c>
      <c r="V66" s="85">
        <f t="shared" si="48"/>
        <v>27481</v>
      </c>
      <c r="W66" s="79">
        <v>15585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49.5" customHeight="1">
      <c r="A67" s="134"/>
      <c r="B67" s="51" t="s">
        <v>38</v>
      </c>
      <c r="C67" s="45">
        <f t="shared" si="45"/>
        <v>40675</v>
      </c>
      <c r="D67" s="39">
        <v>9776</v>
      </c>
      <c r="E67" s="39">
        <v>141</v>
      </c>
      <c r="F67" s="39">
        <f t="shared" si="46"/>
        <v>13493</v>
      </c>
      <c r="G67" s="39">
        <v>10338</v>
      </c>
      <c r="H67" s="39">
        <v>50</v>
      </c>
      <c r="I67" s="39">
        <v>2503</v>
      </c>
      <c r="J67" s="39">
        <v>602</v>
      </c>
      <c r="K67" s="39">
        <v>3533</v>
      </c>
      <c r="L67" s="39">
        <v>3733</v>
      </c>
      <c r="M67" s="39">
        <v>2392</v>
      </c>
      <c r="N67" s="39">
        <v>971</v>
      </c>
      <c r="O67" s="39">
        <v>2749</v>
      </c>
      <c r="P67" s="39">
        <v>675</v>
      </c>
      <c r="Q67" s="39">
        <v>110</v>
      </c>
      <c r="R67" s="39">
        <v>614</v>
      </c>
      <c r="S67" s="39">
        <f t="shared" si="47"/>
        <v>38187</v>
      </c>
      <c r="T67" s="39">
        <v>67</v>
      </c>
      <c r="U67" s="75">
        <v>2421</v>
      </c>
      <c r="V67" s="86">
        <f t="shared" si="48"/>
        <v>22667</v>
      </c>
      <c r="W67" s="80">
        <v>11146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49.5" customHeight="1">
      <c r="A68" s="134"/>
      <c r="B68" s="50" t="s">
        <v>39</v>
      </c>
      <c r="C68" s="44">
        <f t="shared" si="45"/>
        <v>36360</v>
      </c>
      <c r="D68" s="37">
        <v>10667</v>
      </c>
      <c r="E68" s="37">
        <v>190</v>
      </c>
      <c r="F68" s="37">
        <f t="shared" si="46"/>
        <v>8783</v>
      </c>
      <c r="G68" s="37">
        <v>5945</v>
      </c>
      <c r="H68" s="37">
        <v>26</v>
      </c>
      <c r="I68" s="37">
        <v>2113</v>
      </c>
      <c r="J68" s="37">
        <v>699</v>
      </c>
      <c r="K68" s="37">
        <v>5578</v>
      </c>
      <c r="L68" s="37">
        <v>2802</v>
      </c>
      <c r="M68" s="37">
        <v>2008</v>
      </c>
      <c r="N68" s="37">
        <v>593</v>
      </c>
      <c r="O68" s="37">
        <v>1818</v>
      </c>
      <c r="P68" s="37">
        <v>334</v>
      </c>
      <c r="Q68" s="37">
        <v>112</v>
      </c>
      <c r="R68" s="37">
        <v>491</v>
      </c>
      <c r="S68" s="37">
        <f t="shared" si="47"/>
        <v>33376</v>
      </c>
      <c r="T68" s="37">
        <v>50</v>
      </c>
      <c r="U68" s="74">
        <v>2934</v>
      </c>
      <c r="V68" s="85">
        <f t="shared" si="48"/>
        <v>18751</v>
      </c>
      <c r="W68" s="79">
        <v>11673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49.5" customHeight="1">
      <c r="A69" s="134"/>
      <c r="B69" s="51" t="s">
        <v>40</v>
      </c>
      <c r="C69" s="45">
        <f t="shared" si="45"/>
        <v>37280</v>
      </c>
      <c r="D69" s="39">
        <v>10282</v>
      </c>
      <c r="E69" s="39">
        <v>241</v>
      </c>
      <c r="F69" s="39">
        <f t="shared" si="46"/>
        <v>6924</v>
      </c>
      <c r="G69" s="39">
        <v>3896</v>
      </c>
      <c r="H69" s="39">
        <v>13</v>
      </c>
      <c r="I69" s="39">
        <v>2074</v>
      </c>
      <c r="J69" s="39">
        <v>941</v>
      </c>
      <c r="K69" s="39">
        <v>7757</v>
      </c>
      <c r="L69" s="39">
        <v>4044</v>
      </c>
      <c r="M69" s="39">
        <v>1368</v>
      </c>
      <c r="N69" s="39">
        <v>684</v>
      </c>
      <c r="O69" s="39">
        <v>1002</v>
      </c>
      <c r="P69" s="39">
        <v>221</v>
      </c>
      <c r="Q69" s="39">
        <v>136</v>
      </c>
      <c r="R69" s="39">
        <v>673</v>
      </c>
      <c r="S69" s="39">
        <f t="shared" si="47"/>
        <v>33332</v>
      </c>
      <c r="T69" s="39">
        <v>29</v>
      </c>
      <c r="U69" s="75">
        <v>3919</v>
      </c>
      <c r="V69" s="86">
        <f t="shared" si="48"/>
        <v>16265</v>
      </c>
      <c r="W69" s="80">
        <v>14756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49.5" customHeight="1">
      <c r="A70" s="134"/>
      <c r="B70" s="52" t="s">
        <v>41</v>
      </c>
      <c r="C70" s="46">
        <f t="shared" si="45"/>
        <v>33504</v>
      </c>
      <c r="D70" s="38">
        <v>6997</v>
      </c>
      <c r="E70" s="38">
        <v>250</v>
      </c>
      <c r="F70" s="38">
        <f t="shared" si="46"/>
        <v>5191</v>
      </c>
      <c r="G70" s="38">
        <v>2189</v>
      </c>
      <c r="H70" s="38">
        <v>2</v>
      </c>
      <c r="I70" s="38">
        <v>2077</v>
      </c>
      <c r="J70" s="38">
        <v>923</v>
      </c>
      <c r="K70" s="38">
        <v>6750</v>
      </c>
      <c r="L70" s="38">
        <v>5538</v>
      </c>
      <c r="M70" s="38">
        <v>919</v>
      </c>
      <c r="N70" s="38">
        <v>996</v>
      </c>
      <c r="O70" s="38">
        <v>1044</v>
      </c>
      <c r="P70" s="38">
        <v>397</v>
      </c>
      <c r="Q70" s="38">
        <v>114</v>
      </c>
      <c r="R70" s="38">
        <v>918</v>
      </c>
      <c r="S70" s="38">
        <f t="shared" si="47"/>
        <v>29114</v>
      </c>
      <c r="T70" s="38">
        <v>20</v>
      </c>
      <c r="U70" s="73">
        <v>4370</v>
      </c>
      <c r="V70" s="84">
        <f t="shared" si="48"/>
        <v>11265</v>
      </c>
      <c r="W70" s="78">
        <v>15113</v>
      </c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49.5" customHeight="1">
      <c r="A71" s="134"/>
      <c r="B71" s="48" t="s">
        <v>42</v>
      </c>
      <c r="C71" s="42">
        <f t="shared" si="45"/>
        <v>25757</v>
      </c>
      <c r="D71" s="34">
        <v>3185</v>
      </c>
      <c r="E71" s="34">
        <v>156</v>
      </c>
      <c r="F71" s="34">
        <f t="shared" si="46"/>
        <v>3468</v>
      </c>
      <c r="G71" s="34">
        <v>1012</v>
      </c>
      <c r="H71" s="34">
        <v>2</v>
      </c>
      <c r="I71" s="34">
        <v>1972</v>
      </c>
      <c r="J71" s="34">
        <v>482</v>
      </c>
      <c r="K71" s="34">
        <v>3378</v>
      </c>
      <c r="L71" s="34">
        <v>6188</v>
      </c>
      <c r="M71" s="34">
        <v>1106</v>
      </c>
      <c r="N71" s="34">
        <v>965</v>
      </c>
      <c r="O71" s="34">
        <v>1761</v>
      </c>
      <c r="P71" s="34">
        <v>436</v>
      </c>
      <c r="Q71" s="34">
        <v>84</v>
      </c>
      <c r="R71" s="34">
        <v>1073</v>
      </c>
      <c r="S71" s="34">
        <f t="shared" si="47"/>
        <v>21800</v>
      </c>
      <c r="T71" s="34">
        <v>23</v>
      </c>
      <c r="U71" s="71">
        <v>3934</v>
      </c>
      <c r="V71" s="82">
        <f t="shared" si="48"/>
        <v>6171</v>
      </c>
      <c r="W71" s="76">
        <v>12366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49.5" customHeight="1">
      <c r="A72" s="134"/>
      <c r="B72" s="50" t="s">
        <v>43</v>
      </c>
      <c r="C72" s="44">
        <f t="shared" si="45"/>
        <v>17072</v>
      </c>
      <c r="D72" s="37">
        <v>876</v>
      </c>
      <c r="E72" s="37">
        <v>65</v>
      </c>
      <c r="F72" s="37">
        <f t="shared" si="46"/>
        <v>1887</v>
      </c>
      <c r="G72" s="37">
        <v>316</v>
      </c>
      <c r="H72" s="37">
        <v>0</v>
      </c>
      <c r="I72" s="37">
        <v>1386</v>
      </c>
      <c r="J72" s="37">
        <v>185</v>
      </c>
      <c r="K72" s="37">
        <v>1106</v>
      </c>
      <c r="L72" s="37">
        <v>4858</v>
      </c>
      <c r="M72" s="37">
        <v>1671</v>
      </c>
      <c r="N72" s="37">
        <v>548</v>
      </c>
      <c r="O72" s="37">
        <v>2459</v>
      </c>
      <c r="P72" s="37">
        <v>478</v>
      </c>
      <c r="Q72" s="37">
        <v>21</v>
      </c>
      <c r="R72" s="37">
        <v>790</v>
      </c>
      <c r="S72" s="37">
        <f t="shared" si="47"/>
        <v>14759</v>
      </c>
      <c r="T72" s="37">
        <v>14</v>
      </c>
      <c r="U72" s="74">
        <v>2299</v>
      </c>
      <c r="V72" s="85">
        <f t="shared" si="48"/>
        <v>2578</v>
      </c>
      <c r="W72" s="79">
        <v>8907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49.5" customHeight="1" thickBot="1">
      <c r="A73" s="134"/>
      <c r="B73" s="70" t="s">
        <v>44</v>
      </c>
      <c r="C73" s="31">
        <f t="shared" si="45"/>
        <v>14344</v>
      </c>
      <c r="D73" s="32">
        <v>206</v>
      </c>
      <c r="E73" s="32">
        <v>33</v>
      </c>
      <c r="F73" s="32">
        <f t="shared" si="46"/>
        <v>1475</v>
      </c>
      <c r="G73" s="32">
        <v>61</v>
      </c>
      <c r="H73" s="32">
        <v>0</v>
      </c>
      <c r="I73" s="32">
        <v>1281</v>
      </c>
      <c r="J73" s="32">
        <v>133</v>
      </c>
      <c r="K73" s="32">
        <v>230</v>
      </c>
      <c r="L73" s="32">
        <v>3372</v>
      </c>
      <c r="M73" s="32">
        <v>3074</v>
      </c>
      <c r="N73" s="32">
        <v>175</v>
      </c>
      <c r="O73" s="32">
        <v>3228</v>
      </c>
      <c r="P73" s="32">
        <v>516</v>
      </c>
      <c r="Q73" s="32">
        <v>11</v>
      </c>
      <c r="R73" s="32">
        <v>756</v>
      </c>
      <c r="S73" s="32">
        <f t="shared" si="47"/>
        <v>13076</v>
      </c>
      <c r="T73" s="32">
        <v>6</v>
      </c>
      <c r="U73" s="33">
        <v>1262</v>
      </c>
      <c r="V73" s="87">
        <f t="shared" si="48"/>
        <v>1548</v>
      </c>
      <c r="W73" s="81">
        <v>7908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79.5" customHeight="1" thickBot="1" thickTop="1">
      <c r="A74" s="135"/>
      <c r="B74" s="93" t="s">
        <v>45</v>
      </c>
      <c r="C74" s="94">
        <f aca="true" t="shared" si="49" ref="C74:W74">+C73+C72+C71+C70+C69</f>
        <v>127957</v>
      </c>
      <c r="D74" s="95">
        <f t="shared" si="49"/>
        <v>21546</v>
      </c>
      <c r="E74" s="95">
        <f t="shared" si="49"/>
        <v>745</v>
      </c>
      <c r="F74" s="95">
        <f t="shared" si="49"/>
        <v>18945</v>
      </c>
      <c r="G74" s="95">
        <f t="shared" si="49"/>
        <v>7474</v>
      </c>
      <c r="H74" s="95">
        <f t="shared" si="49"/>
        <v>17</v>
      </c>
      <c r="I74" s="95">
        <f t="shared" si="49"/>
        <v>8790</v>
      </c>
      <c r="J74" s="95">
        <f t="shared" si="49"/>
        <v>2664</v>
      </c>
      <c r="K74" s="95">
        <f t="shared" si="49"/>
        <v>19221</v>
      </c>
      <c r="L74" s="95">
        <f t="shared" si="49"/>
        <v>24000</v>
      </c>
      <c r="M74" s="95">
        <f t="shared" si="49"/>
        <v>8138</v>
      </c>
      <c r="N74" s="95">
        <f t="shared" si="49"/>
        <v>3368</v>
      </c>
      <c r="O74" s="95">
        <f t="shared" si="49"/>
        <v>9494</v>
      </c>
      <c r="P74" s="95">
        <f t="shared" si="49"/>
        <v>2048</v>
      </c>
      <c r="Q74" s="95">
        <f t="shared" si="49"/>
        <v>366</v>
      </c>
      <c r="R74" s="95">
        <f t="shared" si="49"/>
        <v>4210</v>
      </c>
      <c r="S74" s="95">
        <f t="shared" si="49"/>
        <v>112081</v>
      </c>
      <c r="T74" s="95">
        <f t="shared" si="49"/>
        <v>92</v>
      </c>
      <c r="U74" s="96">
        <f t="shared" si="49"/>
        <v>15784</v>
      </c>
      <c r="V74" s="97">
        <f t="shared" si="49"/>
        <v>37827</v>
      </c>
      <c r="W74" s="101">
        <f t="shared" si="49"/>
        <v>59050</v>
      </c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3:45" ht="28.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3:45" ht="28.5"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8"/>
      <c r="AM76" s="8"/>
      <c r="AN76" s="8"/>
      <c r="AO76" s="8"/>
      <c r="AP76" s="8"/>
      <c r="AQ76" s="8"/>
      <c r="AR76" s="8"/>
      <c r="AS76" s="8"/>
    </row>
    <row r="77" spans="3:45" ht="28.5"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8"/>
      <c r="AM77" s="8"/>
      <c r="AN77" s="8"/>
      <c r="AO77" s="8"/>
      <c r="AP77" s="8"/>
      <c r="AQ77" s="8"/>
      <c r="AR77" s="8"/>
      <c r="AS77" s="8"/>
    </row>
    <row r="78" spans="3:45" ht="28.5"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8"/>
      <c r="AM78" s="8"/>
      <c r="AN78" s="8"/>
      <c r="AO78" s="8"/>
      <c r="AP78" s="8"/>
      <c r="AQ78" s="8"/>
      <c r="AR78" s="8"/>
      <c r="AS78" s="8"/>
    </row>
    <row r="79" spans="3:45" ht="28.5"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8"/>
      <c r="AM79" s="8"/>
      <c r="AN79" s="8"/>
      <c r="AO79" s="8"/>
      <c r="AP79" s="8"/>
      <c r="AQ79" s="8"/>
      <c r="AR79" s="8"/>
      <c r="AS79" s="8"/>
    </row>
    <row r="80" spans="3:45" ht="28.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8"/>
      <c r="AM80" s="8"/>
      <c r="AN80" s="8"/>
      <c r="AO80" s="8"/>
      <c r="AP80" s="8"/>
      <c r="AQ80" s="8"/>
      <c r="AR80" s="8"/>
      <c r="AS80" s="8"/>
    </row>
    <row r="81" spans="3:45" ht="28.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3:45" ht="28.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3:45" ht="28.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3:45" ht="28.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3:45" ht="28.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3:45" ht="28.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3:45" ht="28.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3:45" ht="28.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3:45" ht="28.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3:45" ht="28.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3:45" ht="28.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3:45" ht="28.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3:45" ht="28.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3:45" ht="28.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3:45" ht="28.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3:45" ht="28.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3:45" ht="28.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3:45" ht="28.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3:45" ht="28.5"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3:45" ht="28.5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3:45" ht="28.5"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3:45" ht="28.5"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3:45" ht="28.5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3:45" ht="28.5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3:45" ht="28.5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3:45" ht="28.5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3:45" ht="28.5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3:45" ht="28.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3:45" ht="28.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3:45" ht="28.5"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3:45" ht="28.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3:45" ht="28.5"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3:45" ht="28.5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3:45" ht="28.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3:45" ht="28.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3:45" ht="28.5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3:45" ht="28.5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3:45" ht="28.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3:45" ht="28.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3:45" ht="28.5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3:45" ht="28.5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3:45" ht="28.5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3:45" ht="28.5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3:45" ht="28.5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3:45" ht="28.5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3:45" ht="28.5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3:45" ht="28.5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3:45" ht="28.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3:45" ht="28.5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3:45" ht="28.5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3:45" ht="28.5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3:45" ht="28.5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3:45" ht="28.5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3:45" ht="28.5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3:45" ht="28.5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3:45" ht="28.5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3:45" ht="28.5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3:45" ht="28.5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3:45" ht="28.5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3:45" ht="28.5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3:45" ht="28.5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3:45" ht="28.5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3:45" ht="28.5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3:45" ht="28.5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3:45" ht="28.5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3:45" ht="28.5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3:45" ht="28.5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3:45" ht="28.5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3:45" ht="28.5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3:45" ht="28.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3:45" ht="28.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3:45" ht="28.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3:45" ht="28.5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3:45" ht="28.5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3:45" ht="28.5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3:45" ht="28.5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3:45" ht="28.5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3:45" ht="28.5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3:45" ht="28.5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3:45" ht="28.5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3:45" ht="28.5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3:45" ht="28.5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3:45" ht="28.5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3:45" ht="28.5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3:45" ht="28.5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3:45" ht="28.5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3:45" ht="28.5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3:45" ht="28.5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3:45" ht="28.5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3:45" ht="28.5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3:45" ht="28.5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3:45" ht="28.5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3:45" ht="28.5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3:45" ht="28.5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3:45" ht="28.5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3:45" ht="28.5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3:45" ht="28.5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3:45" ht="28.5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3:45" ht="28.5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3:45" ht="28.5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3:45" ht="28.5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3:45" ht="28.5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3:45" ht="28.5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3:45" ht="28.5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3:45" ht="28.5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3:45" ht="28.5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3:45" ht="28.5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3:45" ht="28.5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3:45" ht="28.5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3:45" ht="28.5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3:45" ht="28.5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3:45" ht="28.5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3:45" ht="28.5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3:45" ht="28.5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3:45" ht="28.5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3:45" ht="28.5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3:45" ht="28.5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3:45" ht="28.5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3:45" ht="28.5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3:45" ht="28.5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3:45" ht="28.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3:45" ht="28.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3:45" ht="28.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3:45" ht="28.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3:45" ht="28.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3:45" ht="28.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3:45" ht="28.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3:45" ht="28.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3:45" ht="28.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3:45" ht="28.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3:45" ht="28.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3:45" ht="28.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3:45" ht="28.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3:45" ht="28.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3:45" ht="28.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3:45" ht="28.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3:45" ht="28.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3:45" ht="28.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3:45" ht="28.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3:45" ht="28.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3:45" ht="28.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3:45" ht="28.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3:45" ht="28.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3:45" ht="28.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3:45" ht="28.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3:45" ht="28.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3:45" ht="28.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3:45" ht="28.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3:45" ht="28.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3:45" ht="28.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  <row r="231" spans="3:45" ht="28.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</row>
    <row r="232" spans="3:45" ht="28.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</row>
    <row r="233" spans="3:45" ht="28.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</row>
    <row r="234" spans="3:45" ht="28.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</row>
    <row r="235" spans="3:45" ht="28.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</row>
    <row r="236" spans="3:45" ht="28.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</row>
    <row r="237" spans="3:45" ht="28.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</row>
    <row r="238" spans="3:45" ht="28.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</row>
    <row r="239" spans="3:45" ht="28.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</row>
    <row r="240" spans="3:45" ht="28.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</row>
    <row r="241" spans="3:45" ht="28.5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</row>
    <row r="242" spans="3:45" ht="28.5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</row>
    <row r="243" spans="3:45" ht="28.5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</row>
    <row r="244" spans="3:45" ht="28.5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</row>
    <row r="245" spans="3:45" ht="28.5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</row>
    <row r="246" spans="3:45" ht="28.5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</row>
    <row r="247" spans="3:45" ht="28.5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</row>
    <row r="248" spans="3:45" ht="28.5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</row>
    <row r="249" spans="3:45" ht="28.5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</row>
    <row r="250" spans="3:45" ht="28.5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</row>
    <row r="251" spans="3:45" ht="28.5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</row>
    <row r="252" spans="3:45" ht="28.5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</row>
    <row r="253" spans="3:45" ht="28.5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</row>
    <row r="254" spans="3:45" ht="28.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</row>
    <row r="255" spans="3:45" ht="28.5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</row>
    <row r="256" spans="3:45" ht="28.5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</row>
    <row r="257" spans="3:45" ht="28.5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</row>
    <row r="258" spans="3:45" ht="28.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</row>
    <row r="259" spans="3:45" ht="28.5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</row>
    <row r="260" spans="3:45" ht="28.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</row>
    <row r="261" spans="3:45" ht="28.5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</row>
    <row r="262" spans="3:45" ht="28.5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</row>
    <row r="263" spans="3:45" ht="28.5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</row>
    <row r="264" spans="3:45" ht="28.5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</row>
    <row r="265" spans="3:45" ht="28.5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</row>
    <row r="266" spans="3:45" ht="28.5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</row>
    <row r="267" spans="3:45" ht="28.5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</row>
    <row r="268" spans="3:45" ht="28.5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</row>
    <row r="269" spans="3:45" ht="28.5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</row>
    <row r="270" spans="3:45" ht="28.5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</row>
    <row r="271" spans="3:45" ht="28.5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</row>
    <row r="272" spans="3:45" ht="28.5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</row>
    <row r="273" spans="3:45" ht="28.5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</row>
    <row r="274" spans="3:45" ht="28.5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</row>
    <row r="275" spans="3:45" ht="28.5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</row>
    <row r="276" spans="3:45" ht="28.5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</row>
    <row r="277" spans="3:45" ht="28.5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</row>
    <row r="278" spans="3:45" ht="28.5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</row>
    <row r="279" spans="3:45" ht="28.5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</row>
    <row r="280" spans="3:45" ht="28.5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</row>
    <row r="281" spans="3:45" ht="28.5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</row>
    <row r="282" spans="3:45" ht="28.5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</row>
    <row r="283" spans="3:45" ht="28.5"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</row>
    <row r="284" spans="3:45" ht="28.5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</row>
    <row r="285" spans="3:45" ht="28.5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</row>
    <row r="286" spans="3:45" ht="28.5"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</row>
    <row r="287" spans="3:45" ht="28.5"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</row>
    <row r="288" spans="3:45" ht="28.5"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</row>
    <row r="289" spans="3:45" ht="28.5"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</row>
    <row r="290" spans="3:45" ht="28.5"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</row>
    <row r="291" spans="3:45" ht="28.5"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</row>
    <row r="292" spans="3:45" ht="28.5"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</row>
    <row r="293" spans="3:45" ht="28.5"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</row>
    <row r="294" spans="3:45" ht="28.5"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</row>
    <row r="295" spans="3:45" ht="28.5"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</row>
    <row r="296" spans="3:45" ht="28.5"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</row>
    <row r="297" spans="3:45" ht="28.5"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</row>
    <row r="298" spans="3:45" ht="28.5"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</row>
    <row r="299" spans="3:45" ht="28.5"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</row>
    <row r="300" spans="3:45" ht="28.5"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</row>
    <row r="301" spans="3:45" ht="28.5"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</row>
    <row r="302" spans="3:45" ht="28.5"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</row>
    <row r="303" spans="3:45" ht="28.5"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</row>
    <row r="304" spans="3:45" ht="28.5"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</row>
    <row r="305" spans="3:45" ht="28.5"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</row>
    <row r="306" spans="3:45" ht="28.5"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</row>
    <row r="307" spans="3:45" ht="28.5"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</row>
    <row r="308" spans="3:45" ht="28.5"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</row>
    <row r="309" spans="3:45" ht="28.5"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</row>
    <row r="310" spans="3:45" ht="28.5"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</row>
    <row r="311" spans="3:45" ht="28.5"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</row>
    <row r="312" spans="3:45" ht="28.5"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</row>
    <row r="313" spans="3:45" ht="28.5"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</row>
    <row r="314" spans="3:45" ht="28.5"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</row>
    <row r="315" spans="3:45" ht="28.5"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</row>
    <row r="316" spans="3:45" ht="28.5"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</row>
    <row r="317" spans="3:45" ht="28.5"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</row>
    <row r="318" spans="3:45" ht="28.5"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</row>
    <row r="319" spans="3:45" ht="28.5"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</row>
    <row r="320" spans="3:45" ht="28.5"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</row>
    <row r="321" spans="3:45" ht="28.5"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</row>
    <row r="322" spans="3:45" ht="28.5"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</row>
    <row r="323" spans="3:45" ht="28.5"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</row>
    <row r="324" spans="3:45" ht="28.5"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</row>
    <row r="325" spans="3:45" ht="28.5"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</row>
    <row r="326" spans="3:45" ht="28.5"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</row>
    <row r="327" spans="3:45" ht="28.5"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</row>
    <row r="328" spans="3:45" ht="28.5"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</row>
    <row r="329" spans="3:45" ht="28.5"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</row>
    <row r="330" spans="3:45" ht="28.5"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</row>
    <row r="331" spans="3:45" ht="28.5"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</row>
    <row r="332" spans="3:45" ht="28.5"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</row>
    <row r="333" spans="3:45" ht="28.5"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</row>
    <row r="334" spans="3:45" ht="28.5"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</row>
    <row r="335" spans="3:45" ht="28.5"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</row>
    <row r="336" spans="3:45" ht="28.5"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</row>
    <row r="337" spans="3:45" ht="28.5"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</row>
    <row r="338" spans="3:45" ht="28.5"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</row>
    <row r="339" spans="3:45" ht="28.5"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</row>
    <row r="340" spans="3:45" ht="28.5"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</row>
    <row r="341" spans="3:45" ht="28.5"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</row>
    <row r="342" spans="3:45" ht="28.5"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</row>
    <row r="343" spans="3:45" ht="28.5"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</row>
    <row r="344" spans="3:45" ht="28.5"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</row>
    <row r="345" spans="3:45" ht="28.5"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</row>
    <row r="346" spans="3:45" ht="28.5"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</row>
    <row r="347" spans="3:45" ht="28.5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</row>
    <row r="348" spans="3:45" ht="28.5"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</row>
    <row r="349" spans="3:45" ht="28.5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</row>
    <row r="350" spans="3:45" ht="28.5"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</row>
    <row r="351" spans="3:45" ht="28.5"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</row>
    <row r="352" spans="3:45" ht="28.5"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</row>
    <row r="353" spans="3:45" ht="28.5"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</row>
    <row r="354" spans="3:45" ht="28.5"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</row>
    <row r="355" spans="3:45" ht="28.5"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</row>
    <row r="356" spans="3:45" ht="28.5"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</row>
    <row r="357" spans="3:45" ht="28.5"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</row>
    <row r="358" spans="3:45" ht="28.5"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</row>
    <row r="359" spans="3:45" ht="28.5"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</row>
    <row r="360" spans="3:45" ht="28.5"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</row>
    <row r="361" spans="3:45" ht="28.5"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</row>
    <row r="362" spans="3:45" ht="28.5"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</row>
    <row r="363" spans="3:45" ht="28.5"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</row>
    <row r="364" spans="3:45" ht="28.5"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</row>
    <row r="365" spans="3:45" ht="28.5"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</row>
    <row r="366" spans="3:45" ht="28.5"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</row>
    <row r="367" spans="3:45" ht="28.5"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</row>
    <row r="368" spans="3:45" ht="28.5"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</row>
    <row r="369" spans="3:45" ht="28.5"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</row>
    <row r="370" spans="3:45" ht="28.5"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</row>
    <row r="371" spans="3:45" ht="28.5"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</row>
    <row r="372" spans="3:45" ht="28.5"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</row>
    <row r="373" spans="3:45" ht="28.5"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</row>
    <row r="374" spans="3:45" ht="28.5"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</row>
    <row r="375" spans="3:45" ht="28.5"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</row>
    <row r="376" spans="3:45" ht="28.5"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</row>
    <row r="377" spans="3:45" ht="28.5"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</row>
    <row r="378" spans="3:45" ht="28.5"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</row>
    <row r="379" spans="3:45" ht="28.5"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</row>
    <row r="380" spans="3:45" ht="28.5"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</row>
    <row r="381" spans="3:45" ht="28.5"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</row>
    <row r="382" spans="3:45" ht="28.5"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</row>
    <row r="383" spans="3:45" ht="28.5"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</row>
    <row r="384" spans="3:45" ht="28.5"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</row>
    <row r="385" spans="3:45" ht="28.5"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</row>
    <row r="386" spans="3:45" ht="28.5"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</row>
    <row r="387" spans="3:45" ht="28.5"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</row>
    <row r="388" spans="3:45" ht="28.5"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</row>
    <row r="389" spans="3:45" ht="28.5"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</row>
    <row r="390" spans="3:45" ht="28.5"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</row>
    <row r="391" spans="3:45" ht="28.5"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</row>
    <row r="392" spans="3:45" ht="28.5"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</row>
    <row r="393" spans="3:45" ht="28.5"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</row>
    <row r="394" spans="3:45" ht="28.5"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</row>
    <row r="395" spans="3:45" ht="28.5"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</row>
    <row r="396" spans="3:45" ht="28.5"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</row>
    <row r="397" spans="3:45" ht="28.5"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</row>
    <row r="398" spans="3:45" ht="28.5"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</row>
    <row r="399" spans="3:45" ht="28.5"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</row>
    <row r="400" spans="3:45" ht="28.5"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</row>
    <row r="401" spans="3:45" ht="28.5"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</row>
    <row r="402" spans="3:45" ht="28.5"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</row>
    <row r="403" spans="3:45" ht="28.5"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</row>
    <row r="404" spans="3:45" ht="28.5"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</row>
    <row r="405" spans="3:45" ht="28.5"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</row>
    <row r="406" spans="3:45" ht="28.5"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</row>
    <row r="407" spans="3:45" ht="28.5"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</row>
    <row r="408" spans="3:45" ht="28.5"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</row>
    <row r="409" spans="3:45" ht="28.5"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</row>
    <row r="410" spans="3:45" ht="28.5"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</row>
    <row r="411" spans="3:45" ht="28.5"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</row>
    <row r="412" spans="3:45" ht="28.5"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</row>
    <row r="413" spans="3:45" ht="28.5"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</row>
    <row r="414" spans="3:45" ht="28.5"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</row>
    <row r="415" spans="3:45" ht="28.5"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</row>
    <row r="416" spans="3:45" ht="28.5"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</row>
    <row r="417" spans="3:45" ht="28.5"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</row>
    <row r="418" spans="3:45" ht="28.5"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</row>
    <row r="419" spans="3:45" ht="28.5"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</row>
    <row r="420" spans="3:45" ht="28.5"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</row>
    <row r="421" spans="3:45" ht="28.5"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</row>
    <row r="422" spans="3:45" ht="28.5"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</row>
    <row r="423" spans="3:45" ht="28.5"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</row>
    <row r="424" spans="3:45" ht="28.5"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</row>
    <row r="425" spans="3:45" ht="28.5"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</row>
    <row r="426" spans="3:45" ht="28.5"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</row>
    <row r="427" spans="3:45" ht="28.5"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</row>
    <row r="428" spans="3:45" ht="28.5"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</row>
    <row r="429" spans="3:45" ht="28.5"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</row>
    <row r="430" spans="3:45" ht="28.5"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</row>
    <row r="431" spans="3:45" ht="28.5"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</row>
    <row r="432" spans="3:45" ht="28.5"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</row>
    <row r="433" spans="3:45" ht="28.5"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</row>
    <row r="434" spans="3:45" ht="28.5"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</row>
    <row r="435" spans="3:45" ht="28.5"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</row>
    <row r="436" spans="3:45" ht="28.5"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</row>
    <row r="437" spans="3:45" ht="28.5"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</row>
    <row r="438" spans="3:45" ht="28.5"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</row>
    <row r="439" spans="3:45" ht="28.5"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</row>
    <row r="440" spans="3:45" ht="28.5"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</row>
    <row r="441" spans="3:45" ht="28.5"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</row>
    <row r="442" spans="3:45" ht="28.5"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</row>
    <row r="443" spans="3:45" ht="28.5"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</row>
    <row r="444" spans="3:45" ht="28.5"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</row>
    <row r="445" spans="3:45" ht="28.5"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</row>
    <row r="446" spans="3:45" ht="28.5"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</row>
    <row r="447" spans="3:45" ht="28.5"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</row>
    <row r="448" spans="3:45" ht="28.5"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</row>
    <row r="449" spans="3:45" ht="28.5"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</row>
    <row r="450" spans="3:45" ht="28.5"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</row>
    <row r="451" spans="3:45" ht="28.5"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</row>
    <row r="452" spans="3:45" ht="28.5"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</row>
    <row r="453" spans="3:45" ht="28.5"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</row>
    <row r="454" spans="3:45" ht="28.5"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</row>
    <row r="455" spans="3:45" ht="28.5"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</row>
    <row r="456" spans="3:45" ht="28.5"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</row>
    <row r="457" spans="3:45" ht="28.5"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</row>
    <row r="458" spans="3:45" ht="28.5"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</row>
    <row r="459" spans="3:45" ht="28.5"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</row>
    <row r="460" spans="3:45" ht="28.5"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</row>
    <row r="461" spans="3:45" ht="28.5"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</row>
    <row r="462" spans="3:45" ht="28.5"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</row>
    <row r="463" spans="3:45" ht="28.5"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</row>
    <row r="464" spans="3:45" ht="28.5"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</row>
    <row r="465" spans="3:45" ht="28.5"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</row>
    <row r="466" spans="3:45" ht="28.5"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</row>
    <row r="467" spans="3:45" ht="28.5"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</row>
    <row r="468" spans="3:45" ht="28.5"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</row>
    <row r="469" spans="3:45" ht="28.5"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</row>
    <row r="470" spans="3:45" ht="28.5"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</row>
    <row r="471" spans="3:45" ht="28.5"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</row>
    <row r="472" spans="3:45" ht="28.5"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</row>
    <row r="473" spans="3:45" ht="28.5"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</row>
    <row r="474" spans="3:45" ht="28.5"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</row>
    <row r="475" spans="3:45" ht="28.5"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</row>
    <row r="476" spans="3:45" ht="28.5"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</row>
    <row r="477" spans="3:45" ht="28.5"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</row>
    <row r="478" spans="3:45" ht="28.5"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</row>
    <row r="479" spans="3:45" ht="28.5"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</row>
    <row r="480" spans="3:45" ht="28.5"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</row>
    <row r="481" spans="3:45" ht="28.5"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</row>
    <row r="482" spans="3:45" ht="28.5"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</row>
    <row r="483" spans="3:45" ht="28.5"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</row>
    <row r="484" spans="3:45" ht="28.5"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</row>
    <row r="485" spans="3:45" ht="28.5"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</row>
    <row r="486" spans="3:45" ht="28.5"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</row>
    <row r="487" spans="3:45" ht="28.5"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</row>
    <row r="488" spans="3:45" ht="28.5"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</row>
    <row r="489" spans="3:45" ht="28.5"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</row>
    <row r="490" spans="3:45" ht="28.5"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</row>
    <row r="491" spans="3:45" ht="28.5"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</row>
    <row r="492" spans="3:45" ht="28.5"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</row>
    <row r="493" spans="3:45" ht="28.5"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</row>
    <row r="494" spans="3:45" ht="28.5"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</row>
    <row r="495" spans="3:45" ht="28.5"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</row>
    <row r="496" spans="3:45" ht="28.5"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</row>
    <row r="497" spans="3:45" ht="28.5"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</row>
    <row r="498" spans="3:45" ht="28.5"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</row>
    <row r="499" spans="3:45" ht="28.5"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</row>
    <row r="500" spans="3:45" ht="28.5"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</row>
    <row r="501" spans="3:45" ht="28.5"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</row>
    <row r="502" spans="3:45" ht="28.5"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</row>
    <row r="503" spans="3:45" ht="28.5"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</row>
    <row r="504" spans="3:45" ht="28.5"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</row>
    <row r="505" spans="3:45" ht="28.5"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</row>
    <row r="506" spans="3:45" ht="28.5"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</row>
    <row r="507" spans="3:45" ht="28.5"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</row>
    <row r="508" spans="3:45" ht="28.5"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</row>
    <row r="509" spans="3:45" ht="28.5"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</row>
    <row r="510" spans="3:45" ht="28.5"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</row>
    <row r="511" spans="3:45" ht="28.5"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</row>
    <row r="512" spans="3:45" ht="28.5"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</row>
    <row r="513" spans="3:45" ht="28.5"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</row>
    <row r="514" spans="3:45" ht="28.5"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</row>
    <row r="515" spans="3:45" ht="28.5"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</row>
    <row r="516" spans="3:45" ht="28.5"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</row>
    <row r="517" spans="3:45" ht="28.5"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</row>
    <row r="518" spans="3:45" ht="28.5"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</row>
    <row r="519" spans="3:45" ht="28.5"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</row>
    <row r="520" spans="3:45" ht="28.5"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</row>
    <row r="521" spans="3:45" ht="28.5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</row>
    <row r="522" spans="3:45" ht="28.5"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</row>
    <row r="523" spans="3:45" ht="28.5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</row>
    <row r="524" spans="3:45" ht="28.5"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</row>
    <row r="525" spans="3:45" ht="28.5"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</row>
    <row r="526" spans="3:45" ht="28.5"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</row>
    <row r="527" spans="3:45" ht="28.5"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</row>
    <row r="528" spans="3:45" ht="28.5"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</row>
    <row r="529" spans="3:45" ht="28.5"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</row>
    <row r="530" spans="3:45" ht="28.5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</row>
    <row r="531" spans="3:45" ht="28.5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</row>
    <row r="532" spans="3:45" ht="28.5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</row>
    <row r="533" spans="3:45" ht="28.5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</row>
    <row r="534" spans="3:45" ht="28.5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</row>
    <row r="535" spans="3:45" ht="28.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</row>
    <row r="536" spans="3:45" ht="28.5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</row>
    <row r="537" spans="3:45" ht="28.5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</row>
    <row r="538" spans="3:45" ht="28.5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</row>
    <row r="539" spans="3:45" ht="28.5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</row>
    <row r="540" spans="3:45" ht="28.5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</row>
    <row r="541" spans="3:45" ht="28.5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</row>
    <row r="542" spans="3:45" ht="28.5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</row>
    <row r="543" spans="3:45" ht="28.5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</row>
    <row r="544" spans="3:45" ht="28.5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</row>
    <row r="545" spans="3:45" ht="28.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</row>
    <row r="546" spans="3:45" ht="28.5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</row>
    <row r="547" spans="3:45" ht="28.5"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</row>
    <row r="548" spans="3:45" ht="28.5"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</row>
    <row r="549" spans="3:45" ht="28.5"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</row>
    <row r="550" spans="3:45" ht="28.5"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</row>
    <row r="551" spans="3:45" ht="28.5"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</row>
    <row r="552" spans="3:45" ht="28.5"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</row>
    <row r="553" spans="3:45" ht="28.5"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</row>
    <row r="554" spans="3:45" ht="28.5"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</row>
    <row r="555" spans="3:45" ht="28.5"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</row>
    <row r="556" spans="3:45" ht="28.5"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</row>
    <row r="557" spans="3:45" ht="28.5"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</row>
    <row r="558" spans="3:45" ht="28.5"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</row>
    <row r="559" spans="3:45" ht="28.5"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</row>
    <row r="560" spans="3:45" ht="28.5"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</row>
    <row r="561" spans="3:45" ht="28.5"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</row>
    <row r="562" spans="3:45" ht="28.5"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</row>
    <row r="563" spans="3:45" ht="28.5"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</row>
    <row r="564" spans="3:45" ht="28.5"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</row>
    <row r="565" spans="3:45" ht="28.5"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</row>
    <row r="566" spans="3:45" ht="28.5"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</row>
    <row r="567" spans="3:45" ht="28.5"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</row>
    <row r="568" spans="3:45" ht="28.5"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</row>
    <row r="569" spans="3:45" ht="28.5"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</row>
    <row r="570" spans="3:45" ht="28.5"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</row>
    <row r="571" spans="3:45" ht="28.5"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</row>
    <row r="572" spans="3:45" ht="28.5"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</row>
    <row r="573" spans="3:45" ht="28.5"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</row>
    <row r="574" spans="3:45" ht="28.5"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</row>
    <row r="575" spans="3:45" ht="28.5"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</row>
    <row r="576" spans="3:45" ht="28.5"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</row>
    <row r="577" spans="3:45" ht="28.5"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</row>
    <row r="578" spans="3:45" ht="28.5"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</row>
    <row r="579" spans="3:45" ht="28.5"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</row>
    <row r="580" spans="3:45" ht="28.5"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</row>
    <row r="581" spans="3:45" ht="28.5"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</row>
    <row r="582" spans="3:45" ht="28.5"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</row>
    <row r="583" spans="3:45" ht="28.5"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</row>
    <row r="584" spans="3:45" ht="28.5"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</row>
    <row r="585" spans="3:45" ht="28.5"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</row>
    <row r="586" spans="3:45" ht="28.5"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</row>
    <row r="587" spans="3:45" ht="28.5"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</row>
    <row r="588" spans="3:45" ht="28.5"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</row>
    <row r="589" spans="3:45" ht="28.5"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</row>
    <row r="590" spans="3:45" ht="28.5"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</row>
    <row r="591" spans="3:45" ht="28.5"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</row>
    <row r="592" spans="3:45" ht="28.5"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</row>
    <row r="593" spans="3:45" ht="28.5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</row>
    <row r="594" spans="3:45" ht="28.5"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</row>
    <row r="595" spans="3:45" ht="28.5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</row>
    <row r="596" spans="3:45" ht="28.5"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</row>
    <row r="597" spans="3:45" ht="28.5"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</row>
    <row r="598" spans="3:45" ht="28.5"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</row>
    <row r="599" spans="3:45" ht="28.5"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</row>
    <row r="600" spans="3:45" ht="28.5"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</row>
    <row r="601" spans="3:45" ht="28.5"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</row>
    <row r="602" spans="3:45" ht="28.5"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</row>
    <row r="603" spans="3:45" ht="28.5"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</row>
    <row r="604" spans="3:45" ht="28.5"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</row>
    <row r="605" spans="3:45" ht="28.5"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</row>
    <row r="606" spans="3:45" ht="28.5"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</row>
    <row r="607" spans="3:45" ht="28.5"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</row>
    <row r="608" spans="3:45" ht="28.5"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</row>
    <row r="609" spans="3:45" ht="28.5"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</row>
    <row r="610" spans="3:45" ht="28.5"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</row>
    <row r="611" spans="3:45" ht="28.5"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</row>
    <row r="612" spans="3:45" ht="28.5"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</row>
    <row r="613" spans="3:45" ht="28.5"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</row>
    <row r="614" spans="3:45" ht="28.5"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</row>
    <row r="615" spans="3:45" ht="28.5"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</row>
    <row r="616" spans="3:45" ht="28.5"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</row>
    <row r="617" spans="3:45" ht="28.5"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</row>
    <row r="618" spans="3:45" ht="28.5"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</row>
    <row r="619" spans="3:45" ht="28.5"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</row>
    <row r="620" spans="3:45" ht="28.5"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</row>
    <row r="621" spans="3:45" ht="28.5"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</row>
    <row r="622" spans="3:45" ht="28.5"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</row>
    <row r="623" spans="3:45" ht="28.5"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</row>
    <row r="624" spans="3:45" ht="28.5"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</row>
    <row r="625" spans="3:45" ht="28.5"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</row>
    <row r="626" spans="3:45" ht="28.5"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</row>
    <row r="627" spans="3:45" ht="28.5"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</row>
    <row r="628" spans="3:45" ht="28.5"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</row>
    <row r="629" spans="3:45" ht="28.5"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</row>
    <row r="630" spans="3:45" ht="28.5"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</row>
    <row r="631" spans="3:45" ht="28.5"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</row>
    <row r="632" spans="3:45" ht="28.5"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</row>
    <row r="633" spans="3:45" ht="28.5"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</row>
    <row r="634" spans="3:45" ht="28.5"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</row>
    <row r="635" spans="3:45" ht="28.5"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</row>
    <row r="636" spans="3:45" ht="28.5"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</row>
    <row r="637" spans="3:45" ht="28.5"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</row>
    <row r="638" spans="3:45" ht="28.5"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</row>
    <row r="639" spans="3:45" ht="28.5"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</row>
    <row r="640" spans="3:45" ht="28.5"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</row>
    <row r="641" spans="3:45" ht="28.5"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</row>
    <row r="642" spans="3:45" ht="28.5"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</row>
    <row r="643" spans="3:45" ht="28.5"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</row>
    <row r="644" spans="3:45" ht="28.5"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</row>
    <row r="645" spans="3:45" ht="28.5"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</row>
    <row r="646" spans="3:45" ht="28.5"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</row>
    <row r="647" spans="3:45" ht="28.5"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</row>
    <row r="648" spans="3:45" ht="28.5"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</row>
    <row r="649" spans="3:45" ht="28.5"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</row>
    <row r="650" spans="3:45" ht="28.5"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</row>
    <row r="651" spans="3:45" ht="28.5"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</row>
    <row r="652" spans="3:45" ht="28.5"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</row>
    <row r="653" spans="3:45" ht="28.5"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</row>
    <row r="654" spans="3:45" ht="28.5"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</row>
    <row r="655" spans="3:45" ht="28.5"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</row>
    <row r="656" spans="3:45" ht="28.5"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</row>
    <row r="657" spans="3:45" ht="28.5"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</row>
    <row r="658" spans="3:45" ht="28.5"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</row>
    <row r="659" spans="3:45" ht="28.5"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</row>
    <row r="660" spans="3:45" ht="28.5"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</row>
    <row r="661" spans="3:45" ht="28.5"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</row>
    <row r="662" spans="3:45" ht="28.5"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</row>
    <row r="663" spans="3:45" ht="28.5"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</row>
    <row r="664" spans="3:45" ht="28.5"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</row>
    <row r="665" spans="3:45" ht="28.5"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</row>
    <row r="666" spans="3:45" ht="28.5"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</row>
    <row r="667" spans="3:45" ht="28.5"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</row>
    <row r="668" spans="3:45" ht="28.5"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</row>
    <row r="669" spans="3:45" ht="28.5"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</row>
    <row r="670" spans="3:45" ht="28.5"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</row>
    <row r="671" spans="3:45" ht="28.5"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</row>
    <row r="672" spans="3:45" ht="28.5"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</row>
    <row r="673" spans="3:45" ht="28.5"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</row>
    <row r="674" spans="3:45" ht="28.5"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</row>
    <row r="675" spans="3:45" ht="28.5"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</row>
    <row r="676" spans="3:45" ht="28.5"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</row>
    <row r="677" spans="3:45" ht="28.5"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</row>
    <row r="678" spans="3:45" ht="28.5"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</row>
    <row r="679" spans="3:45" ht="28.5"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</row>
    <row r="680" spans="3:45" ht="28.5"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</row>
    <row r="681" spans="3:45" ht="28.5"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</row>
    <row r="682" spans="3:45" ht="28.5"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</row>
    <row r="683" spans="3:45" ht="28.5"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</row>
    <row r="684" spans="3:45" ht="28.5"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</row>
    <row r="685" spans="3:45" ht="28.5"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</row>
    <row r="686" spans="3:45" ht="28.5"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</row>
    <row r="687" spans="3:45" ht="28.5"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</row>
    <row r="688" spans="3:45" ht="28.5"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</row>
    <row r="689" spans="3:45" ht="28.5"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</row>
    <row r="690" spans="3:45" ht="28.5"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</row>
    <row r="691" spans="3:45" ht="28.5"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</row>
    <row r="692" spans="3:45" ht="28.5"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</row>
    <row r="693" spans="3:45" ht="28.5"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</row>
    <row r="694" spans="3:45" ht="28.5"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</row>
    <row r="695" spans="3:45" ht="28.5"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</row>
    <row r="696" spans="3:45" ht="28.5"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</row>
    <row r="697" spans="3:45" ht="28.5"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</row>
    <row r="698" spans="3:45" ht="28.5"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</row>
    <row r="699" spans="3:45" ht="28.5"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</row>
    <row r="700" spans="3:45" ht="28.5"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</row>
    <row r="701" spans="3:45" ht="28.5"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</row>
    <row r="702" spans="3:45" ht="28.5"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</row>
    <row r="703" spans="3:45" ht="28.5"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</row>
    <row r="704" spans="3:45" ht="28.5"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</row>
    <row r="705" spans="3:45" ht="28.5"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</row>
    <row r="706" spans="3:45" ht="28.5"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</row>
    <row r="707" spans="3:45" ht="28.5"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</row>
    <row r="708" spans="3:45" ht="28.5"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</row>
    <row r="709" spans="3:45" ht="28.5"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</row>
    <row r="710" spans="3:45" ht="28.5"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</row>
    <row r="711" spans="3:45" ht="28.5"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</row>
    <row r="712" spans="3:45" ht="28.5"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</row>
    <row r="713" spans="3:45" ht="28.5"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</row>
    <row r="714" spans="3:45" ht="28.5"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</row>
    <row r="715" spans="3:45" ht="28.5"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</row>
    <row r="716" spans="3:45" ht="28.5"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</row>
    <row r="717" spans="3:45" ht="28.5"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</row>
    <row r="718" spans="3:45" ht="28.5"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</row>
    <row r="719" spans="3:45" ht="28.5"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</row>
    <row r="720" spans="3:45" ht="28.5"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</row>
    <row r="721" spans="3:45" ht="28.5"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</row>
    <row r="722" spans="3:45" ht="28.5"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</row>
    <row r="723" spans="3:45" ht="28.5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</row>
    <row r="724" spans="3:45" ht="28.5"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</row>
    <row r="725" spans="3:45" ht="28.5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</row>
    <row r="726" spans="3:45" ht="28.5"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</row>
    <row r="727" spans="3:45" ht="28.5"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</row>
    <row r="728" spans="3:45" ht="28.5"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</row>
    <row r="729" spans="3:45" ht="28.5"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</row>
    <row r="730" spans="3:45" ht="28.5"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</row>
    <row r="731" spans="3:45" ht="28.5"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</row>
    <row r="732" spans="3:45" ht="28.5"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</row>
    <row r="733" spans="3:45" ht="28.5"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</row>
    <row r="734" spans="3:45" ht="28.5"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</row>
    <row r="735" spans="3:45" ht="28.5"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</row>
    <row r="736" spans="3:45" ht="28.5"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</row>
    <row r="737" spans="3:45" ht="28.5"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</row>
    <row r="738" spans="3:45" ht="28.5"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</row>
    <row r="739" spans="3:45" ht="28.5"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</row>
    <row r="740" spans="3:45" ht="28.5"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</row>
    <row r="741" spans="3:45" ht="28.5"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</row>
    <row r="742" spans="3:45" ht="28.5"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</row>
    <row r="743" spans="3:45" ht="28.5"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</row>
    <row r="744" spans="3:45" ht="28.5"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</row>
    <row r="745" spans="3:45" ht="28.5"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</row>
    <row r="746" spans="3:45" ht="28.5"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</row>
    <row r="747" spans="3:45" ht="28.5"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</row>
    <row r="748" spans="3:45" ht="28.5"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</row>
    <row r="749" spans="3:45" ht="28.5"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</row>
    <row r="750" spans="3:45" ht="28.5"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</row>
    <row r="751" spans="3:45" ht="28.5"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</row>
    <row r="752" spans="3:45" ht="28.5"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</row>
    <row r="753" spans="3:45" ht="28.5"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</row>
    <row r="754" spans="3:45" ht="28.5"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</row>
    <row r="755" spans="3:45" ht="28.5"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</row>
    <row r="756" spans="3:45" ht="28.5"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</row>
    <row r="757" spans="3:45" ht="28.5"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</row>
    <row r="758" spans="3:45" ht="28.5"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</row>
    <row r="759" spans="3:45" ht="28.5"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</row>
    <row r="760" spans="3:45" ht="28.5"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</row>
    <row r="761" spans="3:45" ht="28.5"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</row>
    <row r="762" spans="3:45" ht="28.5"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</row>
    <row r="763" spans="3:45" ht="28.5"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</row>
    <row r="764" spans="3:45" ht="28.5"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</row>
    <row r="765" spans="3:45" ht="28.5"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</row>
    <row r="766" spans="3:45" ht="28.5"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</row>
    <row r="767" spans="3:45" ht="28.5"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</row>
    <row r="768" spans="3:45" ht="28.5"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</row>
    <row r="769" spans="3:45" ht="28.5"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</row>
    <row r="770" spans="3:45" ht="28.5"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</row>
    <row r="771" spans="3:45" ht="28.5"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</row>
    <row r="772" spans="3:45" ht="28.5"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</row>
    <row r="773" spans="3:45" ht="28.5"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</row>
    <row r="774" spans="3:45" ht="28.5"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</row>
    <row r="775" spans="3:45" ht="28.5"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</row>
    <row r="776" spans="3:45" ht="28.5"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</row>
    <row r="777" spans="3:45" ht="28.5"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</row>
    <row r="778" spans="3:45" ht="28.5"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</row>
    <row r="779" spans="3:45" ht="28.5"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</row>
    <row r="780" spans="3:45" ht="28.5"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</row>
    <row r="781" spans="3:45" ht="28.5"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</row>
    <row r="782" spans="3:45" ht="28.5"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</row>
    <row r="783" spans="3:45" ht="28.5"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</row>
    <row r="784" spans="3:45" ht="28.5"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</row>
    <row r="785" spans="3:45" ht="28.5"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</row>
    <row r="786" spans="3:45" ht="28.5"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</row>
    <row r="787" spans="3:45" ht="28.5"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</row>
    <row r="788" spans="3:45" ht="28.5"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</row>
    <row r="789" spans="3:45" ht="28.5"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</row>
    <row r="790" spans="3:45" ht="28.5"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</row>
    <row r="791" spans="3:45" ht="28.5"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</row>
    <row r="792" spans="3:45" ht="28.5"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</row>
    <row r="793" spans="3:45" ht="28.5"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</row>
    <row r="794" spans="3:45" ht="28.5"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</row>
    <row r="795" spans="3:45" ht="28.5"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</row>
    <row r="796" spans="3:45" ht="28.5"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</row>
    <row r="797" spans="3:45" ht="28.5"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</row>
    <row r="798" spans="3:45" ht="28.5"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</row>
    <row r="799" spans="3:45" ht="28.5"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</row>
    <row r="800" spans="3:45" ht="28.5"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</row>
    <row r="801" spans="3:45" ht="28.5"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</row>
    <row r="802" spans="3:45" ht="28.5"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</row>
    <row r="803" spans="3:45" ht="28.5"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</row>
    <row r="804" spans="3:45" ht="28.5"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</row>
    <row r="805" spans="3:45" ht="28.5"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</row>
    <row r="806" spans="3:45" ht="28.5"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</row>
    <row r="807" spans="3:45" ht="28.5"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</row>
    <row r="808" spans="3:45" ht="28.5"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</row>
    <row r="809" spans="3:45" ht="28.5"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</row>
    <row r="810" spans="3:45" ht="28.5"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</row>
    <row r="811" spans="3:45" ht="28.5"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</row>
    <row r="812" spans="3:45" ht="28.5"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</row>
    <row r="813" spans="3:45" ht="28.5"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</row>
    <row r="814" spans="3:45" ht="28.5"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</row>
    <row r="815" spans="3:45" ht="28.5"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</row>
    <row r="816" spans="3:45" ht="28.5"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</row>
    <row r="817" spans="3:45" ht="28.5"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</row>
    <row r="818" spans="3:45" ht="28.5"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</row>
    <row r="819" spans="3:45" ht="28.5"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</row>
    <row r="820" spans="3:45" ht="28.5"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</row>
    <row r="821" spans="3:45" ht="28.5"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</row>
    <row r="822" spans="3:45" ht="28.5"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</row>
    <row r="823" spans="3:45" ht="28.5"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</row>
    <row r="824" spans="3:45" ht="28.5"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</row>
    <row r="825" spans="3:45" ht="28.5"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</row>
    <row r="826" spans="3:45" ht="28.5"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</row>
    <row r="827" spans="3:45" ht="28.5"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</row>
    <row r="828" spans="3:45" ht="28.5"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</row>
    <row r="829" spans="3:45" ht="28.5"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</row>
    <row r="830" spans="3:45" ht="28.5"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</row>
    <row r="831" spans="3:45" ht="28.5"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</row>
    <row r="832" spans="3:45" ht="28.5"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</row>
    <row r="833" spans="3:45" ht="28.5"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</row>
    <row r="834" spans="3:45" ht="28.5"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</row>
    <row r="835" spans="3:45" ht="28.5"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</row>
    <row r="836" spans="3:45" ht="28.5"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</row>
    <row r="837" spans="3:45" ht="28.5"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</row>
    <row r="838" spans="3:45" ht="28.5"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</row>
    <row r="839" spans="3:45" ht="28.5"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</row>
    <row r="840" spans="3:45" ht="28.5"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</row>
    <row r="841" spans="3:45" ht="28.5"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</row>
    <row r="842" spans="3:45" ht="28.5"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</row>
    <row r="843" spans="3:45" ht="28.5"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</row>
    <row r="844" spans="3:45" ht="28.5"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</row>
    <row r="845" spans="3:45" ht="28.5"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</row>
    <row r="846" spans="3:45" ht="28.5"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</row>
    <row r="847" spans="3:45" ht="28.5"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</row>
    <row r="848" spans="3:45" ht="28.5"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</row>
    <row r="849" spans="3:45" ht="28.5"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</row>
    <row r="850" spans="3:45" ht="28.5"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</row>
    <row r="851" spans="3:45" ht="28.5"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</row>
    <row r="852" spans="3:45" ht="28.5"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</row>
    <row r="853" spans="3:45" ht="28.5"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</row>
    <row r="854" spans="3:45" ht="28.5"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</row>
    <row r="855" spans="3:45" ht="28.5"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</row>
    <row r="856" spans="3:45" ht="28.5"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</row>
    <row r="857" spans="3:45" ht="28.5"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</row>
    <row r="858" spans="3:45" ht="28.5"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</row>
    <row r="859" spans="3:45" ht="28.5"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</row>
    <row r="860" spans="3:45" ht="28.5"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</row>
    <row r="861" spans="3:45" ht="28.5"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</row>
    <row r="862" spans="3:45" ht="28.5"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</row>
    <row r="863" spans="3:45" ht="28.5"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</row>
    <row r="864" spans="3:45" ht="28.5"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</row>
    <row r="865" spans="3:45" ht="28.5"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</row>
    <row r="866" spans="3:45" ht="28.5"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</row>
    <row r="867" spans="3:45" ht="28.5"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</row>
    <row r="868" spans="3:45" ht="28.5"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</row>
    <row r="869" spans="3:45" ht="28.5"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</row>
    <row r="870" spans="3:45" ht="28.5"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</row>
    <row r="871" spans="3:45" ht="28.5"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</row>
    <row r="872" spans="3:45" ht="28.5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</row>
    <row r="873" spans="3:45" ht="28.5"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</row>
    <row r="874" spans="3:45" ht="28.5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</row>
    <row r="875" spans="3:45" ht="28.5"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</row>
    <row r="876" spans="3:45" ht="28.5"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</row>
    <row r="877" spans="3:45" ht="28.5"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</row>
    <row r="878" spans="3:45" ht="28.5"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</row>
    <row r="879" spans="3:45" ht="28.5"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</row>
    <row r="880" spans="3:45" ht="28.5"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</row>
    <row r="881" spans="3:45" ht="28.5"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</row>
    <row r="882" spans="3:45" ht="28.5"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</row>
    <row r="883" spans="3:45" ht="28.5"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</row>
    <row r="884" spans="3:45" ht="28.5"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</row>
    <row r="885" spans="3:45" ht="28.5"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</row>
    <row r="886" spans="3:45" ht="28.5"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</row>
    <row r="887" spans="3:45" ht="28.5"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</row>
    <row r="888" spans="3:45" ht="28.5"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</row>
    <row r="889" spans="3:45" ht="28.5"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</row>
    <row r="890" spans="3:45" ht="28.5"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</row>
    <row r="891" spans="3:45" ht="28.5"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</row>
    <row r="892" spans="3:45" ht="28.5"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</row>
    <row r="893" spans="3:45" ht="28.5"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</row>
    <row r="894" spans="3:45" ht="28.5"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</row>
    <row r="895" spans="3:45" ht="28.5"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</row>
    <row r="896" spans="3:45" ht="28.5"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</row>
    <row r="897" spans="3:45" ht="28.5"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</row>
    <row r="898" spans="3:45" ht="28.5"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</row>
    <row r="899" spans="3:45" ht="28.5"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</row>
    <row r="900" spans="3:45" ht="28.5"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</row>
    <row r="901" spans="3:45" ht="28.5"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</row>
    <row r="902" spans="3:45" ht="28.5"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</row>
    <row r="903" spans="3:45" ht="28.5"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</row>
    <row r="904" spans="3:45" ht="28.5"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</row>
    <row r="905" spans="3:45" ht="28.5"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</row>
    <row r="906" spans="3:45" ht="28.5"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</row>
    <row r="907" spans="3:45" ht="28.5"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</row>
    <row r="908" spans="3:45" ht="28.5"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</row>
    <row r="909" spans="3:45" ht="28.5"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</row>
    <row r="910" spans="3:45" ht="28.5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</row>
    <row r="911" spans="3:45" ht="28.5"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</row>
    <row r="912" spans="3:45" ht="28.5"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</row>
    <row r="913" spans="3:45" ht="28.5"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</row>
    <row r="914" spans="3:45" ht="28.5"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</row>
    <row r="915" spans="3:45" ht="28.5"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</row>
    <row r="916" spans="3:45" ht="28.5"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</row>
    <row r="917" spans="3:45" ht="28.5"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</row>
    <row r="918" spans="3:45" ht="28.5"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</row>
    <row r="919" spans="3:45" ht="28.5"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</row>
    <row r="920" spans="3:45" ht="28.5"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</row>
    <row r="921" spans="3:45" ht="28.5"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</row>
    <row r="922" spans="3:45" ht="28.5"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</row>
    <row r="923" spans="3:45" ht="28.5"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</row>
    <row r="924" spans="3:45" ht="28.5"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</row>
    <row r="925" spans="3:45" ht="28.5"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</row>
    <row r="926" spans="3:45" ht="28.5"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</row>
    <row r="927" spans="3:45" ht="28.5"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</row>
    <row r="928" spans="3:45" ht="28.5"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</row>
    <row r="929" spans="3:45" ht="28.5"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</row>
    <row r="930" spans="3:45" ht="28.5"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</row>
    <row r="931" spans="3:45" ht="28.5"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</row>
    <row r="932" spans="3:45" ht="28.5"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</row>
    <row r="933" spans="3:45" ht="28.5"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</row>
    <row r="934" spans="3:45" ht="28.5"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</row>
    <row r="935" spans="3:45" ht="28.5"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</row>
    <row r="936" spans="3:45" ht="28.5"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</row>
    <row r="937" spans="3:45" ht="28.5"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</row>
    <row r="938" spans="3:45" ht="28.5"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</row>
    <row r="939" spans="3:45" ht="28.5"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</row>
    <row r="940" spans="3:45" ht="28.5"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</row>
    <row r="941" spans="3:45" ht="28.5"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</row>
    <row r="942" spans="3:45" ht="28.5"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</row>
    <row r="943" spans="3:45" ht="28.5"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</row>
    <row r="944" spans="3:45" ht="28.5"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</row>
  </sheetData>
  <mergeCells count="55">
    <mergeCell ref="Q4:Q7"/>
    <mergeCell ref="K5:K7"/>
    <mergeCell ref="M5:M7"/>
    <mergeCell ref="N5:N7"/>
    <mergeCell ref="O5:O7"/>
    <mergeCell ref="P5:P7"/>
    <mergeCell ref="K4:M4"/>
    <mergeCell ref="N4:P4"/>
    <mergeCell ref="S3:S7"/>
    <mergeCell ref="T3:T7"/>
    <mergeCell ref="V1:W1"/>
    <mergeCell ref="D5:D7"/>
    <mergeCell ref="E5:E7"/>
    <mergeCell ref="V2:V7"/>
    <mergeCell ref="R4:R7"/>
    <mergeCell ref="U3:U7"/>
    <mergeCell ref="W2:W7"/>
    <mergeCell ref="L5:L7"/>
    <mergeCell ref="V49:V54"/>
    <mergeCell ref="W49:W54"/>
    <mergeCell ref="C50:C54"/>
    <mergeCell ref="S50:S54"/>
    <mergeCell ref="T50:T54"/>
    <mergeCell ref="U50:U54"/>
    <mergeCell ref="D51:E51"/>
    <mergeCell ref="F51:J51"/>
    <mergeCell ref="K51:M51"/>
    <mergeCell ref="I52:I54"/>
    <mergeCell ref="A55:A74"/>
    <mergeCell ref="D52:D54"/>
    <mergeCell ref="E52:E54"/>
    <mergeCell ref="G52:G54"/>
    <mergeCell ref="R51:R54"/>
    <mergeCell ref="J52:J54"/>
    <mergeCell ref="K52:K54"/>
    <mergeCell ref="P52:P54"/>
    <mergeCell ref="M52:M54"/>
    <mergeCell ref="N52:N54"/>
    <mergeCell ref="O52:O54"/>
    <mergeCell ref="L52:L54"/>
    <mergeCell ref="N51:P51"/>
    <mergeCell ref="Q51:Q54"/>
    <mergeCell ref="A1:G1"/>
    <mergeCell ref="A2:B7"/>
    <mergeCell ref="A8:A27"/>
    <mergeCell ref="A49:B54"/>
    <mergeCell ref="A28:A47"/>
    <mergeCell ref="C3:C7"/>
    <mergeCell ref="D4:E4"/>
    <mergeCell ref="I5:I7"/>
    <mergeCell ref="F4:J4"/>
    <mergeCell ref="G5:G7"/>
    <mergeCell ref="H5:H7"/>
    <mergeCell ref="H52:H54"/>
    <mergeCell ref="J5:J7"/>
  </mergeCells>
  <printOptions/>
  <pageMargins left="0.77" right="0.1968503937007874" top="0.29" bottom="0" header="0.2755905511811024" footer="0.1968503937007874"/>
  <pageSetup orientation="portrait" paperSize="9" scale="35" r:id="rId1"/>
  <rowBreaks count="1" manualBreakCount="1">
    <brk id="48" max="24" man="1"/>
  </rowBreaks>
  <colBreaks count="1" manualBreakCount="1">
    <brk id="13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6" sqref="J2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2002-11-29T07:34:26Z</cp:lastPrinted>
  <dcterms:created xsi:type="dcterms:W3CDTF">2002-11-17T07:05:36Z</dcterms:created>
  <dcterms:modified xsi:type="dcterms:W3CDTF">2003-03-22T04:47:25Z</dcterms:modified>
  <cp:category/>
  <cp:version/>
  <cp:contentType/>
  <cp:contentStatus/>
</cp:coreProperties>
</file>