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05" windowWidth="9510" windowHeight="5130" tabRatio="599" activeTab="0"/>
  </bookViews>
  <sheets>
    <sheet name="人口" sheetId="1" r:id="rId1"/>
  </sheets>
  <definedNames>
    <definedName name="_xlnm.Print_Area" localSheetId="0">'人口'!$A$1:$J$63</definedName>
  </definedNames>
  <calcPr fullCalcOnLoad="1"/>
</workbook>
</file>

<file path=xl/sharedStrings.xml><?xml version="1.0" encoding="utf-8"?>
<sst xmlns="http://schemas.openxmlformats.org/spreadsheetml/2006/main" count="138" uniqueCount="77">
  <si>
    <t>総人口</t>
  </si>
  <si>
    <t xml:space="preserve">  人口密度</t>
  </si>
  <si>
    <t xml:space="preserve"> </t>
  </si>
  <si>
    <t>平成７年</t>
  </si>
  <si>
    <t>男</t>
  </si>
  <si>
    <t>女</t>
  </si>
  <si>
    <t>性比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</si>
  <si>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</si>
  <si>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</si>
  <si>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</si>
  <si>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</si>
  <si>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</si>
  <si>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</si>
  <si>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</si>
  <si>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</si>
  <si>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</si>
  <si>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</si>
  <si>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</si>
  <si>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</si>
  <si>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</si>
  <si>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</si>
  <si>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</si>
  <si>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</si>
  <si>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</si>
  <si>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</si>
  <si>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</si>
  <si>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</si>
  <si>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</si>
  <si>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</si>
  <si>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</si>
  <si>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</si>
  <si>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</si>
  <si>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</si>
  <si>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</si>
  <si>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</si>
  <si>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</si>
  <si>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</si>
  <si>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</si>
  <si>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</si>
  <si>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</si>
  <si>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</si>
  <si>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</si>
  <si>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-</t>
  </si>
  <si>
    <t>-</t>
  </si>
  <si>
    <t>　福光町</t>
  </si>
  <si>
    <t>平成７～12年の人口増減</t>
  </si>
  <si>
    <t>面積     (k㎡)</t>
  </si>
  <si>
    <t>平成12年</t>
  </si>
  <si>
    <t>増減数</t>
  </si>
  <si>
    <t>増減率(%)</t>
  </si>
  <si>
    <t>富山県計</t>
  </si>
  <si>
    <t>　富山市</t>
  </si>
  <si>
    <t>　高岡市</t>
  </si>
  <si>
    <t>　新湊市</t>
  </si>
  <si>
    <t>　魚津市</t>
  </si>
  <si>
    <t>　氷見市</t>
  </si>
  <si>
    <t>　滑川市</t>
  </si>
  <si>
    <t>　黒部市</t>
  </si>
  <si>
    <t>　小矢部市</t>
  </si>
  <si>
    <t>　上市町</t>
  </si>
  <si>
    <t>　入善町</t>
  </si>
  <si>
    <t>　朝日町</t>
  </si>
  <si>
    <t>　婦中町</t>
  </si>
  <si>
    <t>　小杉町</t>
  </si>
  <si>
    <t>　井波町</t>
  </si>
  <si>
    <t>(人/ｋ㎡)</t>
  </si>
  <si>
    <t>未定部分は、総務省統計局で推定した。</t>
  </si>
  <si>
    <t>富山県</t>
  </si>
  <si>
    <t>（人口集中地区）</t>
  </si>
  <si>
    <t>　　　　　　の地域。人口密度4,000人/K㎡未満でも、公共施設、産業施設、社会施設等のある地域で都市的地域も含める。</t>
  </si>
  <si>
    <t>-</t>
  </si>
  <si>
    <t>面積 
  (k㎡)</t>
  </si>
  <si>
    <t>第1表　人口、人口増減（平成７年～12年）、面積、人口密度、男女別人口、性比</t>
  </si>
  <si>
    <t>平成12年男女別人口</t>
  </si>
  <si>
    <t>単位：人、％</t>
  </si>
  <si>
    <r>
      <t>面積：</t>
    </r>
    <r>
      <rPr>
        <sz val="11"/>
        <color indexed="8"/>
        <rFont val="ＭＳ 明朝"/>
        <family val="1"/>
      </rPr>
      <t>国土地理院が公表した平成12年10月1日現在の「平成12年全国都道府県市区町村別面積調」による。なお、一部境界</t>
    </r>
  </si>
  <si>
    <r>
      <t>人口集中地区：</t>
    </r>
    <r>
      <rPr>
        <sz val="11"/>
        <rFont val="ＭＳ 明朝"/>
        <family val="1"/>
      </rPr>
      <t>基本単位区を基に、原則として人口密度 4,000人/K㎡以上が隣接しており、それらの人口が 5,000人以上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</si>
</sst>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;&quot;△ &quot;0"/>
    <numFmt numFmtId="188" formatCode="0_ "/>
    <numFmt numFmtId="189" formatCode="0.0;&quot;△ &quot;0.0"/>
    <numFmt numFmtId="190" formatCode="#,##0;&quot;△ &quot;#,##0"/>
    <numFmt numFmtId="191" formatCode="#,##0.0;&quot;△ &quot;#,##0.0"/>
    <numFmt numFmtId="192" formatCode="0.00;&quot;△ &quot;0.00"/>
    <numFmt numFmtId="193" formatCode="0.000;&quot;△ &quot;0.000"/>
    <numFmt numFmtId="194" formatCode="0.0_ "/>
    <numFmt numFmtId="195" formatCode="0.0_);[Red]\(0.0\)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color indexed="8"/>
      <name val="標準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name val="ＭＳ ゴシック"/>
      <family val="3"/>
    </font>
    <font>
      <b/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hair"/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8" fontId="9" fillId="0" borderId="3" xfId="16" applyFont="1" applyBorder="1" applyAlignment="1">
      <alignment/>
    </xf>
    <xf numFmtId="190" fontId="9" fillId="0" borderId="4" xfId="16" applyNumberFormat="1" applyFont="1" applyBorder="1" applyAlignment="1">
      <alignment/>
    </xf>
    <xf numFmtId="192" fontId="9" fillId="0" borderId="3" xfId="16" applyNumberFormat="1" applyFont="1" applyBorder="1" applyAlignment="1">
      <alignment/>
    </xf>
    <xf numFmtId="38" fontId="5" fillId="0" borderId="0" xfId="16" applyFont="1" applyAlignment="1">
      <alignment/>
    </xf>
    <xf numFmtId="38" fontId="9" fillId="0" borderId="1" xfId="16" applyFont="1" applyBorder="1" applyAlignment="1">
      <alignment/>
    </xf>
    <xf numFmtId="3" fontId="5" fillId="0" borderId="0" xfId="0" applyNumberFormat="1" applyFont="1" applyAlignment="1">
      <alignment/>
    </xf>
    <xf numFmtId="3" fontId="7" fillId="0" borderId="3" xfId="0" applyNumberFormat="1" applyFont="1" applyBorder="1" applyAlignment="1">
      <alignment horizontal="center"/>
    </xf>
    <xf numFmtId="38" fontId="9" fillId="0" borderId="5" xfId="16" applyFont="1" applyBorder="1" applyAlignment="1">
      <alignment/>
    </xf>
    <xf numFmtId="190" fontId="9" fillId="0" borderId="6" xfId="16" applyNumberFormat="1" applyFont="1" applyBorder="1" applyAlignment="1">
      <alignment/>
    </xf>
    <xf numFmtId="192" fontId="9" fillId="0" borderId="5" xfId="16" applyNumberFormat="1" applyFont="1" applyBorder="1" applyAlignment="1">
      <alignment/>
    </xf>
    <xf numFmtId="40" fontId="5" fillId="0" borderId="5" xfId="16" applyNumberFormat="1" applyFont="1" applyBorder="1" applyAlignment="1">
      <alignment/>
    </xf>
    <xf numFmtId="176" fontId="5" fillId="0" borderId="7" xfId="16" applyNumberFormat="1" applyFont="1" applyBorder="1" applyAlignment="1">
      <alignment/>
    </xf>
    <xf numFmtId="38" fontId="9" fillId="0" borderId="6" xfId="16" applyFont="1" applyBorder="1" applyAlignment="1">
      <alignment/>
    </xf>
    <xf numFmtId="38" fontId="9" fillId="0" borderId="8" xfId="16" applyFont="1" applyBorder="1" applyAlignment="1">
      <alignment/>
    </xf>
    <xf numFmtId="190" fontId="9" fillId="0" borderId="9" xfId="16" applyNumberFormat="1" applyFont="1" applyBorder="1" applyAlignment="1">
      <alignment/>
    </xf>
    <xf numFmtId="192" fontId="9" fillId="0" borderId="8" xfId="16" applyNumberFormat="1" applyFont="1" applyBorder="1" applyAlignment="1">
      <alignment/>
    </xf>
    <xf numFmtId="40" fontId="5" fillId="0" borderId="8" xfId="16" applyNumberFormat="1" applyFont="1" applyBorder="1" applyAlignment="1">
      <alignment/>
    </xf>
    <xf numFmtId="176" fontId="5" fillId="0" borderId="10" xfId="16" applyNumberFormat="1" applyFont="1" applyBorder="1" applyAlignment="1">
      <alignment/>
    </xf>
    <xf numFmtId="38" fontId="9" fillId="0" borderId="9" xfId="16" applyFont="1" applyBorder="1" applyAlignment="1">
      <alignment/>
    </xf>
    <xf numFmtId="38" fontId="9" fillId="0" borderId="11" xfId="16" applyFont="1" applyBorder="1" applyAlignment="1">
      <alignment/>
    </xf>
    <xf numFmtId="190" fontId="9" fillId="0" borderId="12" xfId="16" applyNumberFormat="1" applyFont="1" applyBorder="1" applyAlignment="1">
      <alignment/>
    </xf>
    <xf numFmtId="192" fontId="9" fillId="0" borderId="11" xfId="16" applyNumberFormat="1" applyFont="1" applyBorder="1" applyAlignment="1">
      <alignment/>
    </xf>
    <xf numFmtId="40" fontId="5" fillId="0" borderId="11" xfId="16" applyNumberFormat="1" applyFont="1" applyBorder="1" applyAlignment="1">
      <alignment/>
    </xf>
    <xf numFmtId="176" fontId="5" fillId="0" borderId="13" xfId="16" applyNumberFormat="1" applyFont="1" applyBorder="1" applyAlignment="1">
      <alignment/>
    </xf>
    <xf numFmtId="38" fontId="9" fillId="0" borderId="12" xfId="16" applyFont="1" applyBorder="1" applyAlignment="1">
      <alignment/>
    </xf>
    <xf numFmtId="38" fontId="9" fillId="0" borderId="14" xfId="16" applyFont="1" applyBorder="1" applyAlignment="1">
      <alignment/>
    </xf>
    <xf numFmtId="190" fontId="9" fillId="0" borderId="15" xfId="16" applyNumberFormat="1" applyFont="1" applyBorder="1" applyAlignment="1">
      <alignment/>
    </xf>
    <xf numFmtId="192" fontId="9" fillId="0" borderId="14" xfId="16" applyNumberFormat="1" applyFont="1" applyBorder="1" applyAlignment="1">
      <alignment/>
    </xf>
    <xf numFmtId="38" fontId="9" fillId="0" borderId="16" xfId="16" applyFont="1" applyBorder="1" applyAlignment="1">
      <alignment/>
    </xf>
    <xf numFmtId="190" fontId="9" fillId="0" borderId="17" xfId="16" applyNumberFormat="1" applyFont="1" applyBorder="1" applyAlignment="1">
      <alignment/>
    </xf>
    <xf numFmtId="192" fontId="9" fillId="0" borderId="16" xfId="16" applyNumberFormat="1" applyFont="1" applyBorder="1" applyAlignment="1">
      <alignment/>
    </xf>
    <xf numFmtId="40" fontId="5" fillId="0" borderId="16" xfId="16" applyNumberFormat="1" applyFont="1" applyBorder="1" applyAlignment="1">
      <alignment/>
    </xf>
    <xf numFmtId="176" fontId="5" fillId="0" borderId="18" xfId="16" applyNumberFormat="1" applyFont="1" applyBorder="1" applyAlignment="1">
      <alignment/>
    </xf>
    <xf numFmtId="38" fontId="9" fillId="0" borderId="17" xfId="16" applyFont="1" applyBorder="1" applyAlignment="1">
      <alignment/>
    </xf>
    <xf numFmtId="38" fontId="9" fillId="0" borderId="19" xfId="16" applyFont="1" applyBorder="1" applyAlignment="1">
      <alignment/>
    </xf>
    <xf numFmtId="190" fontId="9" fillId="0" borderId="20" xfId="16" applyNumberFormat="1" applyFont="1" applyBorder="1" applyAlignment="1">
      <alignment/>
    </xf>
    <xf numFmtId="192" fontId="9" fillId="0" borderId="19" xfId="16" applyNumberFormat="1" applyFont="1" applyBorder="1" applyAlignment="1">
      <alignment/>
    </xf>
    <xf numFmtId="40" fontId="5" fillId="0" borderId="19" xfId="16" applyNumberFormat="1" applyFont="1" applyBorder="1" applyAlignment="1">
      <alignment/>
    </xf>
    <xf numFmtId="176" fontId="5" fillId="0" borderId="21" xfId="16" applyNumberFormat="1" applyFont="1" applyBorder="1" applyAlignment="1">
      <alignment/>
    </xf>
    <xf numFmtId="38" fontId="9" fillId="0" borderId="20" xfId="16" applyFont="1" applyBorder="1" applyAlignment="1">
      <alignment/>
    </xf>
    <xf numFmtId="38" fontId="5" fillId="0" borderId="5" xfId="16" applyFont="1" applyBorder="1" applyAlignment="1">
      <alignment/>
    </xf>
    <xf numFmtId="189" fontId="9" fillId="0" borderId="5" xfId="16" applyNumberFormat="1" applyFont="1" applyBorder="1" applyAlignment="1">
      <alignment/>
    </xf>
    <xf numFmtId="176" fontId="5" fillId="0" borderId="5" xfId="16" applyNumberFormat="1" applyFont="1" applyBorder="1" applyAlignment="1">
      <alignment/>
    </xf>
    <xf numFmtId="189" fontId="9" fillId="0" borderId="8" xfId="16" applyNumberFormat="1" applyFont="1" applyBorder="1" applyAlignment="1">
      <alignment/>
    </xf>
    <xf numFmtId="176" fontId="5" fillId="0" borderId="8" xfId="16" applyNumberFormat="1" applyFont="1" applyBorder="1" applyAlignment="1">
      <alignment/>
    </xf>
    <xf numFmtId="176" fontId="5" fillId="0" borderId="9" xfId="16" applyNumberFormat="1" applyFont="1" applyBorder="1" applyAlignment="1">
      <alignment/>
    </xf>
    <xf numFmtId="38" fontId="9" fillId="0" borderId="8" xfId="16" applyFont="1" applyBorder="1" applyAlignment="1">
      <alignment horizontal="right"/>
    </xf>
    <xf numFmtId="189" fontId="9" fillId="0" borderId="8" xfId="16" applyNumberFormat="1" applyFont="1" applyBorder="1" applyAlignment="1">
      <alignment horizontal="right"/>
    </xf>
    <xf numFmtId="38" fontId="9" fillId="0" borderId="9" xfId="16" applyFont="1" applyBorder="1" applyAlignment="1" quotePrefix="1">
      <alignment horizontal="right"/>
    </xf>
    <xf numFmtId="189" fontId="9" fillId="0" borderId="16" xfId="16" applyNumberFormat="1" applyFont="1" applyBorder="1" applyAlignment="1">
      <alignment/>
    </xf>
    <xf numFmtId="176" fontId="5" fillId="0" borderId="17" xfId="16" applyNumberFormat="1" applyFont="1" applyBorder="1" applyAlignment="1">
      <alignment/>
    </xf>
    <xf numFmtId="176" fontId="5" fillId="0" borderId="6" xfId="16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indent="1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92" fontId="9" fillId="0" borderId="1" xfId="16" applyNumberFormat="1" applyFont="1" applyBorder="1" applyAlignment="1">
      <alignment/>
    </xf>
    <xf numFmtId="3" fontId="7" fillId="0" borderId="25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/>
    </xf>
    <xf numFmtId="38" fontId="9" fillId="0" borderId="9" xfId="16" applyFont="1" applyBorder="1" applyAlignment="1">
      <alignment horizontal="right"/>
    </xf>
    <xf numFmtId="176" fontId="5" fillId="0" borderId="9" xfId="16" applyNumberFormat="1" applyFont="1" applyBorder="1" applyAlignment="1">
      <alignment horizontal="right"/>
    </xf>
    <xf numFmtId="0" fontId="7" fillId="0" borderId="26" xfId="0" applyFont="1" applyBorder="1" applyAlignment="1">
      <alignment/>
    </xf>
    <xf numFmtId="38" fontId="9" fillId="0" borderId="27" xfId="16" applyFont="1" applyBorder="1" applyAlignment="1">
      <alignment/>
    </xf>
    <xf numFmtId="190" fontId="9" fillId="0" borderId="28" xfId="16" applyNumberFormat="1" applyFont="1" applyBorder="1" applyAlignment="1">
      <alignment/>
    </xf>
    <xf numFmtId="192" fontId="9" fillId="0" borderId="27" xfId="16" applyNumberFormat="1" applyFont="1" applyBorder="1" applyAlignment="1">
      <alignment/>
    </xf>
    <xf numFmtId="38" fontId="9" fillId="0" borderId="28" xfId="16" applyFont="1" applyBorder="1" applyAlignment="1">
      <alignment/>
    </xf>
    <xf numFmtId="40" fontId="5" fillId="0" borderId="27" xfId="16" applyNumberFormat="1" applyFont="1" applyBorder="1" applyAlignment="1">
      <alignment/>
    </xf>
    <xf numFmtId="176" fontId="5" fillId="0" borderId="29" xfId="16" applyNumberFormat="1" applyFont="1" applyBorder="1" applyAlignment="1">
      <alignment/>
    </xf>
    <xf numFmtId="38" fontId="9" fillId="0" borderId="30" xfId="16" applyFont="1" applyBorder="1" applyAlignment="1">
      <alignment/>
    </xf>
    <xf numFmtId="38" fontId="9" fillId="0" borderId="4" xfId="16" applyFont="1" applyBorder="1" applyAlignment="1">
      <alignment/>
    </xf>
    <xf numFmtId="40" fontId="5" fillId="0" borderId="1" xfId="16" applyNumberFormat="1" applyFont="1" applyBorder="1" applyAlignment="1">
      <alignment/>
    </xf>
    <xf numFmtId="176" fontId="5" fillId="0" borderId="31" xfId="16" applyNumberFormat="1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8" fontId="9" fillId="0" borderId="31" xfId="16" applyFont="1" applyBorder="1" applyAlignment="1">
      <alignment/>
    </xf>
    <xf numFmtId="38" fontId="9" fillId="0" borderId="36" xfId="16" applyFont="1" applyBorder="1" applyAlignment="1">
      <alignment/>
    </xf>
    <xf numFmtId="38" fontId="9" fillId="0" borderId="37" xfId="16" applyFont="1" applyBorder="1" applyAlignment="1">
      <alignment/>
    </xf>
    <xf numFmtId="38" fontId="9" fillId="0" borderId="38" xfId="16" applyFont="1" applyBorder="1" applyAlignment="1">
      <alignment/>
    </xf>
    <xf numFmtId="38" fontId="9" fillId="0" borderId="39" xfId="16" applyFont="1" applyBorder="1" applyAlignment="1">
      <alignment/>
    </xf>
    <xf numFmtId="38" fontId="9" fillId="0" borderId="40" xfId="16" applyFont="1" applyBorder="1" applyAlignment="1">
      <alignment/>
    </xf>
    <xf numFmtId="38" fontId="9" fillId="0" borderId="29" xfId="16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/>
    </xf>
    <xf numFmtId="189" fontId="9" fillId="0" borderId="1" xfId="16" applyNumberFormat="1" applyFont="1" applyBorder="1" applyAlignment="1">
      <alignment/>
    </xf>
    <xf numFmtId="176" fontId="5" fillId="0" borderId="50" xfId="16" applyNumberFormat="1" applyFont="1" applyBorder="1" applyAlignment="1">
      <alignment/>
    </xf>
    <xf numFmtId="38" fontId="9" fillId="0" borderId="37" xfId="16" applyFont="1" applyBorder="1" applyAlignment="1">
      <alignment horizontal="right"/>
    </xf>
    <xf numFmtId="38" fontId="9" fillId="0" borderId="10" xfId="16" applyFont="1" applyBorder="1" applyAlignment="1" quotePrefix="1">
      <alignment horizontal="right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7" fillId="0" borderId="46" xfId="0" applyFont="1" applyBorder="1" applyAlignment="1">
      <alignment/>
    </xf>
    <xf numFmtId="0" fontId="9" fillId="0" borderId="48" xfId="0" applyFont="1" applyBorder="1" applyAlignment="1">
      <alignment/>
    </xf>
    <xf numFmtId="189" fontId="9" fillId="0" borderId="27" xfId="16" applyNumberFormat="1" applyFont="1" applyBorder="1" applyAlignment="1">
      <alignment/>
    </xf>
    <xf numFmtId="176" fontId="5" fillId="0" borderId="28" xfId="16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51" xfId="0" applyNumberFormat="1" applyFont="1" applyBorder="1" applyAlignment="1">
      <alignment horizontal="center"/>
    </xf>
    <xf numFmtId="176" fontId="9" fillId="0" borderId="52" xfId="16" applyNumberFormat="1" applyFont="1" applyBorder="1" applyAlignment="1">
      <alignment/>
    </xf>
    <xf numFmtId="176" fontId="9" fillId="0" borderId="53" xfId="16" applyNumberFormat="1" applyFont="1" applyBorder="1" applyAlignment="1">
      <alignment/>
    </xf>
    <xf numFmtId="176" fontId="9" fillId="0" borderId="54" xfId="16" applyNumberFormat="1" applyFont="1" applyBorder="1" applyAlignment="1">
      <alignment/>
    </xf>
    <xf numFmtId="176" fontId="9" fillId="0" borderId="55" xfId="16" applyNumberFormat="1" applyFont="1" applyBorder="1" applyAlignment="1">
      <alignment/>
    </xf>
    <xf numFmtId="176" fontId="9" fillId="0" borderId="56" xfId="16" applyNumberFormat="1" applyFont="1" applyBorder="1" applyAlignment="1">
      <alignment/>
    </xf>
    <xf numFmtId="176" fontId="9" fillId="0" borderId="57" xfId="16" applyNumberFormat="1" applyFont="1" applyBorder="1" applyAlignment="1">
      <alignment/>
    </xf>
    <xf numFmtId="176" fontId="9" fillId="0" borderId="58" xfId="16" applyNumberFormat="1" applyFont="1" applyBorder="1" applyAlignment="1">
      <alignment/>
    </xf>
    <xf numFmtId="3" fontId="7" fillId="0" borderId="59" xfId="0" applyNumberFormat="1" applyFont="1" applyBorder="1" applyAlignment="1">
      <alignment horizontal="center"/>
    </xf>
    <xf numFmtId="176" fontId="9" fillId="0" borderId="54" xfId="16" applyNumberFormat="1" applyFont="1" applyBorder="1" applyAlignment="1">
      <alignment horizontal="right"/>
    </xf>
    <xf numFmtId="176" fontId="9" fillId="0" borderId="54" xfId="16" applyNumberFormat="1" applyFont="1" applyBorder="1" applyAlignment="1" quotePrefix="1">
      <alignment horizontal="right"/>
    </xf>
    <xf numFmtId="0" fontId="5" fillId="0" borderId="60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3" fontId="7" fillId="0" borderId="62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9" fillId="0" borderId="63" xfId="0" applyNumberFormat="1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workbookViewId="0" topLeftCell="A1">
      <selection activeCell="A1" sqref="A1:J1"/>
    </sheetView>
  </sheetViews>
  <sheetFormatPr defaultColWidth="8.796875" defaultRowHeight="14.25"/>
  <cols>
    <col min="1" max="1" width="12.59765625" style="71" customWidth="1"/>
    <col min="2" max="2" width="14.3984375" style="5" customWidth="1"/>
    <col min="3" max="3" width="14.3984375" style="13" customWidth="1"/>
    <col min="4" max="4" width="13.3984375" style="13" customWidth="1"/>
    <col min="5" max="5" width="10.69921875" style="5" bestFit="1" customWidth="1"/>
    <col min="6" max="6" width="13.09765625" style="5" customWidth="1"/>
    <col min="7" max="7" width="11.09765625" style="5" customWidth="1"/>
    <col min="8" max="9" width="12.59765625" style="5" customWidth="1"/>
    <col min="10" max="10" width="7.09765625" style="5" customWidth="1"/>
    <col min="11" max="11" width="5.59765625" style="5" customWidth="1"/>
    <col min="12" max="12" width="9.09765625" style="5" bestFit="1" customWidth="1"/>
    <col min="13" max="18" width="9" style="5" customWidth="1"/>
    <col min="19" max="21" width="14.5" style="5" customWidth="1"/>
    <col min="22" max="22" width="9" style="5" customWidth="1"/>
    <col min="23" max="23" width="10.69921875" style="5" customWidth="1"/>
    <col min="24" max="16384" width="9" style="5" customWidth="1"/>
  </cols>
  <sheetData>
    <row r="1" spans="1:10" ht="23.25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9.5" customHeight="1" thickBot="1">
      <c r="A2" s="124"/>
      <c r="B2" s="124"/>
      <c r="C2" s="124"/>
      <c r="D2" s="2"/>
      <c r="E2" s="3"/>
      <c r="F2" s="1"/>
      <c r="G2" s="1"/>
      <c r="I2" s="136" t="s">
        <v>74</v>
      </c>
      <c r="J2" s="136"/>
    </row>
    <row r="3" spans="1:21" ht="18" customHeight="1">
      <c r="A3" s="113"/>
      <c r="B3" s="141" t="s">
        <v>0</v>
      </c>
      <c r="C3" s="142"/>
      <c r="D3" s="143" t="s">
        <v>45</v>
      </c>
      <c r="E3" s="144"/>
      <c r="F3" s="145" t="s">
        <v>71</v>
      </c>
      <c r="G3" s="80" t="s">
        <v>1</v>
      </c>
      <c r="H3" s="147" t="s">
        <v>73</v>
      </c>
      <c r="I3" s="141"/>
      <c r="J3" s="148"/>
      <c r="R3" s="68"/>
      <c r="S3" s="74" t="s">
        <v>0</v>
      </c>
      <c r="T3" s="77" t="s">
        <v>45</v>
      </c>
      <c r="U3" s="76"/>
    </row>
    <row r="4" spans="1:23" ht="18" customHeight="1" thickBot="1">
      <c r="A4" s="103" t="s">
        <v>2</v>
      </c>
      <c r="B4" s="91" t="s">
        <v>47</v>
      </c>
      <c r="C4" s="92" t="s">
        <v>3</v>
      </c>
      <c r="D4" s="93" t="s">
        <v>48</v>
      </c>
      <c r="E4" s="94" t="s">
        <v>49</v>
      </c>
      <c r="F4" s="146"/>
      <c r="G4" s="95" t="s">
        <v>65</v>
      </c>
      <c r="H4" s="91" t="s">
        <v>4</v>
      </c>
      <c r="I4" s="92" t="s">
        <v>5</v>
      </c>
      <c r="J4" s="125" t="s">
        <v>6</v>
      </c>
      <c r="R4" s="69" t="s">
        <v>2</v>
      </c>
      <c r="S4" s="6" t="s">
        <v>47</v>
      </c>
      <c r="T4" s="14" t="s">
        <v>48</v>
      </c>
      <c r="U4" s="4" t="s">
        <v>49</v>
      </c>
      <c r="W4" s="7" t="s">
        <v>3</v>
      </c>
    </row>
    <row r="5" spans="1:23" ht="18" customHeight="1" thickTop="1">
      <c r="A5" s="104" t="s">
        <v>50</v>
      </c>
      <c r="B5" s="96">
        <f>SUM(B6:B40)</f>
        <v>1120851</v>
      </c>
      <c r="C5" s="12">
        <f>SUM(C6:C40)</f>
        <v>1123125</v>
      </c>
      <c r="D5" s="9">
        <f>B5-C5</f>
        <v>-2274</v>
      </c>
      <c r="E5" s="75">
        <f>ROUND(D5/C5*100,2)</f>
        <v>-0.2</v>
      </c>
      <c r="F5" s="89">
        <f>SUM(F6:F40)</f>
        <v>4247.219999999999</v>
      </c>
      <c r="G5" s="90">
        <f aca="true" t="shared" si="0" ref="G5:G40">B5/F5</f>
        <v>263.90227019085427</v>
      </c>
      <c r="H5" s="12">
        <v>540212</v>
      </c>
      <c r="I5" s="12">
        <v>580639</v>
      </c>
      <c r="J5" s="126">
        <f>H5/I5*100</f>
        <v>93.03749834234351</v>
      </c>
      <c r="K5" s="11"/>
      <c r="M5" s="11"/>
      <c r="N5" s="11"/>
      <c r="O5" s="11"/>
      <c r="P5" s="11"/>
      <c r="R5" s="70" t="s">
        <v>50</v>
      </c>
      <c r="S5" s="8">
        <f>SUM(S6:S40)</f>
        <v>1120851</v>
      </c>
      <c r="T5" s="9">
        <f aca="true" t="shared" si="1" ref="T5:T40">S5-W5</f>
        <v>-2274</v>
      </c>
      <c r="U5" s="10">
        <f>ROUND(T5/W5*100,2)</f>
        <v>-0.2</v>
      </c>
      <c r="W5" s="8">
        <f>SUM(W6:W40)</f>
        <v>1123125</v>
      </c>
    </row>
    <row r="6" spans="1:23" ht="18" customHeight="1">
      <c r="A6" s="105" t="s">
        <v>7</v>
      </c>
      <c r="B6" s="97">
        <v>325700</v>
      </c>
      <c r="C6" s="15">
        <v>325375</v>
      </c>
      <c r="D6" s="16">
        <f>B6-C6</f>
        <v>325</v>
      </c>
      <c r="E6" s="17">
        <f>ROUND(D6/C6*100,2)</f>
        <v>0.1</v>
      </c>
      <c r="F6" s="18">
        <v>208.81</v>
      </c>
      <c r="G6" s="19">
        <f t="shared" si="0"/>
        <v>1559.7911977395718</v>
      </c>
      <c r="H6" s="15">
        <v>157842</v>
      </c>
      <c r="I6" s="20">
        <v>167858</v>
      </c>
      <c r="J6" s="127">
        <f>H6/I6*100</f>
        <v>94.03305174611874</v>
      </c>
      <c r="K6" s="11"/>
      <c r="M6" s="11"/>
      <c r="R6" s="62" t="s">
        <v>7</v>
      </c>
      <c r="S6" s="15">
        <v>325700</v>
      </c>
      <c r="T6" s="16">
        <f t="shared" si="1"/>
        <v>325</v>
      </c>
      <c r="U6" s="17">
        <f aca="true" t="shared" si="2" ref="U6:U40">ROUND(T6/W6*100,2)</f>
        <v>0.1</v>
      </c>
      <c r="W6" s="15">
        <v>325375</v>
      </c>
    </row>
    <row r="7" spans="1:23" ht="18" customHeight="1">
      <c r="A7" s="106" t="s">
        <v>8</v>
      </c>
      <c r="B7" s="98">
        <v>172184</v>
      </c>
      <c r="C7" s="21">
        <v>173607</v>
      </c>
      <c r="D7" s="22">
        <f aca="true" t="shared" si="3" ref="D7:D61">B7-C7</f>
        <v>-1423</v>
      </c>
      <c r="E7" s="23">
        <f>ROUND(D7/C7*100,2)</f>
        <v>-0.82</v>
      </c>
      <c r="F7" s="24">
        <v>150.55</v>
      </c>
      <c r="G7" s="25">
        <f t="shared" si="0"/>
        <v>1143.6997675190967</v>
      </c>
      <c r="H7" s="21">
        <v>82529</v>
      </c>
      <c r="I7" s="26">
        <v>89655</v>
      </c>
      <c r="J7" s="128">
        <f aca="true" t="shared" si="4" ref="J7:J22">H7/I7*100</f>
        <v>92.05175394568067</v>
      </c>
      <c r="K7" s="11"/>
      <c r="M7" s="11"/>
      <c r="R7" s="63" t="s">
        <v>8</v>
      </c>
      <c r="S7" s="21">
        <v>172184</v>
      </c>
      <c r="T7" s="22">
        <f t="shared" si="1"/>
        <v>-1423</v>
      </c>
      <c r="U7" s="23">
        <f t="shared" si="2"/>
        <v>-0.82</v>
      </c>
      <c r="W7" s="21">
        <v>173607</v>
      </c>
    </row>
    <row r="8" spans="1:23" ht="18" customHeight="1">
      <c r="A8" s="106" t="s">
        <v>9</v>
      </c>
      <c r="B8" s="98">
        <v>37287</v>
      </c>
      <c r="C8" s="21">
        <v>38491</v>
      </c>
      <c r="D8" s="22">
        <f t="shared" si="3"/>
        <v>-1204</v>
      </c>
      <c r="E8" s="23">
        <f aca="true" t="shared" si="5" ref="E8:E40">ROUND(D8/C8*100,2)</f>
        <v>-3.13</v>
      </c>
      <c r="F8" s="24">
        <v>32.36</v>
      </c>
      <c r="G8" s="25">
        <f t="shared" si="0"/>
        <v>1152.25587144623</v>
      </c>
      <c r="H8" s="21">
        <v>17920</v>
      </c>
      <c r="I8" s="26">
        <v>19367</v>
      </c>
      <c r="J8" s="128">
        <f t="shared" si="4"/>
        <v>92.52852790829762</v>
      </c>
      <c r="K8" s="11"/>
      <c r="M8" s="11"/>
      <c r="R8" s="63" t="s">
        <v>9</v>
      </c>
      <c r="S8" s="21">
        <v>37287</v>
      </c>
      <c r="T8" s="22">
        <f t="shared" si="1"/>
        <v>-1204</v>
      </c>
      <c r="U8" s="23">
        <f t="shared" si="2"/>
        <v>-3.13</v>
      </c>
      <c r="W8" s="21">
        <v>38491</v>
      </c>
    </row>
    <row r="9" spans="1:23" ht="18" customHeight="1">
      <c r="A9" s="106" t="s">
        <v>10</v>
      </c>
      <c r="B9" s="98">
        <v>47136</v>
      </c>
      <c r="C9" s="21">
        <v>48316</v>
      </c>
      <c r="D9" s="22">
        <f t="shared" si="3"/>
        <v>-1180</v>
      </c>
      <c r="E9" s="23">
        <f t="shared" si="5"/>
        <v>-2.44</v>
      </c>
      <c r="F9" s="24">
        <v>200.6</v>
      </c>
      <c r="G9" s="25">
        <f t="shared" si="0"/>
        <v>234.975074775673</v>
      </c>
      <c r="H9" s="21">
        <v>22668</v>
      </c>
      <c r="I9" s="26">
        <v>24468</v>
      </c>
      <c r="J9" s="128">
        <f t="shared" si="4"/>
        <v>92.64345267287887</v>
      </c>
      <c r="K9" s="11"/>
      <c r="M9" s="11"/>
      <c r="R9" s="63" t="s">
        <v>10</v>
      </c>
      <c r="S9" s="21">
        <v>47136</v>
      </c>
      <c r="T9" s="22">
        <f t="shared" si="1"/>
        <v>-1180</v>
      </c>
      <c r="U9" s="23">
        <f t="shared" si="2"/>
        <v>-2.44</v>
      </c>
      <c r="W9" s="21">
        <v>48316</v>
      </c>
    </row>
    <row r="10" spans="1:23" ht="18" customHeight="1">
      <c r="A10" s="106" t="s">
        <v>11</v>
      </c>
      <c r="B10" s="98">
        <v>56680</v>
      </c>
      <c r="C10" s="21">
        <v>58786</v>
      </c>
      <c r="D10" s="22">
        <f t="shared" si="3"/>
        <v>-2106</v>
      </c>
      <c r="E10" s="23">
        <f t="shared" si="5"/>
        <v>-3.58</v>
      </c>
      <c r="F10" s="24">
        <v>230.31</v>
      </c>
      <c r="G10" s="25">
        <f t="shared" si="0"/>
        <v>246.10307845946767</v>
      </c>
      <c r="H10" s="21">
        <v>26939</v>
      </c>
      <c r="I10" s="26">
        <v>29741</v>
      </c>
      <c r="J10" s="128">
        <f t="shared" si="4"/>
        <v>90.57866245250665</v>
      </c>
      <c r="K10" s="11"/>
      <c r="M10" s="11"/>
      <c r="R10" s="63" t="s">
        <v>11</v>
      </c>
      <c r="S10" s="21">
        <v>56680</v>
      </c>
      <c r="T10" s="22">
        <f t="shared" si="1"/>
        <v>-2106</v>
      </c>
      <c r="U10" s="23">
        <f t="shared" si="2"/>
        <v>-3.58</v>
      </c>
      <c r="W10" s="21">
        <v>58786</v>
      </c>
    </row>
    <row r="11" spans="1:28" ht="18" customHeight="1">
      <c r="A11" s="106" t="s">
        <v>12</v>
      </c>
      <c r="B11" s="98">
        <v>33363</v>
      </c>
      <c r="C11" s="21">
        <v>31841</v>
      </c>
      <c r="D11" s="22">
        <f t="shared" si="3"/>
        <v>1522</v>
      </c>
      <c r="E11" s="23">
        <f t="shared" si="5"/>
        <v>4.78</v>
      </c>
      <c r="F11" s="24">
        <v>54.61</v>
      </c>
      <c r="G11" s="25">
        <f t="shared" si="0"/>
        <v>610.9320637245926</v>
      </c>
      <c r="H11" s="21">
        <v>16074</v>
      </c>
      <c r="I11" s="26">
        <v>17289</v>
      </c>
      <c r="J11" s="128">
        <f t="shared" si="4"/>
        <v>92.97241020301927</v>
      </c>
      <c r="K11" s="11"/>
      <c r="M11" s="11"/>
      <c r="N11" s="11"/>
      <c r="O11" s="11"/>
      <c r="P11" s="11"/>
      <c r="Q11" s="11"/>
      <c r="R11" s="63" t="s">
        <v>12</v>
      </c>
      <c r="S11" s="21">
        <v>33363</v>
      </c>
      <c r="T11" s="22">
        <f t="shared" si="1"/>
        <v>1522</v>
      </c>
      <c r="U11" s="23">
        <f t="shared" si="2"/>
        <v>4.78</v>
      </c>
      <c r="V11" s="11"/>
      <c r="W11" s="21">
        <v>31841</v>
      </c>
      <c r="X11" s="11"/>
      <c r="Y11" s="11"/>
      <c r="Z11" s="11"/>
      <c r="AA11" s="11"/>
      <c r="AB11" s="11"/>
    </row>
    <row r="12" spans="1:28" ht="18" customHeight="1">
      <c r="A12" s="106" t="s">
        <v>13</v>
      </c>
      <c r="B12" s="98">
        <v>36531</v>
      </c>
      <c r="C12" s="21">
        <v>36414</v>
      </c>
      <c r="D12" s="22">
        <f t="shared" si="3"/>
        <v>117</v>
      </c>
      <c r="E12" s="23">
        <f t="shared" si="5"/>
        <v>0.32</v>
      </c>
      <c r="F12" s="24">
        <v>86.76</v>
      </c>
      <c r="G12" s="25">
        <f t="shared" si="0"/>
        <v>421.05809128630705</v>
      </c>
      <c r="H12" s="21">
        <v>17694</v>
      </c>
      <c r="I12" s="26">
        <v>18837</v>
      </c>
      <c r="J12" s="128">
        <f t="shared" si="4"/>
        <v>93.93215480172002</v>
      </c>
      <c r="K12" s="11"/>
      <c r="M12" s="11"/>
      <c r="N12" s="11"/>
      <c r="O12" s="11"/>
      <c r="P12" s="11"/>
      <c r="Q12" s="11"/>
      <c r="R12" s="63" t="s">
        <v>13</v>
      </c>
      <c r="S12" s="21">
        <v>36531</v>
      </c>
      <c r="T12" s="22">
        <f t="shared" si="1"/>
        <v>117</v>
      </c>
      <c r="U12" s="23">
        <f t="shared" si="2"/>
        <v>0.32</v>
      </c>
      <c r="V12" s="11"/>
      <c r="W12" s="21">
        <v>36414</v>
      </c>
      <c r="X12" s="11"/>
      <c r="Y12" s="11"/>
      <c r="Z12" s="11"/>
      <c r="AA12" s="11"/>
      <c r="AB12" s="11"/>
    </row>
    <row r="13" spans="1:28" ht="18" customHeight="1">
      <c r="A13" s="106" t="s">
        <v>14</v>
      </c>
      <c r="B13" s="98">
        <v>40744</v>
      </c>
      <c r="C13" s="21">
        <v>38531</v>
      </c>
      <c r="D13" s="22">
        <f t="shared" si="3"/>
        <v>2213</v>
      </c>
      <c r="E13" s="23">
        <f t="shared" si="5"/>
        <v>5.74</v>
      </c>
      <c r="F13" s="24">
        <v>96.22</v>
      </c>
      <c r="G13" s="25">
        <f t="shared" si="0"/>
        <v>423.44626896695075</v>
      </c>
      <c r="H13" s="21">
        <v>19546</v>
      </c>
      <c r="I13" s="26">
        <v>21198</v>
      </c>
      <c r="J13" s="128">
        <f t="shared" si="4"/>
        <v>92.20681196339278</v>
      </c>
      <c r="K13" s="11"/>
      <c r="M13" s="11"/>
      <c r="N13" s="11"/>
      <c r="O13" s="11"/>
      <c r="P13" s="11"/>
      <c r="Q13" s="11"/>
      <c r="R13" s="63" t="s">
        <v>14</v>
      </c>
      <c r="S13" s="21">
        <v>40744</v>
      </c>
      <c r="T13" s="22">
        <f t="shared" si="1"/>
        <v>2213</v>
      </c>
      <c r="U13" s="23">
        <f t="shared" si="2"/>
        <v>5.74</v>
      </c>
      <c r="V13" s="11"/>
      <c r="W13" s="21">
        <v>38531</v>
      </c>
      <c r="X13" s="11"/>
      <c r="Y13" s="11"/>
      <c r="Z13" s="11"/>
      <c r="AA13" s="11"/>
      <c r="AB13" s="11"/>
    </row>
    <row r="14" spans="1:28" ht="18" customHeight="1">
      <c r="A14" s="107" t="s">
        <v>15</v>
      </c>
      <c r="B14" s="99">
        <v>34625</v>
      </c>
      <c r="C14" s="27">
        <v>35785</v>
      </c>
      <c r="D14" s="28">
        <f t="shared" si="3"/>
        <v>-1160</v>
      </c>
      <c r="E14" s="29">
        <f t="shared" si="5"/>
        <v>-3.24</v>
      </c>
      <c r="F14" s="30">
        <v>134.11</v>
      </c>
      <c r="G14" s="31">
        <f t="shared" si="0"/>
        <v>258.18358064275594</v>
      </c>
      <c r="H14" s="27">
        <v>16752</v>
      </c>
      <c r="I14" s="32">
        <v>17873</v>
      </c>
      <c r="J14" s="129">
        <f t="shared" si="4"/>
        <v>93.72796956302804</v>
      </c>
      <c r="K14" s="11"/>
      <c r="M14" s="11"/>
      <c r="N14" s="11"/>
      <c r="O14" s="11"/>
      <c r="P14" s="11"/>
      <c r="Q14" s="11"/>
      <c r="R14" s="72" t="s">
        <v>15</v>
      </c>
      <c r="S14" s="27">
        <v>34625</v>
      </c>
      <c r="T14" s="28">
        <f t="shared" si="1"/>
        <v>-1160</v>
      </c>
      <c r="U14" s="29">
        <f t="shared" si="2"/>
        <v>-3.24</v>
      </c>
      <c r="V14" s="11"/>
      <c r="W14" s="27">
        <v>35785</v>
      </c>
      <c r="X14" s="11"/>
      <c r="Y14" s="11"/>
      <c r="Z14" s="11"/>
      <c r="AA14" s="11"/>
      <c r="AB14" s="11"/>
    </row>
    <row r="15" spans="1:28" ht="18" customHeight="1">
      <c r="A15" s="108" t="s">
        <v>16</v>
      </c>
      <c r="B15" s="97">
        <v>22642</v>
      </c>
      <c r="C15" s="15">
        <v>21816</v>
      </c>
      <c r="D15" s="16">
        <f t="shared" si="3"/>
        <v>826</v>
      </c>
      <c r="E15" s="17">
        <f t="shared" si="5"/>
        <v>3.79</v>
      </c>
      <c r="F15" s="18">
        <v>74.66</v>
      </c>
      <c r="G15" s="19">
        <f t="shared" si="0"/>
        <v>303.2681489418698</v>
      </c>
      <c r="H15" s="15">
        <v>11077</v>
      </c>
      <c r="I15" s="20">
        <v>11565</v>
      </c>
      <c r="J15" s="127">
        <f t="shared" si="4"/>
        <v>95.78037181150022</v>
      </c>
      <c r="K15" s="11"/>
      <c r="M15" s="11"/>
      <c r="N15" s="11"/>
      <c r="O15" s="11"/>
      <c r="P15" s="11"/>
      <c r="Q15" s="11"/>
      <c r="R15" s="73" t="s">
        <v>16</v>
      </c>
      <c r="S15" s="15">
        <v>22642</v>
      </c>
      <c r="T15" s="16">
        <f t="shared" si="1"/>
        <v>826</v>
      </c>
      <c r="U15" s="17">
        <f t="shared" si="2"/>
        <v>3.79</v>
      </c>
      <c r="V15" s="11"/>
      <c r="W15" s="15">
        <v>21816</v>
      </c>
      <c r="X15" s="11"/>
      <c r="Y15" s="11"/>
      <c r="Z15" s="11"/>
      <c r="AA15" s="11"/>
      <c r="AB15" s="11"/>
    </row>
    <row r="16" spans="1:28" ht="18" customHeight="1">
      <c r="A16" s="109" t="s">
        <v>17</v>
      </c>
      <c r="B16" s="100">
        <v>11652</v>
      </c>
      <c r="C16" s="36">
        <v>11147</v>
      </c>
      <c r="D16" s="37">
        <f t="shared" si="3"/>
        <v>505</v>
      </c>
      <c r="E16" s="38">
        <f t="shared" si="5"/>
        <v>4.53</v>
      </c>
      <c r="F16" s="39">
        <v>572.32</v>
      </c>
      <c r="G16" s="40">
        <f t="shared" si="0"/>
        <v>20.359239586245454</v>
      </c>
      <c r="H16" s="36">
        <v>5727</v>
      </c>
      <c r="I16" s="41">
        <v>5925</v>
      </c>
      <c r="J16" s="130">
        <f t="shared" si="4"/>
        <v>96.65822784810126</v>
      </c>
      <c r="K16" s="11"/>
      <c r="M16" s="11"/>
      <c r="N16" s="11"/>
      <c r="O16" s="11"/>
      <c r="P16" s="11"/>
      <c r="Q16" s="11"/>
      <c r="R16" s="65" t="s">
        <v>17</v>
      </c>
      <c r="S16" s="36">
        <v>11652</v>
      </c>
      <c r="T16" s="9">
        <f t="shared" si="1"/>
        <v>505</v>
      </c>
      <c r="U16" s="75">
        <f t="shared" si="2"/>
        <v>4.53</v>
      </c>
      <c r="V16" s="11"/>
      <c r="W16" s="36">
        <v>11147</v>
      </c>
      <c r="X16" s="11"/>
      <c r="Y16" s="11"/>
      <c r="Z16" s="11"/>
      <c r="AA16" s="11"/>
      <c r="AB16" s="11"/>
    </row>
    <row r="17" spans="1:28" ht="18" customHeight="1">
      <c r="A17" s="105" t="s">
        <v>18</v>
      </c>
      <c r="B17" s="97">
        <v>2153</v>
      </c>
      <c r="C17" s="15">
        <v>1658</v>
      </c>
      <c r="D17" s="16">
        <f t="shared" si="3"/>
        <v>495</v>
      </c>
      <c r="E17" s="17">
        <f t="shared" si="5"/>
        <v>29.86</v>
      </c>
      <c r="F17" s="18">
        <v>3.47</v>
      </c>
      <c r="G17" s="19">
        <f t="shared" si="0"/>
        <v>620.4610951008646</v>
      </c>
      <c r="H17" s="15">
        <v>1056</v>
      </c>
      <c r="I17" s="20">
        <v>1097</v>
      </c>
      <c r="J17" s="127">
        <f t="shared" si="4"/>
        <v>96.26253418413856</v>
      </c>
      <c r="K17" s="11"/>
      <c r="M17" s="11"/>
      <c r="N17" s="11"/>
      <c r="O17" s="11"/>
      <c r="P17" s="11"/>
      <c r="Q17" s="11"/>
      <c r="R17" s="62" t="s">
        <v>18</v>
      </c>
      <c r="S17" s="15">
        <v>2153</v>
      </c>
      <c r="T17" s="16">
        <f t="shared" si="1"/>
        <v>495</v>
      </c>
      <c r="U17" s="17">
        <f t="shared" si="2"/>
        <v>29.86</v>
      </c>
      <c r="V17" s="11"/>
      <c r="W17" s="15">
        <v>1658</v>
      </c>
      <c r="X17" s="11"/>
      <c r="Y17" s="11"/>
      <c r="Z17" s="11"/>
      <c r="AA17" s="11"/>
      <c r="AB17" s="11"/>
    </row>
    <row r="18" spans="1:28" ht="18" customHeight="1">
      <c r="A18" s="106" t="s">
        <v>19</v>
      </c>
      <c r="B18" s="98">
        <v>23362</v>
      </c>
      <c r="C18" s="21">
        <v>23677</v>
      </c>
      <c r="D18" s="22">
        <f t="shared" si="3"/>
        <v>-315</v>
      </c>
      <c r="E18" s="23">
        <f t="shared" si="5"/>
        <v>-1.33</v>
      </c>
      <c r="F18" s="24">
        <v>236.77</v>
      </c>
      <c r="G18" s="25">
        <f t="shared" si="0"/>
        <v>98.66959496557841</v>
      </c>
      <c r="H18" s="21">
        <v>11079</v>
      </c>
      <c r="I18" s="26">
        <v>12283</v>
      </c>
      <c r="J18" s="128">
        <f t="shared" si="4"/>
        <v>90.19783440527559</v>
      </c>
      <c r="K18" s="11"/>
      <c r="M18" s="11"/>
      <c r="N18" s="11"/>
      <c r="O18" s="11"/>
      <c r="P18" s="11"/>
      <c r="Q18" s="11"/>
      <c r="R18" s="63" t="s">
        <v>19</v>
      </c>
      <c r="S18" s="21">
        <v>23362</v>
      </c>
      <c r="T18" s="22">
        <f t="shared" si="1"/>
        <v>-315</v>
      </c>
      <c r="U18" s="23">
        <f t="shared" si="2"/>
        <v>-1.33</v>
      </c>
      <c r="V18" s="11"/>
      <c r="W18" s="21">
        <v>23677</v>
      </c>
      <c r="X18" s="11"/>
      <c r="Y18" s="11"/>
      <c r="Z18" s="11"/>
      <c r="AA18" s="11"/>
      <c r="AB18" s="11"/>
    </row>
    <row r="19" spans="1:28" ht="18" customHeight="1">
      <c r="A19" s="110" t="s">
        <v>20</v>
      </c>
      <c r="B19" s="99">
        <v>27994</v>
      </c>
      <c r="C19" s="27">
        <v>27444</v>
      </c>
      <c r="D19" s="28">
        <f t="shared" si="3"/>
        <v>550</v>
      </c>
      <c r="E19" s="29">
        <f t="shared" si="5"/>
        <v>2</v>
      </c>
      <c r="F19" s="30">
        <v>307.31</v>
      </c>
      <c r="G19" s="31">
        <f t="shared" si="0"/>
        <v>91.09368390224854</v>
      </c>
      <c r="H19" s="27">
        <v>13446</v>
      </c>
      <c r="I19" s="32">
        <v>14548</v>
      </c>
      <c r="J19" s="129">
        <f t="shared" si="4"/>
        <v>92.42507561176794</v>
      </c>
      <c r="K19" s="11"/>
      <c r="M19" s="11"/>
      <c r="N19" s="11"/>
      <c r="O19" s="11"/>
      <c r="P19" s="11"/>
      <c r="Q19" s="11"/>
      <c r="R19" s="64" t="s">
        <v>20</v>
      </c>
      <c r="S19" s="27">
        <v>27994</v>
      </c>
      <c r="T19" s="28">
        <f t="shared" si="1"/>
        <v>550</v>
      </c>
      <c r="U19" s="29">
        <f t="shared" si="2"/>
        <v>2</v>
      </c>
      <c r="V19" s="11"/>
      <c r="W19" s="27">
        <v>27444</v>
      </c>
      <c r="X19" s="11"/>
      <c r="Y19" s="11"/>
      <c r="Z19" s="11"/>
      <c r="AA19" s="11"/>
      <c r="AB19" s="11"/>
    </row>
    <row r="20" spans="1:28" ht="18" customHeight="1">
      <c r="A20" s="108" t="s">
        <v>21</v>
      </c>
      <c r="B20" s="97">
        <v>6553</v>
      </c>
      <c r="C20" s="15">
        <v>7025</v>
      </c>
      <c r="D20" s="16">
        <f t="shared" si="3"/>
        <v>-472</v>
      </c>
      <c r="E20" s="17">
        <f t="shared" si="5"/>
        <v>-6.72</v>
      </c>
      <c r="F20" s="18">
        <v>339.58</v>
      </c>
      <c r="G20" s="19">
        <f t="shared" si="0"/>
        <v>19.29736733612109</v>
      </c>
      <c r="H20" s="15">
        <v>3065</v>
      </c>
      <c r="I20" s="20">
        <v>3488</v>
      </c>
      <c r="J20" s="127">
        <f t="shared" si="4"/>
        <v>87.87270642201835</v>
      </c>
      <c r="K20" s="11"/>
      <c r="M20" s="11"/>
      <c r="N20" s="11"/>
      <c r="O20" s="11"/>
      <c r="P20" s="11"/>
      <c r="Q20" s="11"/>
      <c r="R20" s="73" t="s">
        <v>21</v>
      </c>
      <c r="S20" s="15">
        <v>6553</v>
      </c>
      <c r="T20" s="16">
        <f t="shared" si="1"/>
        <v>-472</v>
      </c>
      <c r="U20" s="17">
        <f t="shared" si="2"/>
        <v>-6.72</v>
      </c>
      <c r="V20" s="11"/>
      <c r="W20" s="15">
        <v>7025</v>
      </c>
      <c r="X20" s="11"/>
      <c r="Y20" s="11"/>
      <c r="Z20" s="11"/>
      <c r="AA20" s="11"/>
      <c r="AB20" s="11"/>
    </row>
    <row r="21" spans="1:28" ht="18" customHeight="1">
      <c r="A21" s="106" t="s">
        <v>22</v>
      </c>
      <c r="B21" s="98">
        <v>28276</v>
      </c>
      <c r="C21" s="21">
        <v>28886</v>
      </c>
      <c r="D21" s="22">
        <f t="shared" si="3"/>
        <v>-610</v>
      </c>
      <c r="E21" s="23">
        <f t="shared" si="5"/>
        <v>-2.11</v>
      </c>
      <c r="F21" s="24">
        <v>71.29</v>
      </c>
      <c r="G21" s="25">
        <f t="shared" si="0"/>
        <v>396.6334689297236</v>
      </c>
      <c r="H21" s="21">
        <v>13574</v>
      </c>
      <c r="I21" s="26">
        <v>14702</v>
      </c>
      <c r="J21" s="128">
        <f t="shared" si="4"/>
        <v>92.32757447966263</v>
      </c>
      <c r="K21" s="11"/>
      <c r="M21" s="11"/>
      <c r="N21" s="11"/>
      <c r="O21" s="11"/>
      <c r="P21" s="11"/>
      <c r="Q21" s="11"/>
      <c r="R21" s="63" t="s">
        <v>22</v>
      </c>
      <c r="S21" s="21">
        <v>28276</v>
      </c>
      <c r="T21" s="22">
        <f t="shared" si="1"/>
        <v>-610</v>
      </c>
      <c r="U21" s="23">
        <f t="shared" si="2"/>
        <v>-2.11</v>
      </c>
      <c r="V21" s="11"/>
      <c r="W21" s="21">
        <v>28886</v>
      </c>
      <c r="X21" s="11"/>
      <c r="Y21" s="11"/>
      <c r="Z21" s="11"/>
      <c r="AA21" s="11"/>
      <c r="AB21" s="11"/>
    </row>
    <row r="22" spans="1:28" ht="18" customHeight="1">
      <c r="A22" s="110" t="s">
        <v>23</v>
      </c>
      <c r="B22" s="99">
        <v>15915</v>
      </c>
      <c r="C22" s="27">
        <v>17007</v>
      </c>
      <c r="D22" s="28">
        <f t="shared" si="3"/>
        <v>-1092</v>
      </c>
      <c r="E22" s="29">
        <f t="shared" si="5"/>
        <v>-6.42</v>
      </c>
      <c r="F22" s="30">
        <v>226.32</v>
      </c>
      <c r="G22" s="31">
        <f t="shared" si="0"/>
        <v>70.32078472958644</v>
      </c>
      <c r="H22" s="27">
        <v>7477</v>
      </c>
      <c r="I22" s="32">
        <v>8438</v>
      </c>
      <c r="J22" s="129">
        <f t="shared" si="4"/>
        <v>88.61104527139132</v>
      </c>
      <c r="K22" s="11"/>
      <c r="M22" s="11"/>
      <c r="N22" s="11"/>
      <c r="O22" s="11"/>
      <c r="P22" s="11"/>
      <c r="Q22" s="11"/>
      <c r="R22" s="64" t="s">
        <v>23</v>
      </c>
      <c r="S22" s="27">
        <v>15915</v>
      </c>
      <c r="T22" s="28">
        <f t="shared" si="1"/>
        <v>-1092</v>
      </c>
      <c r="U22" s="29">
        <f t="shared" si="2"/>
        <v>-6.42</v>
      </c>
      <c r="V22" s="11"/>
      <c r="W22" s="27">
        <v>17007</v>
      </c>
      <c r="X22" s="11"/>
      <c r="Y22" s="11"/>
      <c r="Z22" s="11"/>
      <c r="AA22" s="11"/>
      <c r="AB22" s="11"/>
    </row>
    <row r="23" spans="1:28" ht="18" customHeight="1">
      <c r="A23" s="111" t="s">
        <v>24</v>
      </c>
      <c r="B23" s="101">
        <v>22322</v>
      </c>
      <c r="C23" s="42">
        <v>22313</v>
      </c>
      <c r="D23" s="43">
        <f t="shared" si="3"/>
        <v>9</v>
      </c>
      <c r="E23" s="44">
        <f t="shared" si="5"/>
        <v>0.04</v>
      </c>
      <c r="F23" s="45">
        <v>236.86</v>
      </c>
      <c r="G23" s="46">
        <f t="shared" si="0"/>
        <v>94.24132398885418</v>
      </c>
      <c r="H23" s="42">
        <v>10806</v>
      </c>
      <c r="I23" s="47">
        <v>11516</v>
      </c>
      <c r="J23" s="131">
        <f aca="true" t="shared" si="6" ref="J23:J38">H23/I23*100</f>
        <v>93.83466481417159</v>
      </c>
      <c r="K23" s="11"/>
      <c r="M23" s="11"/>
      <c r="N23" s="11"/>
      <c r="O23" s="11"/>
      <c r="P23" s="11"/>
      <c r="Q23" s="11"/>
      <c r="R23" s="66" t="s">
        <v>24</v>
      </c>
      <c r="S23" s="42">
        <v>22322</v>
      </c>
      <c r="T23" s="16">
        <f t="shared" si="1"/>
        <v>9</v>
      </c>
      <c r="U23" s="17">
        <f t="shared" si="2"/>
        <v>0.04</v>
      </c>
      <c r="V23" s="11"/>
      <c r="W23" s="42">
        <v>22313</v>
      </c>
      <c r="X23" s="11"/>
      <c r="Y23" s="11"/>
      <c r="Z23" s="11"/>
      <c r="AA23" s="11"/>
      <c r="AB23" s="11"/>
    </row>
    <row r="24" spans="1:28" ht="18" customHeight="1">
      <c r="A24" s="106" t="s">
        <v>25</v>
      </c>
      <c r="B24" s="98">
        <v>34528</v>
      </c>
      <c r="C24" s="21">
        <v>32579</v>
      </c>
      <c r="D24" s="22">
        <f t="shared" si="3"/>
        <v>1949</v>
      </c>
      <c r="E24" s="23">
        <f t="shared" si="5"/>
        <v>5.98</v>
      </c>
      <c r="F24" s="24">
        <v>68.04</v>
      </c>
      <c r="G24" s="25">
        <f t="shared" si="0"/>
        <v>507.4661963550852</v>
      </c>
      <c r="H24" s="21">
        <v>16687</v>
      </c>
      <c r="I24" s="26">
        <v>17841</v>
      </c>
      <c r="J24" s="128">
        <f t="shared" si="6"/>
        <v>93.53175270444481</v>
      </c>
      <c r="K24" s="11"/>
      <c r="M24" s="11"/>
      <c r="N24" s="11"/>
      <c r="O24" s="11"/>
      <c r="P24" s="11"/>
      <c r="Q24" s="11"/>
      <c r="R24" s="63" t="s">
        <v>25</v>
      </c>
      <c r="S24" s="21">
        <v>34528</v>
      </c>
      <c r="T24" s="22">
        <f t="shared" si="1"/>
        <v>1949</v>
      </c>
      <c r="U24" s="23">
        <f t="shared" si="2"/>
        <v>5.98</v>
      </c>
      <c r="V24" s="11"/>
      <c r="W24" s="21">
        <v>32579</v>
      </c>
      <c r="X24" s="11"/>
      <c r="Y24" s="11"/>
      <c r="Z24" s="11"/>
      <c r="AA24" s="11"/>
      <c r="AB24" s="11"/>
    </row>
    <row r="25" spans="1:28" ht="18" customHeight="1">
      <c r="A25" s="106" t="s">
        <v>26</v>
      </c>
      <c r="B25" s="98">
        <v>2037</v>
      </c>
      <c r="C25" s="21">
        <v>2200</v>
      </c>
      <c r="D25" s="22">
        <f t="shared" si="3"/>
        <v>-163</v>
      </c>
      <c r="E25" s="23">
        <f t="shared" si="5"/>
        <v>-7.41</v>
      </c>
      <c r="F25" s="24">
        <v>40.92</v>
      </c>
      <c r="G25" s="25">
        <f t="shared" si="0"/>
        <v>49.780058651026394</v>
      </c>
      <c r="H25" s="21">
        <v>995</v>
      </c>
      <c r="I25" s="26">
        <v>1042</v>
      </c>
      <c r="J25" s="128">
        <f t="shared" si="6"/>
        <v>95.489443378119</v>
      </c>
      <c r="K25" s="11"/>
      <c r="M25" s="11"/>
      <c r="N25" s="11"/>
      <c r="O25" s="11"/>
      <c r="P25" s="11"/>
      <c r="Q25" s="11"/>
      <c r="R25" s="63" t="s">
        <v>26</v>
      </c>
      <c r="S25" s="21">
        <v>2037</v>
      </c>
      <c r="T25" s="22">
        <f t="shared" si="1"/>
        <v>-163</v>
      </c>
      <c r="U25" s="23">
        <f t="shared" si="2"/>
        <v>-7.41</v>
      </c>
      <c r="V25" s="11"/>
      <c r="W25" s="21">
        <v>2200</v>
      </c>
      <c r="X25" s="11"/>
      <c r="Y25" s="11"/>
      <c r="Z25" s="11"/>
      <c r="AA25" s="11"/>
      <c r="AB25" s="11"/>
    </row>
    <row r="26" spans="1:28" ht="18" customHeight="1">
      <c r="A26" s="109" t="s">
        <v>27</v>
      </c>
      <c r="B26" s="100">
        <v>1923</v>
      </c>
      <c r="C26" s="36">
        <v>2165</v>
      </c>
      <c r="D26" s="37">
        <f t="shared" si="3"/>
        <v>-242</v>
      </c>
      <c r="E26" s="38">
        <f t="shared" si="5"/>
        <v>-11.18</v>
      </c>
      <c r="F26" s="39">
        <v>40.24</v>
      </c>
      <c r="G26" s="40">
        <f t="shared" si="0"/>
        <v>47.788270377733596</v>
      </c>
      <c r="H26" s="36">
        <v>927</v>
      </c>
      <c r="I26" s="41">
        <v>996</v>
      </c>
      <c r="J26" s="130">
        <f t="shared" si="6"/>
        <v>93.07228915662651</v>
      </c>
      <c r="K26" s="11"/>
      <c r="M26" s="11"/>
      <c r="N26" s="11"/>
      <c r="O26" s="11"/>
      <c r="P26" s="11"/>
      <c r="Q26" s="11"/>
      <c r="R26" s="65" t="s">
        <v>27</v>
      </c>
      <c r="S26" s="36">
        <v>1923</v>
      </c>
      <c r="T26" s="28">
        <f t="shared" si="1"/>
        <v>-242</v>
      </c>
      <c r="U26" s="29">
        <f t="shared" si="2"/>
        <v>-11.18</v>
      </c>
      <c r="V26" s="11"/>
      <c r="W26" s="36">
        <v>2165</v>
      </c>
      <c r="X26" s="11"/>
      <c r="Y26" s="11"/>
      <c r="Z26" s="11"/>
      <c r="AA26" s="11"/>
      <c r="AB26" s="11"/>
    </row>
    <row r="27" spans="1:28" ht="18" customHeight="1">
      <c r="A27" s="105" t="s">
        <v>28</v>
      </c>
      <c r="B27" s="97">
        <v>32356</v>
      </c>
      <c r="C27" s="15">
        <v>31360</v>
      </c>
      <c r="D27" s="16">
        <f t="shared" si="3"/>
        <v>996</v>
      </c>
      <c r="E27" s="17">
        <f t="shared" si="5"/>
        <v>3.18</v>
      </c>
      <c r="F27" s="18">
        <v>41.22</v>
      </c>
      <c r="G27" s="19">
        <f t="shared" si="0"/>
        <v>784.9587578845221</v>
      </c>
      <c r="H27" s="15">
        <v>15924</v>
      </c>
      <c r="I27" s="20">
        <v>16432</v>
      </c>
      <c r="J27" s="127">
        <f t="shared" si="6"/>
        <v>96.90847127555988</v>
      </c>
      <c r="K27" s="11"/>
      <c r="M27" s="11"/>
      <c r="N27" s="11"/>
      <c r="O27" s="11"/>
      <c r="P27" s="11"/>
      <c r="Q27" s="11"/>
      <c r="R27" s="62" t="s">
        <v>28</v>
      </c>
      <c r="S27" s="15">
        <v>32356</v>
      </c>
      <c r="T27" s="16">
        <f t="shared" si="1"/>
        <v>996</v>
      </c>
      <c r="U27" s="17">
        <f t="shared" si="2"/>
        <v>3.18</v>
      </c>
      <c r="V27" s="11"/>
      <c r="W27" s="15">
        <v>31360</v>
      </c>
      <c r="X27" s="11"/>
      <c r="Y27" s="11"/>
      <c r="Z27" s="11"/>
      <c r="AA27" s="11"/>
      <c r="AB27" s="11"/>
    </row>
    <row r="28" spans="1:28" ht="18" customHeight="1">
      <c r="A28" s="106" t="s">
        <v>29</v>
      </c>
      <c r="B28" s="98">
        <v>12583</v>
      </c>
      <c r="C28" s="21">
        <v>12284</v>
      </c>
      <c r="D28" s="22">
        <f t="shared" si="3"/>
        <v>299</v>
      </c>
      <c r="E28" s="23">
        <f t="shared" si="5"/>
        <v>2.43</v>
      </c>
      <c r="F28" s="24">
        <v>21.77</v>
      </c>
      <c r="G28" s="25">
        <f t="shared" si="0"/>
        <v>577.9972439136426</v>
      </c>
      <c r="H28" s="21">
        <v>6065</v>
      </c>
      <c r="I28" s="26">
        <v>6518</v>
      </c>
      <c r="J28" s="128">
        <f t="shared" si="6"/>
        <v>93.05001534212948</v>
      </c>
      <c r="K28" s="11"/>
      <c r="M28" s="11"/>
      <c r="N28" s="11"/>
      <c r="O28" s="11"/>
      <c r="P28" s="11"/>
      <c r="Q28" s="11"/>
      <c r="R28" s="63" t="s">
        <v>29</v>
      </c>
      <c r="S28" s="21">
        <v>12583</v>
      </c>
      <c r="T28" s="22">
        <f t="shared" si="1"/>
        <v>299</v>
      </c>
      <c r="U28" s="23">
        <f t="shared" si="2"/>
        <v>2.43</v>
      </c>
      <c r="V28" s="11"/>
      <c r="W28" s="21">
        <v>12284</v>
      </c>
      <c r="X28" s="11"/>
      <c r="Y28" s="11"/>
      <c r="Z28" s="11"/>
      <c r="AA28" s="11"/>
      <c r="AB28" s="11"/>
    </row>
    <row r="29" spans="1:28" ht="18" customHeight="1">
      <c r="A29" s="106" t="s">
        <v>30</v>
      </c>
      <c r="B29" s="98">
        <v>2018</v>
      </c>
      <c r="C29" s="21">
        <v>2079</v>
      </c>
      <c r="D29" s="22">
        <f t="shared" si="3"/>
        <v>-61</v>
      </c>
      <c r="E29" s="23">
        <f t="shared" si="5"/>
        <v>-2.93</v>
      </c>
      <c r="F29" s="24">
        <v>5.8</v>
      </c>
      <c r="G29" s="25">
        <f t="shared" si="0"/>
        <v>347.9310344827586</v>
      </c>
      <c r="H29" s="21">
        <v>967</v>
      </c>
      <c r="I29" s="26">
        <v>1051</v>
      </c>
      <c r="J29" s="128">
        <f t="shared" si="6"/>
        <v>92.00761179828734</v>
      </c>
      <c r="K29" s="11"/>
      <c r="M29" s="11"/>
      <c r="N29" s="11"/>
      <c r="O29" s="11"/>
      <c r="P29" s="11"/>
      <c r="Q29" s="11"/>
      <c r="R29" s="63" t="s">
        <v>30</v>
      </c>
      <c r="S29" s="21">
        <v>2018</v>
      </c>
      <c r="T29" s="22">
        <f t="shared" si="1"/>
        <v>-61</v>
      </c>
      <c r="U29" s="23">
        <f t="shared" si="2"/>
        <v>-2.93</v>
      </c>
      <c r="V29" s="11"/>
      <c r="W29" s="21">
        <v>2079</v>
      </c>
      <c r="X29" s="11"/>
      <c r="Y29" s="11"/>
      <c r="Z29" s="11"/>
      <c r="AA29" s="11"/>
      <c r="AB29" s="11"/>
    </row>
    <row r="30" spans="1:28" ht="18" customHeight="1">
      <c r="A30" s="110" t="s">
        <v>31</v>
      </c>
      <c r="B30" s="99">
        <v>9259</v>
      </c>
      <c r="C30" s="27">
        <v>8767</v>
      </c>
      <c r="D30" s="28">
        <f t="shared" si="3"/>
        <v>492</v>
      </c>
      <c r="E30" s="29">
        <f t="shared" si="5"/>
        <v>5.61</v>
      </c>
      <c r="F30" s="30">
        <v>7.96</v>
      </c>
      <c r="G30" s="31">
        <f t="shared" si="0"/>
        <v>1163.1909547738694</v>
      </c>
      <c r="H30" s="27">
        <v>4423</v>
      </c>
      <c r="I30" s="32">
        <v>4836</v>
      </c>
      <c r="J30" s="129">
        <f t="shared" si="6"/>
        <v>91.45988420181969</v>
      </c>
      <c r="K30" s="11"/>
      <c r="M30" s="11"/>
      <c r="N30" s="11"/>
      <c r="O30" s="11"/>
      <c r="P30" s="11"/>
      <c r="Q30" s="11"/>
      <c r="R30" s="64" t="s">
        <v>31</v>
      </c>
      <c r="S30" s="27">
        <v>9259</v>
      </c>
      <c r="T30" s="28">
        <f t="shared" si="1"/>
        <v>492</v>
      </c>
      <c r="U30" s="29">
        <f t="shared" si="2"/>
        <v>5.61</v>
      </c>
      <c r="V30" s="11"/>
      <c r="W30" s="27">
        <v>8767</v>
      </c>
      <c r="X30" s="11"/>
      <c r="Y30" s="11"/>
      <c r="Z30" s="11"/>
      <c r="AA30" s="11"/>
      <c r="AB30" s="11"/>
    </row>
    <row r="31" spans="1:28" ht="18" customHeight="1">
      <c r="A31" s="111" t="s">
        <v>32</v>
      </c>
      <c r="B31" s="101">
        <v>9948</v>
      </c>
      <c r="C31" s="42">
        <v>10603</v>
      </c>
      <c r="D31" s="43">
        <f t="shared" si="3"/>
        <v>-655</v>
      </c>
      <c r="E31" s="44">
        <f t="shared" si="5"/>
        <v>-6.18</v>
      </c>
      <c r="F31" s="45">
        <v>64.99</v>
      </c>
      <c r="G31" s="46">
        <f t="shared" si="0"/>
        <v>153.06970303123558</v>
      </c>
      <c r="H31" s="42">
        <v>4793</v>
      </c>
      <c r="I31" s="47">
        <v>5155</v>
      </c>
      <c r="J31" s="131">
        <f t="shared" si="6"/>
        <v>92.97769156159069</v>
      </c>
      <c r="K31" s="11"/>
      <c r="M31" s="11"/>
      <c r="N31" s="11"/>
      <c r="O31" s="11"/>
      <c r="P31" s="11"/>
      <c r="Q31" s="11"/>
      <c r="R31" s="66" t="s">
        <v>32</v>
      </c>
      <c r="S31" s="42">
        <v>9948</v>
      </c>
      <c r="T31" s="16">
        <f t="shared" si="1"/>
        <v>-655</v>
      </c>
      <c r="U31" s="17">
        <f t="shared" si="2"/>
        <v>-6.18</v>
      </c>
      <c r="V31" s="11"/>
      <c r="W31" s="42">
        <v>10603</v>
      </c>
      <c r="X31" s="11"/>
      <c r="Y31" s="11"/>
      <c r="Z31" s="11"/>
      <c r="AA31" s="11"/>
      <c r="AB31" s="11"/>
    </row>
    <row r="32" spans="1:28" ht="18" customHeight="1">
      <c r="A32" s="106" t="s">
        <v>33</v>
      </c>
      <c r="B32" s="98">
        <v>1416</v>
      </c>
      <c r="C32" s="21">
        <v>1620</v>
      </c>
      <c r="D32" s="22">
        <f t="shared" si="3"/>
        <v>-204</v>
      </c>
      <c r="E32" s="23">
        <f t="shared" si="5"/>
        <v>-12.59</v>
      </c>
      <c r="F32" s="24">
        <v>94.06</v>
      </c>
      <c r="G32" s="25">
        <f t="shared" si="0"/>
        <v>15.054220710184987</v>
      </c>
      <c r="H32" s="21">
        <v>681</v>
      </c>
      <c r="I32" s="26">
        <v>735</v>
      </c>
      <c r="J32" s="128">
        <f t="shared" si="6"/>
        <v>92.65306122448979</v>
      </c>
      <c r="K32" s="11"/>
      <c r="M32" s="11"/>
      <c r="N32" s="11"/>
      <c r="O32" s="11"/>
      <c r="P32" s="11"/>
      <c r="Q32" s="11"/>
      <c r="R32" s="63" t="s">
        <v>33</v>
      </c>
      <c r="S32" s="21">
        <v>1416</v>
      </c>
      <c r="T32" s="22">
        <f t="shared" si="1"/>
        <v>-204</v>
      </c>
      <c r="U32" s="23">
        <f t="shared" si="2"/>
        <v>-12.59</v>
      </c>
      <c r="V32" s="11"/>
      <c r="W32" s="21">
        <v>1620</v>
      </c>
      <c r="X32" s="11"/>
      <c r="Y32" s="11"/>
      <c r="Z32" s="11"/>
      <c r="AA32" s="11"/>
      <c r="AB32" s="11"/>
    </row>
    <row r="33" spans="1:28" ht="18" customHeight="1">
      <c r="A33" s="106" t="s">
        <v>34</v>
      </c>
      <c r="B33" s="98">
        <v>997</v>
      </c>
      <c r="C33" s="21">
        <v>1016</v>
      </c>
      <c r="D33" s="22">
        <f t="shared" si="3"/>
        <v>-19</v>
      </c>
      <c r="E33" s="23">
        <f t="shared" si="5"/>
        <v>-1.87</v>
      </c>
      <c r="F33" s="24">
        <v>94.77</v>
      </c>
      <c r="G33" s="25">
        <f t="shared" si="0"/>
        <v>10.520206816503114</v>
      </c>
      <c r="H33" s="21">
        <v>529</v>
      </c>
      <c r="I33" s="26">
        <v>468</v>
      </c>
      <c r="J33" s="128">
        <f t="shared" si="6"/>
        <v>113.03418803418803</v>
      </c>
      <c r="K33" s="11"/>
      <c r="M33" s="11"/>
      <c r="N33" s="11"/>
      <c r="O33" s="11"/>
      <c r="P33" s="11"/>
      <c r="Q33" s="11"/>
      <c r="R33" s="63" t="s">
        <v>34</v>
      </c>
      <c r="S33" s="21">
        <v>997</v>
      </c>
      <c r="T33" s="22">
        <f t="shared" si="1"/>
        <v>-19</v>
      </c>
      <c r="U33" s="23">
        <f t="shared" si="2"/>
        <v>-1.87</v>
      </c>
      <c r="V33" s="11"/>
      <c r="W33" s="21">
        <v>1016</v>
      </c>
      <c r="X33" s="11"/>
      <c r="Y33" s="11"/>
      <c r="Z33" s="11"/>
      <c r="AA33" s="11"/>
      <c r="AB33" s="11"/>
    </row>
    <row r="34" spans="1:28" ht="18" customHeight="1">
      <c r="A34" s="106" t="s">
        <v>35</v>
      </c>
      <c r="B34" s="98">
        <v>1083</v>
      </c>
      <c r="C34" s="21">
        <v>1161</v>
      </c>
      <c r="D34" s="22">
        <f t="shared" si="3"/>
        <v>-78</v>
      </c>
      <c r="E34" s="23">
        <f t="shared" si="5"/>
        <v>-6.72</v>
      </c>
      <c r="F34" s="24">
        <v>177.58</v>
      </c>
      <c r="G34" s="25">
        <f t="shared" si="0"/>
        <v>6.098659758981867</v>
      </c>
      <c r="H34" s="21">
        <v>558</v>
      </c>
      <c r="I34" s="26">
        <v>525</v>
      </c>
      <c r="J34" s="128">
        <f t="shared" si="6"/>
        <v>106.28571428571429</v>
      </c>
      <c r="K34" s="11"/>
      <c r="M34" s="11"/>
      <c r="N34" s="11"/>
      <c r="O34" s="11"/>
      <c r="P34" s="11"/>
      <c r="Q34" s="11"/>
      <c r="R34" s="63" t="s">
        <v>35</v>
      </c>
      <c r="S34" s="21">
        <v>1083</v>
      </c>
      <c r="T34" s="22">
        <f t="shared" si="1"/>
        <v>-78</v>
      </c>
      <c r="U34" s="23">
        <f t="shared" si="2"/>
        <v>-6.72</v>
      </c>
      <c r="V34" s="11"/>
      <c r="W34" s="21">
        <v>1161</v>
      </c>
      <c r="X34" s="11"/>
      <c r="Y34" s="11"/>
      <c r="Z34" s="11"/>
      <c r="AA34" s="11"/>
      <c r="AB34" s="11"/>
    </row>
    <row r="35" spans="1:28" ht="18" customHeight="1">
      <c r="A35" s="106" t="s">
        <v>36</v>
      </c>
      <c r="B35" s="98">
        <v>7348</v>
      </c>
      <c r="C35" s="21">
        <v>7387</v>
      </c>
      <c r="D35" s="22">
        <f t="shared" si="3"/>
        <v>-39</v>
      </c>
      <c r="E35" s="23">
        <f t="shared" si="5"/>
        <v>-0.53</v>
      </c>
      <c r="F35" s="24">
        <v>30.74</v>
      </c>
      <c r="G35" s="25">
        <f t="shared" si="0"/>
        <v>239.03708523096944</v>
      </c>
      <c r="H35" s="21">
        <v>3561</v>
      </c>
      <c r="I35" s="26">
        <v>3787</v>
      </c>
      <c r="J35" s="128">
        <f t="shared" si="6"/>
        <v>94.03221547398996</v>
      </c>
      <c r="K35" s="11"/>
      <c r="M35" s="11"/>
      <c r="N35" s="11"/>
      <c r="O35" s="11"/>
      <c r="P35" s="11"/>
      <c r="Q35" s="11"/>
      <c r="R35" s="63" t="s">
        <v>36</v>
      </c>
      <c r="S35" s="21">
        <v>7348</v>
      </c>
      <c r="T35" s="22">
        <f t="shared" si="1"/>
        <v>-39</v>
      </c>
      <c r="U35" s="23">
        <f t="shared" si="2"/>
        <v>-0.53</v>
      </c>
      <c r="V35" s="11"/>
      <c r="W35" s="21">
        <v>7387</v>
      </c>
      <c r="X35" s="11"/>
      <c r="Y35" s="11"/>
      <c r="Z35" s="11"/>
      <c r="AA35" s="11"/>
      <c r="AB35" s="11"/>
    </row>
    <row r="36" spans="1:28" ht="18" customHeight="1">
      <c r="A36" s="106" t="s">
        <v>37</v>
      </c>
      <c r="B36" s="98">
        <v>10373</v>
      </c>
      <c r="C36" s="21">
        <v>10929</v>
      </c>
      <c r="D36" s="22">
        <f t="shared" si="3"/>
        <v>-556</v>
      </c>
      <c r="E36" s="23">
        <f t="shared" si="5"/>
        <v>-5.09</v>
      </c>
      <c r="F36" s="24">
        <v>26.2</v>
      </c>
      <c r="G36" s="25">
        <f t="shared" si="0"/>
        <v>395.91603053435114</v>
      </c>
      <c r="H36" s="21">
        <v>4932</v>
      </c>
      <c r="I36" s="26">
        <v>5441</v>
      </c>
      <c r="J36" s="128">
        <f t="shared" si="6"/>
        <v>90.64510200330822</v>
      </c>
      <c r="K36" s="11"/>
      <c r="M36" s="11"/>
      <c r="N36" s="11"/>
      <c r="O36" s="11"/>
      <c r="P36" s="11"/>
      <c r="Q36" s="11"/>
      <c r="R36" s="63" t="s">
        <v>37</v>
      </c>
      <c r="S36" s="21">
        <v>10373</v>
      </c>
      <c r="T36" s="22">
        <f t="shared" si="1"/>
        <v>-556</v>
      </c>
      <c r="U36" s="23">
        <f t="shared" si="2"/>
        <v>-5.09</v>
      </c>
      <c r="V36" s="11"/>
      <c r="W36" s="21">
        <v>10929</v>
      </c>
      <c r="X36" s="11"/>
      <c r="Y36" s="11"/>
      <c r="Z36" s="11"/>
      <c r="AA36" s="11"/>
      <c r="AB36" s="11"/>
    </row>
    <row r="37" spans="1:28" ht="18" customHeight="1">
      <c r="A37" s="106" t="s">
        <v>38</v>
      </c>
      <c r="B37" s="98">
        <v>1296</v>
      </c>
      <c r="C37" s="21">
        <v>1359</v>
      </c>
      <c r="D37" s="22">
        <f t="shared" si="3"/>
        <v>-63</v>
      </c>
      <c r="E37" s="23">
        <f t="shared" si="5"/>
        <v>-4.64</v>
      </c>
      <c r="F37" s="24">
        <v>11.5</v>
      </c>
      <c r="G37" s="25">
        <f t="shared" si="0"/>
        <v>112.69565217391305</v>
      </c>
      <c r="H37" s="21">
        <v>631</v>
      </c>
      <c r="I37" s="26">
        <v>665</v>
      </c>
      <c r="J37" s="128">
        <f t="shared" si="6"/>
        <v>94.88721804511279</v>
      </c>
      <c r="K37" s="11"/>
      <c r="M37" s="11"/>
      <c r="N37" s="11"/>
      <c r="O37" s="11"/>
      <c r="P37" s="11"/>
      <c r="Q37" s="11"/>
      <c r="R37" s="63" t="s">
        <v>38</v>
      </c>
      <c r="S37" s="21">
        <v>1296</v>
      </c>
      <c r="T37" s="22">
        <f t="shared" si="1"/>
        <v>-63</v>
      </c>
      <c r="U37" s="23">
        <f t="shared" si="2"/>
        <v>-4.64</v>
      </c>
      <c r="V37" s="11"/>
      <c r="W37" s="21">
        <v>1359</v>
      </c>
      <c r="X37" s="11"/>
      <c r="Y37" s="11"/>
      <c r="Z37" s="11"/>
      <c r="AA37" s="11"/>
      <c r="AB37" s="11"/>
    </row>
    <row r="38" spans="1:28" ht="18" customHeight="1">
      <c r="A38" s="109" t="s">
        <v>39</v>
      </c>
      <c r="B38" s="100">
        <v>14682</v>
      </c>
      <c r="C38" s="36">
        <v>15044</v>
      </c>
      <c r="D38" s="37">
        <f t="shared" si="3"/>
        <v>-362</v>
      </c>
      <c r="E38" s="38">
        <f t="shared" si="5"/>
        <v>-2.41</v>
      </c>
      <c r="F38" s="39">
        <v>31.71</v>
      </c>
      <c r="G38" s="40">
        <f t="shared" si="0"/>
        <v>463.0085146641438</v>
      </c>
      <c r="H38" s="36">
        <v>7037</v>
      </c>
      <c r="I38" s="41">
        <v>7645</v>
      </c>
      <c r="J38" s="130">
        <f t="shared" si="6"/>
        <v>92.04708960104644</v>
      </c>
      <c r="K38" s="11"/>
      <c r="M38" s="11"/>
      <c r="N38" s="11"/>
      <c r="O38" s="11"/>
      <c r="P38" s="11"/>
      <c r="Q38" s="11"/>
      <c r="R38" s="65" t="s">
        <v>39</v>
      </c>
      <c r="S38" s="36">
        <v>14682</v>
      </c>
      <c r="T38" s="28">
        <f t="shared" si="1"/>
        <v>-362</v>
      </c>
      <c r="U38" s="29">
        <f t="shared" si="2"/>
        <v>-2.41</v>
      </c>
      <c r="V38" s="11"/>
      <c r="W38" s="36">
        <v>15044</v>
      </c>
      <c r="X38" s="11"/>
      <c r="Y38" s="11"/>
      <c r="Z38" s="11"/>
      <c r="AA38" s="11"/>
      <c r="AB38" s="11"/>
    </row>
    <row r="39" spans="1:28" ht="18" customHeight="1">
      <c r="A39" s="105" t="s">
        <v>40</v>
      </c>
      <c r="B39" s="97">
        <v>20387</v>
      </c>
      <c r="C39" s="15">
        <v>21233</v>
      </c>
      <c r="D39" s="16">
        <f t="shared" si="3"/>
        <v>-846</v>
      </c>
      <c r="E39" s="17">
        <f t="shared" si="5"/>
        <v>-3.98</v>
      </c>
      <c r="F39" s="18">
        <v>168.05</v>
      </c>
      <c r="G39" s="19">
        <f t="shared" si="0"/>
        <v>121.3150847961916</v>
      </c>
      <c r="H39" s="15">
        <v>9745</v>
      </c>
      <c r="I39" s="20">
        <v>10642</v>
      </c>
      <c r="J39" s="127">
        <f>H39/I39*100</f>
        <v>91.57113324563052</v>
      </c>
      <c r="K39" s="11"/>
      <c r="M39" s="11"/>
      <c r="N39" s="11"/>
      <c r="O39" s="11"/>
      <c r="P39" s="11"/>
      <c r="Q39" s="11"/>
      <c r="R39" s="62" t="s">
        <v>40</v>
      </c>
      <c r="S39" s="15">
        <v>20387</v>
      </c>
      <c r="T39" s="16">
        <f t="shared" si="1"/>
        <v>-846</v>
      </c>
      <c r="U39" s="17">
        <f t="shared" si="2"/>
        <v>-3.98</v>
      </c>
      <c r="V39" s="11"/>
      <c r="W39" s="15">
        <v>21233</v>
      </c>
      <c r="X39" s="11"/>
      <c r="Y39" s="11"/>
      <c r="Z39" s="11"/>
      <c r="AA39" s="11"/>
      <c r="AB39" s="11"/>
    </row>
    <row r="40" spans="1:28" ht="18" customHeight="1" thickBot="1">
      <c r="A40" s="112" t="s">
        <v>41</v>
      </c>
      <c r="B40" s="102">
        <v>13498</v>
      </c>
      <c r="C40" s="81">
        <v>13220</v>
      </c>
      <c r="D40" s="82">
        <f t="shared" si="3"/>
        <v>278</v>
      </c>
      <c r="E40" s="83">
        <f t="shared" si="5"/>
        <v>2.1</v>
      </c>
      <c r="F40" s="85">
        <v>58.76</v>
      </c>
      <c r="G40" s="86">
        <f t="shared" si="0"/>
        <v>229.71409121851602</v>
      </c>
      <c r="H40" s="81">
        <v>6486</v>
      </c>
      <c r="I40" s="87">
        <v>7012</v>
      </c>
      <c r="J40" s="132">
        <f>H40/I40*100</f>
        <v>92.49857387335996</v>
      </c>
      <c r="K40" s="11"/>
      <c r="M40" s="11"/>
      <c r="N40" s="11"/>
      <c r="O40" s="11"/>
      <c r="P40" s="11"/>
      <c r="Q40" s="11"/>
      <c r="R40" s="67" t="s">
        <v>41</v>
      </c>
      <c r="S40" s="33">
        <v>13498</v>
      </c>
      <c r="T40" s="34">
        <f t="shared" si="1"/>
        <v>278</v>
      </c>
      <c r="U40" s="35">
        <f t="shared" si="2"/>
        <v>2.1</v>
      </c>
      <c r="V40" s="11"/>
      <c r="W40" s="33">
        <v>13220</v>
      </c>
      <c r="X40" s="11"/>
      <c r="Y40" s="11"/>
      <c r="Z40" s="11"/>
      <c r="AA40" s="11"/>
      <c r="AB40" s="11"/>
    </row>
    <row r="41" spans="1:28" ht="17.25" customHeight="1">
      <c r="A41" s="149" t="s">
        <v>75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7.25" customHeight="1">
      <c r="A42" s="151" t="s">
        <v>66</v>
      </c>
      <c r="B42" s="151"/>
      <c r="C42" s="151"/>
      <c r="D42" s="151"/>
      <c r="E42" s="151"/>
      <c r="F42" s="60"/>
      <c r="G42" s="60"/>
      <c r="H42" s="60"/>
      <c r="I42" s="60"/>
      <c r="J42" s="60"/>
      <c r="K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25.5" customHeight="1" thickBot="1">
      <c r="A43" s="140" t="s">
        <v>68</v>
      </c>
      <c r="B43" s="140"/>
      <c r="C43" s="140"/>
      <c r="D43" s="61"/>
      <c r="E43" s="61"/>
      <c r="F43" s="60"/>
      <c r="G43" s="60"/>
      <c r="I43" s="136" t="s">
        <v>74</v>
      </c>
      <c r="J43" s="136"/>
      <c r="K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10" ht="20.25" customHeight="1">
      <c r="A44" s="113"/>
      <c r="B44" s="141" t="s">
        <v>0</v>
      </c>
      <c r="C44" s="142"/>
      <c r="D44" s="143" t="s">
        <v>45</v>
      </c>
      <c r="E44" s="144"/>
      <c r="F44" s="145" t="s">
        <v>46</v>
      </c>
      <c r="G44" s="80" t="s">
        <v>1</v>
      </c>
      <c r="H44" s="147" t="s">
        <v>73</v>
      </c>
      <c r="I44" s="141"/>
      <c r="J44" s="148"/>
    </row>
    <row r="45" spans="1:10" ht="20.25" customHeight="1" thickBot="1">
      <c r="A45" s="103" t="s">
        <v>2</v>
      </c>
      <c r="B45" s="91" t="s">
        <v>47</v>
      </c>
      <c r="C45" s="92" t="s">
        <v>3</v>
      </c>
      <c r="D45" s="93" t="s">
        <v>48</v>
      </c>
      <c r="E45" s="94" t="s">
        <v>49</v>
      </c>
      <c r="F45" s="146"/>
      <c r="G45" s="95" t="s">
        <v>65</v>
      </c>
      <c r="H45" s="91" t="s">
        <v>4</v>
      </c>
      <c r="I45" s="92" t="s">
        <v>5</v>
      </c>
      <c r="J45" s="133" t="s">
        <v>6</v>
      </c>
    </row>
    <row r="46" spans="1:28" ht="18" customHeight="1" thickTop="1">
      <c r="A46" s="104" t="s">
        <v>67</v>
      </c>
      <c r="B46" s="96">
        <v>429245</v>
      </c>
      <c r="C46" s="12">
        <v>446925</v>
      </c>
      <c r="D46" s="9">
        <f t="shared" si="3"/>
        <v>-17680</v>
      </c>
      <c r="E46" s="114">
        <f aca="true" t="shared" si="7" ref="E46:E56">ROUND(D46/C46*100,1)</f>
        <v>-4</v>
      </c>
      <c r="F46" s="89">
        <v>105.95</v>
      </c>
      <c r="G46" s="115">
        <f aca="true" t="shared" si="8" ref="G46:G56">B46/F46</f>
        <v>4051.3921661160925</v>
      </c>
      <c r="H46" s="12">
        <v>206245</v>
      </c>
      <c r="I46" s="88">
        <v>223000</v>
      </c>
      <c r="J46" s="126">
        <f aca="true" t="shared" si="9" ref="J46:J59">H46/I46*100</f>
        <v>92.48654708520179</v>
      </c>
      <c r="K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8" customHeight="1">
      <c r="A47" s="118" t="s">
        <v>51</v>
      </c>
      <c r="B47" s="97">
        <v>214542</v>
      </c>
      <c r="C47" s="48">
        <v>216764</v>
      </c>
      <c r="D47" s="16">
        <f t="shared" si="3"/>
        <v>-2222</v>
      </c>
      <c r="E47" s="49">
        <f t="shared" si="7"/>
        <v>-1</v>
      </c>
      <c r="F47" s="18">
        <v>52.11</v>
      </c>
      <c r="G47" s="50">
        <f t="shared" si="8"/>
        <v>4117.098445595855</v>
      </c>
      <c r="H47" s="15">
        <v>103911</v>
      </c>
      <c r="I47" s="20">
        <v>110631</v>
      </c>
      <c r="J47" s="127">
        <f t="shared" si="9"/>
        <v>93.92575317948857</v>
      </c>
      <c r="K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8" customHeight="1">
      <c r="A48" s="119" t="s">
        <v>52</v>
      </c>
      <c r="B48" s="98">
        <v>92330</v>
      </c>
      <c r="C48" s="21">
        <v>94284</v>
      </c>
      <c r="D48" s="22">
        <f t="shared" si="3"/>
        <v>-1954</v>
      </c>
      <c r="E48" s="51">
        <f t="shared" si="7"/>
        <v>-2.1</v>
      </c>
      <c r="F48" s="24">
        <v>22.8</v>
      </c>
      <c r="G48" s="52">
        <f t="shared" si="8"/>
        <v>4049.561403508772</v>
      </c>
      <c r="H48" s="21">
        <v>44005</v>
      </c>
      <c r="I48" s="26">
        <v>48325</v>
      </c>
      <c r="J48" s="128">
        <f t="shared" si="9"/>
        <v>91.06052767718572</v>
      </c>
      <c r="K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8" customHeight="1">
      <c r="A49" s="119" t="s">
        <v>53</v>
      </c>
      <c r="B49" s="98">
        <v>20984</v>
      </c>
      <c r="C49" s="21">
        <v>23190</v>
      </c>
      <c r="D49" s="22">
        <f t="shared" si="3"/>
        <v>-2206</v>
      </c>
      <c r="E49" s="51">
        <f t="shared" si="7"/>
        <v>-9.5</v>
      </c>
      <c r="F49" s="24">
        <v>6.11</v>
      </c>
      <c r="G49" s="53">
        <f t="shared" si="8"/>
        <v>3434.369885433715</v>
      </c>
      <c r="H49" s="21">
        <v>10000</v>
      </c>
      <c r="I49" s="26">
        <v>10984</v>
      </c>
      <c r="J49" s="128">
        <f t="shared" si="9"/>
        <v>91.04151493080846</v>
      </c>
      <c r="K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8" customHeight="1">
      <c r="A50" s="119" t="s">
        <v>54</v>
      </c>
      <c r="B50" s="98">
        <v>17563</v>
      </c>
      <c r="C50" s="21">
        <v>19263</v>
      </c>
      <c r="D50" s="22">
        <f t="shared" si="3"/>
        <v>-1700</v>
      </c>
      <c r="E50" s="51">
        <f t="shared" si="7"/>
        <v>-8.8</v>
      </c>
      <c r="F50" s="24">
        <v>4.16</v>
      </c>
      <c r="G50" s="53">
        <f t="shared" si="8"/>
        <v>4221.875</v>
      </c>
      <c r="H50" s="21">
        <v>8227</v>
      </c>
      <c r="I50" s="26">
        <v>9336</v>
      </c>
      <c r="J50" s="128">
        <f t="shared" si="9"/>
        <v>88.12125107112254</v>
      </c>
      <c r="K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8" customHeight="1">
      <c r="A51" s="119" t="s">
        <v>55</v>
      </c>
      <c r="B51" s="98">
        <v>14608</v>
      </c>
      <c r="C51" s="21">
        <v>16104</v>
      </c>
      <c r="D51" s="22">
        <f t="shared" si="3"/>
        <v>-1496</v>
      </c>
      <c r="E51" s="51">
        <f t="shared" si="7"/>
        <v>-9.3</v>
      </c>
      <c r="F51" s="24">
        <v>3.3</v>
      </c>
      <c r="G51" s="53">
        <f t="shared" si="8"/>
        <v>4426.666666666667</v>
      </c>
      <c r="H51" s="21">
        <v>6790</v>
      </c>
      <c r="I51" s="26">
        <v>7818</v>
      </c>
      <c r="J51" s="128">
        <f t="shared" si="9"/>
        <v>86.85085699667434</v>
      </c>
      <c r="K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8" customHeight="1">
      <c r="A52" s="119" t="s">
        <v>56</v>
      </c>
      <c r="B52" s="98">
        <v>8329</v>
      </c>
      <c r="C52" s="21">
        <v>9676</v>
      </c>
      <c r="D52" s="22">
        <f t="shared" si="3"/>
        <v>-1347</v>
      </c>
      <c r="E52" s="51">
        <f t="shared" si="7"/>
        <v>-13.9</v>
      </c>
      <c r="F52" s="24">
        <v>2.08</v>
      </c>
      <c r="G52" s="53">
        <f t="shared" si="8"/>
        <v>4004.326923076923</v>
      </c>
      <c r="H52" s="21">
        <v>3910</v>
      </c>
      <c r="I52" s="26">
        <v>4419</v>
      </c>
      <c r="J52" s="128">
        <f t="shared" si="9"/>
        <v>88.4815569133288</v>
      </c>
      <c r="K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8" customHeight="1">
      <c r="A53" s="119" t="s">
        <v>57</v>
      </c>
      <c r="B53" s="98">
        <v>5517</v>
      </c>
      <c r="C53" s="21">
        <v>5978</v>
      </c>
      <c r="D53" s="22">
        <f t="shared" si="3"/>
        <v>-461</v>
      </c>
      <c r="E53" s="51">
        <f t="shared" si="7"/>
        <v>-7.7</v>
      </c>
      <c r="F53" s="24">
        <v>1.74</v>
      </c>
      <c r="G53" s="53">
        <f t="shared" si="8"/>
        <v>3170.689655172414</v>
      </c>
      <c r="H53" s="21">
        <v>2698</v>
      </c>
      <c r="I53" s="26">
        <v>2819</v>
      </c>
      <c r="J53" s="128">
        <f t="shared" si="9"/>
        <v>95.70769776516495</v>
      </c>
      <c r="K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8" customHeight="1">
      <c r="A54" s="120" t="s">
        <v>58</v>
      </c>
      <c r="B54" s="100">
        <v>8409</v>
      </c>
      <c r="C54" s="36">
        <v>9082</v>
      </c>
      <c r="D54" s="37">
        <f t="shared" si="3"/>
        <v>-673</v>
      </c>
      <c r="E54" s="57">
        <f t="shared" si="7"/>
        <v>-7.4</v>
      </c>
      <c r="F54" s="39">
        <v>1.75</v>
      </c>
      <c r="G54" s="58">
        <f t="shared" si="8"/>
        <v>4805.142857142857</v>
      </c>
      <c r="H54" s="36">
        <v>4004</v>
      </c>
      <c r="I54" s="41">
        <v>4405</v>
      </c>
      <c r="J54" s="126">
        <f t="shared" si="9"/>
        <v>90.8967082860386</v>
      </c>
      <c r="K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8" customHeight="1">
      <c r="A55" s="118" t="s">
        <v>59</v>
      </c>
      <c r="B55" s="97">
        <v>5437</v>
      </c>
      <c r="C55" s="15">
        <v>6325</v>
      </c>
      <c r="D55" s="16">
        <f t="shared" si="3"/>
        <v>-888</v>
      </c>
      <c r="E55" s="49">
        <f t="shared" si="7"/>
        <v>-14</v>
      </c>
      <c r="F55" s="18">
        <v>1.61</v>
      </c>
      <c r="G55" s="59">
        <f t="shared" si="8"/>
        <v>3377.0186335403723</v>
      </c>
      <c r="H55" s="15">
        <v>2516</v>
      </c>
      <c r="I55" s="20">
        <v>2921</v>
      </c>
      <c r="J55" s="131">
        <f t="shared" si="9"/>
        <v>86.13488531324889</v>
      </c>
      <c r="K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8" customHeight="1">
      <c r="A56" s="119" t="s">
        <v>60</v>
      </c>
      <c r="B56" s="98">
        <v>5320</v>
      </c>
      <c r="C56" s="21">
        <v>6096</v>
      </c>
      <c r="D56" s="22">
        <f t="shared" si="3"/>
        <v>-776</v>
      </c>
      <c r="E56" s="51">
        <f t="shared" si="7"/>
        <v>-12.7</v>
      </c>
      <c r="F56" s="24">
        <v>1.35</v>
      </c>
      <c r="G56" s="53">
        <f t="shared" si="8"/>
        <v>3940.7407407407404</v>
      </c>
      <c r="H56" s="21">
        <v>2564</v>
      </c>
      <c r="I56" s="26">
        <v>2756</v>
      </c>
      <c r="J56" s="128">
        <f t="shared" si="9"/>
        <v>93.03338171262699</v>
      </c>
      <c r="K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8" customHeight="1">
      <c r="A57" s="119" t="s">
        <v>61</v>
      </c>
      <c r="B57" s="116" t="s">
        <v>42</v>
      </c>
      <c r="C57" s="21">
        <v>5073</v>
      </c>
      <c r="D57" s="22">
        <v>-5073</v>
      </c>
      <c r="E57" s="55" t="s">
        <v>42</v>
      </c>
      <c r="F57" s="24"/>
      <c r="G57" s="79" t="s">
        <v>70</v>
      </c>
      <c r="H57" s="54" t="s">
        <v>70</v>
      </c>
      <c r="I57" s="78" t="s">
        <v>70</v>
      </c>
      <c r="J57" s="134" t="s">
        <v>70</v>
      </c>
      <c r="K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8" customHeight="1">
      <c r="A58" s="119" t="s">
        <v>62</v>
      </c>
      <c r="B58" s="98">
        <v>6878</v>
      </c>
      <c r="C58" s="21">
        <v>6096</v>
      </c>
      <c r="D58" s="22">
        <f t="shared" si="3"/>
        <v>782</v>
      </c>
      <c r="E58" s="51">
        <f>ROUND(D58/C58*100,1)</f>
        <v>12.8</v>
      </c>
      <c r="F58" s="24">
        <v>2.1</v>
      </c>
      <c r="G58" s="53">
        <f>B58/F58</f>
        <v>3275.238095238095</v>
      </c>
      <c r="H58" s="21">
        <v>3320</v>
      </c>
      <c r="I58" s="26">
        <v>3558</v>
      </c>
      <c r="J58" s="135" t="s">
        <v>43</v>
      </c>
      <c r="K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8" customHeight="1">
      <c r="A59" s="119" t="s">
        <v>63</v>
      </c>
      <c r="B59" s="117">
        <v>19084</v>
      </c>
      <c r="C59" s="56">
        <v>17683</v>
      </c>
      <c r="D59" s="22">
        <f t="shared" si="3"/>
        <v>1401</v>
      </c>
      <c r="E59" s="51">
        <f>ROUND(D59/C59*100,1)</f>
        <v>7.9</v>
      </c>
      <c r="F59" s="24">
        <v>4.2</v>
      </c>
      <c r="G59" s="53">
        <f>B59/F59</f>
        <v>4543.809523809524</v>
      </c>
      <c r="H59" s="56">
        <v>9442</v>
      </c>
      <c r="I59" s="56">
        <v>9642</v>
      </c>
      <c r="J59" s="128">
        <f t="shared" si="9"/>
        <v>97.92574154739681</v>
      </c>
      <c r="K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8" customHeight="1">
      <c r="A60" s="119" t="s">
        <v>64</v>
      </c>
      <c r="B60" s="98">
        <v>5148</v>
      </c>
      <c r="C60" s="21">
        <v>5561</v>
      </c>
      <c r="D60" s="22">
        <f t="shared" si="3"/>
        <v>-413</v>
      </c>
      <c r="E60" s="51">
        <f>ROUND(D60/C60*100,1)</f>
        <v>-7.4</v>
      </c>
      <c r="F60" s="24">
        <v>1.36</v>
      </c>
      <c r="G60" s="53">
        <f>B60/F60</f>
        <v>3785.2941176470586</v>
      </c>
      <c r="H60" s="21">
        <v>2465</v>
      </c>
      <c r="I60" s="26">
        <v>2683</v>
      </c>
      <c r="J60" s="128">
        <f>H60/I60*100</f>
        <v>91.87476705180768</v>
      </c>
      <c r="K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8" customHeight="1" thickBot="1">
      <c r="A61" s="121" t="s">
        <v>44</v>
      </c>
      <c r="B61" s="102">
        <v>5096</v>
      </c>
      <c r="C61" s="81">
        <v>5750</v>
      </c>
      <c r="D61" s="82">
        <f t="shared" si="3"/>
        <v>-654</v>
      </c>
      <c r="E61" s="122">
        <f>ROUND(D61/C61*100,1)</f>
        <v>-11.4</v>
      </c>
      <c r="F61" s="85">
        <v>1.28</v>
      </c>
      <c r="G61" s="123">
        <f>B61/F61</f>
        <v>3981.25</v>
      </c>
      <c r="H61" s="81">
        <v>2393</v>
      </c>
      <c r="I61" s="84">
        <v>2703</v>
      </c>
      <c r="J61" s="132">
        <f>H61/I61*100</f>
        <v>88.53126156122826</v>
      </c>
      <c r="K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7.25" customHeight="1">
      <c r="A62" s="138" t="s">
        <v>76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7.25" customHeight="1">
      <c r="A63" s="139" t="s">
        <v>69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2:28" ht="14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2:28" ht="14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2:28" ht="14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2:28" ht="14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2:28" ht="14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</sheetData>
  <mergeCells count="16">
    <mergeCell ref="A41:J41"/>
    <mergeCell ref="A42:E42"/>
    <mergeCell ref="B3:C3"/>
    <mergeCell ref="D3:E3"/>
    <mergeCell ref="F3:F4"/>
    <mergeCell ref="H3:J3"/>
    <mergeCell ref="I2:J2"/>
    <mergeCell ref="A1:J1"/>
    <mergeCell ref="A62:J62"/>
    <mergeCell ref="A63:J63"/>
    <mergeCell ref="A43:C43"/>
    <mergeCell ref="B44:C44"/>
    <mergeCell ref="D44:E44"/>
    <mergeCell ref="F44:F45"/>
    <mergeCell ref="H44:J44"/>
    <mergeCell ref="I43:J43"/>
  </mergeCells>
  <printOptions/>
  <pageMargins left="0.36" right="0.8661417322834646" top="0.3937007874015748" bottom="0" header="0.5118110236220472" footer="0.31496062992125984"/>
  <pageSetup horizontalDpi="300" verticalDpi="300" orientation="portrait" paperSize="9" scale="75" r:id="rId1"/>
  <colBreaks count="1" manualBreakCount="1">
    <brk id="1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表２　都道府県別主要指標（平成７年）</dc:title>
  <dc:subject/>
  <dc:creator>総務庁</dc:creator>
  <cp:keywords/>
  <dc:description/>
  <cp:lastModifiedBy>富山県</cp:lastModifiedBy>
  <cp:lastPrinted>2002-11-29T09:08:30Z</cp:lastPrinted>
  <dcterms:created xsi:type="dcterms:W3CDTF">1996-12-05T00:35:31Z</dcterms:created>
  <dcterms:modified xsi:type="dcterms:W3CDTF">2003-03-22T04:52:22Z</dcterms:modified>
  <cp:category/>
  <cp:version/>
  <cp:contentType/>
  <cp:contentStatus/>
</cp:coreProperties>
</file>