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50" yWindow="32767" windowWidth="10290" windowHeight="8340" tabRatio="830" activeTab="0"/>
  </bookViews>
  <sheets>
    <sheet name="市町村別" sheetId="1" r:id="rId1"/>
  </sheets>
  <definedNames>
    <definedName name="_xlnm.Print_Area" localSheetId="0">'市町村別'!$B$2:$O$51</definedName>
  </definedNames>
  <calcPr fullCalcOnLoad="1"/>
</workbook>
</file>

<file path=xl/sharedStrings.xml><?xml version="1.0" encoding="utf-8"?>
<sst xmlns="http://schemas.openxmlformats.org/spreadsheetml/2006/main" count="69" uniqueCount="63">
  <si>
    <t>（単位：人､世帯、％）</t>
  </si>
  <si>
    <t>平成12年</t>
  </si>
  <si>
    <t>増減数</t>
  </si>
  <si>
    <t>増減率</t>
  </si>
  <si>
    <t>人                 口</t>
  </si>
  <si>
    <t>区  分</t>
  </si>
  <si>
    <t>増減率</t>
  </si>
  <si>
    <t>男</t>
  </si>
  <si>
    <t>女</t>
  </si>
  <si>
    <t>市　計</t>
  </si>
  <si>
    <t>町村計</t>
  </si>
  <si>
    <t>県 計</t>
  </si>
  <si>
    <t>増減数</t>
  </si>
  <si>
    <t>増減数</t>
  </si>
  <si>
    <t>総数</t>
  </si>
  <si>
    <t>※　現在の15市町村をベースに、合併前の市町村の人口及び世帯数を記載している。</t>
  </si>
  <si>
    <t>世　　帯　　数</t>
  </si>
  <si>
    <t>旧 富山市</t>
  </si>
  <si>
    <t>舟　橋　村</t>
  </si>
  <si>
    <t>上　市　町</t>
  </si>
  <si>
    <t>立　山　町</t>
  </si>
  <si>
    <t>入　善　町</t>
  </si>
  <si>
    <t>朝　日　町</t>
  </si>
  <si>
    <t>小 矢 部 市</t>
  </si>
  <si>
    <t>魚　津　市</t>
  </si>
  <si>
    <t>氷　見　市</t>
  </si>
  <si>
    <t>滑　川　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</si>
  <si>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</si>
  <si>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</si>
  <si>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</si>
  <si>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</si>
  <si>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</si>
  <si>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</si>
  <si>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</si>
  <si>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</si>
  <si>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</si>
  <si>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</si>
  <si>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</si>
  <si>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</si>
  <si>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</si>
  <si>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</si>
  <si>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</si>
  <si>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</si>
  <si>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</si>
  <si>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</si>
  <si>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</si>
  <si>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</si>
  <si>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</si>
  <si>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</si>
  <si>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</si>
  <si>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</si>
  <si>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</si>
  <si>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平成27年</t>
  </si>
  <si>
    <t>平 成 27 年</t>
  </si>
  <si>
    <t>令和２年国勢調査  富山県市町村別、男女別人口及び世帯数</t>
  </si>
  <si>
    <t>令 和 ２ 年</t>
  </si>
  <si>
    <t>令和２年</t>
  </si>
  <si>
    <r>
      <t>富 山 市</t>
    </r>
    <r>
      <rPr>
        <sz val="10"/>
        <rFont val="ＭＳ ゴシック"/>
        <family val="3"/>
      </rPr>
      <t>(H17.4.1合併)</t>
    </r>
  </si>
  <si>
    <r>
      <t>高 岡 市</t>
    </r>
    <r>
      <rPr>
        <sz val="10"/>
        <rFont val="ＭＳ ゴシック"/>
        <family val="3"/>
      </rPr>
      <t>(H17.11.1合併)</t>
    </r>
  </si>
  <si>
    <r>
      <t>黒 部 市</t>
    </r>
    <r>
      <rPr>
        <sz val="10"/>
        <rFont val="ＭＳ ゴシック"/>
        <family val="3"/>
      </rPr>
      <t>(H18.3.31合併)</t>
    </r>
  </si>
  <si>
    <r>
      <t>砺 波 市</t>
    </r>
    <r>
      <rPr>
        <sz val="10"/>
        <rFont val="ＭＳ ゴシック"/>
        <family val="3"/>
      </rPr>
      <t>(H16.11.1合併)</t>
    </r>
  </si>
  <si>
    <r>
      <t>南 砺 市</t>
    </r>
    <r>
      <rPr>
        <sz val="10"/>
        <rFont val="ＭＳ ゴシック"/>
        <family val="3"/>
      </rPr>
      <t>(H16.11.1合併)</t>
    </r>
  </si>
  <si>
    <r>
      <t>射 水 市</t>
    </r>
    <r>
      <rPr>
        <sz val="10"/>
        <rFont val="ＭＳ ゴシック"/>
        <family val="3"/>
      </rPr>
      <t>(H17.11.1合併)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</si>
</sst>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;&quot;△ &quot;#,##0"/>
    <numFmt numFmtId="180" formatCode="#,##0;&quot;▲ &quot;#,##0"/>
    <numFmt numFmtId="181" formatCode="0.0%"/>
    <numFmt numFmtId="182" formatCode="#,##0.0_ "/>
    <numFmt numFmtId="183" formatCode="#,##0.0;&quot;▲ &quot;#,##0.0"/>
    <numFmt numFmtId="184" formatCode="#,##0.0;&quot;△ &quot;#,##0.0"/>
    <numFmt numFmtId="185" formatCode="#,##0_ "/>
    <numFmt numFmtId="186" formatCode="#,##0.00;&quot;△ &quot;#,##0.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10" fillId="0" borderId="21" xfId="48" applyFont="1" applyBorder="1" applyAlignment="1">
      <alignment vertical="center"/>
    </xf>
    <xf numFmtId="38" fontId="10" fillId="0" borderId="16" xfId="48" applyFont="1" applyBorder="1" applyAlignment="1">
      <alignment vertical="center"/>
    </xf>
    <xf numFmtId="38" fontId="10" fillId="0" borderId="17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4" xfId="48" applyFont="1" applyBorder="1" applyAlignment="1">
      <alignment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0" fillId="0" borderId="28" xfId="48" applyFont="1" applyBorder="1" applyAlignment="1">
      <alignment vertical="center"/>
    </xf>
    <xf numFmtId="38" fontId="10" fillId="0" borderId="29" xfId="48" applyFont="1" applyBorder="1" applyAlignment="1">
      <alignment vertical="center"/>
    </xf>
    <xf numFmtId="38" fontId="10" fillId="0" borderId="30" xfId="48" applyFont="1" applyBorder="1" applyAlignment="1">
      <alignment vertical="center"/>
    </xf>
    <xf numFmtId="38" fontId="10" fillId="0" borderId="31" xfId="48" applyFont="1" applyBorder="1" applyAlignment="1">
      <alignment vertical="center"/>
    </xf>
    <xf numFmtId="38" fontId="10" fillId="0" borderId="32" xfId="48" applyFont="1" applyBorder="1" applyAlignment="1">
      <alignment vertical="center"/>
    </xf>
    <xf numFmtId="38" fontId="10" fillId="0" borderId="33" xfId="48" applyFont="1" applyBorder="1" applyAlignment="1">
      <alignment vertical="center"/>
    </xf>
    <xf numFmtId="38" fontId="10" fillId="0" borderId="34" xfId="48" applyFont="1" applyBorder="1" applyAlignment="1">
      <alignment vertical="center"/>
    </xf>
    <xf numFmtId="38" fontId="10" fillId="0" borderId="35" xfId="48" applyFont="1" applyBorder="1" applyAlignment="1">
      <alignment vertical="center"/>
    </xf>
    <xf numFmtId="38" fontId="10" fillId="0" borderId="36" xfId="48" applyFont="1" applyBorder="1" applyAlignment="1">
      <alignment vertical="center"/>
    </xf>
    <xf numFmtId="38" fontId="10" fillId="0" borderId="37" xfId="48" applyFont="1" applyBorder="1" applyAlignment="1">
      <alignment vertical="center"/>
    </xf>
    <xf numFmtId="38" fontId="10" fillId="0" borderId="38" xfId="48" applyFont="1" applyBorder="1" applyAlignment="1">
      <alignment vertical="center"/>
    </xf>
    <xf numFmtId="38" fontId="10" fillId="0" borderId="39" xfId="48" applyFont="1" applyBorder="1" applyAlignment="1">
      <alignment vertical="center"/>
    </xf>
    <xf numFmtId="38" fontId="10" fillId="0" borderId="20" xfId="48" applyFont="1" applyBorder="1" applyAlignment="1">
      <alignment vertical="center"/>
    </xf>
    <xf numFmtId="38" fontId="10" fillId="0" borderId="14" xfId="48" applyFont="1" applyBorder="1" applyAlignment="1">
      <alignment vertical="center"/>
    </xf>
    <xf numFmtId="38" fontId="10" fillId="0" borderId="15" xfId="48" applyFont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38" fontId="5" fillId="33" borderId="52" xfId="48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38" fontId="5" fillId="33" borderId="18" xfId="48" applyFont="1" applyFill="1" applyBorder="1" applyAlignment="1">
      <alignment vertical="center"/>
    </xf>
    <xf numFmtId="179" fontId="3" fillId="33" borderId="53" xfId="48" applyNumberFormat="1" applyFont="1" applyFill="1" applyBorder="1" applyAlignment="1">
      <alignment horizontal="right" vertical="center"/>
    </xf>
    <xf numFmtId="184" fontId="3" fillId="33" borderId="54" xfId="48" applyNumberFormat="1" applyFont="1" applyFill="1" applyBorder="1" applyAlignment="1">
      <alignment horizontal="right" vertical="center"/>
    </xf>
    <xf numFmtId="179" fontId="5" fillId="33" borderId="10" xfId="48" applyNumberFormat="1" applyFont="1" applyFill="1" applyBorder="1" applyAlignment="1">
      <alignment horizontal="right" vertical="center"/>
    </xf>
    <xf numFmtId="179" fontId="5" fillId="33" borderId="55" xfId="48" applyNumberFormat="1" applyFont="1" applyFill="1" applyBorder="1" applyAlignment="1">
      <alignment horizontal="right" vertical="center"/>
    </xf>
    <xf numFmtId="38" fontId="10" fillId="33" borderId="56" xfId="48" applyFont="1" applyFill="1" applyBorder="1" applyAlignment="1">
      <alignment vertical="center"/>
    </xf>
    <xf numFmtId="38" fontId="10" fillId="33" borderId="57" xfId="48" applyFont="1" applyFill="1" applyBorder="1" applyAlignment="1">
      <alignment vertical="center"/>
    </xf>
    <xf numFmtId="38" fontId="10" fillId="33" borderId="17" xfId="48" applyFont="1" applyFill="1" applyBorder="1" applyAlignment="1">
      <alignment vertical="center"/>
    </xf>
    <xf numFmtId="179" fontId="11" fillId="33" borderId="58" xfId="48" applyNumberFormat="1" applyFont="1" applyFill="1" applyBorder="1" applyAlignment="1">
      <alignment horizontal="right" vertical="center"/>
    </xf>
    <xf numFmtId="184" fontId="11" fillId="33" borderId="45" xfId="48" applyNumberFormat="1" applyFont="1" applyFill="1" applyBorder="1" applyAlignment="1">
      <alignment horizontal="right" vertical="center"/>
    </xf>
    <xf numFmtId="179" fontId="10" fillId="33" borderId="59" xfId="48" applyNumberFormat="1" applyFont="1" applyFill="1" applyBorder="1" applyAlignment="1">
      <alignment horizontal="right" vertical="center"/>
    </xf>
    <xf numFmtId="179" fontId="10" fillId="33" borderId="56" xfId="48" applyNumberFormat="1" applyFont="1" applyFill="1" applyBorder="1" applyAlignment="1">
      <alignment horizontal="right" vertical="center"/>
    </xf>
    <xf numFmtId="38" fontId="10" fillId="33" borderId="60" xfId="48" applyFont="1" applyFill="1" applyBorder="1" applyAlignment="1">
      <alignment vertical="center"/>
    </xf>
    <xf numFmtId="38" fontId="10" fillId="33" borderId="61" xfId="48" applyFont="1" applyFill="1" applyBorder="1" applyAlignment="1">
      <alignment vertical="center"/>
    </xf>
    <xf numFmtId="38" fontId="10" fillId="33" borderId="25" xfId="48" applyFont="1" applyFill="1" applyBorder="1" applyAlignment="1">
      <alignment vertical="center"/>
    </xf>
    <xf numFmtId="179" fontId="11" fillId="33" borderId="62" xfId="48" applyNumberFormat="1" applyFont="1" applyFill="1" applyBorder="1" applyAlignment="1">
      <alignment horizontal="right" vertical="center"/>
    </xf>
    <xf numFmtId="184" fontId="11" fillId="33" borderId="46" xfId="48" applyNumberFormat="1" applyFont="1" applyFill="1" applyBorder="1" applyAlignment="1">
      <alignment horizontal="right" vertical="center"/>
    </xf>
    <xf numFmtId="179" fontId="10" fillId="33" borderId="23" xfId="48" applyNumberFormat="1" applyFont="1" applyFill="1" applyBorder="1" applyAlignment="1">
      <alignment horizontal="right" vertical="center"/>
    </xf>
    <xf numFmtId="179" fontId="10" fillId="33" borderId="60" xfId="48" applyNumberFormat="1" applyFont="1" applyFill="1" applyBorder="1" applyAlignment="1">
      <alignment horizontal="right" vertical="center"/>
    </xf>
    <xf numFmtId="38" fontId="10" fillId="33" borderId="63" xfId="48" applyFont="1" applyFill="1" applyBorder="1" applyAlignment="1">
      <alignment vertical="center"/>
    </xf>
    <xf numFmtId="38" fontId="10" fillId="33" borderId="64" xfId="48" applyFont="1" applyFill="1" applyBorder="1" applyAlignment="1">
      <alignment vertical="center"/>
    </xf>
    <xf numFmtId="38" fontId="10" fillId="33" borderId="28" xfId="48" applyFont="1" applyFill="1" applyBorder="1" applyAlignment="1">
      <alignment vertical="center"/>
    </xf>
    <xf numFmtId="179" fontId="11" fillId="33" borderId="65" xfId="48" applyNumberFormat="1" applyFont="1" applyFill="1" applyBorder="1" applyAlignment="1">
      <alignment horizontal="right" vertical="center"/>
    </xf>
    <xf numFmtId="184" fontId="11" fillId="33" borderId="47" xfId="48" applyNumberFormat="1" applyFont="1" applyFill="1" applyBorder="1" applyAlignment="1">
      <alignment horizontal="right" vertical="center"/>
    </xf>
    <xf numFmtId="179" fontId="10" fillId="33" borderId="26" xfId="48" applyNumberFormat="1" applyFont="1" applyFill="1" applyBorder="1" applyAlignment="1">
      <alignment horizontal="right" vertical="center"/>
    </xf>
    <xf numFmtId="179" fontId="10" fillId="33" borderId="63" xfId="48" applyNumberFormat="1" applyFont="1" applyFill="1" applyBorder="1" applyAlignment="1">
      <alignment horizontal="right" vertical="center"/>
    </xf>
    <xf numFmtId="38" fontId="10" fillId="33" borderId="66" xfId="48" applyFont="1" applyFill="1" applyBorder="1" applyAlignment="1">
      <alignment vertical="center"/>
    </xf>
    <xf numFmtId="38" fontId="10" fillId="33" borderId="67" xfId="48" applyFont="1" applyFill="1" applyBorder="1" applyAlignment="1">
      <alignment vertical="center"/>
    </xf>
    <xf numFmtId="38" fontId="10" fillId="33" borderId="32" xfId="48" applyFont="1" applyFill="1" applyBorder="1" applyAlignment="1">
      <alignment vertical="center"/>
    </xf>
    <xf numFmtId="179" fontId="11" fillId="33" borderId="68" xfId="48" applyNumberFormat="1" applyFont="1" applyFill="1" applyBorder="1" applyAlignment="1">
      <alignment horizontal="right" vertical="center"/>
    </xf>
    <xf numFmtId="184" fontId="11" fillId="33" borderId="48" xfId="48" applyNumberFormat="1" applyFont="1" applyFill="1" applyBorder="1" applyAlignment="1">
      <alignment horizontal="right" vertical="center"/>
    </xf>
    <xf numFmtId="179" fontId="10" fillId="33" borderId="69" xfId="48" applyNumberFormat="1" applyFont="1" applyFill="1" applyBorder="1" applyAlignment="1">
      <alignment horizontal="right" vertical="center"/>
    </xf>
    <xf numFmtId="179" fontId="10" fillId="33" borderId="66" xfId="48" applyNumberFormat="1" applyFont="1" applyFill="1" applyBorder="1" applyAlignment="1">
      <alignment horizontal="right" vertical="center"/>
    </xf>
    <xf numFmtId="38" fontId="5" fillId="33" borderId="70" xfId="48" applyFont="1" applyFill="1" applyBorder="1" applyAlignment="1">
      <alignment vertical="center"/>
    </xf>
    <xf numFmtId="38" fontId="5" fillId="33" borderId="71" xfId="48" applyFont="1" applyFill="1" applyBorder="1" applyAlignment="1">
      <alignment vertical="center"/>
    </xf>
    <xf numFmtId="38" fontId="5" fillId="33" borderId="15" xfId="48" applyFont="1" applyFill="1" applyBorder="1" applyAlignment="1">
      <alignment vertical="center"/>
    </xf>
    <xf numFmtId="179" fontId="3" fillId="33" borderId="72" xfId="48" applyNumberFormat="1" applyFont="1" applyFill="1" applyBorder="1" applyAlignment="1">
      <alignment horizontal="right" vertical="center"/>
    </xf>
    <xf numFmtId="184" fontId="3" fillId="33" borderId="51" xfId="48" applyNumberFormat="1" applyFont="1" applyFill="1" applyBorder="1" applyAlignment="1">
      <alignment horizontal="right" vertical="center"/>
    </xf>
    <xf numFmtId="179" fontId="5" fillId="33" borderId="73" xfId="48" applyNumberFormat="1" applyFont="1" applyFill="1" applyBorder="1" applyAlignment="1">
      <alignment horizontal="right" vertical="center"/>
    </xf>
    <xf numFmtId="38" fontId="10" fillId="33" borderId="74" xfId="48" applyFont="1" applyFill="1" applyBorder="1" applyAlignment="1">
      <alignment vertical="center"/>
    </xf>
    <xf numFmtId="38" fontId="10" fillId="33" borderId="75" xfId="48" applyFont="1" applyFill="1" applyBorder="1" applyAlignment="1">
      <alignment vertical="center"/>
    </xf>
    <xf numFmtId="38" fontId="10" fillId="33" borderId="35" xfId="48" applyFont="1" applyFill="1" applyBorder="1" applyAlignment="1">
      <alignment vertical="center"/>
    </xf>
    <xf numFmtId="179" fontId="11" fillId="33" borderId="76" xfId="48" applyNumberFormat="1" applyFont="1" applyFill="1" applyBorder="1" applyAlignment="1">
      <alignment horizontal="right" vertical="center"/>
    </xf>
    <xf numFmtId="184" fontId="11" fillId="33" borderId="49" xfId="48" applyNumberFormat="1" applyFont="1" applyFill="1" applyBorder="1" applyAlignment="1">
      <alignment horizontal="right" vertical="center"/>
    </xf>
    <xf numFmtId="179" fontId="10" fillId="33" borderId="77" xfId="48" applyNumberFormat="1" applyFont="1" applyFill="1" applyBorder="1" applyAlignment="1">
      <alignment horizontal="right" vertical="center"/>
    </xf>
    <xf numFmtId="179" fontId="10" fillId="33" borderId="74" xfId="48" applyNumberFormat="1" applyFont="1" applyFill="1" applyBorder="1" applyAlignment="1">
      <alignment horizontal="right" vertical="center"/>
    </xf>
    <xf numFmtId="38" fontId="10" fillId="33" borderId="78" xfId="48" applyFont="1" applyFill="1" applyBorder="1" applyAlignment="1">
      <alignment vertical="center"/>
    </xf>
    <xf numFmtId="38" fontId="10" fillId="33" borderId="79" xfId="48" applyFont="1" applyFill="1" applyBorder="1" applyAlignment="1">
      <alignment vertical="center"/>
    </xf>
    <xf numFmtId="38" fontId="10" fillId="33" borderId="38" xfId="48" applyFont="1" applyFill="1" applyBorder="1" applyAlignment="1">
      <alignment vertical="center"/>
    </xf>
    <xf numFmtId="179" fontId="11" fillId="33" borderId="55" xfId="48" applyNumberFormat="1" applyFont="1" applyFill="1" applyBorder="1" applyAlignment="1">
      <alignment horizontal="right" vertical="center"/>
    </xf>
    <xf numFmtId="184" fontId="11" fillId="33" borderId="50" xfId="48" applyNumberFormat="1" applyFont="1" applyFill="1" applyBorder="1" applyAlignment="1">
      <alignment horizontal="right" vertical="center"/>
    </xf>
    <xf numFmtId="179" fontId="10" fillId="33" borderId="11" xfId="48" applyNumberFormat="1" applyFont="1" applyFill="1" applyBorder="1" applyAlignment="1">
      <alignment horizontal="right" vertical="center"/>
    </xf>
    <xf numFmtId="179" fontId="10" fillId="33" borderId="78" xfId="48" applyNumberFormat="1" applyFont="1" applyFill="1" applyBorder="1" applyAlignment="1">
      <alignment horizontal="right" vertical="center"/>
    </xf>
    <xf numFmtId="179" fontId="5" fillId="33" borderId="70" xfId="48" applyNumberFormat="1" applyFont="1" applyFill="1" applyBorder="1" applyAlignment="1">
      <alignment horizontal="right" vertical="center"/>
    </xf>
    <xf numFmtId="38" fontId="5" fillId="33" borderId="80" xfId="48" applyFont="1" applyFill="1" applyBorder="1" applyAlignment="1">
      <alignment vertical="center"/>
    </xf>
    <xf numFmtId="38" fontId="5" fillId="33" borderId="81" xfId="48" applyFont="1" applyFill="1" applyBorder="1" applyAlignment="1">
      <alignment vertical="center"/>
    </xf>
    <xf numFmtId="38" fontId="5" fillId="33" borderId="13" xfId="48" applyFont="1" applyFill="1" applyBorder="1" applyAlignment="1">
      <alignment vertical="center"/>
    </xf>
    <xf numFmtId="179" fontId="3" fillId="33" borderId="82" xfId="48" applyNumberFormat="1" applyFont="1" applyFill="1" applyBorder="1" applyAlignment="1">
      <alignment horizontal="right" vertical="center"/>
    </xf>
    <xf numFmtId="184" fontId="3" fillId="33" borderId="83" xfId="48" applyNumberFormat="1" applyFont="1" applyFill="1" applyBorder="1" applyAlignment="1">
      <alignment horizontal="right" vertical="center"/>
    </xf>
    <xf numFmtId="179" fontId="5" fillId="33" borderId="84" xfId="48" applyNumberFormat="1" applyFont="1" applyFill="1" applyBorder="1" applyAlignment="1">
      <alignment horizontal="right" vertical="center"/>
    </xf>
    <xf numFmtId="179" fontId="5" fillId="33" borderId="80" xfId="48" applyNumberFormat="1" applyFont="1" applyFill="1" applyBorder="1" applyAlignment="1">
      <alignment horizontal="right" vertical="center"/>
    </xf>
    <xf numFmtId="38" fontId="5" fillId="33" borderId="56" xfId="48" applyFont="1" applyFill="1" applyBorder="1" applyAlignment="1">
      <alignment vertical="center"/>
    </xf>
    <xf numFmtId="38" fontId="5" fillId="33" borderId="57" xfId="48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/>
    </xf>
    <xf numFmtId="179" fontId="3" fillId="33" borderId="58" xfId="48" applyNumberFormat="1" applyFont="1" applyFill="1" applyBorder="1" applyAlignment="1">
      <alignment horizontal="right" vertical="center"/>
    </xf>
    <xf numFmtId="184" fontId="3" fillId="33" borderId="45" xfId="48" applyNumberFormat="1" applyFont="1" applyFill="1" applyBorder="1" applyAlignment="1">
      <alignment horizontal="right" vertical="center"/>
    </xf>
    <xf numFmtId="179" fontId="5" fillId="33" borderId="59" xfId="48" applyNumberFormat="1" applyFont="1" applyFill="1" applyBorder="1" applyAlignment="1">
      <alignment horizontal="right" vertical="center"/>
    </xf>
    <xf numFmtId="38" fontId="5" fillId="33" borderId="82" xfId="48" applyFont="1" applyFill="1" applyBorder="1" applyAlignment="1">
      <alignment vertical="center"/>
    </xf>
    <xf numFmtId="179" fontId="5" fillId="33" borderId="85" xfId="48" applyNumberFormat="1" applyFont="1" applyFill="1" applyBorder="1" applyAlignment="1">
      <alignment horizontal="right" vertical="center"/>
    </xf>
    <xf numFmtId="38" fontId="10" fillId="33" borderId="58" xfId="48" applyFont="1" applyFill="1" applyBorder="1" applyAlignment="1">
      <alignment vertical="center"/>
    </xf>
    <xf numFmtId="38" fontId="10" fillId="33" borderId="70" xfId="48" applyFont="1" applyFill="1" applyBorder="1" applyAlignment="1">
      <alignment vertical="center"/>
    </xf>
    <xf numFmtId="38" fontId="10" fillId="33" borderId="71" xfId="48" applyFont="1" applyFill="1" applyBorder="1" applyAlignment="1">
      <alignment vertical="center"/>
    </xf>
    <xf numFmtId="38" fontId="10" fillId="33" borderId="15" xfId="48" applyFont="1" applyFill="1" applyBorder="1" applyAlignment="1">
      <alignment vertical="center"/>
    </xf>
    <xf numFmtId="179" fontId="11" fillId="33" borderId="72" xfId="48" applyNumberFormat="1" applyFont="1" applyFill="1" applyBorder="1" applyAlignment="1">
      <alignment horizontal="right" vertical="center"/>
    </xf>
    <xf numFmtId="184" fontId="11" fillId="33" borderId="51" xfId="48" applyNumberFormat="1" applyFont="1" applyFill="1" applyBorder="1" applyAlignment="1">
      <alignment horizontal="right" vertical="center"/>
    </xf>
    <xf numFmtId="179" fontId="10" fillId="33" borderId="73" xfId="48" applyNumberFormat="1" applyFont="1" applyFill="1" applyBorder="1" applyAlignment="1">
      <alignment horizontal="right" vertical="center"/>
    </xf>
    <xf numFmtId="179" fontId="10" fillId="33" borderId="70" xfId="48" applyNumberFormat="1" applyFont="1" applyFill="1" applyBorder="1" applyAlignment="1">
      <alignment horizontal="right" vertical="center"/>
    </xf>
    <xf numFmtId="179" fontId="5" fillId="33" borderId="52" xfId="48" applyNumberFormat="1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vertical="center"/>
    </xf>
    <xf numFmtId="179" fontId="5" fillId="33" borderId="57" xfId="48" applyNumberFormat="1" applyFont="1" applyFill="1" applyBorder="1" applyAlignment="1">
      <alignment horizontal="right" vertical="center"/>
    </xf>
    <xf numFmtId="38" fontId="5" fillId="33" borderId="86" xfId="48" applyFont="1" applyFill="1" applyBorder="1" applyAlignment="1">
      <alignment vertical="center"/>
    </xf>
    <xf numFmtId="38" fontId="5" fillId="33" borderId="87" xfId="48" applyFont="1" applyFill="1" applyBorder="1" applyAlignment="1">
      <alignment vertical="center"/>
    </xf>
    <xf numFmtId="179" fontId="3" fillId="33" borderId="88" xfId="48" applyNumberFormat="1" applyFont="1" applyFill="1" applyBorder="1" applyAlignment="1">
      <alignment vertical="center"/>
    </xf>
    <xf numFmtId="184" fontId="3" fillId="33" borderId="89" xfId="48" applyNumberFormat="1" applyFont="1" applyFill="1" applyBorder="1" applyAlignment="1">
      <alignment horizontal="right" vertical="center"/>
    </xf>
    <xf numFmtId="179" fontId="5" fillId="33" borderId="90" xfId="48" applyNumberFormat="1" applyFont="1" applyFill="1" applyBorder="1" applyAlignment="1">
      <alignment horizontal="right" vertical="center"/>
    </xf>
    <xf numFmtId="38" fontId="5" fillId="33" borderId="19" xfId="48" applyFont="1" applyFill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38" fontId="5" fillId="33" borderId="10" xfId="48" applyFont="1" applyFill="1" applyBorder="1" applyAlignment="1">
      <alignment vertical="center"/>
    </xf>
    <xf numFmtId="38" fontId="5" fillId="33" borderId="22" xfId="48" applyFont="1" applyFill="1" applyBorder="1" applyAlignment="1">
      <alignment vertical="center"/>
    </xf>
    <xf numFmtId="38" fontId="5" fillId="33" borderId="21" xfId="48" applyFont="1" applyFill="1" applyBorder="1" applyAlignment="1">
      <alignment vertical="center"/>
    </xf>
    <xf numFmtId="38" fontId="5" fillId="33" borderId="91" xfId="48" applyFont="1" applyFill="1" applyBorder="1" applyAlignment="1">
      <alignment horizontal="right" vertical="center"/>
    </xf>
    <xf numFmtId="38" fontId="5" fillId="33" borderId="87" xfId="48" applyFont="1" applyFill="1" applyBorder="1" applyAlignment="1">
      <alignment horizontal="right" vertical="center"/>
    </xf>
    <xf numFmtId="38" fontId="5" fillId="33" borderId="92" xfId="48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 wrapText="1"/>
    </xf>
    <xf numFmtId="0" fontId="3" fillId="7" borderId="95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 wrapText="1"/>
    </xf>
    <xf numFmtId="0" fontId="3" fillId="7" borderId="96" xfId="0" applyFont="1" applyFill="1" applyBorder="1" applyAlignment="1">
      <alignment horizontal="center" vertical="center"/>
    </xf>
    <xf numFmtId="0" fontId="7" fillId="7" borderId="85" xfId="0" applyFont="1" applyFill="1" applyBorder="1" applyAlignment="1">
      <alignment horizontal="center" vertical="center" wrapText="1"/>
    </xf>
    <xf numFmtId="0" fontId="7" fillId="7" borderId="9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8" xfId="0" applyFont="1" applyBorder="1" applyAlignment="1">
      <alignment horizontal="right"/>
    </xf>
    <xf numFmtId="0" fontId="0" fillId="0" borderId="98" xfId="0" applyBorder="1" applyAlignment="1">
      <alignment horizontal="right"/>
    </xf>
    <xf numFmtId="0" fontId="6" fillId="7" borderId="0" xfId="0" applyFont="1" applyFill="1" applyBorder="1" applyAlignment="1">
      <alignment horizontal="center" vertical="center" wrapText="1"/>
    </xf>
    <xf numFmtId="0" fontId="6" fillId="7" borderId="9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3" fillId="7" borderId="100" xfId="0" applyFont="1" applyFill="1" applyBorder="1" applyAlignment="1">
      <alignment horizontal="center"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9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7" fillId="7" borderId="103" xfId="0" applyFont="1" applyFill="1" applyBorder="1" applyAlignment="1">
      <alignment horizontal="center" vertical="center"/>
    </xf>
    <xf numFmtId="0" fontId="7" fillId="7" borderId="104" xfId="0" applyFont="1" applyFill="1" applyBorder="1" applyAlignment="1">
      <alignment horizontal="center" vertical="center"/>
    </xf>
    <xf numFmtId="0" fontId="7" fillId="7" borderId="105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showGridLines="0" tabSelected="1" zoomScale="75" zoomScaleNormal="75" zoomScaleSheetLayoutView="70" workbookViewId="0" topLeftCell="A1">
      <selection activeCell="S21" sqref="S21"/>
    </sheetView>
  </sheetViews>
  <sheetFormatPr defaultColWidth="9.00390625" defaultRowHeight="13.5"/>
  <cols>
    <col min="2" max="2" width="3.50390625" style="0" customWidth="1"/>
    <col min="3" max="3" width="19.25390625" style="0" customWidth="1"/>
    <col min="4" max="4" width="12.625" style="0" customWidth="1"/>
    <col min="5" max="6" width="10.625" style="0" customWidth="1"/>
    <col min="7" max="7" width="12.625" style="0" customWidth="1"/>
    <col min="8" max="9" width="10.125" style="0" customWidth="1"/>
    <col min="10" max="10" width="11.375" style="0" customWidth="1"/>
    <col min="11" max="11" width="8.625" style="0" customWidth="1"/>
    <col min="12" max="13" width="12.625" style="0" customWidth="1"/>
    <col min="14" max="15" width="8.625" style="0" customWidth="1"/>
    <col min="16" max="16" width="1.4921875" style="0" customWidth="1"/>
  </cols>
  <sheetData>
    <row r="1" ht="19.5" customHeight="1"/>
    <row r="2" spans="2:15" ht="24" customHeight="1">
      <c r="B2" s="171" t="s">
        <v>54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3:15" s="1" customFormat="1" ht="15" customHeight="1" thickBot="1">
      <c r="C3" s="2"/>
      <c r="D3" s="2"/>
      <c r="E3" s="2"/>
      <c r="F3" s="2"/>
      <c r="G3" s="3"/>
      <c r="H3" s="3"/>
      <c r="I3" s="3"/>
      <c r="J3" s="3"/>
      <c r="K3" s="3"/>
      <c r="L3" s="3"/>
      <c r="M3" s="167" t="s">
        <v>0</v>
      </c>
      <c r="N3" s="168"/>
      <c r="O3" s="168"/>
    </row>
    <row r="4" spans="2:15" s="1" customFormat="1" ht="24.75" customHeight="1">
      <c r="B4" s="177" t="s">
        <v>5</v>
      </c>
      <c r="C4" s="178"/>
      <c r="D4" s="183" t="s">
        <v>4</v>
      </c>
      <c r="E4" s="184"/>
      <c r="F4" s="184"/>
      <c r="G4" s="184"/>
      <c r="H4" s="184"/>
      <c r="I4" s="184"/>
      <c r="J4" s="184"/>
      <c r="K4" s="185"/>
      <c r="L4" s="183" t="s">
        <v>16</v>
      </c>
      <c r="M4" s="184"/>
      <c r="N4" s="184"/>
      <c r="O4" s="185"/>
    </row>
    <row r="5" spans="2:15" s="1" customFormat="1" ht="21.75" customHeight="1">
      <c r="B5" s="179"/>
      <c r="C5" s="180"/>
      <c r="D5" s="174" t="s">
        <v>55</v>
      </c>
      <c r="E5" s="175"/>
      <c r="F5" s="176"/>
      <c r="G5" s="157" t="s">
        <v>53</v>
      </c>
      <c r="H5" s="157"/>
      <c r="I5" s="158"/>
      <c r="J5" s="159" t="s">
        <v>12</v>
      </c>
      <c r="K5" s="161" t="s">
        <v>6</v>
      </c>
      <c r="L5" s="163" t="s">
        <v>56</v>
      </c>
      <c r="M5" s="169" t="s">
        <v>52</v>
      </c>
      <c r="N5" s="159" t="s">
        <v>13</v>
      </c>
      <c r="O5" s="161" t="s">
        <v>6</v>
      </c>
    </row>
    <row r="6" spans="2:15" s="1" customFormat="1" ht="21.75" customHeight="1" thickBot="1">
      <c r="B6" s="181"/>
      <c r="C6" s="182"/>
      <c r="D6" s="44" t="s">
        <v>14</v>
      </c>
      <c r="E6" s="45" t="s">
        <v>7</v>
      </c>
      <c r="F6" s="46" t="s">
        <v>8</v>
      </c>
      <c r="G6" s="47" t="s">
        <v>14</v>
      </c>
      <c r="H6" s="48" t="s">
        <v>7</v>
      </c>
      <c r="I6" s="46" t="s">
        <v>8</v>
      </c>
      <c r="J6" s="160"/>
      <c r="K6" s="162" t="s">
        <v>3</v>
      </c>
      <c r="L6" s="164" t="s">
        <v>1</v>
      </c>
      <c r="M6" s="170" t="s">
        <v>1</v>
      </c>
      <c r="N6" s="160" t="s">
        <v>2</v>
      </c>
      <c r="O6" s="162" t="s">
        <v>3</v>
      </c>
    </row>
    <row r="7" spans="2:15" s="1" customFormat="1" ht="30" customHeight="1">
      <c r="B7" s="172" t="s">
        <v>57</v>
      </c>
      <c r="C7" s="173"/>
      <c r="D7" s="19">
        <v>413938</v>
      </c>
      <c r="E7" s="20">
        <v>202281</v>
      </c>
      <c r="F7" s="15">
        <v>211657</v>
      </c>
      <c r="G7" s="58">
        <v>418686</v>
      </c>
      <c r="H7" s="59">
        <v>203427</v>
      </c>
      <c r="I7" s="60">
        <v>215259</v>
      </c>
      <c r="J7" s="61">
        <f aca="true" t="shared" si="0" ref="J7:J42">D7-G7</f>
        <v>-4748</v>
      </c>
      <c r="K7" s="62">
        <f aca="true" t="shared" si="1" ref="K7:K50">+J7/G7*100</f>
        <v>-1.1340240657676637</v>
      </c>
      <c r="L7" s="63">
        <v>171917</v>
      </c>
      <c r="M7" s="64">
        <v>163862</v>
      </c>
      <c r="N7" s="61">
        <f aca="true" t="shared" si="2" ref="N7:N42">L7-M7</f>
        <v>8055</v>
      </c>
      <c r="O7" s="62">
        <f aca="true" t="shared" si="3" ref="O7:O50">+N7/M7*100</f>
        <v>4.915721765876164</v>
      </c>
    </row>
    <row r="8" spans="2:15" s="1" customFormat="1" ht="24.75" customHeight="1">
      <c r="B8" s="6"/>
      <c r="C8" s="49" t="s">
        <v>17</v>
      </c>
      <c r="D8" s="21">
        <v>321666</v>
      </c>
      <c r="E8" s="22">
        <v>157218</v>
      </c>
      <c r="F8" s="23">
        <v>164448</v>
      </c>
      <c r="G8" s="65">
        <v>323248</v>
      </c>
      <c r="H8" s="66">
        <v>157039</v>
      </c>
      <c r="I8" s="67">
        <v>166209</v>
      </c>
      <c r="J8" s="68">
        <f t="shared" si="0"/>
        <v>-1582</v>
      </c>
      <c r="K8" s="69">
        <f t="shared" si="1"/>
        <v>-0.4894075137355838</v>
      </c>
      <c r="L8" s="70">
        <v>138691</v>
      </c>
      <c r="M8" s="71">
        <v>131990</v>
      </c>
      <c r="N8" s="68">
        <f t="shared" si="2"/>
        <v>6701</v>
      </c>
      <c r="O8" s="69">
        <f t="shared" si="3"/>
        <v>5.076899765133723</v>
      </c>
    </row>
    <row r="9" spans="2:15" s="1" customFormat="1" ht="24.75" customHeight="1">
      <c r="B9" s="6"/>
      <c r="C9" s="50" t="s">
        <v>27</v>
      </c>
      <c r="D9" s="24">
        <v>21000</v>
      </c>
      <c r="E9" s="25">
        <v>10279</v>
      </c>
      <c r="F9" s="26">
        <v>10721</v>
      </c>
      <c r="G9" s="72">
        <v>21582</v>
      </c>
      <c r="H9" s="73">
        <v>10523</v>
      </c>
      <c r="I9" s="74">
        <v>11059</v>
      </c>
      <c r="J9" s="75">
        <f t="shared" si="0"/>
        <v>-582</v>
      </c>
      <c r="K9" s="76">
        <f t="shared" si="1"/>
        <v>-2.696691687517376</v>
      </c>
      <c r="L9" s="77">
        <v>7683</v>
      </c>
      <c r="M9" s="78">
        <v>7396</v>
      </c>
      <c r="N9" s="75">
        <f t="shared" si="2"/>
        <v>287</v>
      </c>
      <c r="O9" s="76">
        <f t="shared" si="3"/>
        <v>3.880475932936722</v>
      </c>
    </row>
    <row r="10" spans="2:15" s="1" customFormat="1" ht="24.75" customHeight="1">
      <c r="B10" s="6"/>
      <c r="C10" s="50" t="s">
        <v>28</v>
      </c>
      <c r="D10" s="24">
        <v>9321</v>
      </c>
      <c r="E10" s="25">
        <v>4532</v>
      </c>
      <c r="F10" s="26">
        <v>4789</v>
      </c>
      <c r="G10" s="72">
        <v>10300</v>
      </c>
      <c r="H10" s="73">
        <v>5001</v>
      </c>
      <c r="I10" s="74">
        <v>5299</v>
      </c>
      <c r="J10" s="75">
        <f t="shared" si="0"/>
        <v>-979</v>
      </c>
      <c r="K10" s="76">
        <f t="shared" si="1"/>
        <v>-9.504854368932039</v>
      </c>
      <c r="L10" s="77">
        <v>3416</v>
      </c>
      <c r="M10" s="78">
        <v>3500</v>
      </c>
      <c r="N10" s="75">
        <f t="shared" si="2"/>
        <v>-84</v>
      </c>
      <c r="O10" s="76">
        <f t="shared" si="3"/>
        <v>-2.4</v>
      </c>
    </row>
    <row r="11" spans="2:15" s="1" customFormat="1" ht="24.75" customHeight="1">
      <c r="B11" s="6"/>
      <c r="C11" s="51" t="s">
        <v>29</v>
      </c>
      <c r="D11" s="27">
        <v>18673</v>
      </c>
      <c r="E11" s="28">
        <v>9111</v>
      </c>
      <c r="F11" s="29">
        <v>9562</v>
      </c>
      <c r="G11" s="79">
        <v>19824</v>
      </c>
      <c r="H11" s="80">
        <v>9626</v>
      </c>
      <c r="I11" s="81">
        <v>10198</v>
      </c>
      <c r="J11" s="82">
        <f t="shared" si="0"/>
        <v>-1151</v>
      </c>
      <c r="K11" s="83">
        <f t="shared" si="1"/>
        <v>-5.806093623890234</v>
      </c>
      <c r="L11" s="84">
        <v>6591</v>
      </c>
      <c r="M11" s="85">
        <v>6479</v>
      </c>
      <c r="N11" s="82">
        <f t="shared" si="2"/>
        <v>112</v>
      </c>
      <c r="O11" s="83">
        <f t="shared" si="3"/>
        <v>1.7286618305294026</v>
      </c>
    </row>
    <row r="12" spans="2:15" s="1" customFormat="1" ht="24.75" customHeight="1">
      <c r="B12" s="6"/>
      <c r="C12" s="50" t="s">
        <v>30</v>
      </c>
      <c r="D12" s="27">
        <v>40803</v>
      </c>
      <c r="E12" s="28">
        <v>19924</v>
      </c>
      <c r="F12" s="29">
        <v>20879</v>
      </c>
      <c r="G12" s="79">
        <v>40778</v>
      </c>
      <c r="H12" s="73">
        <v>19813</v>
      </c>
      <c r="I12" s="74">
        <v>20965</v>
      </c>
      <c r="J12" s="75">
        <f t="shared" si="0"/>
        <v>25</v>
      </c>
      <c r="K12" s="76">
        <f t="shared" si="1"/>
        <v>0.06130756780616999</v>
      </c>
      <c r="L12" s="77">
        <v>14709</v>
      </c>
      <c r="M12" s="78">
        <v>13590</v>
      </c>
      <c r="N12" s="75">
        <f t="shared" si="2"/>
        <v>1119</v>
      </c>
      <c r="O12" s="76">
        <f t="shared" si="3"/>
        <v>8.233995584988962</v>
      </c>
    </row>
    <row r="13" spans="2:15" s="1" customFormat="1" ht="24.75" customHeight="1">
      <c r="B13" s="6"/>
      <c r="C13" s="50" t="s">
        <v>31</v>
      </c>
      <c r="D13" s="30">
        <v>1297</v>
      </c>
      <c r="E13" s="28">
        <v>635</v>
      </c>
      <c r="F13" s="29">
        <v>662</v>
      </c>
      <c r="G13" s="79">
        <v>1612</v>
      </c>
      <c r="H13" s="73">
        <v>783</v>
      </c>
      <c r="I13" s="74">
        <v>829</v>
      </c>
      <c r="J13" s="75">
        <f t="shared" si="0"/>
        <v>-315</v>
      </c>
      <c r="K13" s="76">
        <f t="shared" si="1"/>
        <v>-19.540942928039705</v>
      </c>
      <c r="L13" s="77">
        <v>400</v>
      </c>
      <c r="M13" s="78">
        <v>428</v>
      </c>
      <c r="N13" s="75">
        <f t="shared" si="2"/>
        <v>-28</v>
      </c>
      <c r="O13" s="76">
        <f t="shared" si="3"/>
        <v>-6.5420560747663545</v>
      </c>
    </row>
    <row r="14" spans="2:15" s="1" customFormat="1" ht="24.75" customHeight="1">
      <c r="B14" s="6"/>
      <c r="C14" s="52" t="s">
        <v>32</v>
      </c>
      <c r="D14" s="31">
        <v>1178</v>
      </c>
      <c r="E14" s="32">
        <v>582</v>
      </c>
      <c r="F14" s="33">
        <v>596</v>
      </c>
      <c r="G14" s="86">
        <v>1342</v>
      </c>
      <c r="H14" s="87">
        <v>642</v>
      </c>
      <c r="I14" s="88">
        <v>700</v>
      </c>
      <c r="J14" s="89">
        <f t="shared" si="0"/>
        <v>-164</v>
      </c>
      <c r="K14" s="90">
        <f t="shared" si="1"/>
        <v>-12.220566318926975</v>
      </c>
      <c r="L14" s="91">
        <v>427</v>
      </c>
      <c r="M14" s="92">
        <v>479</v>
      </c>
      <c r="N14" s="89">
        <f t="shared" si="2"/>
        <v>-52</v>
      </c>
      <c r="O14" s="90">
        <f t="shared" si="3"/>
        <v>-10.855949895615867</v>
      </c>
    </row>
    <row r="15" spans="2:15" s="1" customFormat="1" ht="30" customHeight="1">
      <c r="B15" s="155" t="s">
        <v>58</v>
      </c>
      <c r="C15" s="156"/>
      <c r="D15" s="17">
        <v>166393</v>
      </c>
      <c r="E15" s="11">
        <v>80482</v>
      </c>
      <c r="F15" s="12">
        <v>85911</v>
      </c>
      <c r="G15" s="93">
        <v>172125</v>
      </c>
      <c r="H15" s="94">
        <v>82802</v>
      </c>
      <c r="I15" s="95">
        <v>89323</v>
      </c>
      <c r="J15" s="96">
        <f t="shared" si="0"/>
        <v>-5732</v>
      </c>
      <c r="K15" s="97">
        <f>+J15/G15*100</f>
        <v>-3.330137981118373</v>
      </c>
      <c r="L15" s="98">
        <v>65586</v>
      </c>
      <c r="M15" s="93">
        <v>63814</v>
      </c>
      <c r="N15" s="96">
        <f t="shared" si="2"/>
        <v>1772</v>
      </c>
      <c r="O15" s="97">
        <f t="shared" si="3"/>
        <v>2.7768201335130223</v>
      </c>
    </row>
    <row r="16" spans="2:15" s="1" customFormat="1" ht="24.75" customHeight="1">
      <c r="B16" s="6"/>
      <c r="C16" s="53" t="s">
        <v>33</v>
      </c>
      <c r="D16" s="34">
        <v>154218</v>
      </c>
      <c r="E16" s="35">
        <v>74592</v>
      </c>
      <c r="F16" s="36">
        <v>79626</v>
      </c>
      <c r="G16" s="99">
        <v>159314</v>
      </c>
      <c r="H16" s="100">
        <v>76595</v>
      </c>
      <c r="I16" s="101">
        <v>82719</v>
      </c>
      <c r="J16" s="102">
        <f t="shared" si="0"/>
        <v>-5096</v>
      </c>
      <c r="K16" s="103">
        <f t="shared" si="1"/>
        <v>-3.198714488368882</v>
      </c>
      <c r="L16" s="104">
        <v>61261</v>
      </c>
      <c r="M16" s="105">
        <v>59616</v>
      </c>
      <c r="N16" s="102">
        <f t="shared" si="2"/>
        <v>1645</v>
      </c>
      <c r="O16" s="103">
        <f t="shared" si="3"/>
        <v>2.759326355340848</v>
      </c>
    </row>
    <row r="17" spans="2:15" s="1" customFormat="1" ht="24.75" customHeight="1">
      <c r="B17" s="6"/>
      <c r="C17" s="54" t="s">
        <v>34</v>
      </c>
      <c r="D17" s="37">
        <v>12175</v>
      </c>
      <c r="E17" s="38">
        <v>5890</v>
      </c>
      <c r="F17" s="39">
        <v>6285</v>
      </c>
      <c r="G17" s="106">
        <v>12811</v>
      </c>
      <c r="H17" s="107">
        <v>6207</v>
      </c>
      <c r="I17" s="108">
        <v>6604</v>
      </c>
      <c r="J17" s="109">
        <f t="shared" si="0"/>
        <v>-636</v>
      </c>
      <c r="K17" s="110">
        <f t="shared" si="1"/>
        <v>-4.9644836468659745</v>
      </c>
      <c r="L17" s="111">
        <v>4325</v>
      </c>
      <c r="M17" s="112">
        <v>4198</v>
      </c>
      <c r="N17" s="109">
        <f t="shared" si="2"/>
        <v>127</v>
      </c>
      <c r="O17" s="110">
        <f t="shared" si="3"/>
        <v>3.025250119104335</v>
      </c>
    </row>
    <row r="18" spans="2:15" s="1" customFormat="1" ht="30" customHeight="1">
      <c r="B18" s="165" t="s">
        <v>24</v>
      </c>
      <c r="C18" s="166"/>
      <c r="D18" s="17">
        <v>40535</v>
      </c>
      <c r="E18" s="11">
        <v>19729</v>
      </c>
      <c r="F18" s="12">
        <v>20806</v>
      </c>
      <c r="G18" s="93">
        <v>42935</v>
      </c>
      <c r="H18" s="94">
        <v>20921</v>
      </c>
      <c r="I18" s="95">
        <v>22014</v>
      </c>
      <c r="J18" s="96">
        <f t="shared" si="0"/>
        <v>-2400</v>
      </c>
      <c r="K18" s="97">
        <f t="shared" si="1"/>
        <v>-5.58984511470828</v>
      </c>
      <c r="L18" s="98">
        <v>15800</v>
      </c>
      <c r="M18" s="113">
        <v>15855</v>
      </c>
      <c r="N18" s="96">
        <f t="shared" si="2"/>
        <v>-55</v>
      </c>
      <c r="O18" s="97">
        <f t="shared" si="3"/>
        <v>-0.3468937243771681</v>
      </c>
    </row>
    <row r="19" spans="2:15" s="1" customFormat="1" ht="30" customHeight="1">
      <c r="B19" s="165" t="s">
        <v>25</v>
      </c>
      <c r="C19" s="166"/>
      <c r="D19" s="16">
        <v>43950</v>
      </c>
      <c r="E19" s="9">
        <v>20883</v>
      </c>
      <c r="F19" s="10">
        <v>23067</v>
      </c>
      <c r="G19" s="114">
        <v>47992</v>
      </c>
      <c r="H19" s="115">
        <v>22769</v>
      </c>
      <c r="I19" s="116">
        <v>25223</v>
      </c>
      <c r="J19" s="117">
        <f t="shared" si="0"/>
        <v>-4042</v>
      </c>
      <c r="K19" s="118">
        <f t="shared" si="1"/>
        <v>-8.422237039506584</v>
      </c>
      <c r="L19" s="119">
        <v>15759</v>
      </c>
      <c r="M19" s="120">
        <v>16096</v>
      </c>
      <c r="N19" s="117">
        <f t="shared" si="2"/>
        <v>-337</v>
      </c>
      <c r="O19" s="118">
        <f t="shared" si="3"/>
        <v>-2.0936878727634194</v>
      </c>
    </row>
    <row r="20" spans="2:15" s="1" customFormat="1" ht="30" customHeight="1">
      <c r="B20" s="165" t="s">
        <v>26</v>
      </c>
      <c r="C20" s="166"/>
      <c r="D20" s="16">
        <v>32349</v>
      </c>
      <c r="E20" s="9">
        <v>15750</v>
      </c>
      <c r="F20" s="10">
        <v>16599</v>
      </c>
      <c r="G20" s="114">
        <v>32755</v>
      </c>
      <c r="H20" s="115">
        <v>15855</v>
      </c>
      <c r="I20" s="116">
        <v>16900</v>
      </c>
      <c r="J20" s="117">
        <f t="shared" si="0"/>
        <v>-406</v>
      </c>
      <c r="K20" s="118">
        <f t="shared" si="1"/>
        <v>-1.239505419019997</v>
      </c>
      <c r="L20" s="119">
        <v>12115</v>
      </c>
      <c r="M20" s="120">
        <v>11699</v>
      </c>
      <c r="N20" s="117">
        <f t="shared" si="2"/>
        <v>416</v>
      </c>
      <c r="O20" s="118">
        <f t="shared" si="3"/>
        <v>3.5558594751688175</v>
      </c>
    </row>
    <row r="21" spans="2:15" s="1" customFormat="1" ht="30" customHeight="1">
      <c r="B21" s="155" t="s">
        <v>59</v>
      </c>
      <c r="C21" s="156"/>
      <c r="D21" s="16">
        <v>39638</v>
      </c>
      <c r="E21" s="9">
        <v>19514</v>
      </c>
      <c r="F21" s="10">
        <v>20124</v>
      </c>
      <c r="G21" s="114">
        <v>40991</v>
      </c>
      <c r="H21" s="115">
        <v>19920</v>
      </c>
      <c r="I21" s="116">
        <v>21071</v>
      </c>
      <c r="J21" s="117">
        <f t="shared" si="0"/>
        <v>-1353</v>
      </c>
      <c r="K21" s="118">
        <f t="shared" si="1"/>
        <v>-3.3007245492913078</v>
      </c>
      <c r="L21" s="119">
        <v>15238</v>
      </c>
      <c r="M21" s="114">
        <v>14793</v>
      </c>
      <c r="N21" s="117">
        <f t="shared" si="2"/>
        <v>445</v>
      </c>
      <c r="O21" s="118">
        <f t="shared" si="3"/>
        <v>3.008179544379098</v>
      </c>
    </row>
    <row r="22" spans="2:15" s="1" customFormat="1" ht="24.75" customHeight="1">
      <c r="B22" s="6"/>
      <c r="C22" s="53" t="s">
        <v>35</v>
      </c>
      <c r="D22" s="34">
        <v>34945</v>
      </c>
      <c r="E22" s="35">
        <v>17240</v>
      </c>
      <c r="F22" s="36">
        <v>17705</v>
      </c>
      <c r="G22" s="99">
        <v>35680</v>
      </c>
      <c r="H22" s="100">
        <v>17399</v>
      </c>
      <c r="I22" s="101">
        <v>18281</v>
      </c>
      <c r="J22" s="102">
        <f t="shared" si="0"/>
        <v>-735</v>
      </c>
      <c r="K22" s="103">
        <f t="shared" si="1"/>
        <v>-2.0599775784753365</v>
      </c>
      <c r="L22" s="104">
        <v>13351</v>
      </c>
      <c r="M22" s="105">
        <v>12785</v>
      </c>
      <c r="N22" s="102">
        <f t="shared" si="2"/>
        <v>566</v>
      </c>
      <c r="O22" s="103">
        <f t="shared" si="3"/>
        <v>4.427062964411419</v>
      </c>
    </row>
    <row r="23" spans="2:15" s="1" customFormat="1" ht="24.75" customHeight="1">
      <c r="B23" s="6"/>
      <c r="C23" s="54" t="s">
        <v>36</v>
      </c>
      <c r="D23" s="37">
        <v>4693</v>
      </c>
      <c r="E23" s="38">
        <v>2274</v>
      </c>
      <c r="F23" s="39">
        <v>2419</v>
      </c>
      <c r="G23" s="106">
        <v>5311</v>
      </c>
      <c r="H23" s="107">
        <v>2521</v>
      </c>
      <c r="I23" s="108">
        <v>2790</v>
      </c>
      <c r="J23" s="109">
        <f t="shared" si="0"/>
        <v>-618</v>
      </c>
      <c r="K23" s="110">
        <f t="shared" si="1"/>
        <v>-11.636226699303332</v>
      </c>
      <c r="L23" s="111">
        <v>1887</v>
      </c>
      <c r="M23" s="112">
        <v>2008</v>
      </c>
      <c r="N23" s="109">
        <f t="shared" si="2"/>
        <v>-121</v>
      </c>
      <c r="O23" s="110">
        <f t="shared" si="3"/>
        <v>-6.02589641434263</v>
      </c>
    </row>
    <row r="24" spans="2:15" s="1" customFormat="1" ht="30" customHeight="1">
      <c r="B24" s="155" t="s">
        <v>60</v>
      </c>
      <c r="C24" s="156"/>
      <c r="D24" s="18">
        <v>48154</v>
      </c>
      <c r="E24" s="13">
        <v>23419</v>
      </c>
      <c r="F24" s="14">
        <v>24735</v>
      </c>
      <c r="G24" s="121">
        <v>49000</v>
      </c>
      <c r="H24" s="122">
        <v>23781</v>
      </c>
      <c r="I24" s="123">
        <v>25219</v>
      </c>
      <c r="J24" s="124">
        <f t="shared" si="0"/>
        <v>-846</v>
      </c>
      <c r="K24" s="125">
        <f t="shared" si="1"/>
        <v>-1.726530612244898</v>
      </c>
      <c r="L24" s="126">
        <v>17147</v>
      </c>
      <c r="M24" s="121">
        <v>16220</v>
      </c>
      <c r="N24" s="124">
        <f t="shared" si="2"/>
        <v>927</v>
      </c>
      <c r="O24" s="125">
        <f t="shared" si="3"/>
        <v>5.715166461159063</v>
      </c>
    </row>
    <row r="25" spans="2:15" s="1" customFormat="1" ht="24.75" customHeight="1">
      <c r="B25" s="6"/>
      <c r="C25" s="49" t="s">
        <v>37</v>
      </c>
      <c r="D25" s="21">
        <v>42606</v>
      </c>
      <c r="E25" s="22">
        <v>20788</v>
      </c>
      <c r="F25" s="23">
        <v>21818</v>
      </c>
      <c r="G25" s="65">
        <v>42953</v>
      </c>
      <c r="H25" s="66">
        <v>20869</v>
      </c>
      <c r="I25" s="67">
        <v>22084</v>
      </c>
      <c r="J25" s="68">
        <f t="shared" si="0"/>
        <v>-347</v>
      </c>
      <c r="K25" s="69">
        <f t="shared" si="1"/>
        <v>-0.8078597536842594</v>
      </c>
      <c r="L25" s="70">
        <v>15223</v>
      </c>
      <c r="M25" s="71">
        <v>14281</v>
      </c>
      <c r="N25" s="68">
        <f t="shared" si="2"/>
        <v>942</v>
      </c>
      <c r="O25" s="69">
        <f t="shared" si="3"/>
        <v>6.596176738323647</v>
      </c>
    </row>
    <row r="26" spans="2:15" s="1" customFormat="1" ht="24.75" customHeight="1">
      <c r="B26" s="6"/>
      <c r="C26" s="52" t="s">
        <v>38</v>
      </c>
      <c r="D26" s="31">
        <v>5548</v>
      </c>
      <c r="E26" s="32">
        <v>2631</v>
      </c>
      <c r="F26" s="33">
        <v>2917</v>
      </c>
      <c r="G26" s="86">
        <v>6047</v>
      </c>
      <c r="H26" s="87">
        <v>2912</v>
      </c>
      <c r="I26" s="88">
        <v>3135</v>
      </c>
      <c r="J26" s="89">
        <f t="shared" si="0"/>
        <v>-499</v>
      </c>
      <c r="K26" s="90">
        <f t="shared" si="1"/>
        <v>-8.252025797916323</v>
      </c>
      <c r="L26" s="91">
        <v>1924</v>
      </c>
      <c r="M26" s="92">
        <v>1939</v>
      </c>
      <c r="N26" s="89">
        <f t="shared" si="2"/>
        <v>-15</v>
      </c>
      <c r="O26" s="90">
        <f t="shared" si="3"/>
        <v>-0.773594636410521</v>
      </c>
    </row>
    <row r="27" spans="2:15" s="1" customFormat="1" ht="30" customHeight="1">
      <c r="B27" s="165" t="s">
        <v>23</v>
      </c>
      <c r="C27" s="166"/>
      <c r="D27" s="16">
        <v>28983</v>
      </c>
      <c r="E27" s="9">
        <v>13991</v>
      </c>
      <c r="F27" s="10">
        <v>14992</v>
      </c>
      <c r="G27" s="114">
        <v>30399</v>
      </c>
      <c r="H27" s="115">
        <v>14602</v>
      </c>
      <c r="I27" s="116">
        <v>15797</v>
      </c>
      <c r="J27" s="117">
        <f t="shared" si="0"/>
        <v>-1416</v>
      </c>
      <c r="K27" s="118">
        <f t="shared" si="1"/>
        <v>-4.658047962104017</v>
      </c>
      <c r="L27" s="119">
        <v>9726</v>
      </c>
      <c r="M27" s="120">
        <v>9517</v>
      </c>
      <c r="N27" s="117">
        <f t="shared" si="2"/>
        <v>209</v>
      </c>
      <c r="O27" s="118">
        <f t="shared" si="3"/>
        <v>2.1960701901859827</v>
      </c>
    </row>
    <row r="28" spans="2:15" s="1" customFormat="1" ht="30" customHeight="1">
      <c r="B28" s="155" t="s">
        <v>61</v>
      </c>
      <c r="C28" s="156"/>
      <c r="D28" s="16">
        <v>47937</v>
      </c>
      <c r="E28" s="9">
        <v>22940</v>
      </c>
      <c r="F28" s="10">
        <v>24997</v>
      </c>
      <c r="G28" s="127">
        <v>51327</v>
      </c>
      <c r="H28" s="59">
        <v>24423</v>
      </c>
      <c r="I28" s="60">
        <v>26904</v>
      </c>
      <c r="J28" s="61">
        <f t="shared" si="0"/>
        <v>-3390</v>
      </c>
      <c r="K28" s="62">
        <f t="shared" si="1"/>
        <v>-6.6047109708340646</v>
      </c>
      <c r="L28" s="128">
        <v>16483</v>
      </c>
      <c r="M28" s="58">
        <v>16594</v>
      </c>
      <c r="N28" s="61">
        <f t="shared" si="2"/>
        <v>-111</v>
      </c>
      <c r="O28" s="62">
        <f t="shared" si="3"/>
        <v>-0.668916475834639</v>
      </c>
    </row>
    <row r="29" spans="2:15" s="1" customFormat="1" ht="24.75" customHeight="1">
      <c r="B29" s="6"/>
      <c r="C29" s="53" t="s">
        <v>39</v>
      </c>
      <c r="D29" s="30">
        <v>8071</v>
      </c>
      <c r="E29" s="28">
        <v>3824</v>
      </c>
      <c r="F29" s="29">
        <v>4247</v>
      </c>
      <c r="G29" s="79">
        <v>8592</v>
      </c>
      <c r="H29" s="100">
        <v>4067</v>
      </c>
      <c r="I29" s="101">
        <v>4525</v>
      </c>
      <c r="J29" s="102">
        <f t="shared" si="0"/>
        <v>-521</v>
      </c>
      <c r="K29" s="103">
        <f t="shared" si="1"/>
        <v>-6.063780260707635</v>
      </c>
      <c r="L29" s="104">
        <v>2771</v>
      </c>
      <c r="M29" s="105">
        <v>2761</v>
      </c>
      <c r="N29" s="102">
        <f t="shared" si="2"/>
        <v>10</v>
      </c>
      <c r="O29" s="103">
        <f t="shared" si="3"/>
        <v>0.3621876131836291</v>
      </c>
    </row>
    <row r="30" spans="2:15" s="1" customFormat="1" ht="24.75" customHeight="1">
      <c r="B30" s="6"/>
      <c r="C30" s="50" t="s">
        <v>40</v>
      </c>
      <c r="D30" s="30">
        <v>847</v>
      </c>
      <c r="E30" s="28">
        <v>397</v>
      </c>
      <c r="F30" s="29">
        <v>450</v>
      </c>
      <c r="G30" s="79">
        <v>980</v>
      </c>
      <c r="H30" s="73">
        <v>457</v>
      </c>
      <c r="I30" s="74">
        <v>523</v>
      </c>
      <c r="J30" s="75">
        <f t="shared" si="0"/>
        <v>-133</v>
      </c>
      <c r="K30" s="76">
        <f t="shared" si="1"/>
        <v>-13.571428571428571</v>
      </c>
      <c r="L30" s="77">
        <v>305</v>
      </c>
      <c r="M30" s="78">
        <v>330</v>
      </c>
      <c r="N30" s="75">
        <f t="shared" si="2"/>
        <v>-25</v>
      </c>
      <c r="O30" s="76">
        <f t="shared" si="3"/>
        <v>-7.575757575757576</v>
      </c>
    </row>
    <row r="31" spans="2:15" s="1" customFormat="1" ht="24.75" customHeight="1">
      <c r="B31" s="6"/>
      <c r="C31" s="50" t="s">
        <v>41</v>
      </c>
      <c r="D31" s="30">
        <v>585</v>
      </c>
      <c r="E31" s="28">
        <v>265</v>
      </c>
      <c r="F31" s="29">
        <v>320</v>
      </c>
      <c r="G31" s="79">
        <v>639</v>
      </c>
      <c r="H31" s="73">
        <v>293</v>
      </c>
      <c r="I31" s="74">
        <v>346</v>
      </c>
      <c r="J31" s="75">
        <f t="shared" si="0"/>
        <v>-54</v>
      </c>
      <c r="K31" s="76">
        <f t="shared" si="1"/>
        <v>-8.450704225352112</v>
      </c>
      <c r="L31" s="77">
        <v>193</v>
      </c>
      <c r="M31" s="78">
        <v>201</v>
      </c>
      <c r="N31" s="75">
        <f t="shared" si="2"/>
        <v>-8</v>
      </c>
      <c r="O31" s="76">
        <f t="shared" si="3"/>
        <v>-3.9800995024875623</v>
      </c>
    </row>
    <row r="32" spans="2:15" s="1" customFormat="1" ht="24.75" customHeight="1">
      <c r="B32" s="6"/>
      <c r="C32" s="50" t="s">
        <v>42</v>
      </c>
      <c r="D32" s="30">
        <v>465</v>
      </c>
      <c r="E32" s="28">
        <v>252</v>
      </c>
      <c r="F32" s="29">
        <v>213</v>
      </c>
      <c r="G32" s="79">
        <v>537</v>
      </c>
      <c r="H32" s="73">
        <v>260</v>
      </c>
      <c r="I32" s="74">
        <v>277</v>
      </c>
      <c r="J32" s="75">
        <f t="shared" si="0"/>
        <v>-72</v>
      </c>
      <c r="K32" s="76">
        <f t="shared" si="1"/>
        <v>-13.40782122905028</v>
      </c>
      <c r="L32" s="77">
        <v>232</v>
      </c>
      <c r="M32" s="78">
        <v>238</v>
      </c>
      <c r="N32" s="75">
        <f t="shared" si="2"/>
        <v>-6</v>
      </c>
      <c r="O32" s="76">
        <f t="shared" si="3"/>
        <v>-2.5210084033613445</v>
      </c>
    </row>
    <row r="33" spans="2:15" s="1" customFormat="1" ht="24.75" customHeight="1">
      <c r="B33" s="6"/>
      <c r="C33" s="50" t="s">
        <v>43</v>
      </c>
      <c r="D33" s="30">
        <v>7855</v>
      </c>
      <c r="E33" s="28">
        <v>3696</v>
      </c>
      <c r="F33" s="29">
        <v>4159</v>
      </c>
      <c r="G33" s="79">
        <v>8541</v>
      </c>
      <c r="H33" s="73">
        <v>4042</v>
      </c>
      <c r="I33" s="74">
        <v>4499</v>
      </c>
      <c r="J33" s="75">
        <f t="shared" si="0"/>
        <v>-686</v>
      </c>
      <c r="K33" s="76">
        <f t="shared" si="1"/>
        <v>-8.031846388010772</v>
      </c>
      <c r="L33" s="77">
        <v>2745</v>
      </c>
      <c r="M33" s="78">
        <v>2759</v>
      </c>
      <c r="N33" s="75">
        <f t="shared" si="2"/>
        <v>-14</v>
      </c>
      <c r="O33" s="76">
        <f t="shared" si="3"/>
        <v>-0.5074302283436027</v>
      </c>
    </row>
    <row r="34" spans="2:15" s="1" customFormat="1" ht="24.75" customHeight="1">
      <c r="B34" s="6"/>
      <c r="C34" s="50" t="s">
        <v>44</v>
      </c>
      <c r="D34" s="30">
        <v>1076</v>
      </c>
      <c r="E34" s="28">
        <v>537</v>
      </c>
      <c r="F34" s="29">
        <v>539</v>
      </c>
      <c r="G34" s="79">
        <v>1181</v>
      </c>
      <c r="H34" s="73">
        <v>577</v>
      </c>
      <c r="I34" s="74">
        <v>604</v>
      </c>
      <c r="J34" s="75">
        <f t="shared" si="0"/>
        <v>-105</v>
      </c>
      <c r="K34" s="76">
        <f t="shared" si="1"/>
        <v>-8.890770533446233</v>
      </c>
      <c r="L34" s="77">
        <v>326</v>
      </c>
      <c r="M34" s="78">
        <v>332</v>
      </c>
      <c r="N34" s="75">
        <f t="shared" si="2"/>
        <v>-6</v>
      </c>
      <c r="O34" s="76">
        <f t="shared" si="3"/>
        <v>-1.8072289156626504</v>
      </c>
    </row>
    <row r="35" spans="2:15" s="1" customFormat="1" ht="24.75" customHeight="1">
      <c r="B35" s="6"/>
      <c r="C35" s="50" t="s">
        <v>45</v>
      </c>
      <c r="D35" s="40">
        <v>13011</v>
      </c>
      <c r="E35" s="25">
        <v>6312</v>
      </c>
      <c r="F35" s="26">
        <v>6699</v>
      </c>
      <c r="G35" s="72">
        <v>13658</v>
      </c>
      <c r="H35" s="73">
        <v>6568</v>
      </c>
      <c r="I35" s="74">
        <v>7090</v>
      </c>
      <c r="J35" s="75">
        <f t="shared" si="0"/>
        <v>-647</v>
      </c>
      <c r="K35" s="76">
        <f t="shared" si="1"/>
        <v>-4.737150388050959</v>
      </c>
      <c r="L35" s="77">
        <v>4332</v>
      </c>
      <c r="M35" s="78">
        <v>4356</v>
      </c>
      <c r="N35" s="75">
        <f t="shared" si="2"/>
        <v>-24</v>
      </c>
      <c r="O35" s="76">
        <f t="shared" si="3"/>
        <v>-0.5509641873278237</v>
      </c>
    </row>
    <row r="36" spans="2:15" s="1" customFormat="1" ht="24.75" customHeight="1">
      <c r="B36" s="7"/>
      <c r="C36" s="54" t="s">
        <v>46</v>
      </c>
      <c r="D36" s="30">
        <v>16027</v>
      </c>
      <c r="E36" s="28">
        <v>7657</v>
      </c>
      <c r="F36" s="29">
        <v>8370</v>
      </c>
      <c r="G36" s="79">
        <v>17199</v>
      </c>
      <c r="H36" s="80">
        <v>8159</v>
      </c>
      <c r="I36" s="81">
        <v>9040</v>
      </c>
      <c r="J36" s="82">
        <f t="shared" si="0"/>
        <v>-1172</v>
      </c>
      <c r="K36" s="83">
        <f t="shared" si="1"/>
        <v>-6.814349671492528</v>
      </c>
      <c r="L36" s="84">
        <v>5579</v>
      </c>
      <c r="M36" s="85">
        <v>5617</v>
      </c>
      <c r="N36" s="82">
        <f t="shared" si="2"/>
        <v>-38</v>
      </c>
      <c r="O36" s="83">
        <f t="shared" si="3"/>
        <v>-0.6765177140822503</v>
      </c>
    </row>
    <row r="37" spans="2:15" s="1" customFormat="1" ht="30" customHeight="1">
      <c r="B37" s="155" t="s">
        <v>62</v>
      </c>
      <c r="C37" s="156"/>
      <c r="D37" s="16">
        <v>90742</v>
      </c>
      <c r="E37" s="9">
        <v>44253</v>
      </c>
      <c r="F37" s="10">
        <v>46489</v>
      </c>
      <c r="G37" s="127">
        <v>92308</v>
      </c>
      <c r="H37" s="115">
        <v>44770</v>
      </c>
      <c r="I37" s="116">
        <v>47538</v>
      </c>
      <c r="J37" s="117">
        <f t="shared" si="0"/>
        <v>-1566</v>
      </c>
      <c r="K37" s="118">
        <f t="shared" si="1"/>
        <v>-1.69649434501885</v>
      </c>
      <c r="L37" s="119">
        <v>33812</v>
      </c>
      <c r="M37" s="114">
        <v>32115</v>
      </c>
      <c r="N37" s="117">
        <f t="shared" si="2"/>
        <v>1697</v>
      </c>
      <c r="O37" s="118">
        <f t="shared" si="3"/>
        <v>5.284135139342986</v>
      </c>
    </row>
    <row r="38" spans="2:15" s="1" customFormat="1" ht="24.75" customHeight="1">
      <c r="B38" s="6"/>
      <c r="C38" s="55" t="s">
        <v>47</v>
      </c>
      <c r="D38" s="21">
        <v>31685</v>
      </c>
      <c r="E38" s="22">
        <v>15454</v>
      </c>
      <c r="F38" s="23">
        <v>16231</v>
      </c>
      <c r="G38" s="129">
        <v>33251</v>
      </c>
      <c r="H38" s="66">
        <v>16085</v>
      </c>
      <c r="I38" s="67">
        <v>17166</v>
      </c>
      <c r="J38" s="68">
        <f t="shared" si="0"/>
        <v>-1566</v>
      </c>
      <c r="K38" s="69">
        <f t="shared" si="1"/>
        <v>-4.709632792998707</v>
      </c>
      <c r="L38" s="70">
        <v>11828</v>
      </c>
      <c r="M38" s="71">
        <v>11645</v>
      </c>
      <c r="N38" s="68">
        <f t="shared" si="2"/>
        <v>183</v>
      </c>
      <c r="O38" s="69">
        <f t="shared" si="3"/>
        <v>1.5714899098325463</v>
      </c>
    </row>
    <row r="39" spans="2:15" s="1" customFormat="1" ht="24.75" customHeight="1">
      <c r="B39" s="6"/>
      <c r="C39" s="56" t="s">
        <v>48</v>
      </c>
      <c r="D39" s="40">
        <v>33919</v>
      </c>
      <c r="E39" s="25">
        <v>16764</v>
      </c>
      <c r="F39" s="26">
        <v>17155</v>
      </c>
      <c r="G39" s="72">
        <v>33625</v>
      </c>
      <c r="H39" s="73">
        <v>16518</v>
      </c>
      <c r="I39" s="74">
        <v>17107</v>
      </c>
      <c r="J39" s="75">
        <f t="shared" si="0"/>
        <v>294</v>
      </c>
      <c r="K39" s="76">
        <f t="shared" si="1"/>
        <v>0.8743494423791822</v>
      </c>
      <c r="L39" s="77">
        <v>13432</v>
      </c>
      <c r="M39" s="78">
        <v>12369</v>
      </c>
      <c r="N39" s="75">
        <f t="shared" si="2"/>
        <v>1063</v>
      </c>
      <c r="O39" s="76">
        <f t="shared" si="3"/>
        <v>8.594065809685505</v>
      </c>
    </row>
    <row r="40" spans="2:15" s="1" customFormat="1" ht="24.75" customHeight="1">
      <c r="B40" s="6"/>
      <c r="C40" s="56" t="s">
        <v>49</v>
      </c>
      <c r="D40" s="30">
        <v>12443</v>
      </c>
      <c r="E40" s="28">
        <v>6031</v>
      </c>
      <c r="F40" s="29">
        <v>6412</v>
      </c>
      <c r="G40" s="79">
        <v>12718</v>
      </c>
      <c r="H40" s="73">
        <v>6119</v>
      </c>
      <c r="I40" s="74">
        <v>6599</v>
      </c>
      <c r="J40" s="75">
        <f t="shared" si="0"/>
        <v>-275</v>
      </c>
      <c r="K40" s="76">
        <f t="shared" si="1"/>
        <v>-2.162289668186822</v>
      </c>
      <c r="L40" s="77">
        <v>4147</v>
      </c>
      <c r="M40" s="78">
        <v>3992</v>
      </c>
      <c r="N40" s="75">
        <f t="shared" si="2"/>
        <v>155</v>
      </c>
      <c r="O40" s="76">
        <f t="shared" si="3"/>
        <v>3.882765531062124</v>
      </c>
    </row>
    <row r="41" spans="2:15" s="1" customFormat="1" ht="24.75" customHeight="1">
      <c r="B41" s="6"/>
      <c r="C41" s="56" t="s">
        <v>50</v>
      </c>
      <c r="D41" s="30">
        <v>1719</v>
      </c>
      <c r="E41" s="28">
        <v>829</v>
      </c>
      <c r="F41" s="29">
        <v>890</v>
      </c>
      <c r="G41" s="79">
        <v>1861</v>
      </c>
      <c r="H41" s="73">
        <v>887</v>
      </c>
      <c r="I41" s="74">
        <v>974</v>
      </c>
      <c r="J41" s="75">
        <f t="shared" si="0"/>
        <v>-142</v>
      </c>
      <c r="K41" s="76">
        <f t="shared" si="1"/>
        <v>-7.630306286942504</v>
      </c>
      <c r="L41" s="77">
        <v>579</v>
      </c>
      <c r="M41" s="78">
        <v>584</v>
      </c>
      <c r="N41" s="75">
        <f t="shared" si="2"/>
        <v>-5</v>
      </c>
      <c r="O41" s="76">
        <f t="shared" si="3"/>
        <v>-0.8561643835616438</v>
      </c>
    </row>
    <row r="42" spans="2:15" s="1" customFormat="1" ht="24.75" customHeight="1">
      <c r="B42" s="6"/>
      <c r="C42" s="57" t="s">
        <v>51</v>
      </c>
      <c r="D42" s="41">
        <v>10976</v>
      </c>
      <c r="E42" s="42">
        <v>5175</v>
      </c>
      <c r="F42" s="43">
        <v>5801</v>
      </c>
      <c r="G42" s="130">
        <v>10853</v>
      </c>
      <c r="H42" s="131">
        <v>5161</v>
      </c>
      <c r="I42" s="132">
        <v>5692</v>
      </c>
      <c r="J42" s="133">
        <f t="shared" si="0"/>
        <v>123</v>
      </c>
      <c r="K42" s="134">
        <f t="shared" si="1"/>
        <v>1.1333271906385332</v>
      </c>
      <c r="L42" s="135">
        <v>3826</v>
      </c>
      <c r="M42" s="136">
        <v>3525</v>
      </c>
      <c r="N42" s="133">
        <f t="shared" si="2"/>
        <v>301</v>
      </c>
      <c r="O42" s="134">
        <f t="shared" si="3"/>
        <v>8.539007092198583</v>
      </c>
    </row>
    <row r="43" spans="2:15" s="1" customFormat="1" ht="30" customHeight="1">
      <c r="B43" s="153" t="s">
        <v>9</v>
      </c>
      <c r="C43" s="154"/>
      <c r="D43" s="145">
        <f aca="true" t="shared" si="4" ref="D43:J43">D37+D28+D27+D24+D21+D20+D19+D18+D15+D7</f>
        <v>952619</v>
      </c>
      <c r="E43" s="146">
        <f t="shared" si="4"/>
        <v>463242</v>
      </c>
      <c r="F43" s="116">
        <f t="shared" si="4"/>
        <v>489377</v>
      </c>
      <c r="G43" s="114">
        <f>G37+G28+G27+G24+G21+G20+G19+G18+G15+G7</f>
        <v>978518</v>
      </c>
      <c r="H43" s="115">
        <f t="shared" si="4"/>
        <v>473270</v>
      </c>
      <c r="I43" s="116">
        <f t="shared" si="4"/>
        <v>505248</v>
      </c>
      <c r="J43" s="117">
        <f t="shared" si="4"/>
        <v>-25899</v>
      </c>
      <c r="K43" s="118">
        <f t="shared" si="1"/>
        <v>-2.646757647789821</v>
      </c>
      <c r="L43" s="119">
        <f>L37+L28+L27+L24+L21+L20+L19+L18+L15+L7</f>
        <v>373583</v>
      </c>
      <c r="M43" s="114">
        <f>M37+M28+M27+M24+M21+M20+M19+M18+M15+M7</f>
        <v>360565</v>
      </c>
      <c r="N43" s="117">
        <f>N37+N28+N27+N24+N21+N20+N19+N18+N15+N7</f>
        <v>13018</v>
      </c>
      <c r="O43" s="118">
        <f t="shared" si="3"/>
        <v>3.6104447187053657</v>
      </c>
    </row>
    <row r="44" spans="2:15" s="1" customFormat="1" ht="30" customHeight="1">
      <c r="B44" s="172" t="s">
        <v>18</v>
      </c>
      <c r="C44" s="173"/>
      <c r="D44" s="147">
        <v>3132</v>
      </c>
      <c r="E44" s="148">
        <v>1521</v>
      </c>
      <c r="F44" s="60">
        <v>1611</v>
      </c>
      <c r="G44" s="58">
        <v>2982</v>
      </c>
      <c r="H44" s="59">
        <v>1421</v>
      </c>
      <c r="I44" s="60">
        <v>1561</v>
      </c>
      <c r="J44" s="61">
        <f>D44-G44</f>
        <v>150</v>
      </c>
      <c r="K44" s="62">
        <f t="shared" si="1"/>
        <v>5.030181086519115</v>
      </c>
      <c r="L44" s="128">
        <v>1051</v>
      </c>
      <c r="M44" s="137">
        <v>910</v>
      </c>
      <c r="N44" s="61">
        <f>L44-M44</f>
        <v>141</v>
      </c>
      <c r="O44" s="62">
        <f t="shared" si="3"/>
        <v>15.494505494505495</v>
      </c>
    </row>
    <row r="45" spans="2:15" s="1" customFormat="1" ht="30" customHeight="1">
      <c r="B45" s="165" t="s">
        <v>19</v>
      </c>
      <c r="C45" s="166"/>
      <c r="D45" s="145">
        <v>19351</v>
      </c>
      <c r="E45" s="146">
        <v>9255</v>
      </c>
      <c r="F45" s="116">
        <v>10096</v>
      </c>
      <c r="G45" s="114">
        <v>20930</v>
      </c>
      <c r="H45" s="115">
        <v>10002</v>
      </c>
      <c r="I45" s="116">
        <v>10928</v>
      </c>
      <c r="J45" s="117">
        <f>D45-G45</f>
        <v>-1579</v>
      </c>
      <c r="K45" s="118">
        <f t="shared" si="1"/>
        <v>-7.544194935499283</v>
      </c>
      <c r="L45" s="119">
        <v>7256</v>
      </c>
      <c r="M45" s="120">
        <v>7395</v>
      </c>
      <c r="N45" s="117">
        <f>L45-M45</f>
        <v>-139</v>
      </c>
      <c r="O45" s="118">
        <f t="shared" si="3"/>
        <v>-1.8796484110885734</v>
      </c>
    </row>
    <row r="46" spans="2:15" s="1" customFormat="1" ht="30" customHeight="1">
      <c r="B46" s="165" t="s">
        <v>20</v>
      </c>
      <c r="C46" s="166"/>
      <c r="D46" s="145">
        <v>24792</v>
      </c>
      <c r="E46" s="146">
        <v>12002</v>
      </c>
      <c r="F46" s="116">
        <v>12790</v>
      </c>
      <c r="G46" s="114">
        <v>26317</v>
      </c>
      <c r="H46" s="115">
        <v>12663</v>
      </c>
      <c r="I46" s="116">
        <v>13654</v>
      </c>
      <c r="J46" s="117">
        <f>D46-G46</f>
        <v>-1525</v>
      </c>
      <c r="K46" s="118">
        <f t="shared" si="1"/>
        <v>-5.7947334422616565</v>
      </c>
      <c r="L46" s="119">
        <v>9047</v>
      </c>
      <c r="M46" s="120">
        <v>9159</v>
      </c>
      <c r="N46" s="117">
        <f>L46-M46</f>
        <v>-112</v>
      </c>
      <c r="O46" s="118">
        <f t="shared" si="3"/>
        <v>-1.22284092149798</v>
      </c>
    </row>
    <row r="47" spans="2:15" s="1" customFormat="1" ht="30" customHeight="1">
      <c r="B47" s="165" t="s">
        <v>21</v>
      </c>
      <c r="C47" s="166"/>
      <c r="D47" s="145">
        <v>23839</v>
      </c>
      <c r="E47" s="146">
        <v>11385</v>
      </c>
      <c r="F47" s="116">
        <v>12454</v>
      </c>
      <c r="G47" s="114">
        <v>25335</v>
      </c>
      <c r="H47" s="115">
        <v>12096</v>
      </c>
      <c r="I47" s="116">
        <v>13239</v>
      </c>
      <c r="J47" s="117">
        <f>D47-G47</f>
        <v>-1496</v>
      </c>
      <c r="K47" s="118">
        <f t="shared" si="1"/>
        <v>-5.904874679297414</v>
      </c>
      <c r="L47" s="119">
        <v>8699</v>
      </c>
      <c r="M47" s="120">
        <v>8628</v>
      </c>
      <c r="N47" s="117">
        <f>L47-M47</f>
        <v>71</v>
      </c>
      <c r="O47" s="118">
        <f t="shared" si="3"/>
        <v>0.8229021789522485</v>
      </c>
    </row>
    <row r="48" spans="2:15" s="1" customFormat="1" ht="30" customHeight="1">
      <c r="B48" s="172" t="s">
        <v>22</v>
      </c>
      <c r="C48" s="173"/>
      <c r="D48" s="147">
        <v>11081</v>
      </c>
      <c r="E48" s="148">
        <v>5232</v>
      </c>
      <c r="F48" s="60">
        <v>5849</v>
      </c>
      <c r="G48" s="58">
        <v>12246</v>
      </c>
      <c r="H48" s="59">
        <v>5695</v>
      </c>
      <c r="I48" s="60">
        <v>6551</v>
      </c>
      <c r="J48" s="61">
        <f>D48-G48</f>
        <v>-1165</v>
      </c>
      <c r="K48" s="62">
        <f t="shared" si="1"/>
        <v>-9.513310468724482</v>
      </c>
      <c r="L48" s="128">
        <v>4353</v>
      </c>
      <c r="M48" s="137">
        <v>4514</v>
      </c>
      <c r="N48" s="61">
        <f>L48-M48</f>
        <v>-161</v>
      </c>
      <c r="O48" s="62">
        <f t="shared" si="3"/>
        <v>-3.5666814355338943</v>
      </c>
    </row>
    <row r="49" spans="2:15" s="1" customFormat="1" ht="30" customHeight="1" thickBot="1">
      <c r="B49" s="188" t="s">
        <v>10</v>
      </c>
      <c r="C49" s="189"/>
      <c r="D49" s="149">
        <f>SUM(D44:D48)</f>
        <v>82195</v>
      </c>
      <c r="E49" s="138">
        <f aca="true" t="shared" si="5" ref="E49:J49">SUM(E44:E48)</f>
        <v>39395</v>
      </c>
      <c r="F49" s="123">
        <f t="shared" si="5"/>
        <v>42800</v>
      </c>
      <c r="G49" s="122">
        <f t="shared" si="5"/>
        <v>87810</v>
      </c>
      <c r="H49" s="138">
        <f t="shared" si="5"/>
        <v>41877</v>
      </c>
      <c r="I49" s="122">
        <f t="shared" si="5"/>
        <v>45933</v>
      </c>
      <c r="J49" s="124">
        <f t="shared" si="5"/>
        <v>-5615</v>
      </c>
      <c r="K49" s="125">
        <f t="shared" si="1"/>
        <v>-6.394488099305318</v>
      </c>
      <c r="L49" s="126">
        <f>SUM(L44:L48)</f>
        <v>30406</v>
      </c>
      <c r="M49" s="139">
        <v>30606</v>
      </c>
      <c r="N49" s="124">
        <f>SUM(N44:N48)</f>
        <v>-200</v>
      </c>
      <c r="O49" s="125">
        <f t="shared" si="3"/>
        <v>-0.6534666405280011</v>
      </c>
    </row>
    <row r="50" spans="2:15" s="1" customFormat="1" ht="30" customHeight="1" thickBot="1">
      <c r="B50" s="186" t="s">
        <v>11</v>
      </c>
      <c r="C50" s="187"/>
      <c r="D50" s="150">
        <f aca="true" t="shared" si="6" ref="D50:J50">SUM(D7,D15,D18,D19,D20,D21,D24,D27,D28,D37,D44,D45,D46,D47,D48)</f>
        <v>1034814</v>
      </c>
      <c r="E50" s="151">
        <f t="shared" si="6"/>
        <v>502637</v>
      </c>
      <c r="F50" s="152">
        <f t="shared" si="6"/>
        <v>532177</v>
      </c>
      <c r="G50" s="140">
        <f t="shared" si="6"/>
        <v>1066328</v>
      </c>
      <c r="H50" s="141">
        <f t="shared" si="6"/>
        <v>515147</v>
      </c>
      <c r="I50" s="140">
        <f t="shared" si="6"/>
        <v>551181</v>
      </c>
      <c r="J50" s="142">
        <f t="shared" si="6"/>
        <v>-31514</v>
      </c>
      <c r="K50" s="143">
        <f t="shared" si="1"/>
        <v>-2.955375831826605</v>
      </c>
      <c r="L50" s="144">
        <f>SUM(L7,L15,L18,L19,L20,L21,L24,L27,L28,L37,L44,L45,L46,L47,L48)</f>
        <v>403989</v>
      </c>
      <c r="M50" s="140">
        <f>SUM(M7,M15,M18,M19,M20,M21,M24,M27,M28,M37,M44,M45,M46,M47,M48)</f>
        <v>391171</v>
      </c>
      <c r="N50" s="142">
        <f>SUM(N7,N15,N18,N19,N20,N21,N24,N27,N28,N37,N44,N45,N46,N47,N48)</f>
        <v>12818</v>
      </c>
      <c r="O50" s="143">
        <f t="shared" si="3"/>
        <v>3.276827781200549</v>
      </c>
    </row>
    <row r="51" spans="3:15" ht="19.5" customHeight="1">
      <c r="C51" s="8" t="s">
        <v>15</v>
      </c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31">
    <mergeCell ref="B50:C50"/>
    <mergeCell ref="B47:C47"/>
    <mergeCell ref="B48:C48"/>
    <mergeCell ref="B44:C44"/>
    <mergeCell ref="B45:C45"/>
    <mergeCell ref="B46:C46"/>
    <mergeCell ref="B49:C49"/>
    <mergeCell ref="B2:O2"/>
    <mergeCell ref="B19:C19"/>
    <mergeCell ref="B18:C18"/>
    <mergeCell ref="B15:C15"/>
    <mergeCell ref="B7:C7"/>
    <mergeCell ref="K5:K6"/>
    <mergeCell ref="D5:F5"/>
    <mergeCell ref="B4:C6"/>
    <mergeCell ref="D4:K4"/>
    <mergeCell ref="L4:O4"/>
    <mergeCell ref="O5:O6"/>
    <mergeCell ref="L5:L6"/>
    <mergeCell ref="B21:C21"/>
    <mergeCell ref="B20:C20"/>
    <mergeCell ref="B27:C27"/>
    <mergeCell ref="M3:O3"/>
    <mergeCell ref="N5:N6"/>
    <mergeCell ref="M5:M6"/>
    <mergeCell ref="B43:C43"/>
    <mergeCell ref="B28:C28"/>
    <mergeCell ref="B24:C24"/>
    <mergeCell ref="G5:I5"/>
    <mergeCell ref="J5:J6"/>
    <mergeCell ref="B37:C37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63" r:id="rId1"/>
  <headerFooter scaleWithDoc="0" alignWithMargins="0">
    <oddFooter>&amp;C&amp;"ＭＳ 明朝,標準"&amp;12 ５</oddFooter>
  </headerFooter>
  <ignoredErrors>
    <ignoredError sqref="J43 N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2021-11-29T05:56:12Z</cp:lastPrinted>
  <dcterms:created xsi:type="dcterms:W3CDTF">1999-04-05T06:06:47Z</dcterms:created>
  <dcterms:modified xsi:type="dcterms:W3CDTF">2021-11-29T07:19:33Z</dcterms:modified>
  <cp:category/>
  <cp:version/>
  <cp:contentType/>
  <cp:contentStatus/>
</cp:coreProperties>
</file>