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4485" windowHeight="4305" activeTab="0"/>
  </bookViews>
  <sheets>
    <sheet name="table" sheetId="1" r:id="rId1"/>
    <sheet name="grafh" sheetId="2" r:id="rId2"/>
  </sheets>
  <externalReferences>
    <externalReference r:id="rId5"/>
    <externalReference r:id="rId6"/>
  </externalReferences>
  <definedNames>
    <definedName name="_xlnm.Print_Area" localSheetId="0">'table'!$B$3:$J$49</definedName>
    <definedName name="リセット" localSheetId="1">[2]!リセット</definedName>
    <definedName name="リセット">[1]!リセット</definedName>
    <definedName name="構成比8年" localSheetId="1">[2]!構成比8年</definedName>
    <definedName name="構成比8年">[1]!構成比8年</definedName>
  </definedNames>
  <calcPr fullCalcOnLoad="1"/>
</workbook>
</file>

<file path=xl/comments1.xml><?xml version="1.0" encoding="utf-8"?>
<comments xmlns="http://schemas.openxmlformats.org/spreadsheetml/2006/main">
  <authors>
    <author>Microsoft Office ﾕｰｻﾞｰ</author>
  </authors>
  <commentList>
    <comment ref="G7" authorId="0">
      <text>
        <r>
          <rPr>
            <sz val="9"/>
            <rFont val="ＭＳ Ｐゴシック"/>
            <family val="3"/>
          </rPr>
          <t xml:space="preserve">100.0にしてある
</t>
        </r>
      </text>
    </comment>
  </commentList>
</comments>
</file>

<file path=xl/sharedStrings.xml><?xml version="1.0" encoding="utf-8"?>
<sst xmlns="http://schemas.openxmlformats.org/spreadsheetml/2006/main" count="129" uniqueCount="87">
  <si>
    <t>事　　業　　所　　数</t>
  </si>
  <si>
    <t>前年比(%)</t>
  </si>
  <si>
    <t>構成比(%)</t>
  </si>
  <si>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</si>
  <si>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</si>
  <si>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</si>
  <si>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</si>
  <si>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</si>
  <si>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</si>
  <si>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</si>
  <si>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</si>
  <si>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</si>
  <si>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</si>
  <si>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</si>
  <si>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</si>
  <si>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</si>
  <si>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</si>
  <si>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</si>
  <si>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４～９人</t>
  </si>
  <si>
    <t>10～19人</t>
  </si>
  <si>
    <t>20～29人</t>
  </si>
  <si>
    <t>30～99人</t>
  </si>
  <si>
    <t>100～ 299人</t>
  </si>
  <si>
    <t>300～499人</t>
  </si>
  <si>
    <t>500～999人</t>
  </si>
  <si>
    <t>1,000人以上</t>
  </si>
  <si>
    <t>産 業 中 分 類</t>
  </si>
  <si>
    <t xml:space="preserve">項目 </t>
  </si>
  <si>
    <t>従業者規模</t>
  </si>
  <si>
    <t>事業所数</t>
  </si>
  <si>
    <t>大きい業種順はC列、中分類順はコードで左記データをソート（ここの図をHPにも貼りつけ）</t>
  </si>
  <si>
    <t xml:space="preserve"> </t>
  </si>
  <si>
    <t>前年比</t>
  </si>
  <si>
    <t>前年比検算</t>
  </si>
  <si>
    <t>-</t>
  </si>
  <si>
    <t>検算(計－３規模)</t>
  </si>
  <si>
    <t>小規模(小計－内訳計)</t>
  </si>
  <si>
    <t>中規模(小計－内訳計)</t>
  </si>
  <si>
    <t>大規模(小計－内訳計)</t>
  </si>
  <si>
    <t>検算(業種ー規模)</t>
  </si>
  <si>
    <t xml:space="preserve"> 　　　　　　　 　項目
従業者規模別</t>
  </si>
  <si>
    <t>構成比再計算</t>
  </si>
  <si>
    <t>　　　　　　　　　項目
産業中分類</t>
  </si>
  <si>
    <t>10年</t>
  </si>
  <si>
    <t>増減</t>
  </si>
  <si>
    <t>寄与度(%ﾎﾟｲﾝﾄ)</t>
  </si>
  <si>
    <t>富　山　県　計</t>
  </si>
  <si>
    <t>09</t>
  </si>
  <si>
    <t>食料品</t>
  </si>
  <si>
    <t>衣服</t>
  </si>
  <si>
    <t>印刷･同関連</t>
  </si>
  <si>
    <t>鉄鋼</t>
  </si>
  <si>
    <t>情報通信</t>
  </si>
  <si>
    <t>電子部品</t>
  </si>
  <si>
    <t>その他</t>
  </si>
  <si>
    <t>４～29人規模</t>
  </si>
  <si>
    <t>30～299人規模</t>
  </si>
  <si>
    <t>30～49人</t>
  </si>
  <si>
    <t>50～99人</t>
  </si>
  <si>
    <t>100～ 199人</t>
  </si>
  <si>
    <t>300人以上規模</t>
  </si>
  <si>
    <t>200～ 299人</t>
  </si>
  <si>
    <t>繊維</t>
  </si>
  <si>
    <t>化学</t>
  </si>
  <si>
    <t>14年</t>
  </si>
  <si>
    <t>15年</t>
  </si>
  <si>
    <t>09</t>
  </si>
  <si>
    <t>食 料 品</t>
  </si>
  <si>
    <t>14年</t>
  </si>
  <si>
    <t>15年</t>
  </si>
  <si>
    <t>累積構成比</t>
  </si>
  <si>
    <t>衣  服</t>
  </si>
  <si>
    <t>鉄  鋼</t>
  </si>
  <si>
    <t>検算</t>
  </si>
  <si>
    <t xml:space="preserve"> </t>
  </si>
  <si>
    <t>４人～29人</t>
  </si>
  <si>
    <t>30人～299人</t>
  </si>
  <si>
    <t>300人以上</t>
  </si>
  <si>
    <t>データ系列の書式設定で図の順番変更可能</t>
  </si>
  <si>
    <t>注：寄与度（＝当年増減数÷前年実数×１００）は、前年比に与えた影響度であり、絶対値が大きいほど影響が大きい。</t>
  </si>
  <si>
    <t>化  学</t>
  </si>
  <si>
    <t>電子部品</t>
  </si>
  <si>
    <t>その他</t>
  </si>
  <si>
    <t>繊  維</t>
  </si>
  <si>
    <t>表３　産業中分類別事業所数</t>
  </si>
  <si>
    <t>表４　従業者規模別事業所数</t>
  </si>
  <si>
    <t>情報通信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</si>
</sst>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.0"/>
    <numFmt numFmtId="180" formatCode="#,##0;&quot;▲ &quot;#,##0"/>
    <numFmt numFmtId="181" formatCode="#,##0.0;&quot;▲ &quot;#,##0.0"/>
    <numFmt numFmtId="182" formatCode="#,##0.00;&quot;▲ &quot;#,##0.00"/>
    <numFmt numFmtId="183" formatCode="&quot;\&quot;#,##0;[Red]&quot;\&quot;&quot;\&quot;\!\-#,##0"/>
    <numFmt numFmtId="184" formatCode="&quot;\&quot;#,##0.00;[Red]&quot;\&quot;&quot;\&quot;\!\-#,##0.00"/>
    <numFmt numFmtId="185" formatCode="0.0;&quot;▲ &quot;0.0"/>
    <numFmt numFmtId="186" formatCode="0.00;&quot;▲ &quot;0.0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\$#,##0_);\!\(\!\$#,##0\!\)"/>
    <numFmt numFmtId="196" formatCode="\!\$#,##0_);[Red]\!\(\!\$#,##0\!\)"/>
    <numFmt numFmtId="197" formatCode="\!\$#,##0.00_);\!\(\!\$#,##0.00\!\)"/>
    <numFmt numFmtId="198" formatCode="\!\$#,##0.00_);[Red]\!\(\!\$#,##0.00\!\)"/>
    <numFmt numFmtId="199" formatCode="&quot;\&quot;#,##0;&quot;\&quot;&quot;\&quot;\!\-#,##0"/>
    <numFmt numFmtId="200" formatCode="&quot;\&quot;#,##0.00;&quot;\&quot;&quot;\&quot;\!\-#,##0.00"/>
    <numFmt numFmtId="201" formatCode="_ &quot;\&quot;* #,##0_ ;_ &quot;\&quot;* &quot;\&quot;\!\-#,##0_ ;_ &quot;\&quot;* &quot;-&quot;_ ;_ @_ "/>
    <numFmt numFmtId="202" formatCode="_ * #,##0_ ;_ * &quot;\&quot;\!\-#,##0_ ;_ * &quot;-&quot;_ ;_ @_ "/>
    <numFmt numFmtId="203" formatCode="_ &quot;\&quot;* #,##0.00_ ;_ &quot;\&quot;* &quot;\&quot;\!\-#,##0.00_ ;_ &quot;\&quot;* &quot;-&quot;??_ ;_ @_ "/>
    <numFmt numFmtId="204" formatCode="_ * #,##0.00_ ;_ * &quot;\&quot;\!\-#,##0.00_ ;_ * &quot;-&quot;??_ ;_ @_ "/>
    <numFmt numFmtId="205" formatCode="&quot;\&quot;\!\$#,##0_);&quot;\&quot;\!\(&quot;\&quot;\!\$#,##0&quot;\&quot;\!\)"/>
    <numFmt numFmtId="206" formatCode="&quot;\&quot;\!\$#,##0_);[Red]&quot;\&quot;\!\(&quot;\&quot;\!\$#,##0&quot;\&quot;\!\)"/>
    <numFmt numFmtId="207" formatCode="&quot;\&quot;\!\$#,##0.00_);&quot;\&quot;\!\(&quot;\&quot;\!\$#,##0.00&quot;\&quot;\!\)"/>
    <numFmt numFmtId="208" formatCode="&quot;\&quot;\!\$#,##0.00_);[Red]&quot;\&quot;\!\(&quot;\&quot;\!\$#,##0.00&quot;\&quot;\!\)"/>
    <numFmt numFmtId="209" formatCode="0.0%"/>
    <numFmt numFmtId="210" formatCode="0.0_);[Red]&quot;\&quot;\!\(0.0&quot;\&quot;\!\)"/>
    <numFmt numFmtId="211" formatCode="0.000000"/>
    <numFmt numFmtId="212" formatCode="0.00000"/>
    <numFmt numFmtId="213" formatCode="0.0000"/>
    <numFmt numFmtId="214" formatCode="0.000"/>
    <numFmt numFmtId="215" formatCode="0;&quot;▲ &quot;0"/>
    <numFmt numFmtId="216" formatCode="0.00_ "/>
    <numFmt numFmtId="217" formatCode="0.0000000"/>
    <numFmt numFmtId="218" formatCode="#,##0.0_ "/>
    <numFmt numFmtId="219" formatCode="&quot;ｘ&quot;"/>
    <numFmt numFmtId="220" formatCode="&quot;ｘ&quot;;&quot;ｘ&quot;"/>
    <numFmt numFmtId="221" formatCode="0.0;&quot;△ &quot;0.0"/>
    <numFmt numFmtId="222" formatCode="0.0_ "/>
    <numFmt numFmtId="223" formatCode="#,##0_);[Red]\(#,##0\)"/>
    <numFmt numFmtId="224" formatCode="0.0_);[Red]\(0.0\)"/>
    <numFmt numFmtId="225" formatCode="0.00_);[Red]\(0.00\)"/>
    <numFmt numFmtId="226" formatCode="#,##0.0;[Red]\-#,##0.0"/>
    <numFmt numFmtId="227" formatCode="#,##0.000;&quot;△ &quot;#,##0.000"/>
    <numFmt numFmtId="228" formatCode="#,##0.000;[Red]\-#,##0.00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\&quot;#,##0.00;[Red]&quot;\&quot;&quot;\&quot;&quot;\&quot;\!\!\-#,##0.00"/>
    <numFmt numFmtId="234" formatCode="&quot;\&quot;#,##0;[Red]&quot;\&quot;&quot;\&quot;&quot;\&quot;\!\!\-#,##0"/>
    <numFmt numFmtId="235" formatCode="#,##0_);[Red]&quot;\&quot;\!\(#,##0&quot;\&quot;\!\)"/>
    <numFmt numFmtId="236" formatCode="#,##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8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61"/>
      <name val="ＭＳ Ｐ明朝"/>
      <family val="1"/>
    </font>
    <font>
      <sz val="11"/>
      <color indexed="17"/>
      <name val="ＭＳ Ｐゴシック"/>
      <family val="3"/>
    </font>
    <font>
      <i/>
      <sz val="10"/>
      <color indexed="1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8"/>
      <name val="ＭＳ Ｐ明朝"/>
      <family val="1"/>
    </font>
    <font>
      <sz val="11"/>
      <color indexed="20"/>
      <name val="ＭＳ Ｐ明朝"/>
      <family val="1"/>
    </font>
    <font>
      <sz val="8.25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21" applyFill="1" applyBorder="1" applyAlignment="1">
      <alignment vertical="center"/>
      <protection/>
    </xf>
    <xf numFmtId="0" fontId="5" fillId="0" borderId="0" xfId="21" applyFill="1" applyBorder="1" applyAlignment="1">
      <alignment horizontal="centerContinuous" vertical="center"/>
      <protection/>
    </xf>
    <xf numFmtId="185" fontId="5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21" applyFill="1" applyBorder="1" applyAlignment="1">
      <alignment horizontal="center" vertical="center"/>
      <protection/>
    </xf>
    <xf numFmtId="185" fontId="5" fillId="0" borderId="0" xfId="21" applyNumberFormat="1" applyFont="1" applyFill="1" applyBorder="1" applyAlignment="1">
      <alignment vertical="center"/>
      <protection/>
    </xf>
    <xf numFmtId="0" fontId="5" fillId="0" borderId="0" xfId="2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5" fillId="0" borderId="0" xfId="21" applyFill="1" applyBorder="1" applyAlignment="1">
      <alignment horizontal="left" vertical="center"/>
      <protection/>
    </xf>
    <xf numFmtId="186" fontId="7" fillId="0" borderId="0" xfId="21" applyNumberFormat="1" applyFont="1" applyFill="1" applyAlignment="1">
      <alignment vertical="center"/>
      <protection/>
    </xf>
    <xf numFmtId="176" fontId="8" fillId="0" borderId="0" xfId="21" applyNumberFormat="1" applyFont="1" applyFill="1" applyBorder="1" applyAlignment="1">
      <alignment vertical="center"/>
      <protection/>
    </xf>
    <xf numFmtId="0" fontId="5" fillId="0" borderId="0" xfId="21" applyFill="1" applyBorder="1" applyAlignment="1">
      <alignment horizontal="right"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0" fontId="5" fillId="0" borderId="0" xfId="21" applyFill="1" applyBorder="1" applyAlignment="1">
      <alignment horizontal="distributed" vertical="center"/>
      <protection/>
    </xf>
    <xf numFmtId="176" fontId="5" fillId="0" borderId="0" xfId="21" applyNumberForma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5" fillId="0" borderId="0" xfId="21" applyFont="1" applyFill="1" applyBorder="1" applyAlignment="1">
      <alignment vertical="center"/>
      <protection/>
    </xf>
    <xf numFmtId="0" fontId="13" fillId="0" borderId="0" xfId="28" applyFont="1" applyBorder="1" applyAlignment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23" applyFont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85" fontId="0" fillId="0" borderId="0" xfId="0" applyNumberFormat="1" applyFill="1" applyAlignment="1">
      <alignment/>
    </xf>
    <xf numFmtId="236" fontId="0" fillId="0" borderId="0" xfId="0" applyNumberForma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centerContinuous" vertical="center"/>
      <protection/>
    </xf>
    <xf numFmtId="236" fontId="14" fillId="0" borderId="0" xfId="0" applyNumberFormat="1" applyFont="1" applyAlignment="1">
      <alignment/>
    </xf>
    <xf numFmtId="222" fontId="0" fillId="0" borderId="0" xfId="0" applyNumberFormat="1" applyFill="1" applyAlignment="1">
      <alignment/>
    </xf>
    <xf numFmtId="222" fontId="17" fillId="0" borderId="0" xfId="0" applyNumberFormat="1" applyFont="1" applyFill="1" applyAlignment="1">
      <alignment/>
    </xf>
    <xf numFmtId="0" fontId="18" fillId="0" borderId="0" xfId="23" applyFont="1" applyFill="1" applyAlignment="1">
      <alignment vertical="center"/>
      <protection/>
    </xf>
    <xf numFmtId="176" fontId="19" fillId="0" borderId="1" xfId="23" applyNumberFormat="1" applyFont="1" applyFill="1" applyBorder="1" applyAlignment="1">
      <alignment vertical="center"/>
      <protection/>
    </xf>
    <xf numFmtId="0" fontId="20" fillId="0" borderId="0" xfId="27" applyFont="1" applyFill="1" applyBorder="1" applyAlignment="1">
      <alignment horizontal="left" vertical="top"/>
      <protection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8" fontId="23" fillId="0" borderId="0" xfId="0" applyNumberFormat="1" applyFont="1" applyAlignment="1">
      <alignment/>
    </xf>
    <xf numFmtId="0" fontId="24" fillId="0" borderId="2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Continuous" vertical="center"/>
    </xf>
    <xf numFmtId="0" fontId="19" fillId="0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justify" vertical="center"/>
    </xf>
    <xf numFmtId="0" fontId="27" fillId="2" borderId="11" xfId="0" applyFont="1" applyFill="1" applyBorder="1" applyAlignment="1">
      <alignment horizontal="centerContinuous" vertical="center"/>
    </xf>
    <xf numFmtId="0" fontId="27" fillId="2" borderId="14" xfId="0" applyFont="1" applyFill="1" applyBorder="1" applyAlignment="1">
      <alignment horizontal="centerContinuous" vertical="center"/>
    </xf>
    <xf numFmtId="38" fontId="27" fillId="2" borderId="10" xfId="17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/>
    </xf>
    <xf numFmtId="177" fontId="27" fillId="2" borderId="15" xfId="0" applyNumberFormat="1" applyFont="1" applyFill="1" applyBorder="1" applyAlignment="1">
      <alignment vertical="center"/>
    </xf>
    <xf numFmtId="180" fontId="27" fillId="2" borderId="15" xfId="0" applyNumberFormat="1" applyFont="1" applyFill="1" applyBorder="1" applyAlignment="1">
      <alignment vertical="center"/>
    </xf>
    <xf numFmtId="181" fontId="27" fillId="2" borderId="15" xfId="0" applyNumberFormat="1" applyFont="1" applyFill="1" applyBorder="1" applyAlignment="1">
      <alignment vertical="center"/>
    </xf>
    <xf numFmtId="182" fontId="27" fillId="2" borderId="14" xfId="0" applyNumberFormat="1" applyFont="1" applyFill="1" applyBorder="1" applyAlignment="1">
      <alignment vertical="center"/>
    </xf>
    <xf numFmtId="49" fontId="19" fillId="2" borderId="16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distributed" vertical="center"/>
    </xf>
    <xf numFmtId="235" fontId="19" fillId="0" borderId="18" xfId="22" applyNumberFormat="1" applyFont="1" applyFill="1" applyBorder="1" applyAlignment="1">
      <alignment horizontal="right" vertical="center"/>
      <protection/>
    </xf>
    <xf numFmtId="176" fontId="19" fillId="2" borderId="19" xfId="0" applyNumberFormat="1" applyFont="1" applyFill="1" applyBorder="1" applyAlignment="1">
      <alignment vertical="center"/>
    </xf>
    <xf numFmtId="176" fontId="19" fillId="2" borderId="16" xfId="0" applyNumberFormat="1" applyFont="1" applyFill="1" applyBorder="1" applyAlignment="1">
      <alignment vertical="center"/>
    </xf>
    <xf numFmtId="177" fontId="19" fillId="2" borderId="20" xfId="0" applyNumberFormat="1" applyFont="1" applyFill="1" applyBorder="1" applyAlignment="1">
      <alignment vertical="center"/>
    </xf>
    <xf numFmtId="180" fontId="19" fillId="2" borderId="20" xfId="0" applyNumberFormat="1" applyFont="1" applyFill="1" applyBorder="1" applyAlignment="1">
      <alignment vertical="center"/>
    </xf>
    <xf numFmtId="181" fontId="19" fillId="2" borderId="20" xfId="0" applyNumberFormat="1" applyFont="1" applyFill="1" applyBorder="1" applyAlignment="1">
      <alignment vertical="center"/>
    </xf>
    <xf numFmtId="182" fontId="19" fillId="2" borderId="17" xfId="0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235" fontId="19" fillId="0" borderId="21" xfId="22" applyNumberFormat="1" applyFont="1" applyFill="1" applyBorder="1" applyAlignment="1">
      <alignment horizontal="right" vertical="center"/>
      <protection/>
    </xf>
    <xf numFmtId="0" fontId="19" fillId="2" borderId="16" xfId="24" applyFont="1" applyFill="1" applyBorder="1" applyAlignment="1">
      <alignment horizontal="center" vertical="center"/>
      <protection/>
    </xf>
    <xf numFmtId="0" fontId="19" fillId="2" borderId="17" xfId="24" applyFont="1" applyFill="1" applyBorder="1" applyAlignment="1">
      <alignment horizontal="distributed" vertical="center"/>
      <protection/>
    </xf>
    <xf numFmtId="38" fontId="19" fillId="2" borderId="22" xfId="17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distributed" vertical="center"/>
    </xf>
    <xf numFmtId="235" fontId="19" fillId="0" borderId="24" xfId="22" applyNumberFormat="1" applyFont="1" applyFill="1" applyBorder="1" applyAlignment="1">
      <alignment horizontal="right" vertical="center"/>
      <protection/>
    </xf>
    <xf numFmtId="176" fontId="19" fillId="2" borderId="2" xfId="0" applyNumberFormat="1" applyFont="1" applyFill="1" applyBorder="1" applyAlignment="1">
      <alignment vertical="center"/>
    </xf>
    <xf numFmtId="176" fontId="19" fillId="2" borderId="11" xfId="0" applyNumberFormat="1" applyFont="1" applyFill="1" applyBorder="1" applyAlignment="1">
      <alignment vertical="center"/>
    </xf>
    <xf numFmtId="177" fontId="19" fillId="2" borderId="15" xfId="0" applyNumberFormat="1" applyFont="1" applyFill="1" applyBorder="1" applyAlignment="1">
      <alignment vertical="center"/>
    </xf>
    <xf numFmtId="180" fontId="19" fillId="2" borderId="15" xfId="0" applyNumberFormat="1" applyFont="1" applyFill="1" applyBorder="1" applyAlignment="1">
      <alignment vertical="center"/>
    </xf>
    <xf numFmtId="181" fontId="19" fillId="2" borderId="15" xfId="0" applyNumberFormat="1" applyFont="1" applyFill="1" applyBorder="1" applyAlignment="1">
      <alignment vertical="center"/>
    </xf>
    <xf numFmtId="182" fontId="19" fillId="2" borderId="14" xfId="0" applyNumberFormat="1" applyFont="1" applyFill="1" applyBorder="1" applyAlignment="1">
      <alignment vertical="center"/>
    </xf>
    <xf numFmtId="0" fontId="2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7" xfId="0" applyFont="1" applyFill="1" applyBorder="1" applyAlignment="1">
      <alignment horizontal="centerContinuous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Continuous" vertical="center"/>
    </xf>
    <xf numFmtId="0" fontId="19" fillId="0" borderId="1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2" borderId="26" xfId="0" applyFont="1" applyFill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38" fontId="27" fillId="0" borderId="10" xfId="17" applyFont="1" applyFill="1" applyBorder="1" applyAlignment="1">
      <alignment vertical="center"/>
    </xf>
    <xf numFmtId="179" fontId="27" fillId="0" borderId="15" xfId="0" applyNumberFormat="1" applyFont="1" applyFill="1" applyBorder="1" applyAlignment="1">
      <alignment vertical="center"/>
    </xf>
    <xf numFmtId="180" fontId="27" fillId="0" borderId="27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8" fontId="27" fillId="0" borderId="5" xfId="17" applyFont="1" applyFill="1" applyBorder="1" applyAlignment="1">
      <alignment vertical="center" wrapText="1"/>
    </xf>
    <xf numFmtId="176" fontId="27" fillId="0" borderId="28" xfId="0" applyNumberFormat="1" applyFont="1" applyFill="1" applyBorder="1" applyAlignment="1">
      <alignment vertical="center"/>
    </xf>
    <xf numFmtId="179" fontId="27" fillId="0" borderId="29" xfId="0" applyNumberFormat="1" applyFont="1" applyFill="1" applyBorder="1" applyAlignment="1">
      <alignment vertical="center"/>
    </xf>
    <xf numFmtId="180" fontId="27" fillId="0" borderId="29" xfId="0" applyNumberFormat="1" applyFont="1" applyFill="1" applyBorder="1" applyAlignment="1">
      <alignment vertical="center"/>
    </xf>
    <xf numFmtId="181" fontId="27" fillId="0" borderId="29" xfId="0" applyNumberFormat="1" applyFont="1" applyFill="1" applyBorder="1" applyAlignment="1">
      <alignment vertical="center"/>
    </xf>
    <xf numFmtId="182" fontId="27" fillId="0" borderId="3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distributed" vertical="center"/>
    </xf>
    <xf numFmtId="38" fontId="19" fillId="0" borderId="33" xfId="17" applyFont="1" applyFill="1" applyBorder="1" applyAlignment="1">
      <alignment vertical="center"/>
    </xf>
    <xf numFmtId="176" fontId="19" fillId="0" borderId="34" xfId="0" applyNumberFormat="1" applyFont="1" applyFill="1" applyBorder="1" applyAlignment="1">
      <alignment vertical="center"/>
    </xf>
    <xf numFmtId="179" fontId="19" fillId="0" borderId="35" xfId="0" applyNumberFormat="1" applyFont="1" applyFill="1" applyBorder="1" applyAlignment="1">
      <alignment vertical="center"/>
    </xf>
    <xf numFmtId="180" fontId="19" fillId="0" borderId="35" xfId="0" applyNumberFormat="1" applyFont="1" applyFill="1" applyBorder="1" applyAlignment="1">
      <alignment vertical="center"/>
    </xf>
    <xf numFmtId="181" fontId="19" fillId="0" borderId="35" xfId="0" applyNumberFormat="1" applyFont="1" applyFill="1" applyBorder="1" applyAlignment="1">
      <alignment vertical="center"/>
    </xf>
    <xf numFmtId="182" fontId="19" fillId="0" borderId="32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15" fontId="19" fillId="0" borderId="0" xfId="0" applyNumberFormat="1" applyFont="1" applyFill="1" applyAlignment="1">
      <alignment vertical="center"/>
    </xf>
    <xf numFmtId="0" fontId="19" fillId="0" borderId="36" xfId="0" applyFont="1" applyFill="1" applyBorder="1" applyAlignment="1">
      <alignment horizontal="distributed" vertical="center"/>
    </xf>
    <xf numFmtId="38" fontId="19" fillId="0" borderId="37" xfId="17" applyFont="1" applyFill="1" applyBorder="1" applyAlignment="1">
      <alignment vertical="center"/>
    </xf>
    <xf numFmtId="176" fontId="19" fillId="0" borderId="38" xfId="0" applyNumberFormat="1" applyFont="1" applyFill="1" applyBorder="1" applyAlignment="1">
      <alignment vertical="center"/>
    </xf>
    <xf numFmtId="179" fontId="19" fillId="0" borderId="39" xfId="0" applyNumberFormat="1" applyFont="1" applyFill="1" applyBorder="1" applyAlignment="1">
      <alignment vertical="center"/>
    </xf>
    <xf numFmtId="180" fontId="19" fillId="0" borderId="39" xfId="0" applyNumberFormat="1" applyFont="1" applyFill="1" applyBorder="1" applyAlignment="1">
      <alignment vertical="center"/>
    </xf>
    <xf numFmtId="181" fontId="19" fillId="0" borderId="39" xfId="0" applyNumberFormat="1" applyFont="1" applyFill="1" applyBorder="1" applyAlignment="1">
      <alignment vertical="center"/>
    </xf>
    <xf numFmtId="182" fontId="19" fillId="0" borderId="36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distributed" vertical="center"/>
    </xf>
    <xf numFmtId="38" fontId="19" fillId="0" borderId="10" xfId="17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180" fontId="19" fillId="0" borderId="15" xfId="0" applyNumberFormat="1" applyFont="1" applyFill="1" applyBorder="1" applyAlignment="1">
      <alignment vertical="center"/>
    </xf>
    <xf numFmtId="181" fontId="19" fillId="0" borderId="15" xfId="0" applyNumberFormat="1" applyFont="1" applyFill="1" applyBorder="1" applyAlignment="1">
      <alignment vertical="center"/>
    </xf>
    <xf numFmtId="182" fontId="19" fillId="0" borderId="41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38" fontId="27" fillId="0" borderId="22" xfId="17" applyFont="1" applyFill="1" applyBorder="1" applyAlignment="1">
      <alignment vertical="center" wrapText="1"/>
    </xf>
    <xf numFmtId="176" fontId="27" fillId="0" borderId="16" xfId="0" applyNumberFormat="1" applyFont="1" applyFill="1" applyBorder="1" applyAlignment="1">
      <alignment vertical="center"/>
    </xf>
    <xf numFmtId="179" fontId="27" fillId="0" borderId="20" xfId="0" applyNumberFormat="1" applyFont="1" applyFill="1" applyBorder="1" applyAlignment="1">
      <alignment vertical="center"/>
    </xf>
    <xf numFmtId="180" fontId="27" fillId="0" borderId="20" xfId="0" applyNumberFormat="1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182" fontId="27" fillId="0" borderId="42" xfId="0" applyNumberFormat="1" applyFont="1" applyFill="1" applyBorder="1" applyAlignment="1">
      <alignment vertical="center"/>
    </xf>
    <xf numFmtId="0" fontId="27" fillId="0" borderId="43" xfId="0" applyFont="1" applyFill="1" applyBorder="1" applyAlignment="1">
      <alignment vertical="center" wrapText="1"/>
    </xf>
    <xf numFmtId="38" fontId="27" fillId="0" borderId="37" xfId="17" applyFont="1" applyFill="1" applyBorder="1" applyAlignment="1">
      <alignment vertical="center" wrapText="1"/>
    </xf>
    <xf numFmtId="176" fontId="27" fillId="0" borderId="38" xfId="0" applyNumberFormat="1" applyFont="1" applyFill="1" applyBorder="1" applyAlignment="1">
      <alignment vertical="center"/>
    </xf>
    <xf numFmtId="179" fontId="27" fillId="0" borderId="39" xfId="0" applyNumberFormat="1" applyFont="1" applyFill="1" applyBorder="1" applyAlignment="1">
      <alignment vertical="center"/>
    </xf>
    <xf numFmtId="180" fontId="27" fillId="0" borderId="39" xfId="0" applyNumberFormat="1" applyFont="1" applyFill="1" applyBorder="1" applyAlignment="1">
      <alignment vertical="center"/>
    </xf>
    <xf numFmtId="181" fontId="27" fillId="0" borderId="39" xfId="0" applyNumberFormat="1" applyFont="1" applyFill="1" applyBorder="1" applyAlignment="1">
      <alignment vertical="center"/>
    </xf>
    <xf numFmtId="182" fontId="27" fillId="0" borderId="36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81" fontId="27" fillId="2" borderId="0" xfId="27" applyNumberFormat="1" applyFont="1" applyFill="1" applyBorder="1" applyAlignment="1">
      <alignment vertical="center"/>
      <protection/>
    </xf>
    <xf numFmtId="0" fontId="19" fillId="0" borderId="0" xfId="27" applyFont="1" applyFill="1" applyBorder="1" applyAlignment="1">
      <alignment horizontal="left" vertical="top"/>
      <protection/>
    </xf>
    <xf numFmtId="176" fontId="19" fillId="0" borderId="0" xfId="27" applyNumberFormat="1" applyFont="1" applyFill="1" applyBorder="1" applyAlignment="1">
      <alignment horizontal="left" vertical="top"/>
      <protection/>
    </xf>
    <xf numFmtId="179" fontId="19" fillId="0" borderId="0" xfId="27" applyNumberFormat="1" applyFont="1" applyFill="1" applyBorder="1" applyAlignment="1">
      <alignment horizontal="left" vertical="top"/>
      <protection/>
    </xf>
    <xf numFmtId="177" fontId="19" fillId="0" borderId="0" xfId="27" applyNumberFormat="1" applyFont="1" applyFill="1" applyBorder="1" applyAlignment="1">
      <alignment horizontal="left" vertical="top"/>
      <protection/>
    </xf>
    <xf numFmtId="178" fontId="19" fillId="0" borderId="0" xfId="27" applyNumberFormat="1" applyFont="1" applyFill="1" applyBorder="1" applyAlignment="1">
      <alignment horizontal="left" vertical="top"/>
      <protection/>
    </xf>
    <xf numFmtId="0" fontId="21" fillId="0" borderId="0" xfId="27" applyFont="1" applyBorder="1">
      <alignment/>
      <protection/>
    </xf>
    <xf numFmtId="0" fontId="21" fillId="0" borderId="0" xfId="27" applyFont="1" applyBorder="1">
      <alignment vertical="top"/>
      <protection locked="0"/>
    </xf>
    <xf numFmtId="0" fontId="19" fillId="0" borderId="0" xfId="23" applyFont="1">
      <alignment/>
      <protection/>
    </xf>
    <xf numFmtId="38" fontId="19" fillId="0" borderId="0" xfId="17" applyFont="1" applyFill="1" applyBorder="1" applyAlignment="1">
      <alignment vertical="center"/>
    </xf>
    <xf numFmtId="177" fontId="19" fillId="0" borderId="0" xfId="23" applyNumberFormat="1" applyFont="1" applyBorder="1" applyAlignment="1">
      <alignment vertical="center"/>
      <protection/>
    </xf>
    <xf numFmtId="181" fontId="19" fillId="0" borderId="0" xfId="23" applyNumberFormat="1" applyFont="1" applyBorder="1" applyAlignment="1">
      <alignment vertical="center"/>
      <protection/>
    </xf>
    <xf numFmtId="0" fontId="19" fillId="0" borderId="0" xfId="27" applyFont="1" applyFill="1" applyAlignment="1">
      <alignment vertical="center"/>
      <protection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176" fontId="19" fillId="0" borderId="0" xfId="0" applyNumberFormat="1" applyFont="1" applyFill="1" applyBorder="1" applyAlignment="1">
      <alignment horizontal="left" vertical="top"/>
    </xf>
    <xf numFmtId="179" fontId="19" fillId="0" borderId="0" xfId="0" applyNumberFormat="1" applyFont="1" applyFill="1" applyBorder="1" applyAlignment="1">
      <alignment horizontal="left" vertical="top"/>
    </xf>
    <xf numFmtId="177" fontId="19" fillId="0" borderId="0" xfId="0" applyNumberFormat="1" applyFont="1" applyFill="1" applyBorder="1" applyAlignment="1">
      <alignment horizontal="left" vertical="top"/>
    </xf>
    <xf numFmtId="178" fontId="19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38" fontId="23" fillId="0" borderId="0" xfId="0" applyNumberFormat="1" applyFont="1" applyFill="1" applyAlignment="1">
      <alignment vertical="center"/>
    </xf>
    <xf numFmtId="38" fontId="28" fillId="0" borderId="0" xfId="0" applyNumberFormat="1" applyFont="1" applyFill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25" fillId="0" borderId="0" xfId="17" applyFont="1" applyFill="1" applyBorder="1" applyAlignment="1">
      <alignment vertical="center"/>
    </xf>
    <xf numFmtId="38" fontId="25" fillId="0" borderId="0" xfId="17" applyFont="1" applyFill="1" applyBorder="1" applyAlignment="1">
      <alignment vertical="center" wrapText="1"/>
    </xf>
    <xf numFmtId="38" fontId="21" fillId="0" borderId="0" xfId="17" applyFont="1" applyFill="1" applyBorder="1" applyAlignment="1">
      <alignment vertical="center"/>
    </xf>
    <xf numFmtId="0" fontId="27" fillId="2" borderId="28" xfId="0" applyFont="1" applyFill="1" applyBorder="1" applyAlignment="1">
      <alignment horizontal="centerContinuous" vertical="center"/>
    </xf>
    <xf numFmtId="176" fontId="27" fillId="0" borderId="2" xfId="0" applyNumberFormat="1" applyFont="1" applyFill="1" applyBorder="1" applyAlignment="1">
      <alignment vertical="center"/>
    </xf>
    <xf numFmtId="176" fontId="27" fillId="0" borderId="8" xfId="0" applyNumberFormat="1" applyFont="1" applyFill="1" applyBorder="1" applyAlignment="1">
      <alignment vertical="center"/>
    </xf>
    <xf numFmtId="176" fontId="19" fillId="0" borderId="44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vertical="center"/>
      <protection/>
    </xf>
    <xf numFmtId="0" fontId="33" fillId="0" borderId="2" xfId="0" applyFont="1" applyBorder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9" fillId="2" borderId="45" xfId="0" applyFont="1" applyFill="1" applyBorder="1" applyAlignment="1">
      <alignment vertical="center" wrapText="1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19" fillId="2" borderId="45" xfId="26" applyFont="1" applyFill="1" applyBorder="1" applyAlignment="1">
      <alignment vertical="center" wrapText="1"/>
      <protection/>
    </xf>
    <xf numFmtId="0" fontId="21" fillId="0" borderId="46" xfId="26" applyFont="1" applyBorder="1" applyAlignment="1">
      <alignment vertical="center"/>
      <protection/>
    </xf>
    <xf numFmtId="0" fontId="21" fillId="0" borderId="47" xfId="26" applyFont="1" applyBorder="1" applyAlignment="1">
      <alignment vertical="center"/>
      <protection/>
    </xf>
    <xf numFmtId="0" fontId="21" fillId="0" borderId="48" xfId="26" applyFont="1" applyBorder="1" applyAlignment="1">
      <alignment vertical="center"/>
      <protection/>
    </xf>
    <xf numFmtId="0" fontId="21" fillId="0" borderId="49" xfId="26" applyFont="1" applyBorder="1" applyAlignment="1">
      <alignment vertical="center"/>
      <protection/>
    </xf>
    <xf numFmtId="0" fontId="21" fillId="0" borderId="50" xfId="26" applyFont="1" applyBorder="1" applyAlignment="1">
      <alignment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rafh" xfId="21"/>
    <cellStyle name="標準_Sheet2" xfId="22"/>
    <cellStyle name="標準_table" xfId="23"/>
    <cellStyle name="標準_table_1" xfId="24"/>
    <cellStyle name="標準_table_1_R02事業所15" xfId="25"/>
    <cellStyle name="標準_table_1_table" xfId="26"/>
    <cellStyle name="標準_table_2" xfId="27"/>
    <cellStyle name="標準_付加価値率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図３　産業中分類別事業所</a:t>
            </a:r>
          </a:p>
        </c:rich>
      </c:tx>
      <c:layout>
        <c:manualLayout>
          <c:xMode val="factor"/>
          <c:yMode val="factor"/>
          <c:x val="-0.00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8"/>
          <c:w val="0.9545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grafh!$D$3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grafh!$B$4:$B$27</c:f>
              <c:strCache>
                <c:ptCount val="24"/>
                <c:pt idx="0">
                  <c:v>金属製品</c:v>
                </c:pt>
                <c:pt idx="1">
                  <c:v>食 料 品</c:v>
                </c:pt>
                <c:pt idx="2">
                  <c:v>一般機械</c:v>
                </c:pt>
                <c:pt idx="3">
                  <c:v>プラスチック</c:v>
                </c:pt>
                <c:pt idx="4">
                  <c:v>窯業・土石</c:v>
                </c:pt>
                <c:pt idx="5">
                  <c:v>印刷･同関連</c:v>
                </c:pt>
                <c:pt idx="6">
                  <c:v>木材・木製品</c:v>
                </c:pt>
                <c:pt idx="7">
                  <c:v>衣  服</c:v>
                </c:pt>
                <c:pt idx="8">
                  <c:v>その他</c:v>
                </c:pt>
                <c:pt idx="9">
                  <c:v>電子部品</c:v>
                </c:pt>
                <c:pt idx="10">
                  <c:v>化  学</c:v>
                </c:pt>
                <c:pt idx="11">
                  <c:v>家具・装備品</c:v>
                </c:pt>
                <c:pt idx="12">
                  <c:v>非鉄金属</c:v>
                </c:pt>
                <c:pt idx="13">
                  <c:v>電気機械</c:v>
                </c:pt>
                <c:pt idx="14">
                  <c:v>パルプ・紙</c:v>
                </c:pt>
                <c:pt idx="15">
                  <c:v>繊  維</c:v>
                </c:pt>
                <c:pt idx="16">
                  <c:v>輸送機械</c:v>
                </c:pt>
                <c:pt idx="17">
                  <c:v>鉄  鋼</c:v>
                </c:pt>
                <c:pt idx="18">
                  <c:v>飲料・飼料</c:v>
                </c:pt>
                <c:pt idx="19">
                  <c:v>ゴム製品</c:v>
                </c:pt>
                <c:pt idx="20">
                  <c:v>石油・石炭</c:v>
                </c:pt>
                <c:pt idx="21">
                  <c:v>情報通信</c:v>
                </c:pt>
                <c:pt idx="22">
                  <c:v>精密機械</c:v>
                </c:pt>
                <c:pt idx="23">
                  <c:v>なめし革</c:v>
                </c:pt>
              </c:strCache>
            </c:strRef>
          </c:cat>
          <c:val>
            <c:numRef>
              <c:f>grafh!$D$4:$D$27</c:f>
              <c:numCache>
                <c:ptCount val="24"/>
                <c:pt idx="0">
                  <c:v>612</c:v>
                </c:pt>
                <c:pt idx="1">
                  <c:v>480</c:v>
                </c:pt>
                <c:pt idx="2">
                  <c:v>476</c:v>
                </c:pt>
                <c:pt idx="3">
                  <c:v>269</c:v>
                </c:pt>
                <c:pt idx="4">
                  <c:v>213</c:v>
                </c:pt>
                <c:pt idx="5">
                  <c:v>184</c:v>
                </c:pt>
                <c:pt idx="6">
                  <c:v>166</c:v>
                </c:pt>
                <c:pt idx="7">
                  <c:v>162</c:v>
                </c:pt>
                <c:pt idx="8">
                  <c:v>135</c:v>
                </c:pt>
                <c:pt idx="9">
                  <c:v>134</c:v>
                </c:pt>
                <c:pt idx="10">
                  <c:v>133</c:v>
                </c:pt>
                <c:pt idx="11">
                  <c:v>124</c:v>
                </c:pt>
                <c:pt idx="12">
                  <c:v>117</c:v>
                </c:pt>
                <c:pt idx="13">
                  <c:v>108</c:v>
                </c:pt>
                <c:pt idx="14">
                  <c:v>104</c:v>
                </c:pt>
                <c:pt idx="15">
                  <c:v>102</c:v>
                </c:pt>
                <c:pt idx="16">
                  <c:v>82</c:v>
                </c:pt>
                <c:pt idx="17">
                  <c:v>54</c:v>
                </c:pt>
                <c:pt idx="18">
                  <c:v>41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</c:ser>
        <c:gapWidth val="80"/>
        <c:axId val="46615757"/>
        <c:axId val="16888630"/>
      </c:barChart>
      <c:lineChart>
        <c:grouping val="standard"/>
        <c:varyColors val="0"/>
        <c:ser>
          <c:idx val="0"/>
          <c:order val="1"/>
          <c:tx>
            <c:strRef>
              <c:f>grafh!$E$3</c:f>
              <c:strCache>
                <c:ptCount val="1"/>
                <c:pt idx="0">
                  <c:v>前年比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grafh!$B$4:$B$27</c:f>
              <c:strCache>
                <c:ptCount val="24"/>
                <c:pt idx="0">
                  <c:v>金属製品</c:v>
                </c:pt>
                <c:pt idx="1">
                  <c:v>食 料 品</c:v>
                </c:pt>
                <c:pt idx="2">
                  <c:v>一般機械</c:v>
                </c:pt>
                <c:pt idx="3">
                  <c:v>プラスチック</c:v>
                </c:pt>
                <c:pt idx="4">
                  <c:v>窯業・土石</c:v>
                </c:pt>
                <c:pt idx="5">
                  <c:v>印刷･同関連</c:v>
                </c:pt>
                <c:pt idx="6">
                  <c:v>木材・木製品</c:v>
                </c:pt>
                <c:pt idx="7">
                  <c:v>衣  服</c:v>
                </c:pt>
                <c:pt idx="8">
                  <c:v>その他</c:v>
                </c:pt>
                <c:pt idx="9">
                  <c:v>電子部品</c:v>
                </c:pt>
                <c:pt idx="10">
                  <c:v>化  学</c:v>
                </c:pt>
                <c:pt idx="11">
                  <c:v>家具・装備品</c:v>
                </c:pt>
                <c:pt idx="12">
                  <c:v>非鉄金属</c:v>
                </c:pt>
                <c:pt idx="13">
                  <c:v>電気機械</c:v>
                </c:pt>
                <c:pt idx="14">
                  <c:v>パルプ・紙</c:v>
                </c:pt>
                <c:pt idx="15">
                  <c:v>繊  維</c:v>
                </c:pt>
                <c:pt idx="16">
                  <c:v>輸送機械</c:v>
                </c:pt>
                <c:pt idx="17">
                  <c:v>鉄  鋼</c:v>
                </c:pt>
                <c:pt idx="18">
                  <c:v>飲料・飼料</c:v>
                </c:pt>
                <c:pt idx="19">
                  <c:v>ゴム製品</c:v>
                </c:pt>
                <c:pt idx="20">
                  <c:v>石油・石炭</c:v>
                </c:pt>
                <c:pt idx="21">
                  <c:v>情報通信</c:v>
                </c:pt>
                <c:pt idx="22">
                  <c:v>精密機械</c:v>
                </c:pt>
                <c:pt idx="23">
                  <c:v>なめし革</c:v>
                </c:pt>
              </c:strCache>
            </c:strRef>
          </c:cat>
          <c:val>
            <c:numRef>
              <c:f>grafh!$E$4:$E$27</c:f>
              <c:numCache>
                <c:ptCount val="24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4.3</c:v>
                </c:pt>
                <c:pt idx="4">
                  <c:v>0.9</c:v>
                </c:pt>
                <c:pt idx="5">
                  <c:v>2.8</c:v>
                </c:pt>
                <c:pt idx="6">
                  <c:v>-0.6</c:v>
                </c:pt>
                <c:pt idx="7">
                  <c:v>-3.6</c:v>
                </c:pt>
                <c:pt idx="8">
                  <c:v>16.4</c:v>
                </c:pt>
                <c:pt idx="9">
                  <c:v>2.3</c:v>
                </c:pt>
                <c:pt idx="10">
                  <c:v>0.8</c:v>
                </c:pt>
                <c:pt idx="11">
                  <c:v>8.8</c:v>
                </c:pt>
                <c:pt idx="12">
                  <c:v>4.5</c:v>
                </c:pt>
                <c:pt idx="13">
                  <c:v>5.9</c:v>
                </c:pt>
                <c:pt idx="14">
                  <c:v>-1</c:v>
                </c:pt>
                <c:pt idx="15">
                  <c:v>3</c:v>
                </c:pt>
                <c:pt idx="16">
                  <c:v>-2.4</c:v>
                </c:pt>
                <c:pt idx="17">
                  <c:v>1.9</c:v>
                </c:pt>
                <c:pt idx="18">
                  <c:v>0</c:v>
                </c:pt>
                <c:pt idx="19">
                  <c:v>15.4</c:v>
                </c:pt>
                <c:pt idx="20">
                  <c:v>0</c:v>
                </c:pt>
                <c:pt idx="21">
                  <c:v>-13.3</c:v>
                </c:pt>
                <c:pt idx="22">
                  <c:v>-28.6</c:v>
                </c:pt>
                <c:pt idx="23">
                  <c:v>0</c:v>
                </c:pt>
              </c:numCache>
            </c:numRef>
          </c:val>
          <c:smooth val="0"/>
        </c:ser>
        <c:axId val="17779943"/>
        <c:axId val="2580176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8630"/>
        <c:crosses val="autoZero"/>
        <c:auto val="0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15757"/>
        <c:crossesAt val="1"/>
        <c:crossBetween val="between"/>
        <c:dispUnits/>
      </c:valAx>
      <c:catAx>
        <c:axId val="17779943"/>
        <c:scaling>
          <c:orientation val="minMax"/>
        </c:scaling>
        <c:axPos val="b"/>
        <c:delete val="1"/>
        <c:majorTickMark val="in"/>
        <c:minorTickMark val="none"/>
        <c:tickLblPos val="nextTo"/>
        <c:crossAx val="25801760"/>
        <c:crosses val="autoZero"/>
        <c:auto val="0"/>
        <c:lblOffset val="100"/>
        <c:noMultiLvlLbl val="0"/>
      </c:catAx>
      <c:valAx>
        <c:axId val="25801760"/>
        <c:scaling>
          <c:orientation val="minMax"/>
          <c:max val="2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&quot;▲ &quot;#,##0" sourceLinked="0"/>
        <c:majorTickMark val="in"/>
        <c:minorTickMark val="none"/>
        <c:tickLblPos val="nextTo"/>
        <c:crossAx val="1777994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675"/>
          <c:y val="0.09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図４　従業者規模別事業所の構成比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15825"/>
          <c:w val="0.73275"/>
          <c:h val="0.81725"/>
        </c:manualLayout>
      </c:layout>
      <c:doughnutChart>
        <c:varyColors val="1"/>
        <c:ser>
          <c:idx val="0"/>
          <c:order val="0"/>
          <c:tx>
            <c:strRef>
              <c:f>grafh!$C$30</c:f>
              <c:strCache>
                <c:ptCount val="1"/>
                <c:pt idx="0">
                  <c:v>14年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grafh!$C$31:$C$33</c:f>
              <c:numCache>
                <c:ptCount val="3"/>
                <c:pt idx="0">
                  <c:v>2895</c:v>
                </c:pt>
                <c:pt idx="1">
                  <c:v>739</c:v>
                </c:pt>
                <c:pt idx="2">
                  <c:v>52</c:v>
                </c:pt>
              </c:numCache>
            </c:numRef>
          </c:val>
        </c:ser>
        <c:ser>
          <c:idx val="1"/>
          <c:order val="1"/>
          <c:tx>
            <c:strRef>
              <c:f>grafh!$D$30</c:f>
              <c:strCache>
                <c:ptCount val="1"/>
                <c:pt idx="0">
                  <c:v>15年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grafh!$D$31:$D$33</c:f>
              <c:numCache>
                <c:ptCount val="3"/>
                <c:pt idx="0">
                  <c:v>2955</c:v>
                </c:pt>
                <c:pt idx="1">
                  <c:v>743</c:v>
                </c:pt>
                <c:pt idx="2">
                  <c:v>49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0.335</cdr:y>
    </cdr:from>
    <cdr:to>
      <cdr:x>0.91</cdr:x>
      <cdr:y>0.33575</cdr:y>
    </cdr:to>
    <cdr:sp>
      <cdr:nvSpPr>
        <cdr:cNvPr id="1" name="Line 1"/>
        <cdr:cNvSpPr>
          <a:spLocks/>
        </cdr:cNvSpPr>
      </cdr:nvSpPr>
      <cdr:spPr>
        <a:xfrm flipH="1" flipV="1">
          <a:off x="438150" y="12954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0.441</cdr:x>
      <cdr:y>0.40025</cdr:y>
    </cdr:from>
    <cdr:to>
      <cdr:x>0.65975</cdr:x>
      <cdr:y>0.4445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543050"/>
          <a:ext cx="1171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前年比1.7%</a:t>
          </a:r>
        </a:p>
      </cdr:txBody>
    </cdr:sp>
  </cdr:relSizeAnchor>
  <cdr:relSizeAnchor xmlns:cdr="http://schemas.openxmlformats.org/drawingml/2006/chartDrawing">
    <cdr:from>
      <cdr:x>0.488</cdr:x>
      <cdr:y>0.3345</cdr:y>
    </cdr:from>
    <cdr:to>
      <cdr:x>0.49725</cdr:x>
      <cdr:y>0.40025</cdr:y>
    </cdr:to>
    <cdr:sp>
      <cdr:nvSpPr>
        <cdr:cNvPr id="3" name="AutoShape 3"/>
        <cdr:cNvSpPr>
          <a:spLocks/>
        </cdr:cNvSpPr>
      </cdr:nvSpPr>
      <cdr:spPr>
        <a:xfrm flipV="1">
          <a:off x="2609850" y="1285875"/>
          <a:ext cx="47625" cy="2571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0.4125</cdr:y>
    </cdr:from>
    <cdr:to>
      <cdr:x>0.66</cdr:x>
      <cdr:y>0.73025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1000125"/>
          <a:ext cx="7620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事業所数
外側15年：
 3,747事業所
内側14年：
 3,686事業所</a:t>
          </a:r>
        </a:p>
      </cdr:txBody>
    </cdr:sp>
  </cdr:relSizeAnchor>
  <cdr:relSizeAnchor xmlns:cdr="http://schemas.openxmlformats.org/drawingml/2006/chartDrawing">
    <cdr:from>
      <cdr:x>0.65675</cdr:x>
      <cdr:y>0.91825</cdr:y>
    </cdr:from>
    <cdr:to>
      <cdr:x>0.9715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781175" y="22288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4～29人規模</a:t>
          </a:r>
        </a:p>
      </cdr:txBody>
    </cdr:sp>
  </cdr:relSizeAnchor>
  <cdr:relSizeAnchor xmlns:cdr="http://schemas.openxmlformats.org/drawingml/2006/chartDrawing">
    <cdr:from>
      <cdr:x>0.02525</cdr:x>
      <cdr:y>0.16575</cdr:y>
    </cdr:from>
    <cdr:to>
      <cdr:x>0.347</cdr:x>
      <cdr:y>0.303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400050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30～299人規模</a:t>
          </a:r>
        </a:p>
      </cdr:txBody>
    </cdr:sp>
  </cdr:relSizeAnchor>
  <cdr:relSizeAnchor xmlns:cdr="http://schemas.openxmlformats.org/drawingml/2006/chartDrawing">
    <cdr:from>
      <cdr:x>0.65675</cdr:x>
      <cdr:y>0.0975</cdr:y>
    </cdr:from>
    <cdr:to>
      <cdr:x>0.996</cdr:x>
      <cdr:y>0.1955</cdr:y>
    </cdr:to>
    <cdr:sp>
      <cdr:nvSpPr>
        <cdr:cNvPr id="4" name="TextBox 4"/>
        <cdr:cNvSpPr txBox="1">
          <a:spLocks noChangeArrowheads="1"/>
        </cdr:cNvSpPr>
      </cdr:nvSpPr>
      <cdr:spPr>
        <a:xfrm>
          <a:off x="1781175" y="228600"/>
          <a:ext cx="923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300人以上規模</a:t>
          </a:r>
        </a:p>
      </cdr:txBody>
    </cdr:sp>
  </cdr:relSizeAnchor>
  <cdr:relSizeAnchor xmlns:cdr="http://schemas.openxmlformats.org/drawingml/2006/chartDrawing">
    <cdr:from>
      <cdr:x>0.41425</cdr:x>
      <cdr:y>0.30475</cdr:y>
    </cdr:from>
    <cdr:to>
      <cdr:x>0.415</cdr:x>
      <cdr:y>0.30475</cdr:y>
    </cdr:to>
    <cdr:sp>
      <cdr:nvSpPr>
        <cdr:cNvPr id="5" name="AutoShape 5"/>
        <cdr:cNvSpPr>
          <a:spLocks/>
        </cdr:cNvSpPr>
      </cdr:nvSpPr>
      <cdr:spPr>
        <a:xfrm>
          <a:off x="1123950" y="7334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0.4805</cdr:x>
      <cdr:y>0.13425</cdr:y>
    </cdr:from>
    <cdr:to>
      <cdr:x>0.63575</cdr:x>
      <cdr:y>0.16575</cdr:y>
    </cdr:to>
    <cdr:sp>
      <cdr:nvSpPr>
        <cdr:cNvPr id="6" name="AutoShape 6"/>
        <cdr:cNvSpPr>
          <a:spLocks/>
        </cdr:cNvSpPr>
      </cdr:nvSpPr>
      <cdr:spPr>
        <a:xfrm flipH="1">
          <a:off x="1304925" y="323850"/>
          <a:ext cx="4191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76200</xdr:rowOff>
    </xdr:from>
    <xdr:to>
      <xdr:col>16</xdr:col>
      <xdr:colOff>628650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457825" y="428625"/>
        <a:ext cx="5353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28</xdr:row>
      <xdr:rowOff>95250</xdr:rowOff>
    </xdr:from>
    <xdr:to>
      <xdr:col>11</xdr:col>
      <xdr:colOff>66675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4095750" y="4905375"/>
        <a:ext cx="27241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21830;&#24037;\&#24037;&#26989;&#32113;&#35336;&#35519;&#26619;\&#65320;12&#36895;&#22577;\03&#26412;&#25991;\b&#24467;&#26989;&#32773;\&#27083;&#25104;&#27604;&#20107;&#26989;&#251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6989;&#32113;&#35336;&#35519;&#26619;\&#65320;12&#36895;&#22577;\03&#26412;&#25991;\b&#24467;&#26989;&#32773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8"/>
  <sheetViews>
    <sheetView tabSelected="1" workbookViewId="0" topLeftCell="A2">
      <selection activeCell="A21" sqref="A21"/>
    </sheetView>
  </sheetViews>
  <sheetFormatPr defaultColWidth="9.00390625" defaultRowHeight="13.5"/>
  <cols>
    <col min="1" max="1" width="1.00390625" style="37" customWidth="1"/>
    <col min="2" max="2" width="4.375" style="36" customWidth="1"/>
    <col min="3" max="3" width="17.00390625" style="36" customWidth="1"/>
    <col min="4" max="4" width="11.125" style="36" customWidth="1"/>
    <col min="5" max="6" width="11.625" style="36" customWidth="1"/>
    <col min="7" max="7" width="8.625" style="36" customWidth="1"/>
    <col min="8" max="10" width="9.625" style="36" customWidth="1"/>
    <col min="11" max="16384" width="9.00390625" style="37" customWidth="1"/>
  </cols>
  <sheetData>
    <row r="1" spans="1:6" s="36" customFormat="1" ht="10.5" customHeight="1">
      <c r="A1" s="35"/>
      <c r="E1" s="37"/>
      <c r="F1" s="35"/>
    </row>
    <row r="2" spans="3:10" s="36" customFormat="1" ht="12.75" customHeight="1">
      <c r="C2" s="38"/>
      <c r="D2" s="39"/>
      <c r="E2" s="39"/>
      <c r="F2" s="39"/>
      <c r="G2" s="37"/>
      <c r="H2" s="37"/>
      <c r="I2" s="37"/>
      <c r="J2" s="37"/>
    </row>
    <row r="3" spans="2:10" s="36" customFormat="1" ht="24" customHeight="1">
      <c r="B3" s="190" t="s">
        <v>84</v>
      </c>
      <c r="C3" s="41"/>
      <c r="D3" s="41"/>
      <c r="E3" s="40"/>
      <c r="F3" s="41"/>
      <c r="G3" s="41"/>
      <c r="H3" s="41"/>
      <c r="I3" s="41"/>
      <c r="J3" s="41"/>
    </row>
    <row r="4" spans="2:10" s="36" customFormat="1" ht="15" customHeight="1">
      <c r="B4" s="194" t="s">
        <v>42</v>
      </c>
      <c r="C4" s="195"/>
      <c r="D4" s="42"/>
      <c r="E4" s="42"/>
      <c r="F4" s="43" t="s">
        <v>0</v>
      </c>
      <c r="H4" s="42"/>
      <c r="I4" s="42"/>
      <c r="J4" s="44"/>
    </row>
    <row r="5" spans="2:10" s="36" customFormat="1" ht="15" customHeight="1">
      <c r="B5" s="196"/>
      <c r="C5" s="197"/>
      <c r="D5" s="45" t="s">
        <v>43</v>
      </c>
      <c r="E5" s="46" t="s">
        <v>64</v>
      </c>
      <c r="F5" s="180" t="s">
        <v>65</v>
      </c>
      <c r="G5" s="47"/>
      <c r="H5" s="48"/>
      <c r="I5" s="48"/>
      <c r="J5" s="49"/>
    </row>
    <row r="6" spans="2:10" s="50" customFormat="1" ht="21.75" customHeight="1">
      <c r="B6" s="198"/>
      <c r="C6" s="199"/>
      <c r="D6" s="51"/>
      <c r="E6" s="52"/>
      <c r="F6" s="53"/>
      <c r="G6" s="54" t="s">
        <v>2</v>
      </c>
      <c r="H6" s="55" t="s">
        <v>44</v>
      </c>
      <c r="I6" s="55" t="s">
        <v>1</v>
      </c>
      <c r="J6" s="56" t="s">
        <v>45</v>
      </c>
    </row>
    <row r="7" spans="2:10" s="36" customFormat="1" ht="24" customHeight="1">
      <c r="B7" s="57" t="s">
        <v>46</v>
      </c>
      <c r="C7" s="58"/>
      <c r="D7" s="59">
        <v>4532</v>
      </c>
      <c r="E7" s="181">
        <v>3686</v>
      </c>
      <c r="F7" s="60">
        <v>3747</v>
      </c>
      <c r="G7" s="61">
        <v>100</v>
      </c>
      <c r="H7" s="62">
        <v>61</v>
      </c>
      <c r="I7" s="63">
        <v>1.7</v>
      </c>
      <c r="J7" s="64">
        <v>1.65</v>
      </c>
    </row>
    <row r="8" spans="2:10" s="36" customFormat="1" ht="19.5" customHeight="1">
      <c r="B8" s="65" t="s">
        <v>47</v>
      </c>
      <c r="C8" s="66" t="s">
        <v>48</v>
      </c>
      <c r="D8" s="67">
        <v>549</v>
      </c>
      <c r="E8" s="68">
        <v>477</v>
      </c>
      <c r="F8" s="69">
        <v>480</v>
      </c>
      <c r="G8" s="70">
        <v>12.8</v>
      </c>
      <c r="H8" s="71">
        <v>3</v>
      </c>
      <c r="I8" s="72">
        <v>0.6</v>
      </c>
      <c r="J8" s="73">
        <v>0.08</v>
      </c>
    </row>
    <row r="9" spans="2:10" s="36" customFormat="1" ht="19.5" customHeight="1">
      <c r="B9" s="74">
        <v>10</v>
      </c>
      <c r="C9" s="66" t="s">
        <v>3</v>
      </c>
      <c r="D9" s="75">
        <v>47</v>
      </c>
      <c r="E9" s="68">
        <v>41</v>
      </c>
      <c r="F9" s="69">
        <v>41</v>
      </c>
      <c r="G9" s="70">
        <v>1.1</v>
      </c>
      <c r="H9" s="71">
        <v>0</v>
      </c>
      <c r="I9" s="72">
        <v>0</v>
      </c>
      <c r="J9" s="73">
        <v>0</v>
      </c>
    </row>
    <row r="10" spans="2:10" s="36" customFormat="1" ht="19.5" customHeight="1">
      <c r="B10" s="74">
        <v>11</v>
      </c>
      <c r="C10" s="66" t="s">
        <v>62</v>
      </c>
      <c r="D10" s="75">
        <v>148</v>
      </c>
      <c r="E10" s="68">
        <v>99</v>
      </c>
      <c r="F10" s="69">
        <v>102</v>
      </c>
      <c r="G10" s="70">
        <v>2.7</v>
      </c>
      <c r="H10" s="71">
        <v>3</v>
      </c>
      <c r="I10" s="72">
        <v>3</v>
      </c>
      <c r="J10" s="73">
        <v>0.08</v>
      </c>
    </row>
    <row r="11" spans="2:10" s="36" customFormat="1" ht="19.5" customHeight="1">
      <c r="B11" s="74">
        <v>12</v>
      </c>
      <c r="C11" s="66" t="s">
        <v>49</v>
      </c>
      <c r="D11" s="75">
        <v>300</v>
      </c>
      <c r="E11" s="68">
        <v>168</v>
      </c>
      <c r="F11" s="69">
        <v>162</v>
      </c>
      <c r="G11" s="70">
        <v>4.3</v>
      </c>
      <c r="H11" s="71">
        <v>-6</v>
      </c>
      <c r="I11" s="72">
        <v>-3.6</v>
      </c>
      <c r="J11" s="73">
        <v>-0.16</v>
      </c>
    </row>
    <row r="12" spans="2:10" s="36" customFormat="1" ht="19.5" customHeight="1">
      <c r="B12" s="74">
        <v>13</v>
      </c>
      <c r="C12" s="66" t="s">
        <v>4</v>
      </c>
      <c r="D12" s="75">
        <v>221</v>
      </c>
      <c r="E12" s="68">
        <v>167</v>
      </c>
      <c r="F12" s="69">
        <v>166</v>
      </c>
      <c r="G12" s="70">
        <v>4.4</v>
      </c>
      <c r="H12" s="71">
        <v>-1</v>
      </c>
      <c r="I12" s="72">
        <v>-0.6</v>
      </c>
      <c r="J12" s="73">
        <v>-0.03</v>
      </c>
    </row>
    <row r="13" spans="2:10" s="36" customFormat="1" ht="19.5" customHeight="1">
      <c r="B13" s="74">
        <v>14</v>
      </c>
      <c r="C13" s="66" t="s">
        <v>5</v>
      </c>
      <c r="D13" s="75">
        <v>153</v>
      </c>
      <c r="E13" s="68">
        <v>114</v>
      </c>
      <c r="F13" s="69">
        <v>124</v>
      </c>
      <c r="G13" s="70">
        <v>3.3</v>
      </c>
      <c r="H13" s="71">
        <v>10</v>
      </c>
      <c r="I13" s="72">
        <v>8.8</v>
      </c>
      <c r="J13" s="73">
        <v>0.27</v>
      </c>
    </row>
    <row r="14" spans="2:10" s="36" customFormat="1" ht="19.5" customHeight="1">
      <c r="B14" s="74">
        <v>15</v>
      </c>
      <c r="C14" s="66" t="s">
        <v>6</v>
      </c>
      <c r="D14" s="75">
        <v>121</v>
      </c>
      <c r="E14" s="68">
        <v>105</v>
      </c>
      <c r="F14" s="69">
        <v>104</v>
      </c>
      <c r="G14" s="70">
        <v>2.8</v>
      </c>
      <c r="H14" s="71">
        <v>-1</v>
      </c>
      <c r="I14" s="72">
        <v>-1</v>
      </c>
      <c r="J14" s="73">
        <v>-0.03</v>
      </c>
    </row>
    <row r="15" spans="2:10" s="36" customFormat="1" ht="19.5" customHeight="1">
      <c r="B15" s="74">
        <v>16</v>
      </c>
      <c r="C15" s="66" t="s">
        <v>50</v>
      </c>
      <c r="D15" s="75">
        <v>238</v>
      </c>
      <c r="E15" s="68">
        <v>179</v>
      </c>
      <c r="F15" s="69">
        <v>184</v>
      </c>
      <c r="G15" s="70">
        <v>4.9</v>
      </c>
      <c r="H15" s="71">
        <v>5</v>
      </c>
      <c r="I15" s="72">
        <v>2.8</v>
      </c>
      <c r="J15" s="73">
        <v>0.14</v>
      </c>
    </row>
    <row r="16" spans="2:10" s="36" customFormat="1" ht="19.5" customHeight="1">
      <c r="B16" s="74">
        <v>17</v>
      </c>
      <c r="C16" s="66" t="s">
        <v>63</v>
      </c>
      <c r="D16" s="75">
        <v>136</v>
      </c>
      <c r="E16" s="68">
        <v>132</v>
      </c>
      <c r="F16" s="69">
        <v>133</v>
      </c>
      <c r="G16" s="70">
        <v>3.5</v>
      </c>
      <c r="H16" s="71">
        <v>1</v>
      </c>
      <c r="I16" s="72">
        <v>0.8</v>
      </c>
      <c r="J16" s="73">
        <v>0.03</v>
      </c>
    </row>
    <row r="17" spans="2:10" s="36" customFormat="1" ht="19.5" customHeight="1">
      <c r="B17" s="74">
        <v>18</v>
      </c>
      <c r="C17" s="66" t="s">
        <v>7</v>
      </c>
      <c r="D17" s="75">
        <v>21</v>
      </c>
      <c r="E17" s="68">
        <v>14</v>
      </c>
      <c r="F17" s="69">
        <v>14</v>
      </c>
      <c r="G17" s="70">
        <v>0.4</v>
      </c>
      <c r="H17" s="71">
        <v>0</v>
      </c>
      <c r="I17" s="72">
        <v>0</v>
      </c>
      <c r="J17" s="73">
        <v>0</v>
      </c>
    </row>
    <row r="18" spans="2:10" s="36" customFormat="1" ht="19.5" customHeight="1">
      <c r="B18" s="74">
        <v>19</v>
      </c>
      <c r="C18" s="66" t="s">
        <v>8</v>
      </c>
      <c r="D18" s="75">
        <v>295</v>
      </c>
      <c r="E18" s="68">
        <v>258</v>
      </c>
      <c r="F18" s="69">
        <v>269</v>
      </c>
      <c r="G18" s="70">
        <v>7.2</v>
      </c>
      <c r="H18" s="71">
        <v>11</v>
      </c>
      <c r="I18" s="72">
        <v>4.3</v>
      </c>
      <c r="J18" s="73">
        <v>0.3</v>
      </c>
    </row>
    <row r="19" spans="2:10" s="36" customFormat="1" ht="19.5" customHeight="1">
      <c r="B19" s="74">
        <v>20</v>
      </c>
      <c r="C19" s="66" t="s">
        <v>9</v>
      </c>
      <c r="D19" s="75">
        <v>20</v>
      </c>
      <c r="E19" s="68">
        <v>13</v>
      </c>
      <c r="F19" s="69">
        <v>15</v>
      </c>
      <c r="G19" s="70">
        <v>0.4</v>
      </c>
      <c r="H19" s="71">
        <v>2</v>
      </c>
      <c r="I19" s="72">
        <v>15.4</v>
      </c>
      <c r="J19" s="73">
        <v>0.05</v>
      </c>
    </row>
    <row r="20" spans="2:10" s="36" customFormat="1" ht="19.5" customHeight="1">
      <c r="B20" s="74">
        <v>21</v>
      </c>
      <c r="C20" s="66" t="s">
        <v>10</v>
      </c>
      <c r="D20" s="75">
        <v>6</v>
      </c>
      <c r="E20" s="68">
        <v>4</v>
      </c>
      <c r="F20" s="69">
        <v>4</v>
      </c>
      <c r="G20" s="70">
        <v>0.1</v>
      </c>
      <c r="H20" s="71">
        <v>0</v>
      </c>
      <c r="I20" s="72">
        <v>0</v>
      </c>
      <c r="J20" s="73">
        <v>0</v>
      </c>
    </row>
    <row r="21" spans="2:10" s="36" customFormat="1" ht="19.5" customHeight="1">
      <c r="B21" s="74">
        <v>22</v>
      </c>
      <c r="C21" s="66" t="s">
        <v>11</v>
      </c>
      <c r="D21" s="75">
        <v>233</v>
      </c>
      <c r="E21" s="68">
        <v>211</v>
      </c>
      <c r="F21" s="69">
        <v>213</v>
      </c>
      <c r="G21" s="70">
        <v>5.7</v>
      </c>
      <c r="H21" s="71">
        <v>2</v>
      </c>
      <c r="I21" s="72">
        <v>0.9</v>
      </c>
      <c r="J21" s="73">
        <v>0.05</v>
      </c>
    </row>
    <row r="22" spans="2:10" s="36" customFormat="1" ht="19.5" customHeight="1">
      <c r="B22" s="74">
        <v>23</v>
      </c>
      <c r="C22" s="66" t="s">
        <v>51</v>
      </c>
      <c r="D22" s="75">
        <v>69</v>
      </c>
      <c r="E22" s="68">
        <v>53</v>
      </c>
      <c r="F22" s="69">
        <v>54</v>
      </c>
      <c r="G22" s="70">
        <v>1.4</v>
      </c>
      <c r="H22" s="71">
        <v>1</v>
      </c>
      <c r="I22" s="72">
        <v>1.9</v>
      </c>
      <c r="J22" s="73">
        <v>0.03</v>
      </c>
    </row>
    <row r="23" spans="2:10" s="36" customFormat="1" ht="19.5" customHeight="1">
      <c r="B23" s="74">
        <v>24</v>
      </c>
      <c r="C23" s="66" t="s">
        <v>12</v>
      </c>
      <c r="D23" s="75">
        <v>127</v>
      </c>
      <c r="E23" s="68">
        <v>112</v>
      </c>
      <c r="F23" s="69">
        <v>117</v>
      </c>
      <c r="G23" s="70">
        <v>3.1</v>
      </c>
      <c r="H23" s="71">
        <v>5</v>
      </c>
      <c r="I23" s="72">
        <v>4.5</v>
      </c>
      <c r="J23" s="73">
        <v>0.14</v>
      </c>
    </row>
    <row r="24" spans="2:10" s="36" customFormat="1" ht="19.5" customHeight="1">
      <c r="B24" s="74">
        <v>25</v>
      </c>
      <c r="C24" s="66" t="s">
        <v>13</v>
      </c>
      <c r="D24" s="75">
        <v>753</v>
      </c>
      <c r="E24" s="68">
        <v>612</v>
      </c>
      <c r="F24" s="69">
        <v>612</v>
      </c>
      <c r="G24" s="70">
        <v>16.3</v>
      </c>
      <c r="H24" s="71">
        <v>0</v>
      </c>
      <c r="I24" s="72">
        <v>0</v>
      </c>
      <c r="J24" s="73">
        <v>0</v>
      </c>
    </row>
    <row r="25" spans="2:10" s="36" customFormat="1" ht="19.5" customHeight="1">
      <c r="B25" s="74">
        <v>26</v>
      </c>
      <c r="C25" s="66" t="s">
        <v>14</v>
      </c>
      <c r="D25" s="75">
        <v>541</v>
      </c>
      <c r="E25" s="68">
        <v>472</v>
      </c>
      <c r="F25" s="69">
        <v>476</v>
      </c>
      <c r="G25" s="70">
        <v>12.7</v>
      </c>
      <c r="H25" s="71">
        <v>4</v>
      </c>
      <c r="I25" s="72">
        <v>0.8</v>
      </c>
      <c r="J25" s="73">
        <v>0.11</v>
      </c>
    </row>
    <row r="26" spans="2:10" s="36" customFormat="1" ht="19.5" customHeight="1">
      <c r="B26" s="74">
        <v>27</v>
      </c>
      <c r="C26" s="66" t="s">
        <v>15</v>
      </c>
      <c r="D26" s="75">
        <v>309</v>
      </c>
      <c r="E26" s="68">
        <v>102</v>
      </c>
      <c r="F26" s="69">
        <v>108</v>
      </c>
      <c r="G26" s="70">
        <v>2.9</v>
      </c>
      <c r="H26" s="71">
        <v>6</v>
      </c>
      <c r="I26" s="72">
        <v>5.9</v>
      </c>
      <c r="J26" s="73">
        <v>0.16</v>
      </c>
    </row>
    <row r="27" spans="2:10" s="36" customFormat="1" ht="19.5" customHeight="1">
      <c r="B27" s="76">
        <v>28</v>
      </c>
      <c r="C27" s="77" t="s">
        <v>52</v>
      </c>
      <c r="D27" s="78" t="s">
        <v>34</v>
      </c>
      <c r="E27" s="68">
        <v>15</v>
      </c>
      <c r="F27" s="69">
        <v>13</v>
      </c>
      <c r="G27" s="70">
        <v>0.3</v>
      </c>
      <c r="H27" s="71">
        <v>-2</v>
      </c>
      <c r="I27" s="72">
        <v>-13.3</v>
      </c>
      <c r="J27" s="73">
        <v>-0.05</v>
      </c>
    </row>
    <row r="28" spans="2:10" s="36" customFormat="1" ht="19.5" customHeight="1">
      <c r="B28" s="76">
        <v>29</v>
      </c>
      <c r="C28" s="77" t="s">
        <v>53</v>
      </c>
      <c r="D28" s="78" t="s">
        <v>34</v>
      </c>
      <c r="E28" s="68">
        <v>131</v>
      </c>
      <c r="F28" s="69">
        <v>134</v>
      </c>
      <c r="G28" s="70">
        <v>3.6</v>
      </c>
      <c r="H28" s="71">
        <v>3</v>
      </c>
      <c r="I28" s="72">
        <v>2.3</v>
      </c>
      <c r="J28" s="73">
        <v>0.08</v>
      </c>
    </row>
    <row r="29" spans="2:10" s="36" customFormat="1" ht="19.5" customHeight="1">
      <c r="B29" s="74">
        <v>30</v>
      </c>
      <c r="C29" s="66" t="s">
        <v>16</v>
      </c>
      <c r="D29" s="75">
        <v>84</v>
      </c>
      <c r="E29" s="68">
        <v>84</v>
      </c>
      <c r="F29" s="69">
        <v>82</v>
      </c>
      <c r="G29" s="70">
        <v>2.2</v>
      </c>
      <c r="H29" s="71">
        <v>-2</v>
      </c>
      <c r="I29" s="72">
        <v>-2.4</v>
      </c>
      <c r="J29" s="73">
        <v>-0.05</v>
      </c>
    </row>
    <row r="30" spans="2:10" s="36" customFormat="1" ht="19.5" customHeight="1">
      <c r="B30" s="74">
        <v>31</v>
      </c>
      <c r="C30" s="66" t="s">
        <v>17</v>
      </c>
      <c r="D30" s="75">
        <v>9</v>
      </c>
      <c r="E30" s="68">
        <v>7</v>
      </c>
      <c r="F30" s="69">
        <v>5</v>
      </c>
      <c r="G30" s="70">
        <v>0.1</v>
      </c>
      <c r="H30" s="71">
        <v>-2</v>
      </c>
      <c r="I30" s="72">
        <v>-28.6</v>
      </c>
      <c r="J30" s="73">
        <v>-0.05</v>
      </c>
    </row>
    <row r="31" spans="2:10" s="36" customFormat="1" ht="19.5" customHeight="1">
      <c r="B31" s="79">
        <v>32</v>
      </c>
      <c r="C31" s="80" t="s">
        <v>54</v>
      </c>
      <c r="D31" s="81">
        <v>152</v>
      </c>
      <c r="E31" s="82">
        <v>116</v>
      </c>
      <c r="F31" s="83">
        <v>135</v>
      </c>
      <c r="G31" s="84">
        <v>3.6</v>
      </c>
      <c r="H31" s="85">
        <v>19</v>
      </c>
      <c r="I31" s="86">
        <v>16.4</v>
      </c>
      <c r="J31" s="87">
        <v>0.52</v>
      </c>
    </row>
    <row r="32" s="36" customFormat="1" ht="10.5" customHeight="1"/>
    <row r="33" spans="2:10" s="36" customFormat="1" ht="24" customHeight="1">
      <c r="B33" s="191" t="s">
        <v>85</v>
      </c>
      <c r="C33" s="88"/>
      <c r="D33" s="88"/>
      <c r="E33" s="88"/>
      <c r="F33" s="89"/>
      <c r="G33" s="89"/>
      <c r="H33" s="89"/>
      <c r="I33" s="89"/>
      <c r="J33" s="89"/>
    </row>
    <row r="34" spans="2:10" s="91" customFormat="1" ht="15" customHeight="1">
      <c r="B34" s="200" t="s">
        <v>40</v>
      </c>
      <c r="C34" s="201"/>
      <c r="D34" s="42"/>
      <c r="E34" s="42"/>
      <c r="F34" s="43" t="s">
        <v>0</v>
      </c>
      <c r="G34" s="90"/>
      <c r="H34" s="42"/>
      <c r="I34" s="42"/>
      <c r="J34" s="44"/>
    </row>
    <row r="35" spans="2:10" s="91" customFormat="1" ht="15" customHeight="1">
      <c r="B35" s="202"/>
      <c r="C35" s="203"/>
      <c r="D35" s="45" t="s">
        <v>43</v>
      </c>
      <c r="E35" s="46" t="s">
        <v>64</v>
      </c>
      <c r="F35" s="180" t="s">
        <v>65</v>
      </c>
      <c r="G35" s="92"/>
      <c r="H35" s="93"/>
      <c r="I35" s="93"/>
      <c r="J35" s="94"/>
    </row>
    <row r="36" spans="2:10" s="98" customFormat="1" ht="26.25" customHeight="1">
      <c r="B36" s="204"/>
      <c r="C36" s="205"/>
      <c r="D36" s="95"/>
      <c r="E36" s="52"/>
      <c r="F36" s="53"/>
      <c r="G36" s="96" t="s">
        <v>2</v>
      </c>
      <c r="H36" s="97" t="s">
        <v>44</v>
      </c>
      <c r="I36" s="97" t="s">
        <v>1</v>
      </c>
      <c r="J36" s="56" t="s">
        <v>45</v>
      </c>
    </row>
    <row r="37" spans="2:10" s="104" customFormat="1" ht="27" customHeight="1">
      <c r="B37" s="99" t="s">
        <v>46</v>
      </c>
      <c r="C37" s="100"/>
      <c r="D37" s="101">
        <v>4532</v>
      </c>
      <c r="E37" s="181">
        <v>3686</v>
      </c>
      <c r="F37" s="60">
        <v>3747</v>
      </c>
      <c r="G37" s="102">
        <v>100</v>
      </c>
      <c r="H37" s="103">
        <v>61</v>
      </c>
      <c r="I37" s="63">
        <v>1.7</v>
      </c>
      <c r="J37" s="64">
        <v>1.65</v>
      </c>
    </row>
    <row r="38" spans="2:12" s="104" customFormat="1" ht="19.5" customHeight="1">
      <c r="B38" s="192" t="s">
        <v>55</v>
      </c>
      <c r="C38" s="193"/>
      <c r="D38" s="105">
        <v>3657</v>
      </c>
      <c r="E38" s="182">
        <v>2895</v>
      </c>
      <c r="F38" s="106">
        <v>2955</v>
      </c>
      <c r="G38" s="107">
        <v>78.9</v>
      </c>
      <c r="H38" s="108">
        <v>60</v>
      </c>
      <c r="I38" s="109">
        <v>2.1</v>
      </c>
      <c r="J38" s="110">
        <v>1.63</v>
      </c>
      <c r="L38" s="111"/>
    </row>
    <row r="39" spans="2:12" s="104" customFormat="1" ht="19.5" customHeight="1">
      <c r="B39" s="112"/>
      <c r="C39" s="113" t="s">
        <v>18</v>
      </c>
      <c r="D39" s="114">
        <v>2206</v>
      </c>
      <c r="E39" s="183">
        <v>1607</v>
      </c>
      <c r="F39" s="115">
        <v>1683</v>
      </c>
      <c r="G39" s="116">
        <v>44.9</v>
      </c>
      <c r="H39" s="117">
        <v>76</v>
      </c>
      <c r="I39" s="118">
        <v>4.7</v>
      </c>
      <c r="J39" s="119">
        <v>2.06</v>
      </c>
      <c r="K39" s="120" t="s">
        <v>18</v>
      </c>
      <c r="L39" s="121"/>
    </row>
    <row r="40" spans="2:12" s="104" customFormat="1" ht="19.5" customHeight="1">
      <c r="B40" s="112"/>
      <c r="C40" s="122" t="s">
        <v>19</v>
      </c>
      <c r="D40" s="123">
        <v>941</v>
      </c>
      <c r="E40" s="184">
        <v>856</v>
      </c>
      <c r="F40" s="124">
        <v>824</v>
      </c>
      <c r="G40" s="125">
        <v>22</v>
      </c>
      <c r="H40" s="126">
        <v>-32</v>
      </c>
      <c r="I40" s="127">
        <v>-3.7</v>
      </c>
      <c r="J40" s="128">
        <v>-0.87</v>
      </c>
      <c r="K40" s="120" t="s">
        <v>19</v>
      </c>
      <c r="L40" s="121"/>
    </row>
    <row r="41" spans="2:12" s="104" customFormat="1" ht="19.5" customHeight="1">
      <c r="B41" s="129"/>
      <c r="C41" s="130" t="s">
        <v>20</v>
      </c>
      <c r="D41" s="131">
        <v>510</v>
      </c>
      <c r="E41" s="185">
        <v>432</v>
      </c>
      <c r="F41" s="132">
        <v>448</v>
      </c>
      <c r="G41" s="133">
        <v>12</v>
      </c>
      <c r="H41" s="134">
        <v>16</v>
      </c>
      <c r="I41" s="135">
        <v>3.7</v>
      </c>
      <c r="J41" s="136">
        <v>0.43</v>
      </c>
      <c r="K41" s="120" t="s">
        <v>20</v>
      </c>
      <c r="L41" s="121"/>
    </row>
    <row r="42" spans="2:14" s="104" customFormat="1" ht="19.5" customHeight="1">
      <c r="B42" s="137" t="s">
        <v>56</v>
      </c>
      <c r="C42" s="138"/>
      <c r="D42" s="139">
        <v>814</v>
      </c>
      <c r="E42" s="186">
        <v>739</v>
      </c>
      <c r="F42" s="140">
        <v>743</v>
      </c>
      <c r="G42" s="141">
        <v>19.8</v>
      </c>
      <c r="H42" s="142">
        <v>4</v>
      </c>
      <c r="I42" s="143">
        <v>0.5</v>
      </c>
      <c r="J42" s="144">
        <v>0.11</v>
      </c>
      <c r="K42" s="19" t="s">
        <v>57</v>
      </c>
      <c r="L42" s="121"/>
      <c r="N42" s="37"/>
    </row>
    <row r="43" spans="2:12" s="104" customFormat="1" ht="19.5" customHeight="1">
      <c r="B43" s="112"/>
      <c r="C43" s="113" t="s">
        <v>21</v>
      </c>
      <c r="D43" s="114">
        <v>623</v>
      </c>
      <c r="E43" s="183">
        <v>563</v>
      </c>
      <c r="F43" s="115">
        <v>557</v>
      </c>
      <c r="G43" s="116">
        <v>14.9</v>
      </c>
      <c r="H43" s="117">
        <v>-6</v>
      </c>
      <c r="I43" s="118">
        <v>-1.1</v>
      </c>
      <c r="J43" s="119">
        <v>-0.16</v>
      </c>
      <c r="K43" s="19" t="s">
        <v>58</v>
      </c>
      <c r="L43" s="121"/>
    </row>
    <row r="44" spans="2:12" s="104" customFormat="1" ht="19.5" customHeight="1">
      <c r="B44" s="129"/>
      <c r="C44" s="130" t="s">
        <v>22</v>
      </c>
      <c r="D44" s="131">
        <v>191</v>
      </c>
      <c r="E44" s="185">
        <v>176</v>
      </c>
      <c r="F44" s="132">
        <v>186</v>
      </c>
      <c r="G44" s="133">
        <v>5</v>
      </c>
      <c r="H44" s="134">
        <v>10</v>
      </c>
      <c r="I44" s="135">
        <v>5.7</v>
      </c>
      <c r="J44" s="136">
        <v>0.27</v>
      </c>
      <c r="K44" s="19" t="s">
        <v>59</v>
      </c>
      <c r="L44" s="121"/>
    </row>
    <row r="45" spans="2:12" s="104" customFormat="1" ht="19.5" customHeight="1">
      <c r="B45" s="137" t="s">
        <v>60</v>
      </c>
      <c r="C45" s="145"/>
      <c r="D45" s="146">
        <v>61</v>
      </c>
      <c r="E45" s="187">
        <v>52</v>
      </c>
      <c r="F45" s="147">
        <v>49</v>
      </c>
      <c r="G45" s="148">
        <v>1.3</v>
      </c>
      <c r="H45" s="149">
        <v>-3</v>
      </c>
      <c r="I45" s="150">
        <v>-5.8</v>
      </c>
      <c r="J45" s="151">
        <v>-0.08</v>
      </c>
      <c r="K45" s="19" t="s">
        <v>61</v>
      </c>
      <c r="L45" s="121"/>
    </row>
    <row r="46" spans="2:12" s="104" customFormat="1" ht="19.5" customHeight="1">
      <c r="B46" s="152"/>
      <c r="C46" s="113" t="s">
        <v>23</v>
      </c>
      <c r="D46" s="114">
        <v>35</v>
      </c>
      <c r="E46" s="183">
        <v>33</v>
      </c>
      <c r="F46" s="115">
        <v>27</v>
      </c>
      <c r="G46" s="116">
        <v>0.7</v>
      </c>
      <c r="H46" s="117">
        <v>-6</v>
      </c>
      <c r="I46" s="118">
        <v>-18.2</v>
      </c>
      <c r="J46" s="119">
        <v>-0.16</v>
      </c>
      <c r="K46" s="19" t="s">
        <v>23</v>
      </c>
      <c r="L46" s="121"/>
    </row>
    <row r="47" spans="2:12" s="104" customFormat="1" ht="19.5" customHeight="1">
      <c r="B47" s="152"/>
      <c r="C47" s="122" t="s">
        <v>24</v>
      </c>
      <c r="D47" s="123">
        <v>20</v>
      </c>
      <c r="E47" s="184">
        <v>15</v>
      </c>
      <c r="F47" s="124">
        <v>15</v>
      </c>
      <c r="G47" s="125">
        <v>0.4</v>
      </c>
      <c r="H47" s="126">
        <v>0</v>
      </c>
      <c r="I47" s="127">
        <v>0</v>
      </c>
      <c r="J47" s="128">
        <v>0</v>
      </c>
      <c r="K47" s="19" t="s">
        <v>24</v>
      </c>
      <c r="L47" s="121"/>
    </row>
    <row r="48" spans="2:12" s="104" customFormat="1" ht="19.5" customHeight="1">
      <c r="B48" s="153"/>
      <c r="C48" s="130" t="s">
        <v>25</v>
      </c>
      <c r="D48" s="131">
        <v>6</v>
      </c>
      <c r="E48" s="185">
        <v>4</v>
      </c>
      <c r="F48" s="132">
        <v>7</v>
      </c>
      <c r="G48" s="133">
        <v>0.2</v>
      </c>
      <c r="H48" s="134">
        <v>3</v>
      </c>
      <c r="I48" s="135">
        <v>75</v>
      </c>
      <c r="J48" s="136">
        <v>0.08</v>
      </c>
      <c r="K48" s="19" t="s">
        <v>25</v>
      </c>
      <c r="L48" s="121"/>
    </row>
    <row r="49" spans="1:39" s="167" customFormat="1" ht="10.5" customHeight="1">
      <c r="A49" s="154"/>
      <c r="B49" s="33" t="s">
        <v>79</v>
      </c>
      <c r="C49" s="155"/>
      <c r="D49" s="155"/>
      <c r="E49" s="156"/>
      <c r="F49" s="156"/>
      <c r="G49" s="157"/>
      <c r="H49" s="156"/>
      <c r="I49" s="158"/>
      <c r="J49" s="159"/>
      <c r="K49" s="160"/>
      <c r="L49" s="161"/>
      <c r="M49" s="161"/>
      <c r="N49" s="161"/>
      <c r="O49" s="161"/>
      <c r="P49" s="162"/>
      <c r="Q49" s="162"/>
      <c r="R49" s="31"/>
      <c r="S49" s="31"/>
      <c r="T49" s="31"/>
      <c r="U49" s="31"/>
      <c r="V49" s="31"/>
      <c r="W49" s="31"/>
      <c r="X49" s="163"/>
      <c r="Y49" s="163"/>
      <c r="Z49" s="164"/>
      <c r="AA49" s="165"/>
      <c r="AB49" s="166"/>
      <c r="AC49" s="162"/>
      <c r="AD49" s="162"/>
      <c r="AE49" s="162"/>
      <c r="AF49" s="162"/>
      <c r="AG49" s="162"/>
      <c r="AH49" s="32"/>
      <c r="AI49" s="32"/>
      <c r="AJ49" s="32"/>
      <c r="AK49" s="32"/>
      <c r="AL49" s="32"/>
      <c r="AM49" s="32"/>
    </row>
    <row r="50" spans="2:11" s="167" customFormat="1" ht="10.5" customHeight="1">
      <c r="B50" s="34"/>
      <c r="D50" s="168"/>
      <c r="E50" s="169"/>
      <c r="F50" s="169"/>
      <c r="G50" s="170"/>
      <c r="H50" s="169"/>
      <c r="I50" s="171"/>
      <c r="J50" s="172"/>
      <c r="K50" s="37"/>
    </row>
    <row r="51" spans="2:10" s="173" customFormat="1" ht="13.5">
      <c r="B51" s="91"/>
      <c r="C51" s="20" t="s">
        <v>35</v>
      </c>
      <c r="D51" s="174">
        <f>D37-D38-D42-D45</f>
        <v>0</v>
      </c>
      <c r="E51" s="174"/>
      <c r="F51" s="174">
        <f>F37-F38-F42-F45</f>
        <v>0</v>
      </c>
      <c r="G51" s="174">
        <f>G37-G38-G42-G45</f>
        <v>-6.439293542825908E-15</v>
      </c>
      <c r="H51" s="174">
        <f>H37-H38-H42-H45</f>
        <v>0</v>
      </c>
      <c r="I51" s="91"/>
      <c r="J51" s="91"/>
    </row>
    <row r="52" spans="2:10" s="173" customFormat="1" ht="13.5">
      <c r="B52" s="91"/>
      <c r="C52" s="22" t="s">
        <v>36</v>
      </c>
      <c r="D52" s="175">
        <f>SUM(D39:D41)-D38</f>
        <v>0</v>
      </c>
      <c r="E52" s="175"/>
      <c r="F52" s="175">
        <f>SUM(F39:F41)-F38</f>
        <v>0</v>
      </c>
      <c r="G52" s="175">
        <f>SUM(G39:G41)-G38</f>
        <v>0</v>
      </c>
      <c r="H52" s="175">
        <f>SUM(H39:H41)-H38</f>
        <v>0</v>
      </c>
      <c r="I52" s="91"/>
      <c r="J52" s="91"/>
    </row>
    <row r="53" spans="2:10" s="173" customFormat="1" ht="13.5">
      <c r="B53" s="91"/>
      <c r="C53" s="22" t="s">
        <v>37</v>
      </c>
      <c r="D53" s="175">
        <f>D43+D44-D42</f>
        <v>0</v>
      </c>
      <c r="E53" s="175"/>
      <c r="F53" s="175">
        <f>F43+F44-F42</f>
        <v>0</v>
      </c>
      <c r="G53" s="175">
        <f>G43+G44-G42</f>
        <v>0.09999999999999787</v>
      </c>
      <c r="H53" s="175">
        <f>H43+H44-H42</f>
        <v>0</v>
      </c>
      <c r="I53" s="91"/>
      <c r="J53" s="91"/>
    </row>
    <row r="54" spans="2:10" s="173" customFormat="1" ht="13.5">
      <c r="B54" s="91"/>
      <c r="C54" s="22" t="s">
        <v>38</v>
      </c>
      <c r="D54" s="175">
        <f>SUM(D46:D48)-D45</f>
        <v>0</v>
      </c>
      <c r="E54" s="175"/>
      <c r="F54" s="175">
        <f>SUM(F46:F48)-F45</f>
        <v>0</v>
      </c>
      <c r="G54" s="175">
        <f>SUM(G46:G48)-G45</f>
        <v>0</v>
      </c>
      <c r="H54" s="175">
        <f>SUM(H46:H48)-H45</f>
        <v>0</v>
      </c>
      <c r="I54" s="91"/>
      <c r="J54" s="91"/>
    </row>
    <row r="55" spans="2:10" s="173" customFormat="1" ht="13.5">
      <c r="B55" s="91"/>
      <c r="C55" s="21" t="s">
        <v>39</v>
      </c>
      <c r="D55" s="176">
        <f>D7-D37</f>
        <v>0</v>
      </c>
      <c r="E55" s="176"/>
      <c r="F55" s="176">
        <f>F7-F37</f>
        <v>0</v>
      </c>
      <c r="G55" s="176">
        <f>G7-G37</f>
        <v>0</v>
      </c>
      <c r="H55" s="176">
        <f>H7-H37</f>
        <v>0</v>
      </c>
      <c r="I55" s="91"/>
      <c r="J55" s="91"/>
    </row>
    <row r="57" ht="13.5">
      <c r="D57" s="177"/>
    </row>
    <row r="58" ht="13.5">
      <c r="D58" s="178"/>
    </row>
    <row r="59" ht="13.5">
      <c r="D59" s="179"/>
    </row>
    <row r="60" ht="13.5">
      <c r="D60" s="179"/>
    </row>
    <row r="61" ht="13.5">
      <c r="D61" s="179"/>
    </row>
    <row r="62" ht="13.5">
      <c r="D62" s="178"/>
    </row>
    <row r="63" ht="13.5">
      <c r="D63" s="179"/>
    </row>
    <row r="64" ht="13.5">
      <c r="D64" s="179"/>
    </row>
    <row r="65" ht="13.5">
      <c r="D65" s="178"/>
    </row>
    <row r="66" ht="13.5">
      <c r="D66" s="179"/>
    </row>
    <row r="67" ht="13.5">
      <c r="D67" s="179"/>
    </row>
    <row r="68" ht="13.5">
      <c r="D68" s="179"/>
    </row>
  </sheetData>
  <mergeCells count="3">
    <mergeCell ref="B38:C38"/>
    <mergeCell ref="B4:C6"/>
    <mergeCell ref="B34:C36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fitToHeight="1" fitToWidth="1" horizontalDpi="600" verticalDpi="600" orientation="portrait" paperSize="9" scale="86" r:id="rId3"/>
  <headerFooter alignWithMargins="0">
    <oddFooter>&amp;C&amp;"ＭＳ Ｐ明朝,標準"&amp;P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workbookViewId="0" topLeftCell="A1">
      <selection activeCell="I21" sqref="I21"/>
    </sheetView>
  </sheetViews>
  <sheetFormatPr defaultColWidth="9.00390625" defaultRowHeight="13.5"/>
  <cols>
    <col min="1" max="1" width="5.50390625" style="5" customWidth="1"/>
    <col min="2" max="6" width="7.625" style="5" customWidth="1"/>
    <col min="7" max="16384" width="9.00390625" style="5" customWidth="1"/>
  </cols>
  <sheetData>
    <row r="1" spans="1:6" ht="14.25">
      <c r="A1" s="1"/>
      <c r="B1" s="1"/>
      <c r="C1" s="2" t="s">
        <v>29</v>
      </c>
      <c r="D1" s="2"/>
      <c r="E1" s="3" t="s">
        <v>1</v>
      </c>
      <c r="F1" s="4" t="s">
        <v>30</v>
      </c>
    </row>
    <row r="2" spans="1:8" ht="13.5">
      <c r="A2" s="2" t="s">
        <v>26</v>
      </c>
      <c r="B2" s="2"/>
      <c r="C2" s="23" t="s">
        <v>68</v>
      </c>
      <c r="D2" s="23" t="s">
        <v>69</v>
      </c>
      <c r="E2" s="7"/>
      <c r="F2" s="23" t="s">
        <v>68</v>
      </c>
      <c r="G2" s="23" t="s">
        <v>68</v>
      </c>
      <c r="H2" s="23" t="s">
        <v>69</v>
      </c>
    </row>
    <row r="3" spans="1:7" ht="13.5">
      <c r="A3" s="2" t="s">
        <v>31</v>
      </c>
      <c r="B3" s="8"/>
      <c r="C3" s="2" t="s">
        <v>29</v>
      </c>
      <c r="D3" s="2" t="s">
        <v>29</v>
      </c>
      <c r="E3" s="3" t="s">
        <v>32</v>
      </c>
      <c r="F3" s="9" t="s">
        <v>41</v>
      </c>
      <c r="G3" s="5" t="s">
        <v>70</v>
      </c>
    </row>
    <row r="4" spans="1:8" ht="13.5">
      <c r="A4" s="6">
        <v>25</v>
      </c>
      <c r="B4" s="10" t="s">
        <v>13</v>
      </c>
      <c r="C4" s="26">
        <v>612</v>
      </c>
      <c r="D4" s="26">
        <v>612</v>
      </c>
      <c r="E4" s="7">
        <v>0</v>
      </c>
      <c r="F4" s="11">
        <f aca="true" t="shared" si="0" ref="F4:F28">C4/C$28*100</f>
        <v>16.603364080303855</v>
      </c>
      <c r="G4" s="29">
        <f>C4/C$28*100</f>
        <v>16.603364080303855</v>
      </c>
      <c r="H4" s="29">
        <f>D4/D$28*100</f>
        <v>16.33306645316253</v>
      </c>
    </row>
    <row r="5" spans="1:8" ht="13.5">
      <c r="A5" s="6" t="s">
        <v>66</v>
      </c>
      <c r="B5" s="10" t="s">
        <v>67</v>
      </c>
      <c r="C5" s="26">
        <v>477</v>
      </c>
      <c r="D5" s="26">
        <v>480</v>
      </c>
      <c r="E5" s="7">
        <v>0.6</v>
      </c>
      <c r="F5" s="11">
        <f t="shared" si="0"/>
        <v>12.940857297883884</v>
      </c>
      <c r="G5" s="29">
        <f aca="true" t="shared" si="1" ref="G5:G27">C5/C$28*100+G4</f>
        <v>29.54422137818774</v>
      </c>
      <c r="H5" s="29">
        <f aca="true" t="shared" si="2" ref="H5:H27">D5/D$28*100+H4</f>
        <v>29.143314651721376</v>
      </c>
    </row>
    <row r="6" spans="1:8" ht="13.5">
      <c r="A6" s="6">
        <v>26</v>
      </c>
      <c r="B6" s="10" t="s">
        <v>14</v>
      </c>
      <c r="C6" s="26">
        <v>472</v>
      </c>
      <c r="D6" s="26">
        <v>476</v>
      </c>
      <c r="E6" s="7">
        <v>0.8</v>
      </c>
      <c r="F6" s="11">
        <f t="shared" si="0"/>
        <v>12.805208898534998</v>
      </c>
      <c r="G6" s="30">
        <f t="shared" si="1"/>
        <v>42.349430276722735</v>
      </c>
      <c r="H6" s="30">
        <f t="shared" si="2"/>
        <v>41.8468107819589</v>
      </c>
    </row>
    <row r="7" spans="1:8" ht="13.5">
      <c r="A7" s="6">
        <v>19</v>
      </c>
      <c r="B7" s="10" t="s">
        <v>8</v>
      </c>
      <c r="C7" s="26">
        <v>258</v>
      </c>
      <c r="D7" s="26">
        <v>269</v>
      </c>
      <c r="E7" s="7">
        <v>4.3</v>
      </c>
      <c r="F7" s="11">
        <f t="shared" si="0"/>
        <v>6.999457406402604</v>
      </c>
      <c r="G7" s="29">
        <f t="shared" si="1"/>
        <v>49.34888768312534</v>
      </c>
      <c r="H7" s="29">
        <f t="shared" si="2"/>
        <v>49.02588737656792</v>
      </c>
    </row>
    <row r="8" spans="1:8" ht="13.5">
      <c r="A8" s="6">
        <v>22</v>
      </c>
      <c r="B8" s="10" t="s">
        <v>11</v>
      </c>
      <c r="C8" s="26">
        <v>211</v>
      </c>
      <c r="D8" s="26">
        <v>213</v>
      </c>
      <c r="E8" s="7">
        <v>0.9</v>
      </c>
      <c r="F8" s="11">
        <f t="shared" si="0"/>
        <v>5.72436245252306</v>
      </c>
      <c r="G8" s="29">
        <f t="shared" si="1"/>
        <v>55.0732501356484</v>
      </c>
      <c r="H8" s="29">
        <f t="shared" si="2"/>
        <v>54.71043501467841</v>
      </c>
    </row>
    <row r="9" spans="1:8" ht="13.5">
      <c r="A9" s="6">
        <v>16</v>
      </c>
      <c r="B9" s="10" t="s">
        <v>50</v>
      </c>
      <c r="C9" s="26">
        <v>179</v>
      </c>
      <c r="D9" s="26">
        <v>184</v>
      </c>
      <c r="E9" s="7">
        <v>2.8</v>
      </c>
      <c r="F9" s="11">
        <f t="shared" si="0"/>
        <v>4.8562126966901795</v>
      </c>
      <c r="G9" s="29">
        <f t="shared" si="1"/>
        <v>59.92946283233858</v>
      </c>
      <c r="H9" s="29">
        <f t="shared" si="2"/>
        <v>59.6210301574593</v>
      </c>
    </row>
    <row r="10" spans="1:8" ht="13.5">
      <c r="A10" s="6">
        <v>13</v>
      </c>
      <c r="B10" s="10" t="s">
        <v>4</v>
      </c>
      <c r="C10" s="26">
        <v>167</v>
      </c>
      <c r="D10" s="26">
        <v>166</v>
      </c>
      <c r="E10" s="7">
        <v>-0.6</v>
      </c>
      <c r="F10" s="11">
        <f t="shared" si="0"/>
        <v>4.530656538252849</v>
      </c>
      <c r="G10" s="29">
        <f t="shared" si="1"/>
        <v>64.46011937059143</v>
      </c>
      <c r="H10" s="29">
        <f t="shared" si="2"/>
        <v>64.05124099279423</v>
      </c>
    </row>
    <row r="11" spans="1:8" ht="13.5">
      <c r="A11" s="6">
        <v>12</v>
      </c>
      <c r="B11" s="188" t="s">
        <v>71</v>
      </c>
      <c r="C11" s="26">
        <v>168</v>
      </c>
      <c r="D11" s="26">
        <v>162</v>
      </c>
      <c r="E11" s="7">
        <v>-3.6</v>
      </c>
      <c r="F11" s="11">
        <f t="shared" si="0"/>
        <v>4.557786218122626</v>
      </c>
      <c r="G11" s="29">
        <f t="shared" si="1"/>
        <v>69.01790558871406</v>
      </c>
      <c r="H11" s="29">
        <f t="shared" si="2"/>
        <v>68.37469975980784</v>
      </c>
    </row>
    <row r="12" spans="1:8" ht="13.5">
      <c r="A12" s="6">
        <v>32</v>
      </c>
      <c r="B12" s="188" t="s">
        <v>82</v>
      </c>
      <c r="C12" s="26">
        <v>116</v>
      </c>
      <c r="D12" s="26">
        <v>135</v>
      </c>
      <c r="E12" s="7">
        <v>16.4</v>
      </c>
      <c r="F12" s="11">
        <f t="shared" si="0"/>
        <v>3.1470428648941944</v>
      </c>
      <c r="G12" s="29">
        <f t="shared" si="1"/>
        <v>72.16494845360825</v>
      </c>
      <c r="H12" s="29">
        <f t="shared" si="2"/>
        <v>71.97758206565251</v>
      </c>
    </row>
    <row r="13" spans="1:8" ht="13.5">
      <c r="A13" s="6">
        <v>29</v>
      </c>
      <c r="B13" s="188" t="s">
        <v>81</v>
      </c>
      <c r="C13" s="26">
        <v>131</v>
      </c>
      <c r="D13" s="26">
        <v>134</v>
      </c>
      <c r="E13" s="7">
        <v>2.3</v>
      </c>
      <c r="F13" s="11">
        <f t="shared" si="0"/>
        <v>3.553988062940857</v>
      </c>
      <c r="G13" s="29">
        <f t="shared" si="1"/>
        <v>75.7189365165491</v>
      </c>
      <c r="H13" s="29">
        <f t="shared" si="2"/>
        <v>75.55377635441685</v>
      </c>
    </row>
    <row r="14" spans="1:8" ht="13.5">
      <c r="A14" s="6">
        <v>17</v>
      </c>
      <c r="B14" s="188" t="s">
        <v>80</v>
      </c>
      <c r="C14" s="26">
        <v>132</v>
      </c>
      <c r="D14" s="26">
        <v>133</v>
      </c>
      <c r="E14" s="7">
        <v>0.8</v>
      </c>
      <c r="F14" s="11">
        <f t="shared" si="0"/>
        <v>3.5811177428106347</v>
      </c>
      <c r="G14" s="29">
        <f t="shared" si="1"/>
        <v>79.30005425935974</v>
      </c>
      <c r="H14" s="29">
        <f t="shared" si="2"/>
        <v>79.10328262610086</v>
      </c>
    </row>
    <row r="15" spans="1:8" ht="13.5">
      <c r="A15" s="6">
        <v>14</v>
      </c>
      <c r="B15" s="10" t="s">
        <v>5</v>
      </c>
      <c r="C15" s="26">
        <v>114</v>
      </c>
      <c r="D15" s="26">
        <v>124</v>
      </c>
      <c r="E15" s="7">
        <v>8.8</v>
      </c>
      <c r="F15" s="11">
        <f t="shared" si="0"/>
        <v>3.0927835051546393</v>
      </c>
      <c r="G15" s="29">
        <f t="shared" si="1"/>
        <v>82.39283776451438</v>
      </c>
      <c r="H15" s="29">
        <f t="shared" si="2"/>
        <v>82.4125967440619</v>
      </c>
    </row>
    <row r="16" spans="1:8" ht="13.5">
      <c r="A16" s="5">
        <v>24</v>
      </c>
      <c r="B16" s="10" t="s">
        <v>12</v>
      </c>
      <c r="C16" s="26">
        <v>112</v>
      </c>
      <c r="D16" s="26">
        <v>117</v>
      </c>
      <c r="E16" s="7">
        <v>4.5</v>
      </c>
      <c r="F16" s="11">
        <f t="shared" si="0"/>
        <v>3.038524145415084</v>
      </c>
      <c r="G16" s="29">
        <f t="shared" si="1"/>
        <v>85.43136190992946</v>
      </c>
      <c r="H16" s="29">
        <f t="shared" si="2"/>
        <v>85.53509474246061</v>
      </c>
    </row>
    <row r="17" spans="1:8" ht="13.5">
      <c r="A17" s="5">
        <v>27</v>
      </c>
      <c r="B17" s="10" t="s">
        <v>15</v>
      </c>
      <c r="C17" s="26">
        <v>102</v>
      </c>
      <c r="D17" s="26">
        <v>108</v>
      </c>
      <c r="E17" s="7">
        <v>5.9</v>
      </c>
      <c r="F17" s="11">
        <f t="shared" si="0"/>
        <v>2.7672273467173087</v>
      </c>
      <c r="G17" s="29">
        <f t="shared" si="1"/>
        <v>88.19858925664677</v>
      </c>
      <c r="H17" s="29">
        <f t="shared" si="2"/>
        <v>88.41740058713636</v>
      </c>
    </row>
    <row r="18" spans="1:8" ht="13.5">
      <c r="A18" s="6">
        <v>15</v>
      </c>
      <c r="B18" s="10" t="s">
        <v>6</v>
      </c>
      <c r="C18" s="26">
        <v>105</v>
      </c>
      <c r="D18" s="26">
        <v>104</v>
      </c>
      <c r="E18" s="7">
        <v>-1</v>
      </c>
      <c r="F18" s="11">
        <f t="shared" si="0"/>
        <v>2.8486163863266416</v>
      </c>
      <c r="G18" s="29">
        <f t="shared" si="1"/>
        <v>91.04720564297341</v>
      </c>
      <c r="H18" s="29">
        <f t="shared" si="2"/>
        <v>91.19295436349077</v>
      </c>
    </row>
    <row r="19" spans="1:8" ht="13.5">
      <c r="A19" s="6">
        <v>11</v>
      </c>
      <c r="B19" s="188" t="s">
        <v>83</v>
      </c>
      <c r="C19" s="26">
        <v>99</v>
      </c>
      <c r="D19" s="26">
        <v>102</v>
      </c>
      <c r="E19" s="7">
        <v>3</v>
      </c>
      <c r="F19" s="11">
        <f t="shared" si="0"/>
        <v>2.685838307107976</v>
      </c>
      <c r="G19" s="29">
        <f t="shared" si="1"/>
        <v>93.73304395008138</v>
      </c>
      <c r="H19" s="29">
        <f t="shared" si="2"/>
        <v>93.91513210568452</v>
      </c>
    </row>
    <row r="20" spans="1:8" ht="13.5">
      <c r="A20" s="6">
        <v>30</v>
      </c>
      <c r="B20" s="10" t="s">
        <v>16</v>
      </c>
      <c r="C20" s="26">
        <v>84</v>
      </c>
      <c r="D20" s="26">
        <v>82</v>
      </c>
      <c r="E20" s="7">
        <v>-2.4</v>
      </c>
      <c r="F20" s="11">
        <f t="shared" si="0"/>
        <v>2.278893109061313</v>
      </c>
      <c r="G20" s="29">
        <f t="shared" si="1"/>
        <v>96.0119370591427</v>
      </c>
      <c r="H20" s="29">
        <f t="shared" si="2"/>
        <v>96.10354950627166</v>
      </c>
    </row>
    <row r="21" spans="1:8" ht="13.5">
      <c r="A21" s="6">
        <v>23</v>
      </c>
      <c r="B21" s="188" t="s">
        <v>72</v>
      </c>
      <c r="C21" s="26">
        <v>53</v>
      </c>
      <c r="D21" s="26">
        <v>54</v>
      </c>
      <c r="E21" s="7">
        <v>1.9</v>
      </c>
      <c r="F21" s="11">
        <f t="shared" si="0"/>
        <v>1.4378730330982095</v>
      </c>
      <c r="G21" s="29">
        <f t="shared" si="1"/>
        <v>97.44981009224091</v>
      </c>
      <c r="H21" s="29">
        <f t="shared" si="2"/>
        <v>97.54470242860953</v>
      </c>
    </row>
    <row r="22" spans="1:8" ht="13.5">
      <c r="A22" s="5">
        <v>10</v>
      </c>
      <c r="B22" s="10" t="s">
        <v>3</v>
      </c>
      <c r="C22" s="26">
        <v>41</v>
      </c>
      <c r="D22" s="26">
        <v>41</v>
      </c>
      <c r="E22" s="7">
        <v>0</v>
      </c>
      <c r="F22" s="11">
        <f t="shared" si="0"/>
        <v>1.112316874660879</v>
      </c>
      <c r="G22" s="29">
        <f t="shared" si="1"/>
        <v>98.56212696690179</v>
      </c>
      <c r="H22" s="29">
        <f t="shared" si="2"/>
        <v>98.63891112890309</v>
      </c>
    </row>
    <row r="23" spans="1:8" ht="13.5">
      <c r="A23" s="6">
        <v>20</v>
      </c>
      <c r="B23" s="10" t="s">
        <v>9</v>
      </c>
      <c r="C23" s="26">
        <v>13</v>
      </c>
      <c r="D23" s="26">
        <v>15</v>
      </c>
      <c r="E23" s="7">
        <v>15.4</v>
      </c>
      <c r="F23" s="11">
        <f t="shared" si="0"/>
        <v>0.352685838307108</v>
      </c>
      <c r="G23" s="29">
        <f t="shared" si="1"/>
        <v>98.9148128052089</v>
      </c>
      <c r="H23" s="29">
        <f t="shared" si="2"/>
        <v>99.03923138510805</v>
      </c>
    </row>
    <row r="24" spans="1:8" ht="13.5">
      <c r="A24" s="189">
        <v>18</v>
      </c>
      <c r="B24" s="189" t="s">
        <v>7</v>
      </c>
      <c r="C24" s="26">
        <v>14</v>
      </c>
      <c r="D24" s="26">
        <v>14</v>
      </c>
      <c r="E24" s="24">
        <v>0</v>
      </c>
      <c r="F24" s="11">
        <f t="shared" si="0"/>
        <v>0.3798155181768855</v>
      </c>
      <c r="G24" s="29">
        <f t="shared" si="1"/>
        <v>99.29462832338578</v>
      </c>
      <c r="H24" s="29">
        <f t="shared" si="2"/>
        <v>99.41286362423268</v>
      </c>
    </row>
    <row r="25" spans="1:8" ht="13.5">
      <c r="A25" s="189">
        <v>28</v>
      </c>
      <c r="B25" s="189" t="s">
        <v>86</v>
      </c>
      <c r="C25" s="26">
        <v>15</v>
      </c>
      <c r="D25" s="26">
        <v>13</v>
      </c>
      <c r="E25" s="24">
        <v>-13.3</v>
      </c>
      <c r="F25" s="11">
        <f t="shared" si="0"/>
        <v>0.40694519804666307</v>
      </c>
      <c r="G25" s="29">
        <f t="shared" si="1"/>
        <v>99.70157352143244</v>
      </c>
      <c r="H25" s="29">
        <f t="shared" si="2"/>
        <v>99.75980784627698</v>
      </c>
    </row>
    <row r="26" spans="1:8" ht="13.5">
      <c r="A26" s="6">
        <v>31</v>
      </c>
      <c r="B26" s="10" t="s">
        <v>17</v>
      </c>
      <c r="C26" s="26">
        <v>7</v>
      </c>
      <c r="D26" s="26">
        <v>5</v>
      </c>
      <c r="E26" s="7">
        <v>-28.6</v>
      </c>
      <c r="F26" s="11">
        <f t="shared" si="0"/>
        <v>0.18990775908844276</v>
      </c>
      <c r="G26" s="29">
        <f t="shared" si="1"/>
        <v>99.89148128052088</v>
      </c>
      <c r="H26" s="29">
        <f t="shared" si="2"/>
        <v>99.89324793167864</v>
      </c>
    </row>
    <row r="27" spans="1:8" ht="13.5">
      <c r="A27" s="6">
        <v>21</v>
      </c>
      <c r="B27" s="10" t="s">
        <v>10</v>
      </c>
      <c r="C27" s="26">
        <v>4</v>
      </c>
      <c r="D27" s="26">
        <v>4</v>
      </c>
      <c r="E27" s="7">
        <v>0</v>
      </c>
      <c r="F27" s="11">
        <f t="shared" si="0"/>
        <v>0.10851871947911015</v>
      </c>
      <c r="G27" s="29">
        <f t="shared" si="1"/>
        <v>99.99999999999999</v>
      </c>
      <c r="H27" s="29">
        <f t="shared" si="2"/>
        <v>99.99999999999997</v>
      </c>
    </row>
    <row r="28" spans="1:6" ht="13.5">
      <c r="A28" s="1"/>
      <c r="B28" s="27" t="s">
        <v>73</v>
      </c>
      <c r="C28" s="12">
        <f>SUM(C4:C27)</f>
        <v>3686</v>
      </c>
      <c r="D28" s="12">
        <f>SUM(D4:D27)</f>
        <v>3747</v>
      </c>
      <c r="E28" s="7">
        <v>1.7</v>
      </c>
      <c r="F28" s="11">
        <f t="shared" si="0"/>
        <v>100</v>
      </c>
    </row>
    <row r="29" spans="1:6" ht="13.5">
      <c r="A29" s="1"/>
      <c r="B29" s="13" t="s">
        <v>27</v>
      </c>
      <c r="C29" s="2" t="s">
        <v>29</v>
      </c>
      <c r="D29" s="2"/>
      <c r="E29" s="2"/>
      <c r="F29" s="8"/>
    </row>
    <row r="30" spans="1:6" ht="13.5">
      <c r="A30" s="2" t="s">
        <v>28</v>
      </c>
      <c r="B30" s="2"/>
      <c r="C30" s="23" t="s">
        <v>68</v>
      </c>
      <c r="D30" s="23" t="s">
        <v>69</v>
      </c>
      <c r="E30" s="3" t="s">
        <v>74</v>
      </c>
      <c r="F30" s="9" t="s">
        <v>33</v>
      </c>
    </row>
    <row r="31" spans="1:6" ht="13.5">
      <c r="A31" s="15"/>
      <c r="B31" s="18" t="s">
        <v>75</v>
      </c>
      <c r="C31" s="25">
        <v>2895</v>
      </c>
      <c r="D31" s="25">
        <v>2955</v>
      </c>
      <c r="E31" s="14"/>
      <c r="F31" s="11">
        <v>-6.217246307765606</v>
      </c>
    </row>
    <row r="32" spans="1:6" ht="13.5">
      <c r="A32" s="15"/>
      <c r="B32" s="18" t="s">
        <v>76</v>
      </c>
      <c r="C32" s="25">
        <v>739</v>
      </c>
      <c r="D32" s="25">
        <v>743</v>
      </c>
      <c r="E32" s="16"/>
      <c r="F32" s="11">
        <v>-6.726190476190482</v>
      </c>
    </row>
    <row r="33" spans="1:6" ht="13.5">
      <c r="A33" s="15"/>
      <c r="B33" s="18" t="s">
        <v>77</v>
      </c>
      <c r="C33" s="25">
        <v>52</v>
      </c>
      <c r="D33" s="25">
        <v>49</v>
      </c>
      <c r="E33" s="16"/>
      <c r="F33" s="11">
        <v>-4.219948849104867</v>
      </c>
    </row>
    <row r="34" spans="1:6" ht="13.5">
      <c r="A34"/>
      <c r="B34" s="27" t="s">
        <v>73</v>
      </c>
      <c r="C34" s="28">
        <f>SUM(C31:C33)</f>
        <v>3686</v>
      </c>
      <c r="D34" s="28">
        <f>SUM(D31:D33)</f>
        <v>3747</v>
      </c>
      <c r="E34"/>
      <c r="F34"/>
    </row>
    <row r="35" ht="13.5"/>
    <row r="36" ht="13.5">
      <c r="B36" s="17" t="s">
        <v>78</v>
      </c>
    </row>
    <row r="37" ht="13.5"/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富山県</cp:lastModifiedBy>
  <cp:lastPrinted>2005-02-07T09:41:57Z</cp:lastPrinted>
  <dcterms:created xsi:type="dcterms:W3CDTF">1999-01-07T06:04:00Z</dcterms:created>
  <dcterms:modified xsi:type="dcterms:W3CDTF">2005-03-29T06:36:05Z</dcterms:modified>
  <cp:category/>
  <cp:version/>
  <cp:contentType/>
  <cp:contentStatus/>
</cp:coreProperties>
</file>