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5－2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<sst xmlns="http://schemas.openxmlformats.org/spreadsheetml/2006/main" count="61" uniqueCount="57">
  <si>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</si>
  <si>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</si>
  <si>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</si>
  <si>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</si>
  <si>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</si>
  <si>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</si>
  <si>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</si>
  <si>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</si>
  <si>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</si>
  <si>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事　業　所　数</t>
  </si>
  <si>
    <t>従　　業　　者　　数</t>
  </si>
  <si>
    <t>平成18年</t>
  </si>
  <si>
    <t>平成16年</t>
  </si>
  <si>
    <t>増加数</t>
  </si>
  <si>
    <t>増加率</t>
  </si>
  <si>
    <t>平成16年</t>
  </si>
  <si>
    <t>(H18-H16)</t>
  </si>
  <si>
    <t>（％）</t>
  </si>
  <si>
    <t>総数</t>
  </si>
  <si>
    <t>男</t>
  </si>
  <si>
    <t>女</t>
  </si>
  <si>
    <t>(H18-H16)</t>
  </si>
  <si>
    <t>（％）</t>
  </si>
  <si>
    <t>富山県計</t>
  </si>
  <si>
    <t>富山市</t>
  </si>
  <si>
    <t>（旧富山市）</t>
  </si>
  <si>
    <t>（旧大沢野町）</t>
  </si>
  <si>
    <t>（旧大山町）</t>
  </si>
  <si>
    <t>（旧八尾町）</t>
  </si>
  <si>
    <t>（旧婦中町）</t>
  </si>
  <si>
    <t>（旧山田村）</t>
  </si>
  <si>
    <t>（旧細入村）</t>
  </si>
  <si>
    <t>高岡市</t>
  </si>
  <si>
    <t>（旧高岡市）</t>
  </si>
  <si>
    <t>（旧福岡町）</t>
  </si>
  <si>
    <t>黒部市</t>
  </si>
  <si>
    <t>（旧黒部市）</t>
  </si>
  <si>
    <t>（旧宇奈月町）</t>
  </si>
  <si>
    <t>砺波市</t>
  </si>
  <si>
    <t>（旧砺波市）</t>
  </si>
  <si>
    <t>（旧庄川町）</t>
  </si>
  <si>
    <t>南砺市</t>
  </si>
  <si>
    <t>（旧城端町）</t>
  </si>
  <si>
    <t>（旧平村）</t>
  </si>
  <si>
    <t>（旧上平村）</t>
  </si>
  <si>
    <t>（旧利賀村）</t>
  </si>
  <si>
    <t>（旧井波町）</t>
  </si>
  <si>
    <t>（旧井口村）</t>
  </si>
  <si>
    <t>（旧福野町）</t>
  </si>
  <si>
    <t>（旧福光町）</t>
  </si>
  <si>
    <t>射水市</t>
  </si>
  <si>
    <t>（旧新湊市）</t>
  </si>
  <si>
    <t>（旧小杉町）</t>
  </si>
  <si>
    <t>（旧大門町）</t>
  </si>
  <si>
    <t>（旧下村）</t>
  </si>
  <si>
    <t>（旧大島町）</t>
  </si>
  <si>
    <t>第5-2表　市町村別事業所数及び男女別従業者数（民営）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</si>
</sst>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#,##0.0"/>
    <numFmt numFmtId="180" formatCode="#,##0.0_ ;[Red]\-#,##0.0\ "/>
    <numFmt numFmtId="181" formatCode="#,##0.0000;[Red]\-#,##0.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thin"/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 style="dashed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hair"/>
      <right style="dashed"/>
      <top style="thin"/>
      <bottom style="dashed"/>
    </border>
    <border>
      <left style="dashed"/>
      <right style="hair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ashed"/>
      <top style="thin"/>
      <bottom style="dashed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ashed"/>
      <top style="hair"/>
      <bottom style="hair"/>
    </border>
    <border>
      <left style="dashed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thin"/>
      <right style="dashed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hair"/>
      <right style="thin"/>
      <top style="hair"/>
      <bottom style="hair"/>
    </border>
    <border>
      <left style="dashed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38" fontId="4" fillId="0" borderId="3" xfId="16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38" fontId="4" fillId="0" borderId="13" xfId="1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19" xfId="16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2" xfId="16" applyFont="1" applyBorder="1" applyAlignment="1">
      <alignment vertical="center"/>
    </xf>
    <xf numFmtId="38" fontId="4" fillId="0" borderId="23" xfId="16" applyFont="1" applyBorder="1" applyAlignment="1">
      <alignment vertical="center"/>
    </xf>
    <xf numFmtId="38" fontId="4" fillId="0" borderId="24" xfId="16" applyFont="1" applyBorder="1" applyAlignment="1">
      <alignment vertical="center"/>
    </xf>
    <xf numFmtId="176" fontId="4" fillId="0" borderId="25" xfId="16" applyNumberFormat="1" applyFont="1" applyBorder="1" applyAlignment="1">
      <alignment vertical="center"/>
    </xf>
    <xf numFmtId="38" fontId="4" fillId="0" borderId="26" xfId="16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27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176" fontId="4" fillId="0" borderId="9" xfId="16" applyNumberFormat="1" applyFont="1" applyBorder="1" applyAlignment="1">
      <alignment vertical="center"/>
    </xf>
    <xf numFmtId="38" fontId="4" fillId="0" borderId="28" xfId="16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38" fontId="4" fillId="2" borderId="30" xfId="16" applyFont="1" applyFill="1" applyBorder="1" applyAlignment="1">
      <alignment vertical="center"/>
    </xf>
    <xf numFmtId="38" fontId="4" fillId="2" borderId="31" xfId="16" applyFont="1" applyFill="1" applyBorder="1" applyAlignment="1">
      <alignment vertical="center"/>
    </xf>
    <xf numFmtId="38" fontId="4" fillId="2" borderId="32" xfId="16" applyFont="1" applyFill="1" applyBorder="1" applyAlignment="1">
      <alignment vertical="center"/>
    </xf>
    <xf numFmtId="176" fontId="4" fillId="2" borderId="33" xfId="16" applyNumberFormat="1" applyFont="1" applyFill="1" applyBorder="1" applyAlignment="1">
      <alignment vertical="center"/>
    </xf>
    <xf numFmtId="38" fontId="4" fillId="2" borderId="34" xfId="16" applyFont="1" applyFill="1" applyBorder="1" applyAlignment="1">
      <alignment vertical="center"/>
    </xf>
    <xf numFmtId="38" fontId="4" fillId="2" borderId="35" xfId="16" applyFont="1" applyFill="1" applyBorder="1" applyAlignment="1">
      <alignment vertical="center"/>
    </xf>
    <xf numFmtId="176" fontId="4" fillId="2" borderId="33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38" fontId="4" fillId="0" borderId="6" xfId="16" applyFont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38" fontId="4" fillId="2" borderId="37" xfId="16" applyFont="1" applyFill="1" applyBorder="1" applyAlignment="1">
      <alignment vertical="center"/>
    </xf>
    <xf numFmtId="38" fontId="4" fillId="2" borderId="38" xfId="16" applyFont="1" applyFill="1" applyBorder="1" applyAlignment="1">
      <alignment vertical="center"/>
    </xf>
    <xf numFmtId="38" fontId="4" fillId="2" borderId="39" xfId="16" applyFont="1" applyFill="1" applyBorder="1" applyAlignment="1">
      <alignment vertical="center"/>
    </xf>
    <xf numFmtId="176" fontId="4" fillId="2" borderId="40" xfId="16" applyNumberFormat="1" applyFont="1" applyFill="1" applyBorder="1" applyAlignment="1">
      <alignment vertical="center"/>
    </xf>
    <xf numFmtId="38" fontId="4" fillId="2" borderId="41" xfId="16" applyFont="1" applyFill="1" applyBorder="1" applyAlignment="1">
      <alignment vertical="center"/>
    </xf>
    <xf numFmtId="176" fontId="4" fillId="2" borderId="40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38" fontId="4" fillId="2" borderId="0" xfId="16" applyFont="1" applyFill="1" applyBorder="1" applyAlignment="1">
      <alignment vertical="center"/>
    </xf>
    <xf numFmtId="38" fontId="4" fillId="2" borderId="27" xfId="16" applyFont="1" applyFill="1" applyBorder="1" applyAlignment="1">
      <alignment vertical="center"/>
    </xf>
    <xf numFmtId="38" fontId="4" fillId="2" borderId="8" xfId="16" applyFont="1" applyFill="1" applyBorder="1" applyAlignment="1">
      <alignment vertical="center"/>
    </xf>
    <xf numFmtId="176" fontId="4" fillId="2" borderId="9" xfId="16" applyNumberFormat="1" applyFont="1" applyFill="1" applyBorder="1" applyAlignment="1">
      <alignment vertical="center"/>
    </xf>
    <xf numFmtId="38" fontId="4" fillId="2" borderId="28" xfId="16" applyFont="1" applyFill="1" applyBorder="1" applyAlignment="1">
      <alignment vertical="center"/>
    </xf>
    <xf numFmtId="176" fontId="4" fillId="2" borderId="9" xfId="0" applyNumberFormat="1" applyFont="1" applyFill="1" applyBorder="1" applyAlignment="1">
      <alignment vertical="center"/>
    </xf>
    <xf numFmtId="38" fontId="4" fillId="2" borderId="42" xfId="16" applyFont="1" applyFill="1" applyBorder="1" applyAlignment="1">
      <alignment vertical="center"/>
    </xf>
    <xf numFmtId="41" fontId="4" fillId="0" borderId="8" xfId="16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0" fontId="4" fillId="2" borderId="43" xfId="0" applyFont="1" applyFill="1" applyBorder="1" applyAlignment="1">
      <alignment horizontal="center" vertical="center"/>
    </xf>
    <xf numFmtId="38" fontId="4" fillId="2" borderId="44" xfId="16" applyFont="1" applyFill="1" applyBorder="1" applyAlignment="1">
      <alignment vertical="center"/>
    </xf>
    <xf numFmtId="38" fontId="4" fillId="2" borderId="45" xfId="16" applyFont="1" applyFill="1" applyBorder="1" applyAlignment="1">
      <alignment vertical="center"/>
    </xf>
    <xf numFmtId="176" fontId="4" fillId="2" borderId="46" xfId="16" applyNumberFormat="1" applyFont="1" applyFill="1" applyBorder="1" applyAlignment="1">
      <alignment vertical="center"/>
    </xf>
    <xf numFmtId="38" fontId="4" fillId="2" borderId="47" xfId="16" applyFont="1" applyFill="1" applyBorder="1" applyAlignment="1">
      <alignment vertical="center"/>
    </xf>
    <xf numFmtId="38" fontId="4" fillId="2" borderId="46" xfId="16" applyFont="1" applyFill="1" applyBorder="1" applyAlignment="1">
      <alignment vertical="center"/>
    </xf>
    <xf numFmtId="38" fontId="4" fillId="2" borderId="48" xfId="16" applyFont="1" applyFill="1" applyBorder="1" applyAlignment="1">
      <alignment vertical="center"/>
    </xf>
    <xf numFmtId="176" fontId="4" fillId="2" borderId="49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38" fontId="4" fillId="2" borderId="19" xfId="16" applyFont="1" applyFill="1" applyBorder="1" applyAlignment="1">
      <alignment vertical="center"/>
    </xf>
    <xf numFmtId="38" fontId="4" fillId="2" borderId="16" xfId="16" applyFont="1" applyFill="1" applyBorder="1" applyAlignment="1">
      <alignment vertical="center"/>
    </xf>
    <xf numFmtId="38" fontId="4" fillId="2" borderId="50" xfId="16" applyFont="1" applyFill="1" applyBorder="1" applyAlignment="1">
      <alignment vertical="center"/>
    </xf>
    <xf numFmtId="176" fontId="4" fillId="2" borderId="18" xfId="16" applyNumberFormat="1" applyFont="1" applyFill="1" applyBorder="1" applyAlignment="1">
      <alignment vertical="center"/>
    </xf>
    <xf numFmtId="38" fontId="4" fillId="2" borderId="17" xfId="16" applyFont="1" applyFill="1" applyBorder="1" applyAlignment="1">
      <alignment vertical="center"/>
    </xf>
    <xf numFmtId="38" fontId="4" fillId="2" borderId="20" xfId="16" applyFont="1" applyFill="1" applyBorder="1" applyAlignment="1">
      <alignment vertical="center"/>
    </xf>
    <xf numFmtId="176" fontId="4" fillId="2" borderId="5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1">
      <pane ySplit="5" topLeftCell="BM6" activePane="bottomLeft" state="frozen"/>
      <selection pane="topLeft" activeCell="A1" sqref="A1"/>
      <selection pane="bottomLeft" activeCell="M3" sqref="M3"/>
    </sheetView>
  </sheetViews>
  <sheetFormatPr defaultColWidth="9.00390625" defaultRowHeight="13.5"/>
  <cols>
    <col min="1" max="1" width="4.375" style="3" customWidth="1"/>
    <col min="2" max="2" width="9.00390625" style="87" customWidth="1"/>
    <col min="3" max="3" width="9.25390625" style="3" bestFit="1" customWidth="1"/>
    <col min="4" max="4" width="8.50390625" style="3" bestFit="1" customWidth="1"/>
    <col min="5" max="5" width="7.625" style="3" bestFit="1" customWidth="1"/>
    <col min="6" max="6" width="7.25390625" style="3" bestFit="1" customWidth="1"/>
    <col min="7" max="7" width="9.125" style="3" bestFit="1" customWidth="1"/>
    <col min="8" max="8" width="8.00390625" style="3" bestFit="1" customWidth="1"/>
    <col min="9" max="9" width="7.875" style="3" bestFit="1" customWidth="1"/>
    <col min="10" max="10" width="9.125" style="3" bestFit="1" customWidth="1"/>
    <col min="11" max="11" width="8.00390625" style="3" bestFit="1" customWidth="1"/>
    <col min="12" max="12" width="7.125" style="3" bestFit="1" customWidth="1"/>
    <col min="13" max="16384" width="9.00390625" style="3" customWidth="1"/>
  </cols>
  <sheetData>
    <row r="1" spans="2:12" s="2" customFormat="1" ht="26.25" customHeight="1">
      <c r="B1" s="1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9.5" customHeight="1">
      <c r="B2" s="3"/>
    </row>
    <row r="3" spans="2:12" s="9" customFormat="1" ht="19.5" customHeight="1">
      <c r="B3" s="4"/>
      <c r="C3" s="5" t="s">
        <v>9</v>
      </c>
      <c r="D3" s="6"/>
      <c r="E3" s="6"/>
      <c r="F3" s="7"/>
      <c r="G3" s="6" t="s">
        <v>10</v>
      </c>
      <c r="H3" s="6"/>
      <c r="I3" s="6"/>
      <c r="J3" s="8"/>
      <c r="K3" s="6"/>
      <c r="L3" s="7"/>
    </row>
    <row r="4" spans="2:12" s="19" customFormat="1" ht="19.5" customHeight="1">
      <c r="B4" s="10"/>
      <c r="C4" s="11" t="s">
        <v>11</v>
      </c>
      <c r="D4" s="12" t="s">
        <v>12</v>
      </c>
      <c r="E4" s="13" t="s">
        <v>13</v>
      </c>
      <c r="F4" s="14" t="s">
        <v>14</v>
      </c>
      <c r="G4" s="15" t="s">
        <v>11</v>
      </c>
      <c r="H4" s="16"/>
      <c r="I4" s="17"/>
      <c r="J4" s="18" t="s">
        <v>15</v>
      </c>
      <c r="K4" s="13" t="s">
        <v>13</v>
      </c>
      <c r="L4" s="14" t="s">
        <v>14</v>
      </c>
    </row>
    <row r="5" spans="2:12" s="19" customFormat="1" ht="15.75" customHeight="1">
      <c r="B5" s="20"/>
      <c r="C5" s="21"/>
      <c r="D5" s="22"/>
      <c r="E5" s="23" t="s">
        <v>16</v>
      </c>
      <c r="F5" s="24" t="s">
        <v>17</v>
      </c>
      <c r="G5" s="25" t="s">
        <v>18</v>
      </c>
      <c r="H5" s="26" t="s">
        <v>19</v>
      </c>
      <c r="I5" s="27" t="s">
        <v>20</v>
      </c>
      <c r="J5" s="28" t="s">
        <v>18</v>
      </c>
      <c r="K5" s="23" t="s">
        <v>21</v>
      </c>
      <c r="L5" s="24" t="s">
        <v>22</v>
      </c>
    </row>
    <row r="6" spans="2:12" s="19" customFormat="1" ht="19.5" customHeight="1">
      <c r="B6" s="29" t="s">
        <v>23</v>
      </c>
      <c r="C6" s="30">
        <f>C8+C16+C19+C20+C21+C22+C25+C28+C29+C38+C44+C45+C46+C47+C48</f>
        <v>57915</v>
      </c>
      <c r="D6" s="31">
        <f>D8+D16+D19+D20+D21+D22+D25+D28+D29+D38+D44+D45+D46+D47+D48</f>
        <v>58661</v>
      </c>
      <c r="E6" s="32">
        <f>C6-D6</f>
        <v>-746</v>
      </c>
      <c r="F6" s="33">
        <f>ROUND(E6/D6*100,2)</f>
        <v>-1.27</v>
      </c>
      <c r="G6" s="30">
        <f>SUM(H6:I6)</f>
        <v>517546</v>
      </c>
      <c r="H6" s="32">
        <f>H8+H16+H19+H20+H21+H22+H25+H28+H29+H38+H44+H45+H46+H47+H48</f>
        <v>290209</v>
      </c>
      <c r="I6" s="34">
        <f>I8+I16+I19+I20+I21+I22+I25+I28+I29+I38+I44+I45+I46+I47+I48</f>
        <v>227337</v>
      </c>
      <c r="J6" s="34">
        <f>J8+J16+J19+J20+J21+J22+J25+J28+J29+J38+J44+J45+J46+J47+J48</f>
        <v>502094</v>
      </c>
      <c r="K6" s="32">
        <f>G6-J6</f>
        <v>15452</v>
      </c>
      <c r="L6" s="35">
        <f>ROUND(K6/J6*100,2)</f>
        <v>3.08</v>
      </c>
    </row>
    <row r="7" spans="2:12" s="19" customFormat="1" ht="19.5" customHeight="1">
      <c r="B7" s="10"/>
      <c r="C7" s="36"/>
      <c r="D7" s="37"/>
      <c r="E7" s="38"/>
      <c r="F7" s="39"/>
      <c r="G7" s="36"/>
      <c r="H7" s="38"/>
      <c r="I7" s="40"/>
      <c r="J7" s="36"/>
      <c r="K7" s="38"/>
      <c r="L7" s="41"/>
    </row>
    <row r="8" spans="2:12" s="9" customFormat="1" ht="19.5" customHeight="1">
      <c r="B8" s="42" t="s">
        <v>24</v>
      </c>
      <c r="C8" s="43">
        <v>22084</v>
      </c>
      <c r="D8" s="44">
        <f>SUM(D9:D15)</f>
        <v>22171</v>
      </c>
      <c r="E8" s="45">
        <f>C8-D8</f>
        <v>-87</v>
      </c>
      <c r="F8" s="46">
        <f>ROUND(E8/D8*100,2)</f>
        <v>-0.39</v>
      </c>
      <c r="G8" s="47">
        <f>SUM(H8:I8)</f>
        <v>221343</v>
      </c>
      <c r="H8" s="45">
        <v>124847</v>
      </c>
      <c r="I8" s="48">
        <v>96496</v>
      </c>
      <c r="J8" s="43">
        <f>SUM(J9:J15)</f>
        <v>208833</v>
      </c>
      <c r="K8" s="45">
        <f>G8-J8</f>
        <v>12510</v>
      </c>
      <c r="L8" s="49">
        <f>ROUND(K8/J8*100,2)</f>
        <v>5.99</v>
      </c>
    </row>
    <row r="9" spans="2:12" s="9" customFormat="1" ht="19.5" customHeight="1">
      <c r="B9" s="50" t="s">
        <v>25</v>
      </c>
      <c r="C9" s="36"/>
      <c r="D9" s="37">
        <v>18721</v>
      </c>
      <c r="E9" s="38"/>
      <c r="F9" s="39"/>
      <c r="G9" s="36"/>
      <c r="H9" s="38"/>
      <c r="I9" s="40"/>
      <c r="J9" s="36">
        <v>173907</v>
      </c>
      <c r="K9" s="38"/>
      <c r="L9" s="41"/>
    </row>
    <row r="10" spans="2:12" s="9" customFormat="1" ht="19.5" customHeight="1">
      <c r="B10" s="50" t="s">
        <v>26</v>
      </c>
      <c r="C10" s="36"/>
      <c r="D10" s="37">
        <v>663</v>
      </c>
      <c r="E10" s="38"/>
      <c r="F10" s="39"/>
      <c r="G10" s="36"/>
      <c r="H10" s="38"/>
      <c r="I10" s="40"/>
      <c r="J10" s="36">
        <v>6823</v>
      </c>
      <c r="K10" s="38"/>
      <c r="L10" s="41"/>
    </row>
    <row r="11" spans="2:12" s="9" customFormat="1" ht="19.5" customHeight="1">
      <c r="B11" s="50" t="s">
        <v>27</v>
      </c>
      <c r="C11" s="36"/>
      <c r="D11" s="37">
        <v>375</v>
      </c>
      <c r="E11" s="38"/>
      <c r="F11" s="39"/>
      <c r="G11" s="36"/>
      <c r="H11" s="38"/>
      <c r="I11" s="40"/>
      <c r="J11" s="36">
        <v>3081</v>
      </c>
      <c r="K11" s="38"/>
      <c r="L11" s="41"/>
    </row>
    <row r="12" spans="2:12" s="9" customFormat="1" ht="19.5" customHeight="1">
      <c r="B12" s="50" t="s">
        <v>28</v>
      </c>
      <c r="C12" s="36"/>
      <c r="D12" s="37">
        <v>1113</v>
      </c>
      <c r="E12" s="38"/>
      <c r="F12" s="39"/>
      <c r="G12" s="36"/>
      <c r="H12" s="38"/>
      <c r="I12" s="40"/>
      <c r="J12" s="36">
        <v>9322</v>
      </c>
      <c r="K12" s="38"/>
      <c r="L12" s="41"/>
    </row>
    <row r="13" spans="2:12" s="9" customFormat="1" ht="19.5" customHeight="1">
      <c r="B13" s="50" t="s">
        <v>29</v>
      </c>
      <c r="C13" s="36"/>
      <c r="D13" s="37">
        <v>1173</v>
      </c>
      <c r="E13" s="38"/>
      <c r="F13" s="39"/>
      <c r="G13" s="36"/>
      <c r="H13" s="38"/>
      <c r="I13" s="40"/>
      <c r="J13" s="36">
        <v>14894</v>
      </c>
      <c r="K13" s="38"/>
      <c r="L13" s="41"/>
    </row>
    <row r="14" spans="2:12" s="9" customFormat="1" ht="19.5" customHeight="1">
      <c r="B14" s="50" t="s">
        <v>30</v>
      </c>
      <c r="C14" s="36"/>
      <c r="D14" s="37">
        <v>43</v>
      </c>
      <c r="E14" s="38"/>
      <c r="F14" s="39"/>
      <c r="G14" s="36"/>
      <c r="H14" s="38"/>
      <c r="I14" s="40"/>
      <c r="J14" s="36">
        <v>408</v>
      </c>
      <c r="K14" s="38"/>
      <c r="L14" s="41"/>
    </row>
    <row r="15" spans="2:12" s="9" customFormat="1" ht="19.5" customHeight="1">
      <c r="B15" s="50" t="s">
        <v>31</v>
      </c>
      <c r="C15" s="36"/>
      <c r="D15" s="37">
        <v>83</v>
      </c>
      <c r="E15" s="38"/>
      <c r="F15" s="39"/>
      <c r="G15" s="36"/>
      <c r="H15" s="38"/>
      <c r="I15" s="40"/>
      <c r="J15" s="36">
        <v>398</v>
      </c>
      <c r="K15" s="38"/>
      <c r="L15" s="41"/>
    </row>
    <row r="16" spans="2:12" s="9" customFormat="1" ht="19.5" customHeight="1">
      <c r="B16" s="51" t="s">
        <v>32</v>
      </c>
      <c r="C16" s="43">
        <v>10438</v>
      </c>
      <c r="D16" s="44">
        <f>SUM(D17:D18)</f>
        <v>10729</v>
      </c>
      <c r="E16" s="45">
        <f>C16-D16</f>
        <v>-291</v>
      </c>
      <c r="F16" s="46">
        <f>ROUND(E16/D16*100,2)</f>
        <v>-2.71</v>
      </c>
      <c r="G16" s="43">
        <f>SUM(H16:I16)</f>
        <v>87604</v>
      </c>
      <c r="H16" s="45">
        <v>48387</v>
      </c>
      <c r="I16" s="48">
        <v>39217</v>
      </c>
      <c r="J16" s="43">
        <f>SUM(J17:J18)</f>
        <v>87491</v>
      </c>
      <c r="K16" s="45">
        <f>G16-J16</f>
        <v>113</v>
      </c>
      <c r="L16" s="49">
        <f>ROUND(K16/J16*100,2)</f>
        <v>0.13</v>
      </c>
    </row>
    <row r="17" spans="2:12" s="9" customFormat="1" ht="19.5" customHeight="1">
      <c r="B17" s="50" t="s">
        <v>33</v>
      </c>
      <c r="C17" s="36"/>
      <c r="D17" s="37">
        <v>10131</v>
      </c>
      <c r="E17" s="38"/>
      <c r="F17" s="39"/>
      <c r="G17" s="36"/>
      <c r="H17" s="38"/>
      <c r="I17" s="40"/>
      <c r="J17" s="36">
        <v>82021</v>
      </c>
      <c r="K17" s="38"/>
      <c r="L17" s="41"/>
    </row>
    <row r="18" spans="2:12" s="9" customFormat="1" ht="19.5" customHeight="1">
      <c r="B18" s="50" t="s">
        <v>34</v>
      </c>
      <c r="C18" s="52"/>
      <c r="D18" s="37">
        <v>598</v>
      </c>
      <c r="E18" s="38"/>
      <c r="F18" s="39"/>
      <c r="G18" s="36"/>
      <c r="H18" s="38"/>
      <c r="I18" s="40"/>
      <c r="J18" s="36">
        <v>5470</v>
      </c>
      <c r="K18" s="38"/>
      <c r="L18" s="41"/>
    </row>
    <row r="19" spans="2:12" s="9" customFormat="1" ht="19.5" customHeight="1">
      <c r="B19" s="53" t="s">
        <v>0</v>
      </c>
      <c r="C19" s="54">
        <v>2762</v>
      </c>
      <c r="D19" s="55">
        <v>2827</v>
      </c>
      <c r="E19" s="56">
        <f>C19-D19</f>
        <v>-65</v>
      </c>
      <c r="F19" s="57">
        <f>ROUND(E19/D19*100,2)</f>
        <v>-2.3</v>
      </c>
      <c r="G19" s="54">
        <f>SUM(H19:I19)</f>
        <v>22063</v>
      </c>
      <c r="H19" s="56">
        <v>11688</v>
      </c>
      <c r="I19" s="58">
        <v>10375</v>
      </c>
      <c r="J19" s="54">
        <v>22067</v>
      </c>
      <c r="K19" s="56">
        <f>G19-J19</f>
        <v>-4</v>
      </c>
      <c r="L19" s="59">
        <f>ROUND(K19/J19*100,2)</f>
        <v>-0.02</v>
      </c>
    </row>
    <row r="20" spans="2:12" s="9" customFormat="1" ht="19.5" customHeight="1">
      <c r="B20" s="53" t="s">
        <v>1</v>
      </c>
      <c r="C20" s="54">
        <v>2572</v>
      </c>
      <c r="D20" s="55">
        <v>2620</v>
      </c>
      <c r="E20" s="56">
        <f>C20-D20</f>
        <v>-48</v>
      </c>
      <c r="F20" s="57">
        <f>ROUND(E20/D20*100,2)</f>
        <v>-1.83</v>
      </c>
      <c r="G20" s="54">
        <f>SUM(H20:I20)</f>
        <v>17402</v>
      </c>
      <c r="H20" s="56">
        <v>8419</v>
      </c>
      <c r="I20" s="58">
        <v>8983</v>
      </c>
      <c r="J20" s="54">
        <v>17499</v>
      </c>
      <c r="K20" s="56">
        <f>G20-J20</f>
        <v>-97</v>
      </c>
      <c r="L20" s="59">
        <f>ROUND(K20/J20*100,2)</f>
        <v>-0.55</v>
      </c>
    </row>
    <row r="21" spans="2:12" s="9" customFormat="1" ht="19.5" customHeight="1">
      <c r="B21" s="53" t="s">
        <v>2</v>
      </c>
      <c r="C21" s="54">
        <v>1448</v>
      </c>
      <c r="D21" s="55">
        <v>1512</v>
      </c>
      <c r="E21" s="56">
        <f>C21-D21</f>
        <v>-64</v>
      </c>
      <c r="F21" s="57">
        <f>ROUND(E21/D21*100,2)</f>
        <v>-4.23</v>
      </c>
      <c r="G21" s="54">
        <f>SUM(H21:I21)</f>
        <v>13568</v>
      </c>
      <c r="H21" s="56">
        <v>7617</v>
      </c>
      <c r="I21" s="58">
        <v>5951</v>
      </c>
      <c r="J21" s="54">
        <v>13726</v>
      </c>
      <c r="K21" s="56">
        <f>G21-J21</f>
        <v>-158</v>
      </c>
      <c r="L21" s="59">
        <f>ROUND(K21/J21*100,2)</f>
        <v>-1.15</v>
      </c>
    </row>
    <row r="22" spans="2:12" s="9" customFormat="1" ht="19.5" customHeight="1">
      <c r="B22" s="60" t="s">
        <v>35</v>
      </c>
      <c r="C22" s="61">
        <v>1951</v>
      </c>
      <c r="D22" s="62">
        <f>SUM(D23:D24)</f>
        <v>1960</v>
      </c>
      <c r="E22" s="63">
        <f>C22-D22</f>
        <v>-9</v>
      </c>
      <c r="F22" s="64">
        <f>ROUND(E22/D22*100,2)</f>
        <v>-0.46</v>
      </c>
      <c r="G22" s="61">
        <f>SUM(H22:I22)</f>
        <v>21292</v>
      </c>
      <c r="H22" s="63">
        <v>12184</v>
      </c>
      <c r="I22" s="65">
        <v>9108</v>
      </c>
      <c r="J22" s="61">
        <f>SUM(J23:J24)</f>
        <v>20981</v>
      </c>
      <c r="K22" s="63">
        <f>G22-J22</f>
        <v>311</v>
      </c>
      <c r="L22" s="66">
        <f>ROUND(K22/J22*100,2)</f>
        <v>1.48</v>
      </c>
    </row>
    <row r="23" spans="2:12" s="9" customFormat="1" ht="19.5" customHeight="1">
      <c r="B23" s="50" t="s">
        <v>36</v>
      </c>
      <c r="C23" s="36"/>
      <c r="D23" s="37">
        <v>1661</v>
      </c>
      <c r="E23" s="38"/>
      <c r="F23" s="39"/>
      <c r="G23" s="36"/>
      <c r="H23" s="38"/>
      <c r="I23" s="40"/>
      <c r="J23" s="36">
        <v>18342</v>
      </c>
      <c r="K23" s="38"/>
      <c r="L23" s="41"/>
    </row>
    <row r="24" spans="2:12" s="9" customFormat="1" ht="19.5" customHeight="1">
      <c r="B24" s="50" t="s">
        <v>37</v>
      </c>
      <c r="C24" s="36"/>
      <c r="D24" s="37">
        <v>299</v>
      </c>
      <c r="E24" s="38"/>
      <c r="F24" s="39"/>
      <c r="G24" s="36"/>
      <c r="H24" s="38"/>
      <c r="I24" s="40"/>
      <c r="J24" s="36">
        <v>2639</v>
      </c>
      <c r="K24" s="38"/>
      <c r="L24" s="41"/>
    </row>
    <row r="25" spans="2:12" s="9" customFormat="1" ht="19.5" customHeight="1">
      <c r="B25" s="51" t="s">
        <v>38</v>
      </c>
      <c r="C25" s="43">
        <v>2827</v>
      </c>
      <c r="D25" s="44">
        <f>SUM(D26:D27)</f>
        <v>2606</v>
      </c>
      <c r="E25" s="45">
        <f>C25-D25</f>
        <v>221</v>
      </c>
      <c r="F25" s="46">
        <f>ROUND(E25/D25*100,2)</f>
        <v>8.48</v>
      </c>
      <c r="G25" s="67">
        <f>SUM(H25:I25)</f>
        <v>22889</v>
      </c>
      <c r="H25" s="45">
        <v>12967</v>
      </c>
      <c r="I25" s="48">
        <v>9922</v>
      </c>
      <c r="J25" s="43">
        <f>SUM(J26:J27)</f>
        <v>21456</v>
      </c>
      <c r="K25" s="45">
        <f>G25-J25</f>
        <v>1433</v>
      </c>
      <c r="L25" s="49">
        <f>ROUND(K25/J25*100,2)</f>
        <v>6.68</v>
      </c>
    </row>
    <row r="26" spans="2:12" s="9" customFormat="1" ht="19.5" customHeight="1">
      <c r="B26" s="50" t="s">
        <v>39</v>
      </c>
      <c r="C26" s="36"/>
      <c r="D26" s="37">
        <v>2229</v>
      </c>
      <c r="E26" s="38"/>
      <c r="F26" s="39"/>
      <c r="G26" s="36"/>
      <c r="H26" s="38"/>
      <c r="I26" s="40"/>
      <c r="J26" s="36">
        <v>19084</v>
      </c>
      <c r="K26" s="38"/>
      <c r="L26" s="41"/>
    </row>
    <row r="27" spans="2:12" s="9" customFormat="1" ht="19.5" customHeight="1">
      <c r="B27" s="50" t="s">
        <v>40</v>
      </c>
      <c r="C27" s="36"/>
      <c r="D27" s="37">
        <v>377</v>
      </c>
      <c r="E27" s="38"/>
      <c r="F27" s="39"/>
      <c r="G27" s="36"/>
      <c r="H27" s="38"/>
      <c r="I27" s="40"/>
      <c r="J27" s="36">
        <v>2372</v>
      </c>
      <c r="K27" s="38"/>
      <c r="L27" s="41"/>
    </row>
    <row r="28" spans="2:12" s="9" customFormat="1" ht="19.5" customHeight="1">
      <c r="B28" s="53" t="s">
        <v>3</v>
      </c>
      <c r="C28" s="54">
        <v>1656</v>
      </c>
      <c r="D28" s="55">
        <v>1716</v>
      </c>
      <c r="E28" s="56">
        <f>C28-D28</f>
        <v>-60</v>
      </c>
      <c r="F28" s="57">
        <f>ROUND(E28/D28*100,2)</f>
        <v>-3.5</v>
      </c>
      <c r="G28" s="54">
        <f>SUM(H28:I28)</f>
        <v>13537</v>
      </c>
      <c r="H28" s="56">
        <v>7266</v>
      </c>
      <c r="I28" s="58">
        <v>6271</v>
      </c>
      <c r="J28" s="54">
        <v>14343</v>
      </c>
      <c r="K28" s="56">
        <f>G28-J28</f>
        <v>-806</v>
      </c>
      <c r="L28" s="59">
        <f>ROUND(K28/J28*100,2)</f>
        <v>-5.62</v>
      </c>
    </row>
    <row r="29" spans="2:12" s="9" customFormat="1" ht="19.5" customHeight="1">
      <c r="B29" s="60" t="s">
        <v>41</v>
      </c>
      <c r="C29" s="61">
        <v>3431</v>
      </c>
      <c r="D29" s="62">
        <f>SUM(D30:D37)</f>
        <v>3658</v>
      </c>
      <c r="E29" s="63">
        <f>C29-D29</f>
        <v>-227</v>
      </c>
      <c r="F29" s="64">
        <f>ROUND(E29/D29*100,2)</f>
        <v>-6.21</v>
      </c>
      <c r="G29" s="61">
        <f>SUM(H29:I29)</f>
        <v>24625</v>
      </c>
      <c r="H29" s="63">
        <v>13962</v>
      </c>
      <c r="I29" s="65">
        <v>10663</v>
      </c>
      <c r="J29" s="61">
        <f>SUM(J30:J37)</f>
        <v>24947</v>
      </c>
      <c r="K29" s="63">
        <f>G29-J29</f>
        <v>-322</v>
      </c>
      <c r="L29" s="66">
        <f>ROUND(K29/J29*100,2)</f>
        <v>-1.29</v>
      </c>
    </row>
    <row r="30" spans="2:12" s="9" customFormat="1" ht="19.5" customHeight="1">
      <c r="B30" s="50" t="s">
        <v>42</v>
      </c>
      <c r="C30" s="36"/>
      <c r="D30" s="37">
        <v>550</v>
      </c>
      <c r="E30" s="38"/>
      <c r="F30" s="39"/>
      <c r="G30" s="36"/>
      <c r="H30" s="38"/>
      <c r="I30" s="40"/>
      <c r="J30" s="36">
        <v>3834</v>
      </c>
      <c r="K30" s="38"/>
      <c r="L30" s="41"/>
    </row>
    <row r="31" spans="2:12" s="9" customFormat="1" ht="19.5" customHeight="1">
      <c r="B31" s="50" t="s">
        <v>43</v>
      </c>
      <c r="C31" s="36"/>
      <c r="D31" s="37">
        <v>127</v>
      </c>
      <c r="E31" s="38"/>
      <c r="F31" s="39"/>
      <c r="G31" s="36"/>
      <c r="H31" s="38"/>
      <c r="I31" s="40"/>
      <c r="J31" s="36">
        <v>572</v>
      </c>
      <c r="K31" s="38"/>
      <c r="L31" s="41"/>
    </row>
    <row r="32" spans="2:12" s="9" customFormat="1" ht="19.5" customHeight="1">
      <c r="B32" s="50" t="s">
        <v>44</v>
      </c>
      <c r="C32" s="36"/>
      <c r="D32" s="37">
        <v>69</v>
      </c>
      <c r="E32" s="68"/>
      <c r="F32" s="69"/>
      <c r="G32" s="36"/>
      <c r="H32" s="38"/>
      <c r="I32" s="40"/>
      <c r="J32" s="36">
        <v>304</v>
      </c>
      <c r="K32" s="38"/>
      <c r="L32" s="41"/>
    </row>
    <row r="33" spans="2:12" s="9" customFormat="1" ht="19.5" customHeight="1">
      <c r="B33" s="50" t="s">
        <v>45</v>
      </c>
      <c r="C33" s="36"/>
      <c r="D33" s="37">
        <v>91</v>
      </c>
      <c r="E33" s="38"/>
      <c r="F33" s="39"/>
      <c r="G33" s="36"/>
      <c r="H33" s="38"/>
      <c r="I33" s="40"/>
      <c r="J33" s="36">
        <v>537</v>
      </c>
      <c r="K33" s="38"/>
      <c r="L33" s="41"/>
    </row>
    <row r="34" spans="2:12" s="9" customFormat="1" ht="19.5" customHeight="1">
      <c r="B34" s="50" t="s">
        <v>46</v>
      </c>
      <c r="C34" s="36"/>
      <c r="D34" s="37">
        <v>603</v>
      </c>
      <c r="E34" s="38"/>
      <c r="F34" s="39"/>
      <c r="G34" s="36"/>
      <c r="H34" s="38"/>
      <c r="I34" s="40"/>
      <c r="J34" s="36">
        <v>3625</v>
      </c>
      <c r="K34" s="38"/>
      <c r="L34" s="41"/>
    </row>
    <row r="35" spans="2:12" s="9" customFormat="1" ht="19.5" customHeight="1">
      <c r="B35" s="50" t="s">
        <v>47</v>
      </c>
      <c r="C35" s="36"/>
      <c r="D35" s="37">
        <v>51</v>
      </c>
      <c r="E35" s="38"/>
      <c r="F35" s="39"/>
      <c r="G35" s="36"/>
      <c r="H35" s="38"/>
      <c r="I35" s="40"/>
      <c r="J35" s="36">
        <v>343</v>
      </c>
      <c r="K35" s="38"/>
      <c r="L35" s="41"/>
    </row>
    <row r="36" spans="2:12" s="9" customFormat="1" ht="19.5" customHeight="1">
      <c r="B36" s="50" t="s">
        <v>48</v>
      </c>
      <c r="C36" s="36"/>
      <c r="D36" s="37">
        <v>1107</v>
      </c>
      <c r="E36" s="38"/>
      <c r="F36" s="39"/>
      <c r="G36" s="36"/>
      <c r="H36" s="38"/>
      <c r="I36" s="40"/>
      <c r="J36" s="36">
        <v>7169</v>
      </c>
      <c r="K36" s="38"/>
      <c r="L36" s="41"/>
    </row>
    <row r="37" spans="2:12" s="9" customFormat="1" ht="19.5" customHeight="1">
      <c r="B37" s="50" t="s">
        <v>49</v>
      </c>
      <c r="C37" s="36"/>
      <c r="D37" s="37">
        <v>1060</v>
      </c>
      <c r="E37" s="38"/>
      <c r="F37" s="39"/>
      <c r="G37" s="36"/>
      <c r="H37" s="38"/>
      <c r="I37" s="40"/>
      <c r="J37" s="36">
        <v>8563</v>
      </c>
      <c r="K37" s="38"/>
      <c r="L37" s="41"/>
    </row>
    <row r="38" spans="2:12" s="9" customFormat="1" ht="19.5" customHeight="1">
      <c r="B38" s="51" t="s">
        <v>50</v>
      </c>
      <c r="C38" s="43">
        <v>4390</v>
      </c>
      <c r="D38" s="44">
        <f>SUM(D39:D43)</f>
        <v>4521</v>
      </c>
      <c r="E38" s="45">
        <f>C38-D38</f>
        <v>-131</v>
      </c>
      <c r="F38" s="46">
        <f>ROUND(E38/D38*100,2)</f>
        <v>-2.9</v>
      </c>
      <c r="G38" s="43">
        <f>SUM(H38:I38)</f>
        <v>40994</v>
      </c>
      <c r="H38" s="45">
        <v>24754</v>
      </c>
      <c r="I38" s="48">
        <v>16240</v>
      </c>
      <c r="J38" s="43">
        <f>SUM(J39:J43)</f>
        <v>40242</v>
      </c>
      <c r="K38" s="45">
        <f>G38-J38</f>
        <v>752</v>
      </c>
      <c r="L38" s="49">
        <f>ROUND(K38/J38*100,2)</f>
        <v>1.87</v>
      </c>
    </row>
    <row r="39" spans="2:12" s="9" customFormat="1" ht="19.5" customHeight="1">
      <c r="B39" s="50" t="s">
        <v>51</v>
      </c>
      <c r="C39" s="36"/>
      <c r="D39" s="37">
        <v>1916</v>
      </c>
      <c r="E39" s="38"/>
      <c r="F39" s="39"/>
      <c r="G39" s="36"/>
      <c r="H39" s="38"/>
      <c r="I39" s="40"/>
      <c r="J39" s="36">
        <v>17164</v>
      </c>
      <c r="K39" s="38"/>
      <c r="L39" s="41"/>
    </row>
    <row r="40" spans="2:12" s="9" customFormat="1" ht="19.5" customHeight="1">
      <c r="B40" s="50" t="s">
        <v>52</v>
      </c>
      <c r="C40" s="36"/>
      <c r="D40" s="37">
        <v>1454</v>
      </c>
      <c r="E40" s="38"/>
      <c r="F40" s="39"/>
      <c r="G40" s="36"/>
      <c r="H40" s="38"/>
      <c r="I40" s="40"/>
      <c r="J40" s="36">
        <v>12468</v>
      </c>
      <c r="K40" s="38"/>
      <c r="L40" s="41"/>
    </row>
    <row r="41" spans="2:12" s="9" customFormat="1" ht="19.5" customHeight="1">
      <c r="B41" s="50" t="s">
        <v>53</v>
      </c>
      <c r="C41" s="36"/>
      <c r="D41" s="37">
        <v>592</v>
      </c>
      <c r="E41" s="38"/>
      <c r="F41" s="39"/>
      <c r="G41" s="36"/>
      <c r="H41" s="38"/>
      <c r="I41" s="40"/>
      <c r="J41" s="36">
        <v>5442</v>
      </c>
      <c r="K41" s="38"/>
      <c r="L41" s="41"/>
    </row>
    <row r="42" spans="2:12" s="9" customFormat="1" ht="19.5" customHeight="1">
      <c r="B42" s="50" t="s">
        <v>54</v>
      </c>
      <c r="C42" s="36"/>
      <c r="D42" s="37">
        <v>100</v>
      </c>
      <c r="E42" s="38"/>
      <c r="F42" s="39"/>
      <c r="G42" s="36"/>
      <c r="H42" s="38"/>
      <c r="I42" s="40"/>
      <c r="J42" s="36">
        <v>445</v>
      </c>
      <c r="K42" s="38"/>
      <c r="L42" s="41"/>
    </row>
    <row r="43" spans="2:12" s="9" customFormat="1" ht="19.5" customHeight="1">
      <c r="B43" s="50" t="s">
        <v>55</v>
      </c>
      <c r="C43" s="36"/>
      <c r="D43" s="37">
        <v>459</v>
      </c>
      <c r="E43" s="38"/>
      <c r="F43" s="39"/>
      <c r="G43" s="36"/>
      <c r="H43" s="38"/>
      <c r="I43" s="40"/>
      <c r="J43" s="36">
        <v>4723</v>
      </c>
      <c r="K43" s="38"/>
      <c r="L43" s="41"/>
    </row>
    <row r="44" spans="2:12" s="9" customFormat="1" ht="19.5" customHeight="1">
      <c r="B44" s="70" t="s">
        <v>4</v>
      </c>
      <c r="C44" s="71">
        <v>70</v>
      </c>
      <c r="D44" s="55">
        <v>70</v>
      </c>
      <c r="E44" s="72">
        <f>C44-D44</f>
        <v>0</v>
      </c>
      <c r="F44" s="73">
        <f>ROUND(E44/D44*100,2)</f>
        <v>0</v>
      </c>
      <c r="G44" s="74">
        <f>SUM(H44:I44)</f>
        <v>705</v>
      </c>
      <c r="H44" s="72">
        <v>385</v>
      </c>
      <c r="I44" s="75">
        <v>320</v>
      </c>
      <c r="J44" s="76">
        <v>689</v>
      </c>
      <c r="K44" s="72">
        <f>G44-J44</f>
        <v>16</v>
      </c>
      <c r="L44" s="77">
        <f>ROUND(K44/J44*100,2)</f>
        <v>2.32</v>
      </c>
    </row>
    <row r="45" spans="2:12" s="9" customFormat="1" ht="19.5" customHeight="1">
      <c r="B45" s="53" t="s">
        <v>5</v>
      </c>
      <c r="C45" s="54">
        <v>948</v>
      </c>
      <c r="D45" s="55">
        <v>994</v>
      </c>
      <c r="E45" s="72">
        <f>C45-D45</f>
        <v>-46</v>
      </c>
      <c r="F45" s="57">
        <f>ROUND(E45/D45*100,2)</f>
        <v>-4.63</v>
      </c>
      <c r="G45" s="54">
        <f>SUM(H45:I45)</f>
        <v>7710</v>
      </c>
      <c r="H45" s="56">
        <v>4192</v>
      </c>
      <c r="I45" s="58">
        <v>3518</v>
      </c>
      <c r="J45" s="54">
        <v>8016</v>
      </c>
      <c r="K45" s="56">
        <f>G45-J45</f>
        <v>-306</v>
      </c>
      <c r="L45" s="59">
        <f>ROUND(K45/J45*100,2)</f>
        <v>-3.82</v>
      </c>
    </row>
    <row r="46" spans="2:12" s="9" customFormat="1" ht="19.5" customHeight="1">
      <c r="B46" s="53" t="s">
        <v>6</v>
      </c>
      <c r="C46" s="54">
        <v>1119</v>
      </c>
      <c r="D46" s="55">
        <v>1003</v>
      </c>
      <c r="E46" s="72">
        <f>C46-D46</f>
        <v>116</v>
      </c>
      <c r="F46" s="57">
        <f>ROUND(E46/D46*100,2)</f>
        <v>11.57</v>
      </c>
      <c r="G46" s="54">
        <f>SUM(H46:I46)</f>
        <v>8071</v>
      </c>
      <c r="H46" s="56">
        <v>4626</v>
      </c>
      <c r="I46" s="58">
        <v>3445</v>
      </c>
      <c r="J46" s="54">
        <v>7645</v>
      </c>
      <c r="K46" s="56">
        <f>G46-J46</f>
        <v>426</v>
      </c>
      <c r="L46" s="59">
        <f>ROUND(K46/J46*100,2)</f>
        <v>5.57</v>
      </c>
    </row>
    <row r="47" spans="2:12" s="9" customFormat="1" ht="19.5" customHeight="1">
      <c r="B47" s="53" t="s">
        <v>7</v>
      </c>
      <c r="C47" s="54">
        <v>1189</v>
      </c>
      <c r="D47" s="55">
        <v>1217</v>
      </c>
      <c r="E47" s="72">
        <f>C47-D47</f>
        <v>-28</v>
      </c>
      <c r="F47" s="57">
        <f>ROUND(E47/D47*100,2)</f>
        <v>-2.3</v>
      </c>
      <c r="G47" s="54">
        <f>SUM(H47:I47)</f>
        <v>10694</v>
      </c>
      <c r="H47" s="56">
        <v>6278</v>
      </c>
      <c r="I47" s="58">
        <v>4416</v>
      </c>
      <c r="J47" s="54">
        <v>9384</v>
      </c>
      <c r="K47" s="56">
        <f>G47-J47</f>
        <v>1310</v>
      </c>
      <c r="L47" s="59">
        <f>ROUND(K47/J47*100,2)</f>
        <v>13.96</v>
      </c>
    </row>
    <row r="48" spans="1:12" s="9" customFormat="1" ht="19.5" customHeight="1">
      <c r="A48" s="78"/>
      <c r="B48" s="79" t="s">
        <v>8</v>
      </c>
      <c r="C48" s="80">
        <v>1030</v>
      </c>
      <c r="D48" s="81">
        <v>1057</v>
      </c>
      <c r="E48" s="82">
        <f>C48-D48</f>
        <v>-27</v>
      </c>
      <c r="F48" s="83">
        <f>ROUND(E48/D48*100,2)</f>
        <v>-2.55</v>
      </c>
      <c r="G48" s="80">
        <f>SUM(H48:I48)</f>
        <v>5049</v>
      </c>
      <c r="H48" s="84">
        <v>2637</v>
      </c>
      <c r="I48" s="85">
        <v>2412</v>
      </c>
      <c r="J48" s="80">
        <v>4775</v>
      </c>
      <c r="K48" s="82">
        <f>G48-J48</f>
        <v>274</v>
      </c>
      <c r="L48" s="86">
        <f>ROUND(K48/J48*100,2)</f>
        <v>5.74</v>
      </c>
    </row>
  </sheetData>
  <mergeCells count="2">
    <mergeCell ref="C4:C5"/>
    <mergeCell ref="D4:D5"/>
  </mergeCells>
  <printOptions/>
  <pageMargins left="0.984251968503937" right="0.984251968503937" top="0.7874015748031497" bottom="0.5905511811023623" header="0.5118110236220472" footer="0.5118110236220472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dcterms:created xsi:type="dcterms:W3CDTF">2008-06-25T02:43:59Z</dcterms:created>
  <dcterms:modified xsi:type="dcterms:W3CDTF">2008-06-25T02:55:53Z</dcterms:modified>
  <cp:category/>
  <cp:version/>
  <cp:contentType/>
  <cp:contentStatus/>
</cp:coreProperties>
</file>