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5－1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<sst xmlns="http://schemas.openxmlformats.org/spreadsheetml/2006/main" count="61" uniqueCount="55">
  <si>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</si>
  <si>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</si>
  <si>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</si>
  <si>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</si>
  <si>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</si>
  <si>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</si>
  <si>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</si>
  <si>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</si>
  <si>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</si>
  <si>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男</t>
  </si>
  <si>
    <t>女</t>
  </si>
  <si>
    <t>富山市</t>
  </si>
  <si>
    <t>高岡市</t>
  </si>
  <si>
    <t>富山県計</t>
  </si>
  <si>
    <t>平成13年</t>
  </si>
  <si>
    <t>増加数</t>
  </si>
  <si>
    <t>増加率</t>
  </si>
  <si>
    <t>総数</t>
  </si>
  <si>
    <t>（％）</t>
  </si>
  <si>
    <t>（％）</t>
  </si>
  <si>
    <t>事　業　所　数</t>
  </si>
  <si>
    <t>従　　業　　者　　数</t>
  </si>
  <si>
    <t>（旧富山市）</t>
  </si>
  <si>
    <t>（旧大沢野町）</t>
  </si>
  <si>
    <t>（旧大山町）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</si>
  <si>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</si>
  <si>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</si>
  <si>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</si>
  <si>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</si>
  <si>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</si>
  <si>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</si>
  <si>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黒部市</t>
  </si>
  <si>
    <t>（旧黒部市）</t>
  </si>
  <si>
    <t>（旧宇奈月町）</t>
  </si>
  <si>
    <t>砺波市</t>
  </si>
  <si>
    <t>（旧砺波市）</t>
  </si>
  <si>
    <t>（旧庄川町）</t>
  </si>
  <si>
    <t>南砺市</t>
  </si>
  <si>
    <t>（旧城端町）</t>
  </si>
  <si>
    <t>（旧平村）</t>
  </si>
  <si>
    <t>（旧上平村）</t>
  </si>
  <si>
    <t>（旧利賀村）</t>
  </si>
  <si>
    <t>（旧井波町）</t>
  </si>
  <si>
    <t>（旧井口村）</t>
  </si>
  <si>
    <t>（旧福野町）</t>
  </si>
  <si>
    <t>（旧福光町）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</si>
  <si>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</si>
  <si>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</si>
  <si>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</si>
  <si>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</si>
  <si>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</si>
  <si>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</si>
  <si>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平成18年</t>
  </si>
  <si>
    <t>(H18-H13)</t>
  </si>
  <si>
    <t>第5-1表　市町村別全事業所数及び男女別従業者数（民営+公営）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</si>
</sst>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#,##0.0"/>
    <numFmt numFmtId="180" formatCode="#,##0.0_ ;[Red]\-#,##0.0\ "/>
    <numFmt numFmtId="181" formatCode="#,##0.0000;[Red]\-#,##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 style="hair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hair"/>
      <bottom>
        <color indexed="63"/>
      </bottom>
    </border>
    <border>
      <left style="thin"/>
      <right style="dashed"/>
      <top style="hair"/>
      <bottom style="hair"/>
    </border>
    <border>
      <left style="thin"/>
      <right style="dashed"/>
      <top style="thin"/>
      <bottom style="dashed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38" fontId="4" fillId="0" borderId="10" xfId="16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4" fillId="0" borderId="11" xfId="16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4" fillId="0" borderId="13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176" fontId="4" fillId="0" borderId="15" xfId="16" applyNumberFormat="1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38" fontId="4" fillId="2" borderId="18" xfId="16" applyFont="1" applyFill="1" applyBorder="1" applyAlignment="1">
      <alignment vertical="center"/>
    </xf>
    <xf numFmtId="38" fontId="4" fillId="2" borderId="19" xfId="16" applyFont="1" applyFill="1" applyBorder="1" applyAlignment="1">
      <alignment vertical="center"/>
    </xf>
    <xf numFmtId="38" fontId="4" fillId="2" borderId="20" xfId="16" applyFont="1" applyFill="1" applyBorder="1" applyAlignment="1">
      <alignment vertical="center"/>
    </xf>
    <xf numFmtId="176" fontId="4" fillId="2" borderId="21" xfId="16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38" fontId="4" fillId="3" borderId="18" xfId="16" applyFont="1" applyFill="1" applyBorder="1" applyAlignment="1">
      <alignment vertical="center"/>
    </xf>
    <xf numFmtId="38" fontId="4" fillId="3" borderId="20" xfId="16" applyFont="1" applyFill="1" applyBorder="1" applyAlignment="1">
      <alignment vertical="center"/>
    </xf>
    <xf numFmtId="38" fontId="4" fillId="2" borderId="22" xfId="16" applyFont="1" applyFill="1" applyBorder="1" applyAlignment="1">
      <alignment vertical="center"/>
    </xf>
    <xf numFmtId="38" fontId="4" fillId="2" borderId="23" xfId="16" applyFont="1" applyFill="1" applyBorder="1" applyAlignment="1">
      <alignment vertical="center"/>
    </xf>
    <xf numFmtId="176" fontId="4" fillId="2" borderId="24" xfId="16" applyNumberFormat="1" applyFont="1" applyFill="1" applyBorder="1" applyAlignment="1">
      <alignment vertical="center"/>
    </xf>
    <xf numFmtId="38" fontId="4" fillId="2" borderId="25" xfId="16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38" fontId="4" fillId="3" borderId="26" xfId="16" applyFont="1" applyFill="1" applyBorder="1" applyAlignment="1">
      <alignment vertical="center"/>
    </xf>
    <xf numFmtId="38" fontId="4" fillId="3" borderId="23" xfId="16" applyFont="1" applyFill="1" applyBorder="1" applyAlignment="1">
      <alignment vertical="center"/>
    </xf>
    <xf numFmtId="38" fontId="4" fillId="2" borderId="27" xfId="16" applyFont="1" applyFill="1" applyBorder="1" applyAlignment="1">
      <alignment vertical="center"/>
    </xf>
    <xf numFmtId="38" fontId="4" fillId="2" borderId="26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176" fontId="4" fillId="2" borderId="29" xfId="16" applyNumberFormat="1" applyFont="1" applyFill="1" applyBorder="1" applyAlignment="1">
      <alignment vertical="center"/>
    </xf>
    <xf numFmtId="176" fontId="4" fillId="2" borderId="30" xfId="16" applyNumberFormat="1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176" fontId="4" fillId="0" borderId="1" xfId="16" applyNumberFormat="1" applyFont="1" applyFill="1" applyBorder="1" applyAlignment="1">
      <alignment vertical="center"/>
    </xf>
    <xf numFmtId="176" fontId="4" fillId="0" borderId="31" xfId="16" applyNumberFormat="1" applyFont="1" applyBorder="1" applyAlignment="1">
      <alignment vertical="center"/>
    </xf>
    <xf numFmtId="176" fontId="4" fillId="0" borderId="32" xfId="16" applyNumberFormat="1" applyFont="1" applyBorder="1" applyAlignment="1">
      <alignment vertical="center"/>
    </xf>
    <xf numFmtId="38" fontId="4" fillId="2" borderId="28" xfId="16" applyFont="1" applyFill="1" applyBorder="1" applyAlignment="1">
      <alignment vertical="center"/>
    </xf>
    <xf numFmtId="176" fontId="4" fillId="2" borderId="31" xfId="16" applyNumberFormat="1" applyFont="1" applyFill="1" applyBorder="1" applyAlignment="1">
      <alignment vertical="center"/>
    </xf>
    <xf numFmtId="176" fontId="4" fillId="2" borderId="32" xfId="16" applyNumberFormat="1" applyFont="1" applyFill="1" applyBorder="1" applyAlignment="1">
      <alignment vertical="center"/>
    </xf>
    <xf numFmtId="176" fontId="4" fillId="0" borderId="32" xfId="16" applyNumberFormat="1" applyFont="1" applyFill="1" applyBorder="1" applyAlignment="1">
      <alignment vertical="center"/>
    </xf>
    <xf numFmtId="176" fontId="4" fillId="0" borderId="31" xfId="16" applyNumberFormat="1" applyFont="1" applyFill="1" applyBorder="1" applyAlignment="1">
      <alignment vertical="center"/>
    </xf>
    <xf numFmtId="38" fontId="4" fillId="2" borderId="33" xfId="16" applyFont="1" applyFill="1" applyBorder="1" applyAlignment="1">
      <alignment vertical="center"/>
    </xf>
    <xf numFmtId="38" fontId="4" fillId="0" borderId="34" xfId="16" applyFont="1" applyBorder="1" applyAlignment="1">
      <alignment vertical="center"/>
    </xf>
    <xf numFmtId="38" fontId="4" fillId="2" borderId="35" xfId="16" applyFont="1" applyFill="1" applyBorder="1" applyAlignment="1">
      <alignment vertical="center"/>
    </xf>
    <xf numFmtId="38" fontId="4" fillId="3" borderId="35" xfId="16" applyFont="1" applyFill="1" applyBorder="1" applyAlignment="1">
      <alignment vertical="center"/>
    </xf>
    <xf numFmtId="38" fontId="4" fillId="2" borderId="36" xfId="16" applyFont="1" applyFill="1" applyBorder="1" applyAlignment="1">
      <alignment vertical="center"/>
    </xf>
    <xf numFmtId="38" fontId="4" fillId="2" borderId="34" xfId="16" applyFont="1" applyFill="1" applyBorder="1" applyAlignment="1">
      <alignment vertical="center"/>
    </xf>
    <xf numFmtId="38" fontId="4" fillId="0" borderId="13" xfId="16" applyFont="1" applyBorder="1" applyAlignment="1">
      <alignment vertical="center" shrinkToFit="1"/>
    </xf>
    <xf numFmtId="38" fontId="4" fillId="0" borderId="0" xfId="16" applyFont="1" applyBorder="1" applyAlignment="1">
      <alignment vertical="center" shrinkToFit="1"/>
    </xf>
    <xf numFmtId="38" fontId="4" fillId="2" borderId="18" xfId="16" applyFont="1" applyFill="1" applyBorder="1" applyAlignment="1">
      <alignment vertical="center" shrinkToFit="1"/>
    </xf>
    <xf numFmtId="38" fontId="4" fillId="2" borderId="22" xfId="16" applyFont="1" applyFill="1" applyBorder="1" applyAlignment="1">
      <alignment vertical="center" shrinkToFit="1"/>
    </xf>
    <xf numFmtId="38" fontId="4" fillId="0" borderId="28" xfId="16" applyFont="1" applyBorder="1" applyAlignment="1">
      <alignment vertical="center"/>
    </xf>
    <xf numFmtId="38" fontId="4" fillId="0" borderId="37" xfId="16" applyFont="1" applyBorder="1" applyAlignment="1">
      <alignment vertical="center" shrinkToFit="1"/>
    </xf>
    <xf numFmtId="38" fontId="4" fillId="2" borderId="38" xfId="16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shrinkToFit="1"/>
    </xf>
    <xf numFmtId="38" fontId="4" fillId="0" borderId="39" xfId="16" applyFont="1" applyBorder="1" applyAlignment="1">
      <alignment vertical="center"/>
    </xf>
    <xf numFmtId="176" fontId="4" fillId="0" borderId="39" xfId="16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6" fontId="4" fillId="0" borderId="40" xfId="16" applyNumberFormat="1" applyFont="1" applyBorder="1" applyAlignment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19" customWidth="1"/>
    <col min="2" max="2" width="9.875" style="43" customWidth="1"/>
    <col min="3" max="3" width="9.00390625" style="43" customWidth="1"/>
    <col min="4" max="4" width="9.25390625" style="19" bestFit="1" customWidth="1"/>
    <col min="5" max="5" width="7.625" style="19" bestFit="1" customWidth="1"/>
    <col min="6" max="6" width="7.25390625" style="19" bestFit="1" customWidth="1"/>
    <col min="7" max="7" width="9.125" style="19" bestFit="1" customWidth="1"/>
    <col min="8" max="8" width="8.00390625" style="19" bestFit="1" customWidth="1"/>
    <col min="9" max="9" width="7.875" style="19" bestFit="1" customWidth="1"/>
    <col min="10" max="10" width="9.125" style="19" bestFit="1" customWidth="1"/>
    <col min="11" max="11" width="8.00390625" style="19" bestFit="1" customWidth="1"/>
    <col min="12" max="12" width="7.125" style="19" bestFit="1" customWidth="1"/>
    <col min="13" max="16384" width="9.00390625" style="19" customWidth="1"/>
  </cols>
  <sheetData>
    <row r="1" spans="2:12" s="18" customFormat="1" ht="28.5" customHeight="1">
      <c r="B1" s="17" t="s">
        <v>54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3" ht="24" customHeight="1">
      <c r="B2" s="20"/>
      <c r="C2" s="20"/>
    </row>
    <row r="3" spans="2:12" s="1" customFormat="1" ht="19.5" customHeight="1">
      <c r="B3" s="79"/>
      <c r="C3" s="92" t="s">
        <v>20</v>
      </c>
      <c r="D3" s="93"/>
      <c r="E3" s="93"/>
      <c r="F3" s="94"/>
      <c r="G3" s="14" t="s">
        <v>21</v>
      </c>
      <c r="H3" s="14"/>
      <c r="I3" s="14"/>
      <c r="J3" s="16"/>
      <c r="K3" s="14"/>
      <c r="L3" s="15"/>
    </row>
    <row r="4" spans="2:12" s="3" customFormat="1" ht="19.5" customHeight="1">
      <c r="B4" s="80"/>
      <c r="C4" s="90" t="s">
        <v>52</v>
      </c>
      <c r="D4" s="88" t="s">
        <v>14</v>
      </c>
      <c r="E4" s="9" t="s">
        <v>15</v>
      </c>
      <c r="F4" s="2" t="s">
        <v>16</v>
      </c>
      <c r="G4" s="10" t="s">
        <v>52</v>
      </c>
      <c r="H4" s="11"/>
      <c r="I4" s="12"/>
      <c r="J4" s="13" t="s">
        <v>14</v>
      </c>
      <c r="K4" s="9" t="s">
        <v>15</v>
      </c>
      <c r="L4" s="2" t="s">
        <v>16</v>
      </c>
    </row>
    <row r="5" spans="2:12" s="3" customFormat="1" ht="15.75" customHeight="1">
      <c r="B5" s="81"/>
      <c r="C5" s="91"/>
      <c r="D5" s="89"/>
      <c r="E5" s="4" t="s">
        <v>53</v>
      </c>
      <c r="F5" s="5" t="s">
        <v>18</v>
      </c>
      <c r="G5" s="6" t="s">
        <v>17</v>
      </c>
      <c r="H5" s="4" t="s">
        <v>9</v>
      </c>
      <c r="I5" s="7" t="s">
        <v>10</v>
      </c>
      <c r="J5" s="8" t="s">
        <v>17</v>
      </c>
      <c r="K5" s="4" t="s">
        <v>53</v>
      </c>
      <c r="L5" s="5" t="s">
        <v>19</v>
      </c>
    </row>
    <row r="6" spans="2:12" s="3" customFormat="1" ht="19.5" customHeight="1">
      <c r="B6" s="82" t="s">
        <v>13</v>
      </c>
      <c r="C6" s="67">
        <f>C8+C16+C19+C20+C21+C22+C25+C28+C29+C38+C44+C45+C46+C47+C48</f>
        <v>60311</v>
      </c>
      <c r="D6" s="72">
        <f>D8+D16+D19+D20+D21+D22+D25+D28+D29+D38+D44+D45+D46+D47+D48</f>
        <v>64734</v>
      </c>
      <c r="E6" s="22">
        <f>C6-D6</f>
        <v>-4423</v>
      </c>
      <c r="F6" s="23">
        <f>ROUND(E6/D6*100,2)</f>
        <v>-6.83</v>
      </c>
      <c r="G6" s="67">
        <f>G8+G16+G19+G20+G21+G22+G25+G28+G29+G38+G44+G45+G46+G47+G48</f>
        <v>561487</v>
      </c>
      <c r="H6" s="22">
        <f>H8+H16+H19+H20+H21+H22+H25+H28+H29+H38+H44+H45+H46+H47+H48</f>
        <v>311188</v>
      </c>
      <c r="I6" s="24">
        <f>I8+I16+I19+I20+I21+I22+I25+I28+I29+I38+I44+I45+I46+I47+I48</f>
        <v>250299</v>
      </c>
      <c r="J6" s="21">
        <v>578818</v>
      </c>
      <c r="K6" s="22">
        <f>G6-J6</f>
        <v>-17331</v>
      </c>
      <c r="L6" s="78">
        <f aca="true" t="shared" si="0" ref="L6:L48">ROUND(K6/J6*100,2)</f>
        <v>-2.99</v>
      </c>
    </row>
    <row r="7" spans="2:12" s="3" customFormat="1" ht="19.5" customHeight="1">
      <c r="B7" s="80"/>
      <c r="C7" s="68"/>
      <c r="D7" s="62"/>
      <c r="E7" s="26"/>
      <c r="F7" s="27"/>
      <c r="G7" s="25"/>
      <c r="H7" s="26"/>
      <c r="I7" s="28"/>
      <c r="J7" s="25"/>
      <c r="K7" s="26"/>
      <c r="L7" s="29"/>
    </row>
    <row r="8" spans="2:12" s="3" customFormat="1" ht="19.5" customHeight="1">
      <c r="B8" s="83" t="s">
        <v>11</v>
      </c>
      <c r="C8" s="69">
        <f>SUM(C9:C15)</f>
        <v>22880</v>
      </c>
      <c r="D8" s="63">
        <f>SUM(D9:D15)</f>
        <v>24382</v>
      </c>
      <c r="E8" s="32">
        <f>C8-D8</f>
        <v>-1502</v>
      </c>
      <c r="F8" s="33">
        <f aca="true" t="shared" si="1" ref="F8:F15">ROUND(E8/D8*100,2)</f>
        <v>-6.16</v>
      </c>
      <c r="G8" s="31">
        <f>SUM(G9:G15)</f>
        <v>239627</v>
      </c>
      <c r="H8" s="31">
        <f>SUM(H9:H15)</f>
        <v>134306</v>
      </c>
      <c r="I8" s="31">
        <f>SUM(I9:I15)</f>
        <v>105321</v>
      </c>
      <c r="J8" s="31">
        <v>241342</v>
      </c>
      <c r="K8" s="32">
        <f aca="true" t="shared" si="2" ref="K8:K15">G8-J8</f>
        <v>-1715</v>
      </c>
      <c r="L8" s="34">
        <f t="shared" si="0"/>
        <v>-0.71</v>
      </c>
    </row>
    <row r="9" spans="2:12" s="1" customFormat="1" ht="19.5" customHeight="1">
      <c r="B9" s="80" t="s">
        <v>22</v>
      </c>
      <c r="C9" s="68">
        <v>19219</v>
      </c>
      <c r="D9" s="62">
        <v>20518</v>
      </c>
      <c r="E9" s="26">
        <f aca="true" t="shared" si="3" ref="E9:E48">C9-D9</f>
        <v>-1299</v>
      </c>
      <c r="F9" s="59">
        <f t="shared" si="1"/>
        <v>-6.33</v>
      </c>
      <c r="G9" s="25">
        <f>SUM(H9:I9)</f>
        <v>201212</v>
      </c>
      <c r="H9" s="26">
        <v>111952</v>
      </c>
      <c r="I9" s="28">
        <v>89260</v>
      </c>
      <c r="J9" s="25">
        <v>202051</v>
      </c>
      <c r="K9" s="26">
        <f t="shared" si="2"/>
        <v>-839</v>
      </c>
      <c r="L9" s="27">
        <f t="shared" si="0"/>
        <v>-0.42</v>
      </c>
    </row>
    <row r="10" spans="2:12" s="1" customFormat="1" ht="19.5" customHeight="1">
      <c r="B10" s="80" t="s">
        <v>23</v>
      </c>
      <c r="C10" s="68">
        <v>694</v>
      </c>
      <c r="D10" s="62">
        <v>794</v>
      </c>
      <c r="E10" s="26">
        <f t="shared" si="3"/>
        <v>-100</v>
      </c>
      <c r="F10" s="59">
        <f t="shared" si="1"/>
        <v>-12.59</v>
      </c>
      <c r="G10" s="25">
        <f aca="true" t="shared" si="4" ref="G10:G15">SUM(H10:I10)</f>
        <v>7412</v>
      </c>
      <c r="H10" s="26">
        <v>4039</v>
      </c>
      <c r="I10" s="28">
        <v>3373</v>
      </c>
      <c r="J10" s="25">
        <v>7801</v>
      </c>
      <c r="K10" s="26">
        <f t="shared" si="2"/>
        <v>-389</v>
      </c>
      <c r="L10" s="27">
        <f t="shared" si="0"/>
        <v>-4.99</v>
      </c>
    </row>
    <row r="11" spans="2:12" s="1" customFormat="1" ht="19.5" customHeight="1">
      <c r="B11" s="80" t="s">
        <v>24</v>
      </c>
      <c r="C11" s="68">
        <v>423</v>
      </c>
      <c r="D11" s="62">
        <v>481</v>
      </c>
      <c r="E11" s="26">
        <f t="shared" si="3"/>
        <v>-58</v>
      </c>
      <c r="F11" s="59">
        <f t="shared" si="1"/>
        <v>-12.06</v>
      </c>
      <c r="G11" s="25">
        <f t="shared" si="4"/>
        <v>3722</v>
      </c>
      <c r="H11" s="26">
        <v>2233</v>
      </c>
      <c r="I11" s="28">
        <v>1489</v>
      </c>
      <c r="J11" s="25">
        <v>3932</v>
      </c>
      <c r="K11" s="26">
        <f t="shared" si="2"/>
        <v>-210</v>
      </c>
      <c r="L11" s="27">
        <f t="shared" si="0"/>
        <v>-5.34</v>
      </c>
    </row>
    <row r="12" spans="2:12" s="1" customFormat="1" ht="19.5" customHeight="1">
      <c r="B12" s="80" t="s">
        <v>25</v>
      </c>
      <c r="C12" s="68">
        <v>1122</v>
      </c>
      <c r="D12" s="62">
        <v>1067</v>
      </c>
      <c r="E12" s="26">
        <f t="shared" si="3"/>
        <v>55</v>
      </c>
      <c r="F12" s="59">
        <f t="shared" si="1"/>
        <v>5.15</v>
      </c>
      <c r="G12" s="25">
        <f t="shared" si="4"/>
        <v>9649</v>
      </c>
      <c r="H12" s="26">
        <v>5769</v>
      </c>
      <c r="I12" s="28">
        <v>3880</v>
      </c>
      <c r="J12" s="25">
        <v>10462</v>
      </c>
      <c r="K12" s="26">
        <f t="shared" si="2"/>
        <v>-813</v>
      </c>
      <c r="L12" s="27">
        <f t="shared" si="0"/>
        <v>-7.77</v>
      </c>
    </row>
    <row r="13" spans="2:12" s="1" customFormat="1" ht="19.5" customHeight="1">
      <c r="B13" s="80" t="s">
        <v>26</v>
      </c>
      <c r="C13" s="68">
        <v>1259</v>
      </c>
      <c r="D13" s="62">
        <v>1354</v>
      </c>
      <c r="E13" s="26">
        <f t="shared" si="3"/>
        <v>-95</v>
      </c>
      <c r="F13" s="59">
        <f t="shared" si="1"/>
        <v>-7.02</v>
      </c>
      <c r="G13" s="25">
        <f t="shared" si="4"/>
        <v>16545</v>
      </c>
      <c r="H13" s="26">
        <v>9800</v>
      </c>
      <c r="I13" s="28">
        <v>6745</v>
      </c>
      <c r="J13" s="25">
        <v>15923</v>
      </c>
      <c r="K13" s="26">
        <f t="shared" si="2"/>
        <v>622</v>
      </c>
      <c r="L13" s="27">
        <f t="shared" si="0"/>
        <v>3.91</v>
      </c>
    </row>
    <row r="14" spans="2:12" s="1" customFormat="1" ht="19.5" customHeight="1">
      <c r="B14" s="80" t="s">
        <v>27</v>
      </c>
      <c r="C14" s="68">
        <v>62</v>
      </c>
      <c r="D14" s="62">
        <v>64</v>
      </c>
      <c r="E14" s="26">
        <f t="shared" si="3"/>
        <v>-2</v>
      </c>
      <c r="F14" s="59">
        <f t="shared" si="1"/>
        <v>-3.13</v>
      </c>
      <c r="G14" s="25">
        <f t="shared" si="4"/>
        <v>521</v>
      </c>
      <c r="H14" s="26">
        <v>246</v>
      </c>
      <c r="I14" s="28">
        <v>275</v>
      </c>
      <c r="J14" s="25">
        <v>599</v>
      </c>
      <c r="K14" s="26">
        <f t="shared" si="2"/>
        <v>-78</v>
      </c>
      <c r="L14" s="27">
        <f t="shared" si="0"/>
        <v>-13.02</v>
      </c>
    </row>
    <row r="15" spans="2:12" s="1" customFormat="1" ht="19.5" customHeight="1">
      <c r="B15" s="80" t="s">
        <v>28</v>
      </c>
      <c r="C15" s="68">
        <v>101</v>
      </c>
      <c r="D15" s="62">
        <v>104</v>
      </c>
      <c r="E15" s="26">
        <f t="shared" si="3"/>
        <v>-3</v>
      </c>
      <c r="F15" s="60">
        <f t="shared" si="1"/>
        <v>-2.88</v>
      </c>
      <c r="G15" s="25">
        <f t="shared" si="4"/>
        <v>566</v>
      </c>
      <c r="H15" s="26">
        <v>267</v>
      </c>
      <c r="I15" s="28">
        <v>299</v>
      </c>
      <c r="J15" s="25">
        <v>574</v>
      </c>
      <c r="K15" s="26">
        <f t="shared" si="2"/>
        <v>-8</v>
      </c>
      <c r="L15" s="27">
        <f t="shared" si="0"/>
        <v>-1.39</v>
      </c>
    </row>
    <row r="16" spans="2:12" s="1" customFormat="1" ht="19.5" customHeight="1">
      <c r="B16" s="84" t="s">
        <v>12</v>
      </c>
      <c r="C16" s="64">
        <f>SUM(C17:C18)</f>
        <v>10705</v>
      </c>
      <c r="D16" s="64">
        <f>SUM(D17:D18)</f>
        <v>11544</v>
      </c>
      <c r="E16" s="32">
        <f t="shared" si="3"/>
        <v>-839</v>
      </c>
      <c r="F16" s="51">
        <f aca="true" t="shared" si="5" ref="F16:F48">ROUND(E16/D16*100,2)</f>
        <v>-7.27</v>
      </c>
      <c r="G16" s="35">
        <f>SUM(G17:G18)</f>
        <v>93929</v>
      </c>
      <c r="H16" s="36">
        <f>SUM(H17:H18)</f>
        <v>51414</v>
      </c>
      <c r="I16" s="35">
        <f>SUM(I17:I18)</f>
        <v>42515</v>
      </c>
      <c r="J16" s="44">
        <v>98172</v>
      </c>
      <c r="K16" s="32">
        <f aca="true" t="shared" si="6" ref="K16:K48">G16-J16</f>
        <v>-4243</v>
      </c>
      <c r="L16" s="51">
        <f t="shared" si="0"/>
        <v>-4.32</v>
      </c>
    </row>
    <row r="17" spans="2:12" s="1" customFormat="1" ht="19.5" customHeight="1">
      <c r="B17" s="80" t="s">
        <v>29</v>
      </c>
      <c r="C17" s="68">
        <v>10114</v>
      </c>
      <c r="D17" s="62">
        <v>10908</v>
      </c>
      <c r="E17" s="26">
        <f t="shared" si="3"/>
        <v>-794</v>
      </c>
      <c r="F17" s="59">
        <f t="shared" si="5"/>
        <v>-7.28</v>
      </c>
      <c r="G17" s="25">
        <f>SUM(H17:I17)</f>
        <v>88247</v>
      </c>
      <c r="H17" s="26">
        <v>47975</v>
      </c>
      <c r="I17" s="28">
        <v>40272</v>
      </c>
      <c r="J17" s="52">
        <v>92147</v>
      </c>
      <c r="K17" s="48">
        <f t="shared" si="6"/>
        <v>-3900</v>
      </c>
      <c r="L17" s="53">
        <f t="shared" si="0"/>
        <v>-4.23</v>
      </c>
    </row>
    <row r="18" spans="2:12" s="1" customFormat="1" ht="19.5" customHeight="1">
      <c r="B18" s="80" t="s">
        <v>30</v>
      </c>
      <c r="C18" s="68">
        <v>591</v>
      </c>
      <c r="D18" s="62">
        <v>636</v>
      </c>
      <c r="E18" s="71">
        <f t="shared" si="3"/>
        <v>-45</v>
      </c>
      <c r="F18" s="60">
        <f t="shared" si="5"/>
        <v>-7.08</v>
      </c>
      <c r="G18" s="25">
        <f>SUM(H18:I18)</f>
        <v>5682</v>
      </c>
      <c r="H18" s="26">
        <v>3439</v>
      </c>
      <c r="I18" s="28">
        <v>2243</v>
      </c>
      <c r="J18" s="52">
        <v>6025</v>
      </c>
      <c r="K18" s="48">
        <f t="shared" si="6"/>
        <v>-343</v>
      </c>
      <c r="L18" s="53">
        <f t="shared" si="0"/>
        <v>-5.69</v>
      </c>
    </row>
    <row r="19" spans="2:12" s="1" customFormat="1" ht="19.5" customHeight="1">
      <c r="B19" s="85" t="s">
        <v>0</v>
      </c>
      <c r="C19" s="70">
        <v>2870</v>
      </c>
      <c r="D19" s="65">
        <v>3137</v>
      </c>
      <c r="E19" s="38">
        <f t="shared" si="3"/>
        <v>-267</v>
      </c>
      <c r="F19" s="39">
        <f t="shared" si="5"/>
        <v>-8.51</v>
      </c>
      <c r="G19" s="37">
        <f>SUM(H19:I19)</f>
        <v>23762</v>
      </c>
      <c r="H19" s="38">
        <v>12593</v>
      </c>
      <c r="I19" s="40">
        <v>11169</v>
      </c>
      <c r="J19" s="37">
        <v>25805</v>
      </c>
      <c r="K19" s="45">
        <f t="shared" si="6"/>
        <v>-2043</v>
      </c>
      <c r="L19" s="50">
        <f t="shared" si="0"/>
        <v>-7.92</v>
      </c>
    </row>
    <row r="20" spans="2:12" s="1" customFormat="1" ht="19.5" customHeight="1">
      <c r="B20" s="85" t="s">
        <v>1</v>
      </c>
      <c r="C20" s="70">
        <v>2676</v>
      </c>
      <c r="D20" s="65">
        <v>2894</v>
      </c>
      <c r="E20" s="38">
        <f t="shared" si="3"/>
        <v>-218</v>
      </c>
      <c r="F20" s="39">
        <f t="shared" si="5"/>
        <v>-7.53</v>
      </c>
      <c r="G20" s="37">
        <f>SUM(H20:I20)</f>
        <v>19063</v>
      </c>
      <c r="H20" s="38">
        <v>9121</v>
      </c>
      <c r="I20" s="40">
        <v>9942</v>
      </c>
      <c r="J20" s="37">
        <v>20150</v>
      </c>
      <c r="K20" s="45">
        <f t="shared" si="6"/>
        <v>-1087</v>
      </c>
      <c r="L20" s="50">
        <f t="shared" si="0"/>
        <v>-5.39</v>
      </c>
    </row>
    <row r="21" spans="2:12" s="1" customFormat="1" ht="19.5" customHeight="1">
      <c r="B21" s="85" t="s">
        <v>2</v>
      </c>
      <c r="C21" s="70">
        <v>1512</v>
      </c>
      <c r="D21" s="65">
        <v>1685</v>
      </c>
      <c r="E21" s="38">
        <f t="shared" si="3"/>
        <v>-173</v>
      </c>
      <c r="F21" s="39">
        <f t="shared" si="5"/>
        <v>-10.27</v>
      </c>
      <c r="G21" s="37">
        <f>SUM(H21:I21)</f>
        <v>14313</v>
      </c>
      <c r="H21" s="38">
        <v>8016</v>
      </c>
      <c r="I21" s="40">
        <v>6297</v>
      </c>
      <c r="J21" s="37">
        <v>14513</v>
      </c>
      <c r="K21" s="45">
        <f t="shared" si="6"/>
        <v>-200</v>
      </c>
      <c r="L21" s="50">
        <f t="shared" si="0"/>
        <v>-1.38</v>
      </c>
    </row>
    <row r="22" spans="2:12" s="1" customFormat="1" ht="19.5" customHeight="1">
      <c r="B22" s="86" t="s">
        <v>31</v>
      </c>
      <c r="C22" s="66">
        <f>SUM(C23:C24)</f>
        <v>2095</v>
      </c>
      <c r="D22" s="66">
        <f>SUM(D23:D24)</f>
        <v>2303</v>
      </c>
      <c r="E22" s="42">
        <f t="shared" si="3"/>
        <v>-208</v>
      </c>
      <c r="F22" s="33">
        <f t="shared" si="5"/>
        <v>-9.03</v>
      </c>
      <c r="G22" s="41">
        <f>SUM(G23:G24)</f>
        <v>23440</v>
      </c>
      <c r="H22" s="32">
        <f>SUM(H23:H24)</f>
        <v>13019</v>
      </c>
      <c r="I22" s="46">
        <f>SUM(I23:I24)</f>
        <v>10421</v>
      </c>
      <c r="J22" s="47">
        <v>25357</v>
      </c>
      <c r="K22" s="36">
        <f t="shared" si="6"/>
        <v>-1917</v>
      </c>
      <c r="L22" s="51">
        <f t="shared" si="0"/>
        <v>-7.56</v>
      </c>
    </row>
    <row r="23" spans="2:12" s="1" customFormat="1" ht="19.5" customHeight="1">
      <c r="B23" s="80" t="s">
        <v>32</v>
      </c>
      <c r="C23" s="68">
        <v>1746</v>
      </c>
      <c r="D23" s="62">
        <v>1919</v>
      </c>
      <c r="E23" s="26">
        <f t="shared" si="3"/>
        <v>-173</v>
      </c>
      <c r="F23" s="59">
        <f t="shared" si="5"/>
        <v>-9.02</v>
      </c>
      <c r="G23" s="25">
        <f>SUM(H23:I23)</f>
        <v>20771</v>
      </c>
      <c r="H23" s="26">
        <v>11590</v>
      </c>
      <c r="I23" s="28">
        <v>9181</v>
      </c>
      <c r="J23" s="25">
        <v>21930</v>
      </c>
      <c r="K23" s="48">
        <f t="shared" si="6"/>
        <v>-1159</v>
      </c>
      <c r="L23" s="55">
        <f t="shared" si="0"/>
        <v>-5.28</v>
      </c>
    </row>
    <row r="24" spans="2:12" s="1" customFormat="1" ht="19.5" customHeight="1">
      <c r="B24" s="80" t="s">
        <v>33</v>
      </c>
      <c r="C24" s="68">
        <v>349</v>
      </c>
      <c r="D24" s="62">
        <v>384</v>
      </c>
      <c r="E24" s="26">
        <f t="shared" si="3"/>
        <v>-35</v>
      </c>
      <c r="F24" s="60">
        <f t="shared" si="5"/>
        <v>-9.11</v>
      </c>
      <c r="G24" s="25">
        <f>SUM(H24:I24)</f>
        <v>2669</v>
      </c>
      <c r="H24" s="26">
        <v>1429</v>
      </c>
      <c r="I24" s="28">
        <v>1240</v>
      </c>
      <c r="J24" s="25">
        <v>3427</v>
      </c>
      <c r="K24" s="49">
        <f t="shared" si="6"/>
        <v>-758</v>
      </c>
      <c r="L24" s="54">
        <f t="shared" si="0"/>
        <v>-22.12</v>
      </c>
    </row>
    <row r="25" spans="2:12" s="1" customFormat="1" ht="19.5" customHeight="1">
      <c r="B25" s="83" t="s">
        <v>34</v>
      </c>
      <c r="C25" s="63">
        <f>SUM(C26:C27)</f>
        <v>2959</v>
      </c>
      <c r="D25" s="63">
        <f>SUM(D26:D27)</f>
        <v>2778</v>
      </c>
      <c r="E25" s="32">
        <f t="shared" si="3"/>
        <v>181</v>
      </c>
      <c r="F25" s="58">
        <f t="shared" si="5"/>
        <v>6.52</v>
      </c>
      <c r="G25" s="30">
        <f>SUM(G26:G27)</f>
        <v>25762</v>
      </c>
      <c r="H25" s="32">
        <f>SUM(H26:H27)</f>
        <v>14107</v>
      </c>
      <c r="I25" s="31">
        <f>SUM(I26:I27)</f>
        <v>11655</v>
      </c>
      <c r="J25" s="30">
        <v>24510</v>
      </c>
      <c r="K25" s="42">
        <f t="shared" si="6"/>
        <v>1252</v>
      </c>
      <c r="L25" s="58">
        <f t="shared" si="0"/>
        <v>5.11</v>
      </c>
    </row>
    <row r="26" spans="2:12" s="1" customFormat="1" ht="19.5" customHeight="1">
      <c r="B26" s="80" t="s">
        <v>35</v>
      </c>
      <c r="C26" s="68">
        <v>2575</v>
      </c>
      <c r="D26" s="62">
        <v>2334</v>
      </c>
      <c r="E26" s="26">
        <f t="shared" si="3"/>
        <v>241</v>
      </c>
      <c r="F26" s="59">
        <f t="shared" si="5"/>
        <v>10.33</v>
      </c>
      <c r="G26" s="25">
        <f>SUM(H26:I26)</f>
        <v>23160</v>
      </c>
      <c r="H26" s="26">
        <v>12717</v>
      </c>
      <c r="I26" s="28">
        <v>10443</v>
      </c>
      <c r="J26" s="25">
        <v>21613</v>
      </c>
      <c r="K26" s="48">
        <f t="shared" si="6"/>
        <v>1547</v>
      </c>
      <c r="L26" s="55">
        <f t="shared" si="0"/>
        <v>7.16</v>
      </c>
    </row>
    <row r="27" spans="2:12" s="1" customFormat="1" ht="19.5" customHeight="1">
      <c r="B27" s="80" t="s">
        <v>36</v>
      </c>
      <c r="C27" s="68">
        <v>384</v>
      </c>
      <c r="D27" s="62">
        <v>444</v>
      </c>
      <c r="E27" s="71">
        <f t="shared" si="3"/>
        <v>-60</v>
      </c>
      <c r="F27" s="60">
        <f t="shared" si="5"/>
        <v>-13.51</v>
      </c>
      <c r="G27" s="25">
        <f>SUM(H27:I27)</f>
        <v>2602</v>
      </c>
      <c r="H27" s="26">
        <v>1390</v>
      </c>
      <c r="I27" s="28">
        <v>1212</v>
      </c>
      <c r="J27" s="25">
        <v>2897</v>
      </c>
      <c r="K27" s="49">
        <f t="shared" si="6"/>
        <v>-295</v>
      </c>
      <c r="L27" s="54">
        <f t="shared" si="0"/>
        <v>-10.18</v>
      </c>
    </row>
    <row r="28" spans="2:12" s="1" customFormat="1" ht="19.5" customHeight="1">
      <c r="B28" s="85" t="s">
        <v>3</v>
      </c>
      <c r="C28" s="70">
        <v>1733</v>
      </c>
      <c r="D28" s="65">
        <v>1975</v>
      </c>
      <c r="E28" s="42">
        <f t="shared" si="3"/>
        <v>-242</v>
      </c>
      <c r="F28" s="50">
        <f t="shared" si="5"/>
        <v>-12.25</v>
      </c>
      <c r="G28" s="37">
        <f>SUM(H28:I28)</f>
        <v>14577</v>
      </c>
      <c r="H28" s="38">
        <v>7717</v>
      </c>
      <c r="I28" s="40">
        <v>6860</v>
      </c>
      <c r="J28" s="37">
        <v>16446</v>
      </c>
      <c r="K28" s="56">
        <f t="shared" si="6"/>
        <v>-1869</v>
      </c>
      <c r="L28" s="57">
        <f t="shared" si="0"/>
        <v>-11.36</v>
      </c>
    </row>
    <row r="29" spans="2:12" s="1" customFormat="1" ht="19.5" customHeight="1">
      <c r="B29" s="83" t="s">
        <v>37</v>
      </c>
      <c r="C29" s="69">
        <f>SUM(C30:C37)</f>
        <v>3642</v>
      </c>
      <c r="D29" s="63">
        <f>SUM(D30:D37)</f>
        <v>4084</v>
      </c>
      <c r="E29" s="32">
        <f t="shared" si="3"/>
        <v>-442</v>
      </c>
      <c r="F29" s="58">
        <f t="shared" si="5"/>
        <v>-10.82</v>
      </c>
      <c r="G29" s="31">
        <f>SUM(G30:G37)</f>
        <v>27311</v>
      </c>
      <c r="H29" s="46">
        <f>SUM(H30:H37)</f>
        <v>15076</v>
      </c>
      <c r="I29" s="31">
        <f>SUM(I30:I37)</f>
        <v>12235</v>
      </c>
      <c r="J29" s="31">
        <v>29986</v>
      </c>
      <c r="K29" s="42">
        <f t="shared" si="6"/>
        <v>-2675</v>
      </c>
      <c r="L29" s="58">
        <f t="shared" si="0"/>
        <v>-8.92</v>
      </c>
    </row>
    <row r="30" spans="2:12" s="1" customFormat="1" ht="19.5" customHeight="1">
      <c r="B30" s="80" t="s">
        <v>38</v>
      </c>
      <c r="C30" s="68">
        <v>551</v>
      </c>
      <c r="D30" s="62">
        <v>624</v>
      </c>
      <c r="E30" s="26">
        <f t="shared" si="3"/>
        <v>-73</v>
      </c>
      <c r="F30" s="59">
        <f t="shared" si="5"/>
        <v>-11.7</v>
      </c>
      <c r="G30" s="25">
        <f>SUM(H30:I30)</f>
        <v>4082</v>
      </c>
      <c r="H30" s="26">
        <v>2202</v>
      </c>
      <c r="I30" s="28">
        <v>1880</v>
      </c>
      <c r="J30" s="25">
        <v>4495</v>
      </c>
      <c r="K30" s="48">
        <f t="shared" si="6"/>
        <v>-413</v>
      </c>
      <c r="L30" s="59">
        <f t="shared" si="0"/>
        <v>-9.19</v>
      </c>
    </row>
    <row r="31" spans="2:12" s="1" customFormat="1" ht="19.5" customHeight="1">
      <c r="B31" s="80" t="s">
        <v>39</v>
      </c>
      <c r="C31" s="68">
        <v>145</v>
      </c>
      <c r="D31" s="62">
        <v>150</v>
      </c>
      <c r="E31" s="26">
        <f t="shared" si="3"/>
        <v>-5</v>
      </c>
      <c r="F31" s="59">
        <f t="shared" si="5"/>
        <v>-3.33</v>
      </c>
      <c r="G31" s="25">
        <f aca="true" t="shared" si="7" ref="G31:G48">SUM(H31:I31)</f>
        <v>603</v>
      </c>
      <c r="H31" s="26">
        <v>303</v>
      </c>
      <c r="I31" s="28">
        <v>300</v>
      </c>
      <c r="J31" s="25">
        <v>829</v>
      </c>
      <c r="K31" s="48">
        <f t="shared" si="6"/>
        <v>-226</v>
      </c>
      <c r="L31" s="59">
        <f t="shared" si="0"/>
        <v>-27.26</v>
      </c>
    </row>
    <row r="32" spans="2:12" s="1" customFormat="1" ht="19.5" customHeight="1">
      <c r="B32" s="80" t="s">
        <v>40</v>
      </c>
      <c r="C32" s="68">
        <v>85</v>
      </c>
      <c r="D32" s="62">
        <v>92</v>
      </c>
      <c r="E32" s="26">
        <f t="shared" si="3"/>
        <v>-7</v>
      </c>
      <c r="F32" s="59">
        <f t="shared" si="5"/>
        <v>-7.61</v>
      </c>
      <c r="G32" s="25">
        <f t="shared" si="7"/>
        <v>368</v>
      </c>
      <c r="H32" s="26">
        <v>221</v>
      </c>
      <c r="I32" s="28">
        <v>147</v>
      </c>
      <c r="J32" s="25">
        <v>482</v>
      </c>
      <c r="K32" s="48">
        <f t="shared" si="6"/>
        <v>-114</v>
      </c>
      <c r="L32" s="59">
        <f t="shared" si="0"/>
        <v>-23.65</v>
      </c>
    </row>
    <row r="33" spans="2:12" s="1" customFormat="1" ht="19.5" customHeight="1">
      <c r="B33" s="80" t="s">
        <v>41</v>
      </c>
      <c r="C33" s="68">
        <v>118</v>
      </c>
      <c r="D33" s="62">
        <v>115</v>
      </c>
      <c r="E33" s="26">
        <f t="shared" si="3"/>
        <v>3</v>
      </c>
      <c r="F33" s="59">
        <f t="shared" si="5"/>
        <v>2.61</v>
      </c>
      <c r="G33" s="25">
        <f t="shared" si="7"/>
        <v>571</v>
      </c>
      <c r="H33" s="26">
        <v>353</v>
      </c>
      <c r="I33" s="28">
        <v>218</v>
      </c>
      <c r="J33" s="25">
        <v>660</v>
      </c>
      <c r="K33" s="48">
        <f t="shared" si="6"/>
        <v>-89</v>
      </c>
      <c r="L33" s="59">
        <f t="shared" si="0"/>
        <v>-13.48</v>
      </c>
    </row>
    <row r="34" spans="2:12" s="1" customFormat="1" ht="19.5" customHeight="1">
      <c r="B34" s="80" t="s">
        <v>42</v>
      </c>
      <c r="C34" s="68">
        <v>632</v>
      </c>
      <c r="D34" s="62">
        <v>681</v>
      </c>
      <c r="E34" s="26">
        <f t="shared" si="3"/>
        <v>-49</v>
      </c>
      <c r="F34" s="59">
        <f t="shared" si="5"/>
        <v>-7.2</v>
      </c>
      <c r="G34" s="25">
        <f t="shared" si="7"/>
        <v>4263</v>
      </c>
      <c r="H34" s="26">
        <v>2116</v>
      </c>
      <c r="I34" s="28">
        <v>2147</v>
      </c>
      <c r="J34" s="25">
        <v>4436</v>
      </c>
      <c r="K34" s="48">
        <f t="shared" si="6"/>
        <v>-173</v>
      </c>
      <c r="L34" s="59">
        <f t="shared" si="0"/>
        <v>-3.9</v>
      </c>
    </row>
    <row r="35" spans="2:12" s="1" customFormat="1" ht="19.5" customHeight="1">
      <c r="B35" s="80" t="s">
        <v>43</v>
      </c>
      <c r="C35" s="68">
        <v>71</v>
      </c>
      <c r="D35" s="62">
        <v>69</v>
      </c>
      <c r="E35" s="26">
        <f t="shared" si="3"/>
        <v>2</v>
      </c>
      <c r="F35" s="59">
        <f t="shared" si="5"/>
        <v>2.9</v>
      </c>
      <c r="G35" s="25">
        <f t="shared" si="7"/>
        <v>437</v>
      </c>
      <c r="H35" s="26">
        <v>225</v>
      </c>
      <c r="I35" s="28">
        <v>212</v>
      </c>
      <c r="J35" s="25">
        <v>498</v>
      </c>
      <c r="K35" s="48">
        <f t="shared" si="6"/>
        <v>-61</v>
      </c>
      <c r="L35" s="59">
        <f>ROUND(K35/J35*100,1)</f>
        <v>-12.2</v>
      </c>
    </row>
    <row r="36" spans="2:12" s="1" customFormat="1" ht="19.5" customHeight="1">
      <c r="B36" s="80" t="s">
        <v>44</v>
      </c>
      <c r="C36" s="68">
        <v>964</v>
      </c>
      <c r="D36" s="62">
        <v>1162</v>
      </c>
      <c r="E36" s="26">
        <f t="shared" si="3"/>
        <v>-198</v>
      </c>
      <c r="F36" s="59">
        <f t="shared" si="5"/>
        <v>-17.04</v>
      </c>
      <c r="G36" s="25">
        <f t="shared" si="7"/>
        <v>7932</v>
      </c>
      <c r="H36" s="26">
        <v>4920</v>
      </c>
      <c r="I36" s="28">
        <v>3012</v>
      </c>
      <c r="J36" s="25">
        <v>8704</v>
      </c>
      <c r="K36" s="48">
        <f t="shared" si="6"/>
        <v>-772</v>
      </c>
      <c r="L36" s="59">
        <f t="shared" si="0"/>
        <v>-8.87</v>
      </c>
    </row>
    <row r="37" spans="2:12" s="1" customFormat="1" ht="19.5" customHeight="1">
      <c r="B37" s="80" t="s">
        <v>45</v>
      </c>
      <c r="C37" s="68">
        <v>1076</v>
      </c>
      <c r="D37" s="62">
        <v>1191</v>
      </c>
      <c r="E37" s="26">
        <f t="shared" si="3"/>
        <v>-115</v>
      </c>
      <c r="F37" s="60">
        <f t="shared" si="5"/>
        <v>-9.66</v>
      </c>
      <c r="G37" s="25">
        <f t="shared" si="7"/>
        <v>9055</v>
      </c>
      <c r="H37" s="26">
        <v>4736</v>
      </c>
      <c r="I37" s="28">
        <v>4319</v>
      </c>
      <c r="J37" s="25">
        <v>9882</v>
      </c>
      <c r="K37" s="49">
        <f t="shared" si="6"/>
        <v>-827</v>
      </c>
      <c r="L37" s="60">
        <f t="shared" si="0"/>
        <v>-8.37</v>
      </c>
    </row>
    <row r="38" spans="2:12" s="1" customFormat="1" ht="19.5" customHeight="1">
      <c r="B38" s="83" t="s">
        <v>46</v>
      </c>
      <c r="C38" s="69">
        <f>SUM(C39:C43)</f>
        <v>4588</v>
      </c>
      <c r="D38" s="63">
        <f>SUM(D39:D43)</f>
        <v>5112</v>
      </c>
      <c r="E38" s="32">
        <f t="shared" si="3"/>
        <v>-524</v>
      </c>
      <c r="F38" s="58">
        <f t="shared" si="5"/>
        <v>-10.25</v>
      </c>
      <c r="G38" s="30">
        <f>SUM(G39:G43)</f>
        <v>44099</v>
      </c>
      <c r="H38" s="61">
        <f>SUM(H39:H43)</f>
        <v>26124</v>
      </c>
      <c r="I38" s="46">
        <f>SUM(I39:I43)</f>
        <v>17975</v>
      </c>
      <c r="J38" s="31">
        <v>45833</v>
      </c>
      <c r="K38" s="42">
        <f t="shared" si="6"/>
        <v>-1734</v>
      </c>
      <c r="L38" s="58">
        <f t="shared" si="0"/>
        <v>-3.78</v>
      </c>
    </row>
    <row r="39" spans="2:12" s="1" customFormat="1" ht="19.5" customHeight="1">
      <c r="B39" s="80" t="s">
        <v>47</v>
      </c>
      <c r="C39" s="68">
        <v>1907</v>
      </c>
      <c r="D39" s="62">
        <v>2256</v>
      </c>
      <c r="E39" s="26">
        <f t="shared" si="3"/>
        <v>-349</v>
      </c>
      <c r="F39" s="59">
        <f t="shared" si="5"/>
        <v>-15.47</v>
      </c>
      <c r="G39" s="25">
        <f t="shared" si="7"/>
        <v>19449</v>
      </c>
      <c r="H39" s="26">
        <v>12730</v>
      </c>
      <c r="I39" s="28">
        <v>6719</v>
      </c>
      <c r="J39" s="25">
        <v>20291</v>
      </c>
      <c r="K39" s="48">
        <f t="shared" si="6"/>
        <v>-842</v>
      </c>
      <c r="L39" s="59">
        <f>ROUND(K39/J39*100,1)</f>
        <v>-4.1</v>
      </c>
    </row>
    <row r="40" spans="2:12" s="1" customFormat="1" ht="19.5" customHeight="1">
      <c r="B40" s="80" t="s">
        <v>48</v>
      </c>
      <c r="C40" s="68">
        <v>1476</v>
      </c>
      <c r="D40" s="62">
        <v>1589</v>
      </c>
      <c r="E40" s="26">
        <f t="shared" si="3"/>
        <v>-113</v>
      </c>
      <c r="F40" s="59">
        <f t="shared" si="5"/>
        <v>-7.11</v>
      </c>
      <c r="G40" s="25">
        <f t="shared" si="7"/>
        <v>13776</v>
      </c>
      <c r="H40" s="26">
        <v>7529</v>
      </c>
      <c r="I40" s="28">
        <v>6247</v>
      </c>
      <c r="J40" s="25">
        <v>14462</v>
      </c>
      <c r="K40" s="48">
        <f t="shared" si="6"/>
        <v>-686</v>
      </c>
      <c r="L40" s="59">
        <f t="shared" si="0"/>
        <v>-4.74</v>
      </c>
    </row>
    <row r="41" spans="2:12" s="1" customFormat="1" ht="19.5" customHeight="1">
      <c r="B41" s="80" t="s">
        <v>49</v>
      </c>
      <c r="C41" s="68">
        <v>614</v>
      </c>
      <c r="D41" s="62">
        <v>635</v>
      </c>
      <c r="E41" s="26">
        <f t="shared" si="3"/>
        <v>-21</v>
      </c>
      <c r="F41" s="59">
        <f t="shared" si="5"/>
        <v>-3.31</v>
      </c>
      <c r="G41" s="25">
        <f t="shared" si="7"/>
        <v>5750</v>
      </c>
      <c r="H41" s="26">
        <v>3040</v>
      </c>
      <c r="I41" s="28">
        <v>2710</v>
      </c>
      <c r="J41" s="25">
        <v>6237</v>
      </c>
      <c r="K41" s="48">
        <f t="shared" si="6"/>
        <v>-487</v>
      </c>
      <c r="L41" s="59">
        <f t="shared" si="0"/>
        <v>-7.81</v>
      </c>
    </row>
    <row r="42" spans="2:12" s="1" customFormat="1" ht="19.5" customHeight="1">
      <c r="B42" s="80" t="s">
        <v>50</v>
      </c>
      <c r="C42" s="68">
        <v>108</v>
      </c>
      <c r="D42" s="62">
        <v>128</v>
      </c>
      <c r="E42" s="26">
        <f t="shared" si="3"/>
        <v>-20</v>
      </c>
      <c r="F42" s="59">
        <f t="shared" si="5"/>
        <v>-15.63</v>
      </c>
      <c r="G42" s="25">
        <f t="shared" si="7"/>
        <v>558</v>
      </c>
      <c r="H42" s="26">
        <v>304</v>
      </c>
      <c r="I42" s="28">
        <v>254</v>
      </c>
      <c r="J42" s="25">
        <v>547</v>
      </c>
      <c r="K42" s="48">
        <f t="shared" si="6"/>
        <v>11</v>
      </c>
      <c r="L42" s="59">
        <f t="shared" si="0"/>
        <v>2.01</v>
      </c>
    </row>
    <row r="43" spans="2:12" s="1" customFormat="1" ht="19.5" customHeight="1">
      <c r="B43" s="80" t="s">
        <v>51</v>
      </c>
      <c r="C43" s="68">
        <v>483</v>
      </c>
      <c r="D43" s="62">
        <v>504</v>
      </c>
      <c r="E43" s="26">
        <f t="shared" si="3"/>
        <v>-21</v>
      </c>
      <c r="F43" s="60">
        <f t="shared" si="5"/>
        <v>-4.17</v>
      </c>
      <c r="G43" s="25">
        <f t="shared" si="7"/>
        <v>4566</v>
      </c>
      <c r="H43" s="26">
        <v>2521</v>
      </c>
      <c r="I43" s="28">
        <v>2045</v>
      </c>
      <c r="J43" s="25">
        <v>4296</v>
      </c>
      <c r="K43" s="49">
        <f t="shared" si="6"/>
        <v>270</v>
      </c>
      <c r="L43" s="60">
        <f t="shared" si="0"/>
        <v>6.28</v>
      </c>
    </row>
    <row r="44" spans="2:12" s="1" customFormat="1" ht="19.5" customHeight="1">
      <c r="B44" s="85" t="s">
        <v>4</v>
      </c>
      <c r="C44" s="70">
        <v>80</v>
      </c>
      <c r="D44" s="65">
        <v>79</v>
      </c>
      <c r="E44" s="38">
        <f t="shared" si="3"/>
        <v>1</v>
      </c>
      <c r="F44" s="57">
        <f t="shared" si="5"/>
        <v>1.27</v>
      </c>
      <c r="G44" s="37">
        <f t="shared" si="7"/>
        <v>828</v>
      </c>
      <c r="H44" s="38">
        <v>436</v>
      </c>
      <c r="I44" s="40">
        <v>392</v>
      </c>
      <c r="J44" s="37">
        <v>841</v>
      </c>
      <c r="K44" s="38">
        <f t="shared" si="6"/>
        <v>-13</v>
      </c>
      <c r="L44" s="57">
        <f>ROUND(K44/J44*100,1)</f>
        <v>-1.5</v>
      </c>
    </row>
    <row r="45" spans="2:12" s="1" customFormat="1" ht="19.5" customHeight="1">
      <c r="B45" s="85" t="s">
        <v>5</v>
      </c>
      <c r="C45" s="70">
        <v>1017</v>
      </c>
      <c r="D45" s="65">
        <v>1155</v>
      </c>
      <c r="E45" s="38">
        <f t="shared" si="3"/>
        <v>-138</v>
      </c>
      <c r="F45" s="57">
        <f>ROUND(E45/D45*100,1)</f>
        <v>-11.9</v>
      </c>
      <c r="G45" s="37">
        <f t="shared" si="7"/>
        <v>8688</v>
      </c>
      <c r="H45" s="38">
        <v>4617</v>
      </c>
      <c r="I45" s="40">
        <v>4071</v>
      </c>
      <c r="J45" s="37">
        <v>9179</v>
      </c>
      <c r="K45" s="38">
        <f t="shared" si="6"/>
        <v>-491</v>
      </c>
      <c r="L45" s="57">
        <f>ROUND(K45/J45*100,1)</f>
        <v>-5.3</v>
      </c>
    </row>
    <row r="46" spans="2:12" s="1" customFormat="1" ht="19.5" customHeight="1">
      <c r="B46" s="85" t="s">
        <v>6</v>
      </c>
      <c r="C46" s="70">
        <v>1200</v>
      </c>
      <c r="D46" s="65">
        <v>1154</v>
      </c>
      <c r="E46" s="38">
        <f t="shared" si="3"/>
        <v>46</v>
      </c>
      <c r="F46" s="57">
        <f t="shared" si="5"/>
        <v>3.99</v>
      </c>
      <c r="G46" s="37">
        <f t="shared" si="7"/>
        <v>8924</v>
      </c>
      <c r="H46" s="38">
        <v>5101</v>
      </c>
      <c r="I46" s="40">
        <v>3823</v>
      </c>
      <c r="J46" s="37">
        <v>8969</v>
      </c>
      <c r="K46" s="38">
        <f t="shared" si="6"/>
        <v>-45</v>
      </c>
      <c r="L46" s="57">
        <f t="shared" si="0"/>
        <v>-0.5</v>
      </c>
    </row>
    <row r="47" spans="2:12" s="1" customFormat="1" ht="19.5" customHeight="1">
      <c r="B47" s="85" t="s">
        <v>7</v>
      </c>
      <c r="C47" s="70">
        <v>1270</v>
      </c>
      <c r="D47" s="65">
        <v>1358</v>
      </c>
      <c r="E47" s="38">
        <f t="shared" si="3"/>
        <v>-88</v>
      </c>
      <c r="F47" s="57">
        <f t="shared" si="5"/>
        <v>-6.48</v>
      </c>
      <c r="G47" s="37">
        <f t="shared" si="7"/>
        <v>11427</v>
      </c>
      <c r="H47" s="38">
        <v>6628</v>
      </c>
      <c r="I47" s="40">
        <v>4799</v>
      </c>
      <c r="J47" s="37">
        <v>11732</v>
      </c>
      <c r="K47" s="38">
        <f t="shared" si="6"/>
        <v>-305</v>
      </c>
      <c r="L47" s="57">
        <f t="shared" si="0"/>
        <v>-2.6</v>
      </c>
    </row>
    <row r="48" spans="2:12" s="1" customFormat="1" ht="19.5" customHeight="1">
      <c r="B48" s="87" t="s">
        <v>8</v>
      </c>
      <c r="C48" s="69">
        <v>1084</v>
      </c>
      <c r="D48" s="63">
        <v>1094</v>
      </c>
      <c r="E48" s="32">
        <f t="shared" si="3"/>
        <v>-10</v>
      </c>
      <c r="F48" s="58">
        <f t="shared" si="5"/>
        <v>-0.91</v>
      </c>
      <c r="G48" s="37">
        <f t="shared" si="7"/>
        <v>5737</v>
      </c>
      <c r="H48" s="32">
        <v>2913</v>
      </c>
      <c r="I48" s="73">
        <v>2824</v>
      </c>
      <c r="J48" s="30">
        <v>5983</v>
      </c>
      <c r="K48" s="32">
        <f t="shared" si="6"/>
        <v>-246</v>
      </c>
      <c r="L48" s="58">
        <f t="shared" si="0"/>
        <v>-4.11</v>
      </c>
    </row>
    <row r="49" spans="2:12" s="1" customFormat="1" ht="19.5" customHeight="1">
      <c r="B49" s="74"/>
      <c r="C49" s="74"/>
      <c r="D49" s="75"/>
      <c r="E49" s="75"/>
      <c r="F49" s="76"/>
      <c r="G49" s="75"/>
      <c r="H49" s="75"/>
      <c r="I49" s="75"/>
      <c r="J49" s="75"/>
      <c r="K49" s="75"/>
      <c r="L49" s="77"/>
    </row>
  </sheetData>
  <mergeCells count="3">
    <mergeCell ref="D4:D5"/>
    <mergeCell ref="C4:C5"/>
    <mergeCell ref="C3:F3"/>
  </mergeCells>
  <printOptions/>
  <pageMargins left="0.984251968503937" right="0.984251968503937" top="0.7874015748031497" bottom="0.5905511811023623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2007-12-05T05:51:39Z</cp:lastPrinted>
  <dcterms:created xsi:type="dcterms:W3CDTF">2001-04-15T23:58:55Z</dcterms:created>
  <dcterms:modified xsi:type="dcterms:W3CDTF">2008-06-30T23:52:25Z</dcterms:modified>
  <cp:category/>
  <cp:version/>
  <cp:contentType/>
  <cp:contentStatus/>
</cp:coreProperties>
</file>