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340" activeTab="0"/>
  </bookViews>
  <sheets>
    <sheet name="1" sheetId="1" r:id="rId1"/>
  </sheets>
  <definedNames>
    <definedName name="_xlnm.Print_Area" localSheetId="0">'1'!$A$1:$Q$33</definedName>
  </definedNames>
  <calcPr fullCalcOnLoad="1"/>
</workbook>
</file>

<file path=xl/sharedStrings.xml><?xml version="1.0" encoding="utf-8"?>
<sst xmlns="http://schemas.openxmlformats.org/spreadsheetml/2006/main" count="63" uniqueCount="32">
  <si>
    <t>職　員　数</t>
  </si>
  <si>
    <t>本 　務 　者</t>
  </si>
  <si>
    <t>兼　務　者</t>
  </si>
  <si>
    <t>本　務　者</t>
  </si>
  <si>
    <t>計</t>
  </si>
  <si>
    <t>本校</t>
  </si>
  <si>
    <t>分校</t>
  </si>
  <si>
    <t>男</t>
  </si>
  <si>
    <t>女</t>
  </si>
  <si>
    <t>私立</t>
  </si>
  <si>
    <t>公立</t>
  </si>
  <si>
    <t>第１表　学校総括表</t>
  </si>
  <si>
    <t>学  校  数</t>
  </si>
  <si>
    <t>教　　　 員 　　　数</t>
  </si>
  <si>
    <t>区 　分</t>
  </si>
  <si>
    <t>計</t>
  </si>
  <si>
    <t>私立</t>
  </si>
  <si>
    <t>公立</t>
  </si>
  <si>
    <t>特別支援学校</t>
  </si>
  <si>
    <t>園児・児童・生徒数</t>
  </si>
  <si>
    <t>国立</t>
  </si>
  <si>
    <t>公立</t>
  </si>
  <si>
    <t>幼　稚　園</t>
  </si>
  <si>
    <t>小 学 校</t>
  </si>
  <si>
    <t>中 学 校</t>
  </si>
  <si>
    <t>高等学校</t>
  </si>
  <si>
    <t>専修学校</t>
  </si>
  <si>
    <t>各種学校</t>
  </si>
  <si>
    <t>計</t>
  </si>
  <si>
    <t xml:space="preserve">認定こども園
幼保連携型
</t>
  </si>
  <si>
    <t>公立</t>
  </si>
  <si>
    <t>（平成29年5月1日現在）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</si>
</sst>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"/>
  </numFmts>
  <fonts count="4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hair"/>
      <top style="dotted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dotted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dotted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2" xfId="0" applyBorder="1" applyAlignment="1" quotePrefix="1">
      <alignment horizontal="centerContinuous" vertical="center"/>
    </xf>
    <xf numFmtId="0" fontId="0" fillId="0" borderId="14" xfId="0" applyBorder="1" applyAlignment="1" quotePrefix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 quotePrefix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18" xfId="0" applyBorder="1" applyAlignment="1" quotePrefix="1">
      <alignment horizontal="centerContinuous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 quotePrefix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vertical="center" textRotation="255"/>
    </xf>
    <xf numFmtId="0" fontId="0" fillId="0" borderId="20" xfId="0" applyBorder="1" applyAlignment="1">
      <alignment horizontal="center" vertical="center"/>
    </xf>
    <xf numFmtId="0" fontId="6" fillId="0" borderId="0" xfId="0" applyFont="1" applyAlignment="1" quotePrefix="1">
      <alignment horizontal="left" vertical="center"/>
    </xf>
    <xf numFmtId="0" fontId="0" fillId="0" borderId="0" xfId="0" applyAlignment="1">
      <alignment horizontal="right"/>
    </xf>
    <xf numFmtId="176" fontId="4" fillId="0" borderId="17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 quotePrefix="1">
      <alignment horizontal="right" vertical="center"/>
    </xf>
    <xf numFmtId="176" fontId="4" fillId="0" borderId="21" xfId="0" applyNumberFormat="1" applyFont="1" applyFill="1" applyBorder="1" applyAlignment="1" quotePrefix="1">
      <alignment horizontal="right" vertical="center"/>
    </xf>
    <xf numFmtId="0" fontId="0" fillId="0" borderId="0" xfId="0" applyFill="1" applyAlignment="1">
      <alignment vertical="center"/>
    </xf>
    <xf numFmtId="0" fontId="0" fillId="0" borderId="17" xfId="0" applyFill="1" applyBorder="1" applyAlignment="1" quotePrefix="1">
      <alignment horizontal="center" vertical="center"/>
    </xf>
    <xf numFmtId="176" fontId="4" fillId="0" borderId="17" xfId="0" applyNumberFormat="1" applyFont="1" applyFill="1" applyBorder="1" applyAlignment="1" quotePrefix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textRotation="255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4" fillId="0" borderId="25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176" fontId="4" fillId="0" borderId="30" xfId="0" applyNumberFormat="1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vertical="center"/>
    </xf>
    <xf numFmtId="176" fontId="4" fillId="0" borderId="30" xfId="0" applyNumberFormat="1" applyFont="1" applyFill="1" applyBorder="1" applyAlignment="1" quotePrefix="1">
      <alignment horizontal="right" vertical="center"/>
    </xf>
    <xf numFmtId="176" fontId="4" fillId="0" borderId="31" xfId="0" applyNumberFormat="1" applyFont="1" applyFill="1" applyBorder="1" applyAlignment="1" quotePrefix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76" fontId="4" fillId="0" borderId="33" xfId="0" applyNumberFormat="1" applyFont="1" applyFill="1" applyBorder="1" applyAlignment="1">
      <alignment vertical="center"/>
    </xf>
    <xf numFmtId="176" fontId="4" fillId="0" borderId="34" xfId="0" applyNumberFormat="1" applyFont="1" applyFill="1" applyBorder="1" applyAlignment="1">
      <alignment vertical="center"/>
    </xf>
    <xf numFmtId="176" fontId="4" fillId="0" borderId="35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76" fontId="4" fillId="0" borderId="36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0" fontId="0" fillId="0" borderId="37" xfId="0" applyBorder="1" applyAlignment="1">
      <alignment horizontal="center" vertical="center" wrapText="1"/>
    </xf>
    <xf numFmtId="176" fontId="4" fillId="0" borderId="38" xfId="0" applyNumberFormat="1" applyFont="1" applyFill="1" applyBorder="1" applyAlignment="1">
      <alignment vertical="center"/>
    </xf>
    <xf numFmtId="176" fontId="4" fillId="0" borderId="39" xfId="0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176" fontId="4" fillId="0" borderId="24" xfId="0" applyNumberFormat="1" applyFont="1" applyFill="1" applyBorder="1" applyAlignment="1" quotePrefix="1">
      <alignment horizontal="right"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40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 quotePrefix="1">
      <alignment horizontal="right" vertical="center"/>
    </xf>
    <xf numFmtId="176" fontId="4" fillId="0" borderId="41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42" xfId="0" applyNumberFormat="1" applyFont="1" applyFill="1" applyBorder="1" applyAlignment="1">
      <alignment vertical="center"/>
    </xf>
    <xf numFmtId="176" fontId="4" fillId="0" borderId="43" xfId="0" applyNumberFormat="1" applyFont="1" applyFill="1" applyBorder="1" applyAlignment="1">
      <alignment vertical="center"/>
    </xf>
    <xf numFmtId="176" fontId="4" fillId="0" borderId="44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 quotePrefix="1">
      <alignment horizontal="right" vertical="center"/>
    </xf>
    <xf numFmtId="176" fontId="4" fillId="0" borderId="45" xfId="0" applyNumberFormat="1" applyFont="1" applyFill="1" applyBorder="1" applyAlignment="1">
      <alignment vertical="center"/>
    </xf>
    <xf numFmtId="176" fontId="4" fillId="0" borderId="46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 quotePrefix="1">
      <alignment horizontal="right" vertical="center"/>
    </xf>
    <xf numFmtId="176" fontId="4" fillId="0" borderId="47" xfId="0" applyNumberFormat="1" applyFont="1" applyFill="1" applyBorder="1" applyAlignment="1">
      <alignment vertical="center"/>
    </xf>
    <xf numFmtId="176" fontId="4" fillId="0" borderId="48" xfId="0" applyNumberFormat="1" applyFont="1" applyFill="1" applyBorder="1" applyAlignment="1">
      <alignment vertical="center"/>
    </xf>
    <xf numFmtId="176" fontId="4" fillId="0" borderId="32" xfId="0" applyNumberFormat="1" applyFont="1" applyFill="1" applyBorder="1" applyAlignment="1">
      <alignment vertical="center"/>
    </xf>
    <xf numFmtId="176" fontId="4" fillId="0" borderId="49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quotePrefix="1">
      <alignment horizontal="right" vertical="center"/>
    </xf>
    <xf numFmtId="176" fontId="4" fillId="0" borderId="50" xfId="0" applyNumberFormat="1" applyFont="1" applyFill="1" applyBorder="1" applyAlignment="1">
      <alignment vertical="center"/>
    </xf>
    <xf numFmtId="176" fontId="4" fillId="0" borderId="51" xfId="0" applyNumberFormat="1" applyFont="1" applyFill="1" applyBorder="1" applyAlignment="1">
      <alignment vertical="center"/>
    </xf>
    <xf numFmtId="176" fontId="4" fillId="0" borderId="52" xfId="0" applyNumberFormat="1" applyFont="1" applyFill="1" applyBorder="1" applyAlignment="1">
      <alignment vertical="center"/>
    </xf>
    <xf numFmtId="176" fontId="4" fillId="0" borderId="37" xfId="0" applyNumberFormat="1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vertical="center"/>
    </xf>
    <xf numFmtId="0" fontId="0" fillId="0" borderId="22" xfId="0" applyFill="1" applyBorder="1" applyAlignment="1" quotePrefix="1">
      <alignment horizontal="center" vertical="center"/>
    </xf>
    <xf numFmtId="176" fontId="4" fillId="0" borderId="22" xfId="0" applyNumberFormat="1" applyFont="1" applyFill="1" applyBorder="1" applyAlignment="1">
      <alignment vertical="center"/>
    </xf>
    <xf numFmtId="0" fontId="0" fillId="0" borderId="23" xfId="0" applyFill="1" applyBorder="1" applyAlignment="1" quotePrefix="1">
      <alignment horizontal="center" vertical="center"/>
    </xf>
    <xf numFmtId="0" fontId="0" fillId="0" borderId="51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51" xfId="0" applyFont="1" applyBorder="1" applyAlignment="1">
      <alignment horizontal="center" vertical="center" textRotation="255"/>
    </xf>
    <xf numFmtId="0" fontId="0" fillId="0" borderId="47" xfId="0" applyFont="1" applyBorder="1" applyAlignment="1">
      <alignment horizontal="center" vertical="center" textRotation="255"/>
    </xf>
    <xf numFmtId="0" fontId="0" fillId="0" borderId="51" xfId="0" applyFill="1" applyBorder="1" applyAlignment="1">
      <alignment horizontal="center" vertical="center" textRotation="255"/>
    </xf>
    <xf numFmtId="0" fontId="0" fillId="0" borderId="47" xfId="0" applyFill="1" applyBorder="1" applyAlignment="1">
      <alignment horizontal="center" vertical="center" textRotation="255"/>
    </xf>
    <xf numFmtId="0" fontId="0" fillId="0" borderId="46" xfId="0" applyFill="1" applyBorder="1" applyAlignment="1">
      <alignment horizontal="center" vertical="center" textRotation="255"/>
    </xf>
    <xf numFmtId="0" fontId="0" fillId="0" borderId="10" xfId="0" applyBorder="1" applyAlignment="1" quotePrefix="1">
      <alignment horizontal="center" vertical="center"/>
    </xf>
    <xf numFmtId="0" fontId="0" fillId="0" borderId="5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51" xfId="0" applyBorder="1" applyAlignment="1" quotePrefix="1">
      <alignment horizontal="center" vertical="center" textRotation="255"/>
    </xf>
    <xf numFmtId="0" fontId="0" fillId="0" borderId="47" xfId="0" applyBorder="1" applyAlignment="1" quotePrefix="1">
      <alignment horizontal="center" vertical="center" textRotation="255"/>
    </xf>
    <xf numFmtId="0" fontId="0" fillId="0" borderId="46" xfId="0" applyBorder="1" applyAlignment="1" quotePrefix="1">
      <alignment horizontal="center" vertical="center" textRotation="255"/>
    </xf>
    <xf numFmtId="0" fontId="0" fillId="0" borderId="5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51" xfId="0" applyFont="1" applyFill="1" applyBorder="1" applyAlignment="1">
      <alignment horizontal="right" vertical="center" textRotation="255" wrapText="1" shrinkToFit="1"/>
    </xf>
    <xf numFmtId="0" fontId="7" fillId="0" borderId="47" xfId="0" applyFont="1" applyFill="1" applyBorder="1" applyAlignment="1">
      <alignment horizontal="right" vertical="center" textRotation="255" wrapText="1" shrinkToFit="1"/>
    </xf>
    <xf numFmtId="0" fontId="7" fillId="0" borderId="46" xfId="0" applyFont="1" applyFill="1" applyBorder="1" applyAlignment="1">
      <alignment horizontal="right" vertical="center" textRotation="255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4.625" style="2" customWidth="1"/>
    <col min="2" max="2" width="4.75390625" style="2" customWidth="1"/>
    <col min="3" max="4" width="4.25390625" style="2" customWidth="1"/>
    <col min="5" max="5" width="4.125" style="2" customWidth="1"/>
    <col min="6" max="6" width="7.875" style="2" customWidth="1"/>
    <col min="7" max="9" width="7.625" style="2" customWidth="1"/>
    <col min="10" max="15" width="6.00390625" style="2" customWidth="1"/>
    <col min="16" max="16" width="6.75390625" style="2" customWidth="1"/>
    <col min="17" max="17" width="7.00390625" style="2" customWidth="1"/>
    <col min="18" max="16384" width="9.125" style="2" customWidth="1"/>
  </cols>
  <sheetData>
    <row r="1" spans="1:17" ht="15" customHeight="1">
      <c r="A1" s="20" t="s">
        <v>11</v>
      </c>
      <c r="N1" s="1"/>
      <c r="O1"/>
      <c r="P1" s="1"/>
      <c r="Q1" s="21" t="s">
        <v>31</v>
      </c>
    </row>
    <row r="2" spans="1:17" ht="15.75" customHeight="1">
      <c r="A2" s="3"/>
      <c r="B2" s="4"/>
      <c r="C2" s="100" t="s">
        <v>12</v>
      </c>
      <c r="D2" s="101"/>
      <c r="E2" s="102"/>
      <c r="F2" s="106" t="s">
        <v>19</v>
      </c>
      <c r="G2" s="101"/>
      <c r="H2" s="102"/>
      <c r="I2" s="5" t="s">
        <v>13</v>
      </c>
      <c r="J2" s="5"/>
      <c r="K2" s="5"/>
      <c r="L2" s="5"/>
      <c r="M2" s="5"/>
      <c r="N2" s="6"/>
      <c r="O2" s="7" t="s">
        <v>0</v>
      </c>
      <c r="P2" s="5"/>
      <c r="Q2" s="6"/>
    </row>
    <row r="3" spans="1:17" ht="15.75" customHeight="1">
      <c r="A3" s="8" t="s">
        <v>14</v>
      </c>
      <c r="B3" s="9"/>
      <c r="C3" s="103"/>
      <c r="D3" s="104"/>
      <c r="E3" s="105"/>
      <c r="F3" s="103"/>
      <c r="G3" s="104"/>
      <c r="H3" s="105"/>
      <c r="I3" s="10" t="s">
        <v>1</v>
      </c>
      <c r="J3" s="11"/>
      <c r="K3" s="12"/>
      <c r="L3" s="10" t="s">
        <v>2</v>
      </c>
      <c r="M3" s="11"/>
      <c r="N3" s="12"/>
      <c r="O3" s="10" t="s">
        <v>3</v>
      </c>
      <c r="P3" s="11"/>
      <c r="Q3" s="12"/>
    </row>
    <row r="4" spans="1:17" ht="20.25" customHeight="1">
      <c r="A4" s="13"/>
      <c r="B4" s="12"/>
      <c r="C4" s="14" t="s">
        <v>4</v>
      </c>
      <c r="D4" s="40" t="s">
        <v>5</v>
      </c>
      <c r="E4" s="14" t="s">
        <v>6</v>
      </c>
      <c r="F4" s="14" t="s">
        <v>4</v>
      </c>
      <c r="G4" s="19" t="s">
        <v>7</v>
      </c>
      <c r="H4" s="36" t="s">
        <v>8</v>
      </c>
      <c r="I4" s="14" t="s">
        <v>4</v>
      </c>
      <c r="J4" s="19" t="s">
        <v>7</v>
      </c>
      <c r="K4" s="37" t="s">
        <v>8</v>
      </c>
      <c r="L4" s="14" t="s">
        <v>4</v>
      </c>
      <c r="M4" s="19" t="s">
        <v>7</v>
      </c>
      <c r="N4" s="36" t="s">
        <v>8</v>
      </c>
      <c r="O4" s="14" t="s">
        <v>4</v>
      </c>
      <c r="P4" s="19" t="s">
        <v>7</v>
      </c>
      <c r="Q4" s="14" t="s">
        <v>8</v>
      </c>
    </row>
    <row r="5" spans="1:17" ht="27.75" customHeight="1">
      <c r="A5" s="110" t="s">
        <v>4</v>
      </c>
      <c r="B5" s="14" t="s">
        <v>4</v>
      </c>
      <c r="C5" s="22">
        <f aca="true" t="shared" si="0" ref="C5:C33">SUM(D5:E5)</f>
        <v>530</v>
      </c>
      <c r="D5" s="23">
        <f>SUM(D6:D8)</f>
        <v>525</v>
      </c>
      <c r="E5" s="65">
        <f>SUM(E6:E8)</f>
        <v>5</v>
      </c>
      <c r="F5" s="66">
        <f aca="true" t="shared" si="1" ref="F5:F33">SUM(G5:H5)</f>
        <v>132288</v>
      </c>
      <c r="G5" s="67">
        <f>SUM(G6:G8)</f>
        <v>67341</v>
      </c>
      <c r="H5" s="68">
        <f>SUM(H6:H8)</f>
        <v>64947</v>
      </c>
      <c r="I5" s="66">
        <f>SUM(J5:K5)</f>
        <v>11781</v>
      </c>
      <c r="J5" s="67">
        <f>SUM(J6:J8)</f>
        <v>4538</v>
      </c>
      <c r="K5" s="68">
        <f>SUM(K6:K8)</f>
        <v>7243</v>
      </c>
      <c r="L5" s="66">
        <f>SUM(M5:N5)</f>
        <v>2793</v>
      </c>
      <c r="M5" s="67">
        <f>SUM(M6:M8)</f>
        <v>1075</v>
      </c>
      <c r="N5" s="68">
        <f>SUM(N6:N8)</f>
        <v>1718</v>
      </c>
      <c r="O5" s="66">
        <f>SUM(P5:Q5)</f>
        <v>2370</v>
      </c>
      <c r="P5" s="67">
        <f>SUM(P6:P8)</f>
        <v>760</v>
      </c>
      <c r="Q5" s="31">
        <f>SUM(Q6:Q8)</f>
        <v>1610</v>
      </c>
    </row>
    <row r="6" spans="1:17" ht="27.75" customHeight="1">
      <c r="A6" s="111"/>
      <c r="B6" s="16" t="s">
        <v>20</v>
      </c>
      <c r="C6" s="25">
        <f t="shared" si="0"/>
        <v>4</v>
      </c>
      <c r="D6" s="69">
        <f>SUM(D17,D20,D27,D10)</f>
        <v>4</v>
      </c>
      <c r="E6" s="25">
        <f>SUM(E17,E20,E27,E10)</f>
        <v>0</v>
      </c>
      <c r="F6" s="25">
        <f t="shared" si="1"/>
        <v>1055</v>
      </c>
      <c r="G6" s="69">
        <f>SUM(G17,G20,G27,G10)</f>
        <v>565</v>
      </c>
      <c r="H6" s="25">
        <f>SUM(H17,H20,H27,H10)</f>
        <v>490</v>
      </c>
      <c r="I6" s="25">
        <f aca="true" t="shared" si="2" ref="I6:I18">SUM(J6:K6)</f>
        <v>77</v>
      </c>
      <c r="J6" s="69">
        <f>SUM(J17,J20,J27,J10)</f>
        <v>33</v>
      </c>
      <c r="K6" s="25">
        <f>SUM(K17,K20,K27,K10)</f>
        <v>44</v>
      </c>
      <c r="L6" s="25">
        <f aca="true" t="shared" si="3" ref="L6:L18">SUM(M6:N6)</f>
        <v>19</v>
      </c>
      <c r="M6" s="69">
        <f>SUM(M17,M20,M27,M10)</f>
        <v>6</v>
      </c>
      <c r="N6" s="25">
        <f>SUM(N17,N20,N27,N10)</f>
        <v>13</v>
      </c>
      <c r="O6" s="25">
        <f aca="true" t="shared" si="4" ref="O6:O18">SUM(P6:Q6)</f>
        <v>4</v>
      </c>
      <c r="P6" s="69">
        <f>SUM(P17,P20,P27,P10)</f>
        <v>3</v>
      </c>
      <c r="Q6" s="25">
        <f>SUM(Q17,Q20,Q27,Q10)</f>
        <v>1</v>
      </c>
    </row>
    <row r="7" spans="1:17" ht="27.75" customHeight="1">
      <c r="A7" s="111"/>
      <c r="B7" s="45" t="s">
        <v>21</v>
      </c>
      <c r="C7" s="25">
        <f t="shared" si="0"/>
        <v>360</v>
      </c>
      <c r="D7" s="69">
        <f>SUM(D11,D14,D18,D21,D24,D28,D30)</f>
        <v>355</v>
      </c>
      <c r="E7" s="70">
        <f>SUM(E11,E14,E18,E21,E24,E28,E30)</f>
        <v>5</v>
      </c>
      <c r="F7" s="25">
        <f t="shared" si="1"/>
        <v>105128</v>
      </c>
      <c r="G7" s="71">
        <f>SUM(G11,G14,G18,G21,G24,G28,G30)</f>
        <v>53295</v>
      </c>
      <c r="H7" s="70">
        <f>SUM(H11,H14,H18,H21,H24,H28,H30)</f>
        <v>51833</v>
      </c>
      <c r="I7" s="25">
        <f t="shared" si="2"/>
        <v>8671</v>
      </c>
      <c r="J7" s="71">
        <f>SUM(J11,J14,J18,J21,J24,J28,J30)</f>
        <v>3791</v>
      </c>
      <c r="K7" s="70">
        <f>SUM(K11,K14,K18,K21,K24,K28,K30)</f>
        <v>4880</v>
      </c>
      <c r="L7" s="25">
        <f t="shared" si="3"/>
        <v>1251</v>
      </c>
      <c r="M7" s="72">
        <f>SUM(M11,M14,M18,M21,M24,M28,M30)</f>
        <v>466</v>
      </c>
      <c r="N7" s="70">
        <f>SUM(N11,N14,N18,N21,N24,N28,N30)</f>
        <v>785</v>
      </c>
      <c r="O7" s="25">
        <f t="shared" si="4"/>
        <v>1725</v>
      </c>
      <c r="P7" s="72">
        <f>SUM(P11,P14,P18,P21,P24,P28,P30)</f>
        <v>591</v>
      </c>
      <c r="Q7" s="70">
        <f>SUM(Q11,Q14,Q18,Q21,Q24,Q28,Q30)</f>
        <v>1134</v>
      </c>
    </row>
    <row r="8" spans="1:17" ht="27.75" customHeight="1">
      <c r="A8" s="112"/>
      <c r="B8" s="41" t="s">
        <v>9</v>
      </c>
      <c r="C8" s="39">
        <f t="shared" si="0"/>
        <v>166</v>
      </c>
      <c r="D8" s="73">
        <f>SUM(D12,D15,D22,D25,D31,D33)</f>
        <v>166</v>
      </c>
      <c r="E8" s="74">
        <f>SUM(E12,E15,E22,E25,E31,E33)</f>
        <v>0</v>
      </c>
      <c r="F8" s="39">
        <f t="shared" si="1"/>
        <v>26105</v>
      </c>
      <c r="G8" s="73">
        <f>SUM(G12,G15,G22,G25,G31,G33)</f>
        <v>13481</v>
      </c>
      <c r="H8" s="39">
        <f>SUM(H12,H15,H22,H25,H31,H33)</f>
        <v>12624</v>
      </c>
      <c r="I8" s="39">
        <f t="shared" si="2"/>
        <v>3033</v>
      </c>
      <c r="J8" s="73">
        <f>SUM(J12,J15,J22,J25,J31,J33)</f>
        <v>714</v>
      </c>
      <c r="K8" s="39">
        <f>SUM(K12,K15,K22,K25,K31,K33)</f>
        <v>2319</v>
      </c>
      <c r="L8" s="39">
        <f t="shared" si="3"/>
        <v>1523</v>
      </c>
      <c r="M8" s="38">
        <f>SUM(M12,M15,M22,M25,M31,M33)</f>
        <v>603</v>
      </c>
      <c r="N8" s="75">
        <f>SUM(N12,N15,N22,N25,N31,N33)</f>
        <v>920</v>
      </c>
      <c r="O8" s="39">
        <f t="shared" si="4"/>
        <v>641</v>
      </c>
      <c r="P8" s="38">
        <f>SUM(P12,P15,P22,P25,P31,P33)</f>
        <v>166</v>
      </c>
      <c r="Q8" s="75">
        <f>SUM(Q12,Q15,Q22,Q25,Q31,Q33)</f>
        <v>475</v>
      </c>
    </row>
    <row r="9" spans="1:19" s="29" customFormat="1" ht="27.75" customHeight="1">
      <c r="A9" s="97" t="s">
        <v>22</v>
      </c>
      <c r="B9" s="32" t="s">
        <v>4</v>
      </c>
      <c r="C9" s="22">
        <f t="shared" si="0"/>
        <v>57</v>
      </c>
      <c r="D9" s="23">
        <f>SUM(D10:D12)</f>
        <v>57</v>
      </c>
      <c r="E9" s="65">
        <f>SUM(E10:E12)</f>
        <v>0</v>
      </c>
      <c r="F9" s="66">
        <f t="shared" si="1"/>
        <v>3807</v>
      </c>
      <c r="G9" s="67">
        <f>SUM(G10:G12)</f>
        <v>1913</v>
      </c>
      <c r="H9" s="68">
        <f>SUM(H10:H12)</f>
        <v>1894</v>
      </c>
      <c r="I9" s="66">
        <f t="shared" si="2"/>
        <v>423</v>
      </c>
      <c r="J9" s="67">
        <f>SUM(J10:J12)</f>
        <v>24</v>
      </c>
      <c r="K9" s="68">
        <f>SUM(K10:K12)</f>
        <v>399</v>
      </c>
      <c r="L9" s="66">
        <f t="shared" si="3"/>
        <v>140</v>
      </c>
      <c r="M9" s="67">
        <f>SUM(M10:M12)</f>
        <v>10</v>
      </c>
      <c r="N9" s="68">
        <f>SUM(N10:N12)</f>
        <v>130</v>
      </c>
      <c r="O9" s="66">
        <f t="shared" si="4"/>
        <v>77</v>
      </c>
      <c r="P9" s="67">
        <f>SUM(P10:P12)</f>
        <v>41</v>
      </c>
      <c r="Q9" s="31">
        <f>SUM(Q10:Q12)</f>
        <v>36</v>
      </c>
      <c r="S9" s="33"/>
    </row>
    <row r="10" spans="1:17" s="29" customFormat="1" ht="27.75" customHeight="1">
      <c r="A10" s="98"/>
      <c r="B10" s="24" t="s">
        <v>20</v>
      </c>
      <c r="C10" s="25">
        <f t="shared" si="0"/>
        <v>1</v>
      </c>
      <c r="D10" s="26">
        <v>1</v>
      </c>
      <c r="E10" s="27">
        <v>0</v>
      </c>
      <c r="F10" s="25">
        <f t="shared" si="1"/>
        <v>100</v>
      </c>
      <c r="G10" s="26">
        <v>43</v>
      </c>
      <c r="H10" s="25">
        <v>57</v>
      </c>
      <c r="I10" s="25">
        <f t="shared" si="2"/>
        <v>7</v>
      </c>
      <c r="J10" s="26">
        <v>0</v>
      </c>
      <c r="K10" s="25">
        <v>7</v>
      </c>
      <c r="L10" s="25">
        <f t="shared" si="3"/>
        <v>5</v>
      </c>
      <c r="M10" s="26">
        <v>1</v>
      </c>
      <c r="N10" s="25">
        <v>4</v>
      </c>
      <c r="O10" s="25">
        <f t="shared" si="4"/>
        <v>0</v>
      </c>
      <c r="P10" s="28">
        <v>0</v>
      </c>
      <c r="Q10" s="25">
        <v>0</v>
      </c>
    </row>
    <row r="11" spans="1:17" s="29" customFormat="1" ht="27.75" customHeight="1">
      <c r="A11" s="98"/>
      <c r="B11" s="46" t="s">
        <v>21</v>
      </c>
      <c r="C11" s="47">
        <f t="shared" si="0"/>
        <v>23</v>
      </c>
      <c r="D11" s="48">
        <v>23</v>
      </c>
      <c r="E11" s="49">
        <v>0</v>
      </c>
      <c r="F11" s="47">
        <f t="shared" si="1"/>
        <v>999</v>
      </c>
      <c r="G11" s="48">
        <v>523</v>
      </c>
      <c r="H11" s="47">
        <v>476</v>
      </c>
      <c r="I11" s="47">
        <f t="shared" si="2"/>
        <v>102</v>
      </c>
      <c r="J11" s="48">
        <v>0</v>
      </c>
      <c r="K11" s="47">
        <v>102</v>
      </c>
      <c r="L11" s="47">
        <f t="shared" si="3"/>
        <v>51</v>
      </c>
      <c r="M11" s="48">
        <v>0</v>
      </c>
      <c r="N11" s="47">
        <v>51</v>
      </c>
      <c r="O11" s="47">
        <f t="shared" si="4"/>
        <v>24</v>
      </c>
      <c r="P11" s="50">
        <v>5</v>
      </c>
      <c r="Q11" s="47">
        <v>19</v>
      </c>
    </row>
    <row r="12" spans="1:17" s="29" customFormat="1" ht="27.75" customHeight="1">
      <c r="A12" s="99"/>
      <c r="B12" s="30" t="s">
        <v>9</v>
      </c>
      <c r="C12" s="22">
        <f t="shared" si="0"/>
        <v>33</v>
      </c>
      <c r="D12" s="23">
        <v>33</v>
      </c>
      <c r="E12" s="31">
        <v>0</v>
      </c>
      <c r="F12" s="76">
        <f t="shared" si="1"/>
        <v>2708</v>
      </c>
      <c r="G12" s="23">
        <v>1347</v>
      </c>
      <c r="H12" s="22">
        <v>1361</v>
      </c>
      <c r="I12" s="22">
        <f t="shared" si="2"/>
        <v>314</v>
      </c>
      <c r="J12" s="23">
        <v>24</v>
      </c>
      <c r="K12" s="22">
        <v>290</v>
      </c>
      <c r="L12" s="22">
        <f t="shared" si="3"/>
        <v>84</v>
      </c>
      <c r="M12" s="23">
        <v>9</v>
      </c>
      <c r="N12" s="22">
        <v>75</v>
      </c>
      <c r="O12" s="22">
        <f t="shared" si="4"/>
        <v>53</v>
      </c>
      <c r="P12" s="23">
        <v>36</v>
      </c>
      <c r="Q12" s="22">
        <v>17</v>
      </c>
    </row>
    <row r="13" spans="1:17" s="29" customFormat="1" ht="27.75" customHeight="1">
      <c r="A13" s="113" t="s">
        <v>29</v>
      </c>
      <c r="B13" s="92" t="s">
        <v>28</v>
      </c>
      <c r="C13" s="66">
        <f>SUM(D13:E13)</f>
        <v>80</v>
      </c>
      <c r="D13" s="67">
        <f>SUM(D14:D15)</f>
        <v>80</v>
      </c>
      <c r="E13" s="68">
        <f>SUM(E14:E15)</f>
        <v>0</v>
      </c>
      <c r="F13" s="82">
        <f>SUM(G13:H13)</f>
        <v>11479</v>
      </c>
      <c r="G13" s="67">
        <f>SUM(G14:G15)</f>
        <v>5913</v>
      </c>
      <c r="H13" s="66">
        <f>SUM(H14:H15)</f>
        <v>5566</v>
      </c>
      <c r="I13" s="66">
        <f>SUM(J13:K13)</f>
        <v>1864</v>
      </c>
      <c r="J13" s="67">
        <f>SUM(J14:J15)</f>
        <v>78</v>
      </c>
      <c r="K13" s="66">
        <f>SUM(K14:K15)</f>
        <v>1786</v>
      </c>
      <c r="L13" s="66">
        <f>SUM(M13:N13)</f>
        <v>395</v>
      </c>
      <c r="M13" s="67">
        <f>SUM(M14:M15)</f>
        <v>7</v>
      </c>
      <c r="N13" s="66">
        <f>SUM(N14:N15)</f>
        <v>388</v>
      </c>
      <c r="O13" s="66">
        <f>SUM(P13:Q13)</f>
        <v>363</v>
      </c>
      <c r="P13" s="67">
        <f>SUM(P14:P15)</f>
        <v>39</v>
      </c>
      <c r="Q13" s="66">
        <f>SUM(Q14:Q15)</f>
        <v>324</v>
      </c>
    </row>
    <row r="14" spans="1:17" s="29" customFormat="1" ht="27.75" customHeight="1">
      <c r="A14" s="114"/>
      <c r="B14" s="90" t="s">
        <v>30</v>
      </c>
      <c r="C14" s="25">
        <f>+D14+E14</f>
        <v>4</v>
      </c>
      <c r="D14" s="26">
        <v>4</v>
      </c>
      <c r="E14" s="27">
        <v>0</v>
      </c>
      <c r="F14" s="91">
        <f>SUM(G14:H14)</f>
        <v>476</v>
      </c>
      <c r="G14" s="26">
        <v>250</v>
      </c>
      <c r="H14" s="25">
        <v>226</v>
      </c>
      <c r="I14" s="25">
        <f>SUM(J14:K14)</f>
        <v>66</v>
      </c>
      <c r="J14" s="26">
        <v>0</v>
      </c>
      <c r="K14" s="25">
        <v>66</v>
      </c>
      <c r="L14" s="25">
        <f>SUM(M14:N14)</f>
        <v>15</v>
      </c>
      <c r="M14" s="26">
        <v>0</v>
      </c>
      <c r="N14" s="25">
        <v>15</v>
      </c>
      <c r="O14" s="25">
        <f>SUM(P14:Q14)</f>
        <v>7</v>
      </c>
      <c r="P14" s="26">
        <v>0</v>
      </c>
      <c r="Q14" s="25">
        <v>7</v>
      </c>
    </row>
    <row r="15" spans="1:17" s="29" customFormat="1" ht="27.75" customHeight="1">
      <c r="A15" s="115"/>
      <c r="B15" s="30" t="s">
        <v>16</v>
      </c>
      <c r="C15" s="22">
        <f>+D15+E15</f>
        <v>76</v>
      </c>
      <c r="D15" s="23">
        <v>76</v>
      </c>
      <c r="E15" s="31">
        <v>0</v>
      </c>
      <c r="F15" s="76">
        <f>SUM(G15:H15)</f>
        <v>11003</v>
      </c>
      <c r="G15" s="23">
        <v>5663</v>
      </c>
      <c r="H15" s="22">
        <v>5340</v>
      </c>
      <c r="I15" s="22">
        <f>SUM(J15:K15)</f>
        <v>1798</v>
      </c>
      <c r="J15" s="23">
        <v>78</v>
      </c>
      <c r="K15" s="22">
        <v>1720</v>
      </c>
      <c r="L15" s="22">
        <f>SUM(M15:N15)</f>
        <v>380</v>
      </c>
      <c r="M15" s="23">
        <v>7</v>
      </c>
      <c r="N15" s="22">
        <v>373</v>
      </c>
      <c r="O15" s="22">
        <f>SUM(P15:Q15)</f>
        <v>356</v>
      </c>
      <c r="P15" s="23">
        <v>39</v>
      </c>
      <c r="Q15" s="22">
        <v>317</v>
      </c>
    </row>
    <row r="16" spans="1:17" s="29" customFormat="1" ht="27.75" customHeight="1">
      <c r="A16" s="108" t="s">
        <v>23</v>
      </c>
      <c r="B16" s="51" t="s">
        <v>15</v>
      </c>
      <c r="C16" s="70">
        <f t="shared" si="0"/>
        <v>193</v>
      </c>
      <c r="D16" s="72">
        <f>SUM(D17:D18)</f>
        <v>192</v>
      </c>
      <c r="E16" s="77">
        <f>SUM(E17:E18)</f>
        <v>1</v>
      </c>
      <c r="F16" s="78">
        <f t="shared" si="1"/>
        <v>51932</v>
      </c>
      <c r="G16" s="72">
        <f>SUM(G17:G18)</f>
        <v>26788</v>
      </c>
      <c r="H16" s="70">
        <f>SUM(H17:H18)</f>
        <v>25144</v>
      </c>
      <c r="I16" s="70">
        <f t="shared" si="2"/>
        <v>3598</v>
      </c>
      <c r="J16" s="72">
        <f>SUM(J17:J18)</f>
        <v>1251</v>
      </c>
      <c r="K16" s="70">
        <f>SUM(K17:K18)</f>
        <v>2347</v>
      </c>
      <c r="L16" s="70">
        <f t="shared" si="3"/>
        <v>350</v>
      </c>
      <c r="M16" s="72">
        <f>SUM(M17:M18)</f>
        <v>77</v>
      </c>
      <c r="N16" s="70">
        <f>SUM(N17:N18)</f>
        <v>273</v>
      </c>
      <c r="O16" s="70">
        <f t="shared" si="4"/>
        <v>781</v>
      </c>
      <c r="P16" s="72">
        <f>SUM(P17:P18)</f>
        <v>163</v>
      </c>
      <c r="Q16" s="70">
        <f>SUM(Q17:Q18)</f>
        <v>618</v>
      </c>
    </row>
    <row r="17" spans="1:17" ht="27.75" customHeight="1">
      <c r="A17" s="108"/>
      <c r="B17" s="53" t="s">
        <v>20</v>
      </c>
      <c r="C17" s="54">
        <f t="shared" si="0"/>
        <v>1</v>
      </c>
      <c r="D17" s="79">
        <v>1</v>
      </c>
      <c r="E17" s="54">
        <v>0</v>
      </c>
      <c r="F17" s="80">
        <f t="shared" si="1"/>
        <v>420</v>
      </c>
      <c r="G17" s="55">
        <v>210</v>
      </c>
      <c r="H17" s="54">
        <v>210</v>
      </c>
      <c r="I17" s="54">
        <f t="shared" si="2"/>
        <v>18</v>
      </c>
      <c r="J17" s="55">
        <v>11</v>
      </c>
      <c r="K17" s="54">
        <v>7</v>
      </c>
      <c r="L17" s="54">
        <f t="shared" si="3"/>
        <v>4</v>
      </c>
      <c r="M17" s="55">
        <v>2</v>
      </c>
      <c r="N17" s="54">
        <v>2</v>
      </c>
      <c r="O17" s="54">
        <f t="shared" si="4"/>
        <v>0</v>
      </c>
      <c r="P17" s="55">
        <v>0</v>
      </c>
      <c r="Q17" s="56">
        <v>0</v>
      </c>
    </row>
    <row r="18" spans="1:17" ht="27.75" customHeight="1">
      <c r="A18" s="109"/>
      <c r="B18" s="17" t="s">
        <v>21</v>
      </c>
      <c r="C18" s="22">
        <f t="shared" si="0"/>
        <v>192</v>
      </c>
      <c r="D18" s="81">
        <v>191</v>
      </c>
      <c r="E18" s="22">
        <v>1</v>
      </c>
      <c r="F18" s="76">
        <f t="shared" si="1"/>
        <v>51512</v>
      </c>
      <c r="G18" s="23">
        <v>26578</v>
      </c>
      <c r="H18" s="22">
        <v>24934</v>
      </c>
      <c r="I18" s="22">
        <f t="shared" si="2"/>
        <v>3580</v>
      </c>
      <c r="J18" s="23">
        <v>1240</v>
      </c>
      <c r="K18" s="22">
        <v>2340</v>
      </c>
      <c r="L18" s="22">
        <f t="shared" si="3"/>
        <v>346</v>
      </c>
      <c r="M18" s="23">
        <v>75</v>
      </c>
      <c r="N18" s="22">
        <v>271</v>
      </c>
      <c r="O18" s="22">
        <f t="shared" si="4"/>
        <v>781</v>
      </c>
      <c r="P18" s="23">
        <v>163</v>
      </c>
      <c r="Q18" s="22">
        <v>618</v>
      </c>
    </row>
    <row r="19" spans="1:17" ht="27.75" customHeight="1">
      <c r="A19" s="107" t="s">
        <v>24</v>
      </c>
      <c r="B19" s="35" t="s">
        <v>15</v>
      </c>
      <c r="C19" s="22">
        <f t="shared" si="0"/>
        <v>82</v>
      </c>
      <c r="D19" s="81">
        <f>SUM(D20:D22)</f>
        <v>81</v>
      </c>
      <c r="E19" s="22">
        <f>SUM(E20:E22)</f>
        <v>1</v>
      </c>
      <c r="F19" s="82">
        <f t="shared" si="1"/>
        <v>28534</v>
      </c>
      <c r="G19" s="67">
        <f>SUM(G20:G22)</f>
        <v>14603</v>
      </c>
      <c r="H19" s="66">
        <f>SUM(H20:H22)</f>
        <v>13931</v>
      </c>
      <c r="I19" s="66">
        <f>SUM(J19:K19)</f>
        <v>2116</v>
      </c>
      <c r="J19" s="67">
        <f>SUM(J20:J22)</f>
        <v>1122</v>
      </c>
      <c r="K19" s="66">
        <f>SUM(K20:K22)</f>
        <v>994</v>
      </c>
      <c r="L19" s="66">
        <f>SUM(M19:N19)</f>
        <v>108</v>
      </c>
      <c r="M19" s="67">
        <f>SUM(M20:M22)</f>
        <v>35</v>
      </c>
      <c r="N19" s="66">
        <f>SUM(N20:N22)</f>
        <v>73</v>
      </c>
      <c r="O19" s="66">
        <f>SUM(P19:Q19)</f>
        <v>295</v>
      </c>
      <c r="P19" s="23">
        <f>SUM(P20:P22)</f>
        <v>90</v>
      </c>
      <c r="Q19" s="22">
        <f>SUM(Q20:Q22)</f>
        <v>205</v>
      </c>
    </row>
    <row r="20" spans="1:18" ht="27.75" customHeight="1">
      <c r="A20" s="108"/>
      <c r="B20" s="34" t="s">
        <v>20</v>
      </c>
      <c r="C20" s="25">
        <f t="shared" si="0"/>
        <v>1</v>
      </c>
      <c r="D20" s="69">
        <v>1</v>
      </c>
      <c r="E20" s="27">
        <v>0</v>
      </c>
      <c r="F20" s="25">
        <f t="shared" si="1"/>
        <v>476</v>
      </c>
      <c r="G20" s="26">
        <v>267</v>
      </c>
      <c r="H20" s="25">
        <v>209</v>
      </c>
      <c r="I20" s="25">
        <f>SUM(J20:K20)</f>
        <v>23</v>
      </c>
      <c r="J20" s="26">
        <v>15</v>
      </c>
      <c r="K20" s="25">
        <v>8</v>
      </c>
      <c r="L20" s="25">
        <f>SUM(M20:N20)</f>
        <v>5</v>
      </c>
      <c r="M20" s="26">
        <v>2</v>
      </c>
      <c r="N20" s="25">
        <v>3</v>
      </c>
      <c r="O20" s="25">
        <f>SUM(P20:Q20)</f>
        <v>4</v>
      </c>
      <c r="P20" s="26">
        <v>3</v>
      </c>
      <c r="Q20" s="25">
        <v>1</v>
      </c>
      <c r="R20" s="42"/>
    </row>
    <row r="21" spans="1:18" ht="27.75" customHeight="1">
      <c r="A21" s="108"/>
      <c r="B21" s="52" t="s">
        <v>21</v>
      </c>
      <c r="C21" s="47">
        <f t="shared" si="0"/>
        <v>80</v>
      </c>
      <c r="D21" s="48">
        <v>79</v>
      </c>
      <c r="E21" s="49">
        <v>1</v>
      </c>
      <c r="F21" s="47">
        <f t="shared" si="1"/>
        <v>27735</v>
      </c>
      <c r="G21" s="48">
        <v>14175</v>
      </c>
      <c r="H21" s="47">
        <v>13560</v>
      </c>
      <c r="I21" s="47">
        <f>SUM(J21:K21)</f>
        <v>2070</v>
      </c>
      <c r="J21" s="48">
        <v>1092</v>
      </c>
      <c r="K21" s="47">
        <v>978</v>
      </c>
      <c r="L21" s="47">
        <f>SUM(M21:N21)</f>
        <v>101</v>
      </c>
      <c r="M21" s="48">
        <v>31</v>
      </c>
      <c r="N21" s="47">
        <v>70</v>
      </c>
      <c r="O21" s="47">
        <f>SUM(P21:Q21)</f>
        <v>288</v>
      </c>
      <c r="P21" s="48">
        <v>87</v>
      </c>
      <c r="Q21" s="47">
        <v>201</v>
      </c>
      <c r="R21" s="42"/>
    </row>
    <row r="22" spans="1:18" ht="27.75" customHeight="1">
      <c r="A22" s="109"/>
      <c r="B22" s="17" t="s">
        <v>16</v>
      </c>
      <c r="C22" s="22">
        <f t="shared" si="0"/>
        <v>1</v>
      </c>
      <c r="D22" s="23">
        <v>1</v>
      </c>
      <c r="E22" s="31">
        <v>0</v>
      </c>
      <c r="F22" s="76">
        <f t="shared" si="1"/>
        <v>323</v>
      </c>
      <c r="G22" s="23">
        <v>161</v>
      </c>
      <c r="H22" s="22">
        <v>162</v>
      </c>
      <c r="I22" s="22">
        <f>SUM(J22:K22)</f>
        <v>23</v>
      </c>
      <c r="J22" s="23">
        <v>15</v>
      </c>
      <c r="K22" s="22">
        <v>8</v>
      </c>
      <c r="L22" s="22">
        <f>SUM(M22:N22)</f>
        <v>2</v>
      </c>
      <c r="M22" s="23">
        <v>2</v>
      </c>
      <c r="N22" s="22">
        <v>0</v>
      </c>
      <c r="O22" s="22">
        <f>SUM(P22:Q22)</f>
        <v>3</v>
      </c>
      <c r="P22" s="23">
        <v>0</v>
      </c>
      <c r="Q22" s="22">
        <v>3</v>
      </c>
      <c r="R22" s="43"/>
    </row>
    <row r="23" spans="1:18" ht="27.75" customHeight="1">
      <c r="A23" s="93" t="s">
        <v>25</v>
      </c>
      <c r="B23" s="14" t="s">
        <v>4</v>
      </c>
      <c r="C23" s="22">
        <f t="shared" si="0"/>
        <v>53</v>
      </c>
      <c r="D23" s="23">
        <f>SUM(D24:D25)</f>
        <v>51</v>
      </c>
      <c r="E23" s="22">
        <f>SUM(E24:E25)</f>
        <v>2</v>
      </c>
      <c r="F23" s="82">
        <f t="shared" si="1"/>
        <v>28708</v>
      </c>
      <c r="G23" s="23">
        <f>SUM(G24:G25)</f>
        <v>14438</v>
      </c>
      <c r="H23" s="83">
        <f>SUM(H24:H25)</f>
        <v>14270</v>
      </c>
      <c r="I23" s="66">
        <f aca="true" t="shared" si="5" ref="I23:I33">SUM(J23:K23)</f>
        <v>2306</v>
      </c>
      <c r="J23" s="67">
        <f>SUM(J24:J25)</f>
        <v>1439</v>
      </c>
      <c r="K23" s="66">
        <f>SUM(K24:K25)</f>
        <v>867</v>
      </c>
      <c r="L23" s="66">
        <f aca="true" t="shared" si="6" ref="L23:L33">SUM(M23:N23)</f>
        <v>581</v>
      </c>
      <c r="M23" s="67">
        <f>SUM(M24:M25)</f>
        <v>266</v>
      </c>
      <c r="N23" s="66">
        <f>SUM(N24:N25)</f>
        <v>315</v>
      </c>
      <c r="O23" s="66">
        <f aca="true" t="shared" si="7" ref="O23:O33">SUM(P23:Q23)</f>
        <v>490</v>
      </c>
      <c r="P23" s="67">
        <f>SUM(P24:P25)</f>
        <v>294</v>
      </c>
      <c r="Q23" s="22">
        <f>SUM(Q24:Q25)</f>
        <v>196</v>
      </c>
      <c r="R23" s="18"/>
    </row>
    <row r="24" spans="1:17" ht="27.75" customHeight="1">
      <c r="A24" s="94"/>
      <c r="B24" s="15" t="s">
        <v>10</v>
      </c>
      <c r="C24" s="25">
        <f t="shared" si="0"/>
        <v>43</v>
      </c>
      <c r="D24" s="26">
        <v>41</v>
      </c>
      <c r="E24" s="25">
        <v>2</v>
      </c>
      <c r="F24" s="25">
        <f t="shared" si="1"/>
        <v>22607</v>
      </c>
      <c r="G24" s="26">
        <v>10860</v>
      </c>
      <c r="H24" s="25">
        <v>11747</v>
      </c>
      <c r="I24" s="25">
        <f t="shared" si="5"/>
        <v>1908</v>
      </c>
      <c r="J24" s="26">
        <v>1159</v>
      </c>
      <c r="K24" s="25">
        <v>749</v>
      </c>
      <c r="L24" s="25">
        <f t="shared" si="6"/>
        <v>385</v>
      </c>
      <c r="M24" s="26">
        <v>178</v>
      </c>
      <c r="N24" s="25">
        <v>207</v>
      </c>
      <c r="O24" s="25">
        <f t="shared" si="7"/>
        <v>429</v>
      </c>
      <c r="P24" s="26">
        <v>256</v>
      </c>
      <c r="Q24" s="25">
        <v>173</v>
      </c>
    </row>
    <row r="25" spans="1:17" ht="27.75" customHeight="1">
      <c r="A25" s="94"/>
      <c r="B25" s="44" t="s">
        <v>9</v>
      </c>
      <c r="C25" s="70">
        <f t="shared" si="0"/>
        <v>10</v>
      </c>
      <c r="D25" s="72">
        <v>10</v>
      </c>
      <c r="E25" s="77">
        <v>0</v>
      </c>
      <c r="F25" s="70">
        <f t="shared" si="1"/>
        <v>6101</v>
      </c>
      <c r="G25" s="72">
        <v>3578</v>
      </c>
      <c r="H25" s="70">
        <v>2523</v>
      </c>
      <c r="I25" s="70">
        <f t="shared" si="5"/>
        <v>398</v>
      </c>
      <c r="J25" s="72">
        <v>280</v>
      </c>
      <c r="K25" s="70">
        <v>118</v>
      </c>
      <c r="L25" s="70">
        <f t="shared" si="6"/>
        <v>196</v>
      </c>
      <c r="M25" s="72">
        <v>88</v>
      </c>
      <c r="N25" s="70">
        <v>108</v>
      </c>
      <c r="O25" s="70">
        <f t="shared" si="7"/>
        <v>61</v>
      </c>
      <c r="P25" s="72">
        <v>38</v>
      </c>
      <c r="Q25" s="70">
        <v>23</v>
      </c>
    </row>
    <row r="26" spans="1:17" ht="27.75" customHeight="1">
      <c r="A26" s="95" t="s">
        <v>18</v>
      </c>
      <c r="B26" s="57" t="s">
        <v>15</v>
      </c>
      <c r="C26" s="60">
        <f t="shared" si="0"/>
        <v>15</v>
      </c>
      <c r="D26" s="59">
        <f>SUM(D27:D28)</f>
        <v>14</v>
      </c>
      <c r="E26" s="84">
        <f>SUM(E27:E28)</f>
        <v>1</v>
      </c>
      <c r="F26" s="60">
        <f t="shared" si="1"/>
        <v>1302</v>
      </c>
      <c r="G26" s="59">
        <f>SUM(G27:G28)</f>
        <v>896</v>
      </c>
      <c r="H26" s="60">
        <f>SUM(H27:H28)</f>
        <v>406</v>
      </c>
      <c r="I26" s="60">
        <f>SUM(J26:K26)</f>
        <v>922</v>
      </c>
      <c r="J26" s="59">
        <f>SUM(J27:J28)</f>
        <v>296</v>
      </c>
      <c r="K26" s="60">
        <f>SUM(K27:K28)</f>
        <v>626</v>
      </c>
      <c r="L26" s="60">
        <f>SUM(M26:N26)</f>
        <v>26</v>
      </c>
      <c r="M26" s="59">
        <f>SUM(M27:M28)</f>
        <v>11</v>
      </c>
      <c r="N26" s="60">
        <f>SUM(N27:N28)</f>
        <v>15</v>
      </c>
      <c r="O26" s="60">
        <f>SUM(P26:Q26)</f>
        <v>177</v>
      </c>
      <c r="P26" s="59">
        <f>SUM(P27:P28)</f>
        <v>72</v>
      </c>
      <c r="Q26" s="60">
        <f>SUM(Q27:Q28)</f>
        <v>105</v>
      </c>
    </row>
    <row r="27" spans="1:17" ht="27.75" customHeight="1">
      <c r="A27" s="96"/>
      <c r="B27" s="58" t="s">
        <v>20</v>
      </c>
      <c r="C27" s="60">
        <f t="shared" si="0"/>
        <v>1</v>
      </c>
      <c r="D27" s="59">
        <v>1</v>
      </c>
      <c r="E27" s="85">
        <v>0</v>
      </c>
      <c r="F27" s="86">
        <f t="shared" si="1"/>
        <v>59</v>
      </c>
      <c r="G27" s="59">
        <v>45</v>
      </c>
      <c r="H27" s="60">
        <v>14</v>
      </c>
      <c r="I27" s="60">
        <f>SUM(J27:K27)</f>
        <v>29</v>
      </c>
      <c r="J27" s="59">
        <v>7</v>
      </c>
      <c r="K27" s="60">
        <v>22</v>
      </c>
      <c r="L27" s="60">
        <f>SUM(M27:N27)</f>
        <v>5</v>
      </c>
      <c r="M27" s="59">
        <v>1</v>
      </c>
      <c r="N27" s="60">
        <v>4</v>
      </c>
      <c r="O27" s="60">
        <f>SUM(P27:Q27)</f>
        <v>0</v>
      </c>
      <c r="P27" s="59">
        <v>0</v>
      </c>
      <c r="Q27" s="60">
        <v>0</v>
      </c>
    </row>
    <row r="28" spans="1:17" ht="27.75" customHeight="1">
      <c r="A28" s="96"/>
      <c r="B28" s="61" t="s">
        <v>21</v>
      </c>
      <c r="C28" s="63">
        <f t="shared" si="0"/>
        <v>14</v>
      </c>
      <c r="D28" s="62">
        <v>13</v>
      </c>
      <c r="E28" s="87">
        <v>1</v>
      </c>
      <c r="F28" s="88">
        <f t="shared" si="1"/>
        <v>1243</v>
      </c>
      <c r="G28" s="62">
        <v>851</v>
      </c>
      <c r="H28" s="63">
        <v>392</v>
      </c>
      <c r="I28" s="63">
        <f>SUM(J28:K28)</f>
        <v>893</v>
      </c>
      <c r="J28" s="62">
        <v>289</v>
      </c>
      <c r="K28" s="63">
        <v>604</v>
      </c>
      <c r="L28" s="63">
        <f>SUM(M28:N28)</f>
        <v>21</v>
      </c>
      <c r="M28" s="62">
        <v>10</v>
      </c>
      <c r="N28" s="63">
        <v>11</v>
      </c>
      <c r="O28" s="63">
        <f>SUM(P28:Q28)</f>
        <v>177</v>
      </c>
      <c r="P28" s="62">
        <v>72</v>
      </c>
      <c r="Q28" s="63">
        <v>105</v>
      </c>
    </row>
    <row r="29" spans="1:17" s="29" customFormat="1" ht="27.75" customHeight="1">
      <c r="A29" s="97" t="s">
        <v>26</v>
      </c>
      <c r="B29" s="64" t="s">
        <v>4</v>
      </c>
      <c r="C29" s="66">
        <f t="shared" si="0"/>
        <v>27</v>
      </c>
      <c r="D29" s="67">
        <f>SUM(D30:D31)</f>
        <v>27</v>
      </c>
      <c r="E29" s="83">
        <f>SUM(E30:E31)</f>
        <v>0</v>
      </c>
      <c r="F29" s="82">
        <f t="shared" si="1"/>
        <v>3300</v>
      </c>
      <c r="G29" s="67">
        <f>SUM(G30:G31)</f>
        <v>958</v>
      </c>
      <c r="H29" s="68">
        <f>SUM(H30:H31)</f>
        <v>2342</v>
      </c>
      <c r="I29" s="66">
        <f t="shared" si="5"/>
        <v>290</v>
      </c>
      <c r="J29" s="67">
        <f>SUM(J30:J31)</f>
        <v>99</v>
      </c>
      <c r="K29" s="68">
        <f>SUM(K30:K31)</f>
        <v>191</v>
      </c>
      <c r="L29" s="66">
        <f t="shared" si="6"/>
        <v>1092</v>
      </c>
      <c r="M29" s="67">
        <f>SUM(M30:M31)</f>
        <v>607</v>
      </c>
      <c r="N29" s="68">
        <f>SUM(N30:N31)</f>
        <v>485</v>
      </c>
      <c r="O29" s="66">
        <f t="shared" si="7"/>
        <v>97</v>
      </c>
      <c r="P29" s="67">
        <f>SUM(P30:P31)</f>
        <v>26</v>
      </c>
      <c r="Q29" s="68">
        <f>SUM(Q30:Q31)</f>
        <v>71</v>
      </c>
    </row>
    <row r="30" spans="1:17" s="29" customFormat="1" ht="27.75" customHeight="1">
      <c r="A30" s="98"/>
      <c r="B30" s="24" t="s">
        <v>17</v>
      </c>
      <c r="C30" s="25">
        <f t="shared" si="0"/>
        <v>4</v>
      </c>
      <c r="D30" s="26">
        <v>4</v>
      </c>
      <c r="E30" s="27">
        <v>0</v>
      </c>
      <c r="F30" s="25">
        <f t="shared" si="1"/>
        <v>556</v>
      </c>
      <c r="G30" s="26">
        <v>58</v>
      </c>
      <c r="H30" s="25">
        <v>498</v>
      </c>
      <c r="I30" s="25">
        <f t="shared" si="5"/>
        <v>52</v>
      </c>
      <c r="J30" s="26">
        <v>11</v>
      </c>
      <c r="K30" s="25">
        <v>41</v>
      </c>
      <c r="L30" s="25">
        <f t="shared" si="6"/>
        <v>332</v>
      </c>
      <c r="M30" s="26">
        <v>172</v>
      </c>
      <c r="N30" s="25">
        <v>160</v>
      </c>
      <c r="O30" s="25">
        <f t="shared" si="7"/>
        <v>19</v>
      </c>
      <c r="P30" s="26">
        <v>8</v>
      </c>
      <c r="Q30" s="25">
        <v>11</v>
      </c>
    </row>
    <row r="31" spans="1:17" s="29" customFormat="1" ht="27.75" customHeight="1">
      <c r="A31" s="99"/>
      <c r="B31" s="30" t="s">
        <v>9</v>
      </c>
      <c r="C31" s="22">
        <f t="shared" si="0"/>
        <v>23</v>
      </c>
      <c r="D31" s="23">
        <v>23</v>
      </c>
      <c r="E31" s="31">
        <v>0</v>
      </c>
      <c r="F31" s="89">
        <f t="shared" si="1"/>
        <v>2744</v>
      </c>
      <c r="G31" s="23">
        <v>900</v>
      </c>
      <c r="H31" s="22">
        <v>1844</v>
      </c>
      <c r="I31" s="89">
        <f t="shared" si="5"/>
        <v>238</v>
      </c>
      <c r="J31" s="23">
        <v>88</v>
      </c>
      <c r="K31" s="22">
        <v>150</v>
      </c>
      <c r="L31" s="89">
        <f t="shared" si="6"/>
        <v>760</v>
      </c>
      <c r="M31" s="38">
        <v>435</v>
      </c>
      <c r="N31" s="39">
        <v>325</v>
      </c>
      <c r="O31" s="39">
        <f t="shared" si="7"/>
        <v>78</v>
      </c>
      <c r="P31" s="23">
        <v>18</v>
      </c>
      <c r="Q31" s="22">
        <v>60</v>
      </c>
    </row>
    <row r="32" spans="1:17" s="29" customFormat="1" ht="27.75" customHeight="1">
      <c r="A32" s="97" t="s">
        <v>27</v>
      </c>
      <c r="B32" s="32" t="s">
        <v>4</v>
      </c>
      <c r="C32" s="22">
        <f t="shared" si="0"/>
        <v>23</v>
      </c>
      <c r="D32" s="23">
        <f>SUM(D33:D33)</f>
        <v>23</v>
      </c>
      <c r="E32" s="31">
        <f>SUM(E33:E33)</f>
        <v>0</v>
      </c>
      <c r="F32" s="82">
        <f t="shared" si="1"/>
        <v>3226</v>
      </c>
      <c r="G32" s="67">
        <f>SUM(G33:G33)</f>
        <v>1832</v>
      </c>
      <c r="H32" s="68">
        <f>SUM(H33:H33)</f>
        <v>1394</v>
      </c>
      <c r="I32" s="66">
        <f t="shared" si="5"/>
        <v>262</v>
      </c>
      <c r="J32" s="67">
        <f>SUM(J33:J33)</f>
        <v>229</v>
      </c>
      <c r="K32" s="68">
        <f>SUM(K33:K33)</f>
        <v>33</v>
      </c>
      <c r="L32" s="66">
        <f t="shared" si="6"/>
        <v>101</v>
      </c>
      <c r="M32" s="67">
        <f>SUM(M33:M33)</f>
        <v>62</v>
      </c>
      <c r="N32" s="68">
        <f>SUM(N33:N33)</f>
        <v>39</v>
      </c>
      <c r="O32" s="66">
        <f t="shared" si="7"/>
        <v>90</v>
      </c>
      <c r="P32" s="67">
        <f>SUM(P33:P33)</f>
        <v>35</v>
      </c>
      <c r="Q32" s="31">
        <f>SUM(Q33:Q33)</f>
        <v>55</v>
      </c>
    </row>
    <row r="33" spans="1:17" s="29" customFormat="1" ht="27.75" customHeight="1">
      <c r="A33" s="99"/>
      <c r="B33" s="30" t="s">
        <v>9</v>
      </c>
      <c r="C33" s="22">
        <f t="shared" si="0"/>
        <v>23</v>
      </c>
      <c r="D33" s="23">
        <v>23</v>
      </c>
      <c r="E33" s="31">
        <v>0</v>
      </c>
      <c r="F33" s="89">
        <f t="shared" si="1"/>
        <v>3226</v>
      </c>
      <c r="G33" s="38">
        <v>1832</v>
      </c>
      <c r="H33" s="39">
        <v>1394</v>
      </c>
      <c r="I33" s="39">
        <f t="shared" si="5"/>
        <v>262</v>
      </c>
      <c r="J33" s="38">
        <v>229</v>
      </c>
      <c r="K33" s="39">
        <v>33</v>
      </c>
      <c r="L33" s="39">
        <f t="shared" si="6"/>
        <v>101</v>
      </c>
      <c r="M33" s="38">
        <v>62</v>
      </c>
      <c r="N33" s="39">
        <v>39</v>
      </c>
      <c r="O33" s="39">
        <f t="shared" si="7"/>
        <v>90</v>
      </c>
      <c r="P33" s="23">
        <v>35</v>
      </c>
      <c r="Q33" s="22">
        <v>55</v>
      </c>
    </row>
    <row r="34" ht="18" customHeight="1"/>
  </sheetData>
  <sheetProtection/>
  <mergeCells count="11">
    <mergeCell ref="A13:A15"/>
    <mergeCell ref="A23:A25"/>
    <mergeCell ref="A26:A28"/>
    <mergeCell ref="A29:A31"/>
    <mergeCell ref="A32:A33"/>
    <mergeCell ref="C2:E3"/>
    <mergeCell ref="F2:H3"/>
    <mergeCell ref="A19:A22"/>
    <mergeCell ref="A5:A8"/>
    <mergeCell ref="A9:A12"/>
    <mergeCell ref="A16:A18"/>
  </mergeCells>
  <printOptions/>
  <pageMargins left="0.8661417322834646" right="0.7874015748031497" top="0.984251968503937" bottom="0.984251968503937" header="0.5118110236220472" footer="0.3937007874015748"/>
  <pageSetup fitToHeight="1" fitToWidth="1" horizontalDpi="600" verticalDpi="600" orientation="portrait" paperSize="9" scale="88" r:id="rId1"/>
  <headerFooter alignWithMargins="0">
    <oddHeader>&amp;R学校総括表</oddHeader>
  </headerFooter>
  <ignoredErrors>
    <ignoredError sqref="F5:Q6 F16:Q16 F9 O9 L9 I9 F26:Q26 F23 I23 L23 O23 F10 I10 F11 I11 F12 I12 L12 O11 O12 F19:Q19 F17 I17 F18 I18 L17 L18 O17 O18 F22 F20 I20 F21 I21 I22 L21 L22 O20 O21 O22 F24 I24 F25 I25 L24 L25 O24 O25 F29:Q29 F27 I27 F28 I28 L27 L28 O28 F32:Q32 F30 I30 F31 I31 L30 L31 O30 O31 F33 I33 L33 O33 L11 L20 O27:Q27 F8 I8 L8 O8 F7 I7 L7 O7 L10 O10:Q10" formula="1"/>
    <ignoredError sqref="D9:E9 D23:E23" formulaRange="1"/>
    <ignoredError sqref="P23:Q23 M23:N23 J23:K23 G23:H23 G9:H9 J9:K9 M9:N9 P9:Q9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 経済動態係</dc:creator>
  <cp:keywords/>
  <dc:description/>
  <cp:lastModifiedBy>富山県</cp:lastModifiedBy>
  <cp:lastPrinted>2016-02-08T01:22:05Z</cp:lastPrinted>
  <dcterms:created xsi:type="dcterms:W3CDTF">2010-12-11T01:49:03Z</dcterms:created>
  <dcterms:modified xsi:type="dcterms:W3CDTF">2018-02-28T08:20:07Z</dcterms:modified>
  <cp:category/>
  <cp:version/>
  <cp:contentType/>
  <cp:contentStatus/>
</cp:coreProperties>
</file>