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476" windowWidth="8472" windowHeight="4728" firstSheet="10" activeTab="13"/>
  </bookViews>
  <sheets>
    <sheet name="第７６表" sheetId="1" r:id="rId1"/>
    <sheet name="第７７表" sheetId="2" r:id="rId2"/>
    <sheet name="第７８表" sheetId="3" r:id="rId3"/>
    <sheet name="第７９表" sheetId="4" r:id="rId4"/>
    <sheet name="第８０表" sheetId="5" r:id="rId5"/>
    <sheet name="第８１表" sheetId="6" r:id="rId6"/>
    <sheet name="第８２、８３、８４表" sheetId="7" r:id="rId7"/>
    <sheet name="第８５表" sheetId="8" r:id="rId8"/>
    <sheet name="第８６表" sheetId="9" r:id="rId9"/>
    <sheet name="第８７表" sheetId="10" r:id="rId10"/>
    <sheet name="第８８表" sheetId="11" r:id="rId11"/>
    <sheet name="第８９表" sheetId="12" r:id="rId12"/>
    <sheet name="第９０表" sheetId="13" r:id="rId13"/>
    <sheet name="第９１表" sheetId="14" r:id="rId14"/>
  </sheets>
  <definedNames>
    <definedName name="_xlnm.Print_Area" localSheetId="0">'第７６表'!$A$1:$I$41</definedName>
    <definedName name="_xlnm.Print_Area" localSheetId="1">'第７７表'!$D$1:$H$41</definedName>
    <definedName name="_xlnm.Print_Area" localSheetId="2">'第７８表'!$A$1:$O$6</definedName>
    <definedName name="_xlnm.Print_Area" localSheetId="3">'第７９表'!$A$1:$J$8</definedName>
    <definedName name="_xlnm.Print_Area" localSheetId="4">'第８０表'!$A$1:$I$8</definedName>
    <definedName name="_xlnm.Print_Area" localSheetId="5">'第８１表'!$A$1:$J$8</definedName>
    <definedName name="_xlnm.Print_Area" localSheetId="6">'第８２、８３、８４表'!$A$1:$O$41</definedName>
    <definedName name="_xlnm.Print_Area" localSheetId="7">'第８５表'!$A$1:$I$8</definedName>
    <definedName name="_xlnm.Print_Area" localSheetId="8">'第８６表'!$A$1:$N$13</definedName>
    <definedName name="_xlnm.Print_Area" localSheetId="9">'第８７表'!$A$1:$E$7</definedName>
    <definedName name="_xlnm.Print_Area" localSheetId="10">'第８８表'!$A$1:$G$7</definedName>
    <definedName name="_xlnm.Print_Area" localSheetId="11">'第８９表'!$A$1:$D$3</definedName>
    <definedName name="_xlnm.Print_Area" localSheetId="12">'第９０表'!$A$1:$L$19</definedName>
    <definedName name="_xlnm.Print_Area" localSheetId="13">'第９１表'!$A$1:$N$9</definedName>
  </definedNames>
  <calcPr fullCalcOnLoad="1"/>
</workbook>
</file>

<file path=xl/sharedStrings.xml><?xml version="1.0" encoding="utf-8"?>
<sst xmlns="http://schemas.openxmlformats.org/spreadsheetml/2006/main" count="1306" uniqueCount="177">
  <si>
    <t>第76表　学校数（幼稚園）</t>
  </si>
  <si>
    <t>公　　　立</t>
  </si>
  <si>
    <t>私　  立</t>
  </si>
  <si>
    <t>区 　分</t>
  </si>
  <si>
    <t>計</t>
  </si>
  <si>
    <t>国立</t>
  </si>
  <si>
    <t>市立</t>
  </si>
  <si>
    <t>町立</t>
  </si>
  <si>
    <t>村立</t>
  </si>
  <si>
    <t>学　校</t>
  </si>
  <si>
    <t>宗　教</t>
  </si>
  <si>
    <t>法人立</t>
  </si>
  <si>
    <t>－</t>
  </si>
  <si>
    <t>富 山 市</t>
  </si>
  <si>
    <t>高 岡 市</t>
  </si>
  <si>
    <t>新 湊 市</t>
  </si>
  <si>
    <t>魚 津 市</t>
  </si>
  <si>
    <t>氷 見 市</t>
  </si>
  <si>
    <t>滑 川 市</t>
  </si>
  <si>
    <t>黒 部 市</t>
  </si>
  <si>
    <t>砺 波 市</t>
  </si>
  <si>
    <t>小矢部市</t>
  </si>
  <si>
    <t>大沢野町</t>
  </si>
  <si>
    <t>大 山 町</t>
  </si>
  <si>
    <t>舟 橋 村</t>
  </si>
  <si>
    <t>上 市 町</t>
  </si>
  <si>
    <t>立 山 町</t>
  </si>
  <si>
    <t>宇奈月町</t>
  </si>
  <si>
    <t>入 善 町</t>
  </si>
  <si>
    <t>朝 日 町</t>
  </si>
  <si>
    <t>八 尾 町</t>
  </si>
  <si>
    <t>婦 中 町</t>
  </si>
  <si>
    <t>山 田 村</t>
  </si>
  <si>
    <t>細 入 村</t>
  </si>
  <si>
    <t>小 杉 町</t>
  </si>
  <si>
    <t>大 門 町</t>
  </si>
  <si>
    <t>下　　村</t>
  </si>
  <si>
    <t>大 島 町</t>
  </si>
  <si>
    <t>城 端 町</t>
  </si>
  <si>
    <t>平　　村</t>
  </si>
  <si>
    <t>上 平 村</t>
  </si>
  <si>
    <t>利 賀 村</t>
  </si>
  <si>
    <t>庄 川 町</t>
  </si>
  <si>
    <t>井 波 町</t>
  </si>
  <si>
    <t>井 口 村</t>
  </si>
  <si>
    <t>福 野 町</t>
  </si>
  <si>
    <t>福 光 町</t>
  </si>
  <si>
    <t>福 岡 町</t>
  </si>
  <si>
    <t>第77表　在園者数</t>
  </si>
  <si>
    <t xml:space="preserve">     設</t>
  </si>
  <si>
    <t xml:space="preserve"> 置　　　　者　　　　別</t>
  </si>
  <si>
    <t>年　　　　　　　　　齢　　　　　　　　　　別</t>
  </si>
  <si>
    <t>区　　分</t>
  </si>
  <si>
    <t xml:space="preserve">   国・公</t>
  </si>
  <si>
    <t xml:space="preserve"> 立</t>
  </si>
  <si>
    <t>私　　　　立</t>
  </si>
  <si>
    <t>３　　歳　　児</t>
  </si>
  <si>
    <t>４　　歳　　児</t>
  </si>
  <si>
    <t>５　　歳　　児</t>
  </si>
  <si>
    <t>男</t>
  </si>
  <si>
    <t>女</t>
  </si>
  <si>
    <t>国　立</t>
  </si>
  <si>
    <t>第78表　学級数別学校数</t>
  </si>
  <si>
    <t>区　 分</t>
  </si>
  <si>
    <t>０学級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</si>
  <si>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</si>
  <si>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</si>
  <si>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</si>
  <si>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</si>
  <si>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</si>
  <si>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</si>
  <si>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</si>
  <si>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</si>
  <si>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</si>
  <si>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公　立</t>
  </si>
  <si>
    <t>私　立</t>
  </si>
  <si>
    <t>第79表　在園者数別学校数</t>
  </si>
  <si>
    <t>０</t>
  </si>
  <si>
    <t>５１</t>
  </si>
  <si>
    <t>１０１</t>
  </si>
  <si>
    <t>１５１</t>
  </si>
  <si>
    <t>２０１</t>
  </si>
  <si>
    <t>２５１</t>
  </si>
  <si>
    <t>３０１</t>
  </si>
  <si>
    <t>～</t>
  </si>
  <si>
    <t>人</t>
  </si>
  <si>
    <t>５０</t>
  </si>
  <si>
    <t>１００</t>
  </si>
  <si>
    <t>１５０</t>
  </si>
  <si>
    <t>２００</t>
  </si>
  <si>
    <t>２５０</t>
  </si>
  <si>
    <t>３００</t>
  </si>
  <si>
    <t>４００</t>
  </si>
  <si>
    <t>第80表　編制方式別学校数</t>
  </si>
  <si>
    <t>３歳児</t>
  </si>
  <si>
    <t>４歳児</t>
  </si>
  <si>
    <t>５歳児</t>
  </si>
  <si>
    <t>３歳児と</t>
  </si>
  <si>
    <t>と</t>
  </si>
  <si>
    <t>４歳児と</t>
  </si>
  <si>
    <t>の　み</t>
  </si>
  <si>
    <t>５ 歳 児</t>
  </si>
  <si>
    <t>第81表　収容人員別学級数</t>
  </si>
  <si>
    <t>区　 　分</t>
  </si>
  <si>
    <t>1～15人</t>
  </si>
  <si>
    <t>16～20</t>
  </si>
  <si>
    <t>21～25</t>
  </si>
  <si>
    <t>26～30</t>
  </si>
  <si>
    <t>31～35</t>
  </si>
  <si>
    <t>36～40</t>
  </si>
  <si>
    <t>41人以上</t>
  </si>
  <si>
    <t>国　　　立</t>
  </si>
  <si>
    <t>私立</t>
  </si>
  <si>
    <t>学校法人立</t>
  </si>
  <si>
    <t>宗教法人立</t>
  </si>
  <si>
    <t>第82表　学級数</t>
  </si>
  <si>
    <t>第83表　教員・職員数</t>
  </si>
  <si>
    <t>第84表　修了者数</t>
  </si>
  <si>
    <t>　　　　　（０人学級を含む）</t>
  </si>
  <si>
    <t>国　・</t>
  </si>
  <si>
    <t>本　　務    者</t>
  </si>
  <si>
    <t>兼　務  者</t>
  </si>
  <si>
    <t>教　員</t>
  </si>
  <si>
    <t>補助員</t>
  </si>
  <si>
    <t>職　員</t>
  </si>
  <si>
    <t>第85表　編制方式別学級数</t>
  </si>
  <si>
    <t>第86表　教員数</t>
  </si>
  <si>
    <t>本　　　　務        者</t>
  </si>
  <si>
    <t>兼　　　　務        者</t>
  </si>
  <si>
    <t>区　　 分</t>
  </si>
  <si>
    <t>国 　立</t>
  </si>
  <si>
    <t>公 　立</t>
  </si>
  <si>
    <t>私　 立</t>
  </si>
  <si>
    <t>国　 立</t>
  </si>
  <si>
    <t>公　 立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</si>
  <si>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</si>
  <si>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</si>
  <si>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</si>
  <si>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</si>
  <si>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</si>
  <si>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</si>
  <si>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</si>
  <si>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</si>
  <si>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第87表　理由別休職等教員数</t>
  </si>
  <si>
    <t>区　　　　分</t>
  </si>
  <si>
    <t>休</t>
  </si>
  <si>
    <t>職務上の負傷疾病</t>
  </si>
  <si>
    <t>職</t>
  </si>
  <si>
    <t>結核</t>
  </si>
  <si>
    <t>その他</t>
  </si>
  <si>
    <t>育　児　休　業</t>
  </si>
  <si>
    <t>第88表　職員数</t>
  </si>
  <si>
    <t>区　　　分</t>
  </si>
  <si>
    <t>事務職員</t>
  </si>
  <si>
    <t>養護教員</t>
  </si>
  <si>
    <t>用務員・警備員そ　の　他</t>
  </si>
  <si>
    <t>第89表　外国人在園者数</t>
  </si>
  <si>
    <t>第90表　設置者別・入園年齢別在園者数</t>
  </si>
  <si>
    <t>３　歳</t>
  </si>
  <si>
    <t>４　　　　　歳</t>
  </si>
  <si>
    <t>５　　　　　　　　歳</t>
  </si>
  <si>
    <t>３歳入園</t>
  </si>
  <si>
    <t>４歳入園</t>
  </si>
  <si>
    <t>５歳入園</t>
  </si>
  <si>
    <t>国</t>
  </si>
  <si>
    <t>立</t>
  </si>
  <si>
    <t>公</t>
  </si>
  <si>
    <t>私</t>
  </si>
  <si>
    <t>学</t>
  </si>
  <si>
    <t>法</t>
  </si>
  <si>
    <t>宗</t>
  </si>
  <si>
    <t>第91表　設置者別入園者数</t>
  </si>
  <si>
    <t>３　　　　歳</t>
  </si>
  <si>
    <t>４　　　　歳</t>
  </si>
  <si>
    <t>５　　　　歳</t>
  </si>
  <si>
    <t>国　　立</t>
  </si>
  <si>
    <t>公　　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</si>
</sst>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99">
    <xf numFmtId="0" fontId="0" fillId="0" borderId="0" xfId="0" applyAlignment="1">
      <alignment/>
    </xf>
    <xf numFmtId="0" fontId="2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1" fillId="0" borderId="1" xfId="20" applyBorder="1" applyAlignment="1">
      <alignment vertical="center"/>
      <protection/>
    </xf>
    <xf numFmtId="0" fontId="1" fillId="0" borderId="2" xfId="20" applyBorder="1" applyAlignment="1">
      <alignment vertical="center"/>
      <protection/>
    </xf>
    <xf numFmtId="0" fontId="1" fillId="0" borderId="3" xfId="20" applyBorder="1" applyAlignment="1">
      <alignment horizontal="centerContinuous" vertical="center"/>
      <protection/>
    </xf>
    <xf numFmtId="0" fontId="1" fillId="0" borderId="4" xfId="20" applyBorder="1" applyAlignment="1">
      <alignment horizontal="centerContinuous" vertical="center"/>
      <protection/>
    </xf>
    <xf numFmtId="0" fontId="1" fillId="0" borderId="5" xfId="20" applyBorder="1" applyAlignment="1">
      <alignment horizontal="centerContinuous" vertical="center"/>
      <protection/>
    </xf>
    <xf numFmtId="0" fontId="1" fillId="0" borderId="6" xfId="20" applyBorder="1" applyAlignment="1">
      <alignment horizontal="centerContinuous" vertical="center"/>
      <protection/>
    </xf>
    <xf numFmtId="0" fontId="1" fillId="0" borderId="6" xfId="20" applyBorder="1" applyAlignment="1">
      <alignment horizontal="center" vertical="center"/>
      <protection/>
    </xf>
    <xf numFmtId="0" fontId="1" fillId="0" borderId="7" xfId="20" applyBorder="1" applyAlignment="1">
      <alignment horizontal="center" vertical="center"/>
      <protection/>
    </xf>
    <xf numFmtId="0" fontId="1" fillId="0" borderId="8" xfId="20" applyBorder="1" applyAlignment="1">
      <alignment horizontal="center" vertical="center"/>
      <protection/>
    </xf>
    <xf numFmtId="0" fontId="1" fillId="0" borderId="9" xfId="20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1" fillId="0" borderId="11" xfId="20" applyBorder="1" applyAlignment="1">
      <alignment vertical="center"/>
      <protection/>
    </xf>
    <xf numFmtId="0" fontId="1" fillId="0" borderId="12" xfId="20" applyBorder="1" applyAlignment="1">
      <alignment vertical="center"/>
      <protection/>
    </xf>
    <xf numFmtId="0" fontId="1" fillId="0" borderId="12" xfId="20" applyBorder="1" applyAlignment="1">
      <alignment horizontal="center" vertical="center"/>
      <protection/>
    </xf>
    <xf numFmtId="0" fontId="1" fillId="0" borderId="13" xfId="20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6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1" fillId="0" borderId="12" xfId="20" applyBorder="1" applyAlignment="1" quotePrefix="1">
      <alignment horizontal="right" vertical="center"/>
      <protection/>
    </xf>
    <xf numFmtId="0" fontId="1" fillId="0" borderId="12" xfId="20" applyBorder="1" applyAlignment="1">
      <alignment horizontal="right" vertical="center"/>
      <protection/>
    </xf>
    <xf numFmtId="0" fontId="1" fillId="0" borderId="16" xfId="20" applyBorder="1" applyAlignment="1">
      <alignment horizontal="right" vertical="center"/>
      <protection/>
    </xf>
    <xf numFmtId="0" fontId="1" fillId="0" borderId="17" xfId="20" applyBorder="1" applyAlignment="1" quotePrefix="1">
      <alignment horizontal="center" vertical="center"/>
      <protection/>
    </xf>
    <xf numFmtId="0" fontId="1" fillId="0" borderId="6" xfId="20" applyBorder="1" applyAlignment="1">
      <alignment horizontal="right" vertical="center"/>
      <protection/>
    </xf>
    <xf numFmtId="0" fontId="1" fillId="0" borderId="10" xfId="20" applyBorder="1" applyAlignment="1">
      <alignment horizontal="right" vertical="center"/>
      <protection/>
    </xf>
    <xf numFmtId="0" fontId="1" fillId="0" borderId="18" xfId="20" applyBorder="1" applyAlignment="1">
      <alignment horizontal="centerContinuous" vertical="center"/>
      <protection/>
    </xf>
    <xf numFmtId="0" fontId="1" fillId="0" borderId="19" xfId="20" applyBorder="1" applyAlignment="1">
      <alignment horizontal="centerContinuous" vertical="center"/>
      <protection/>
    </xf>
    <xf numFmtId="0" fontId="1" fillId="0" borderId="19" xfId="20" applyBorder="1" applyAlignment="1">
      <alignment horizontal="right" vertical="center"/>
      <protection/>
    </xf>
    <xf numFmtId="0" fontId="1" fillId="0" borderId="20" xfId="20" applyBorder="1" applyAlignment="1">
      <alignment horizontal="right" vertical="center"/>
      <protection/>
    </xf>
    <xf numFmtId="0" fontId="1" fillId="0" borderId="11" xfId="20" applyBorder="1" applyAlignment="1">
      <alignment horizontal="centerContinuous" vertical="center"/>
      <protection/>
    </xf>
    <xf numFmtId="0" fontId="1" fillId="0" borderId="12" xfId="20" applyBorder="1" applyAlignment="1">
      <alignment horizontal="centerContinuous" vertical="center"/>
      <protection/>
    </xf>
    <xf numFmtId="0" fontId="1" fillId="0" borderId="0" xfId="2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2" xfId="21" applyBorder="1" applyAlignment="1">
      <alignment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21" xfId="21" applyBorder="1" applyAlignment="1">
      <alignment vertical="center"/>
      <protection/>
    </xf>
    <xf numFmtId="0" fontId="1" fillId="0" borderId="2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0" fontId="1" fillId="0" borderId="3" xfId="21" applyBorder="1" applyAlignment="1">
      <alignment horizontal="centerContinuous" vertical="center"/>
      <protection/>
    </xf>
    <xf numFmtId="0" fontId="1" fillId="0" borderId="4" xfId="21" applyBorder="1" applyAlignment="1">
      <alignment horizontal="centerContinuous" vertical="center"/>
      <protection/>
    </xf>
    <xf numFmtId="0" fontId="1" fillId="0" borderId="5" xfId="21" applyBorder="1" applyAlignment="1">
      <alignment horizontal="centerContinuous" vertical="center"/>
      <protection/>
    </xf>
    <xf numFmtId="0" fontId="1" fillId="0" borderId="6" xfId="21" applyBorder="1" applyAlignment="1">
      <alignment horizontal="centerContinuous" vertical="center"/>
      <protection/>
    </xf>
    <xf numFmtId="0" fontId="1" fillId="0" borderId="5" xfId="21" applyBorder="1" applyAlignment="1">
      <alignment vertical="center"/>
      <protection/>
    </xf>
    <xf numFmtId="0" fontId="1" fillId="0" borderId="0" xfId="21" applyAlignment="1">
      <alignment vertical="center"/>
      <protection/>
    </xf>
    <xf numFmtId="0" fontId="1" fillId="0" borderId="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0" xfId="21" applyBorder="1" applyAlignment="1">
      <alignment horizontal="centerContinuous" vertical="center"/>
      <protection/>
    </xf>
    <xf numFmtId="0" fontId="1" fillId="0" borderId="12" xfId="21" applyBorder="1" applyAlignment="1">
      <alignment vertical="center"/>
      <protection/>
    </xf>
    <xf numFmtId="0" fontId="1" fillId="0" borderId="11" xfId="21" applyBorder="1" applyAlignment="1">
      <alignment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22" xfId="21" applyBorder="1" applyAlignment="1">
      <alignment vertical="center"/>
      <protection/>
    </xf>
    <xf numFmtId="0" fontId="1" fillId="0" borderId="23" xfId="21" applyBorder="1" applyAlignment="1">
      <alignment horizontal="center" vertical="center"/>
      <protection/>
    </xf>
    <xf numFmtId="0" fontId="1" fillId="0" borderId="15" xfId="21" applyBorder="1" applyAlignment="1">
      <alignment horizontal="center" vertical="center"/>
      <protection/>
    </xf>
    <xf numFmtId="3" fontId="1" fillId="0" borderId="24" xfId="21" applyNumberFormat="1" applyBorder="1" applyAlignment="1">
      <alignment horizontal="right" vertical="center"/>
      <protection/>
    </xf>
    <xf numFmtId="3" fontId="1" fillId="0" borderId="12" xfId="21" applyNumberFormat="1" applyBorder="1" applyAlignment="1">
      <alignment horizontal="right" vertical="center"/>
      <protection/>
    </xf>
    <xf numFmtId="3" fontId="1" fillId="0" borderId="16" xfId="21" applyNumberFormat="1" applyBorder="1" applyAlignment="1">
      <alignment horizontal="right" vertical="center"/>
      <protection/>
    </xf>
    <xf numFmtId="3" fontId="1" fillId="0" borderId="15" xfId="21" applyNumberFormat="1" applyBorder="1" applyAlignment="1" quotePrefix="1">
      <alignment horizontal="right" vertical="center"/>
      <protection/>
    </xf>
    <xf numFmtId="0" fontId="1" fillId="0" borderId="17" xfId="21" applyBorder="1" applyAlignment="1" quotePrefix="1">
      <alignment horizontal="center" vertical="center"/>
      <protection/>
    </xf>
    <xf numFmtId="3" fontId="1" fillId="0" borderId="15" xfId="21" applyNumberFormat="1" applyBorder="1" applyAlignment="1">
      <alignment horizontal="right" vertical="center"/>
      <protection/>
    </xf>
    <xf numFmtId="3" fontId="1" fillId="0" borderId="25" xfId="21" applyNumberFormat="1" applyBorder="1" applyAlignment="1" quotePrefix="1">
      <alignment horizontal="right" vertical="center"/>
      <protection/>
    </xf>
    <xf numFmtId="3" fontId="1" fillId="0" borderId="6" xfId="21" applyNumberFormat="1" applyBorder="1" applyAlignment="1">
      <alignment horizontal="right" vertical="center"/>
      <protection/>
    </xf>
    <xf numFmtId="3" fontId="1" fillId="0" borderId="10" xfId="21" applyNumberFormat="1" applyBorder="1" applyAlignment="1">
      <alignment horizontal="right" vertical="center"/>
      <protection/>
    </xf>
    <xf numFmtId="3" fontId="1" fillId="0" borderId="26" xfId="21" applyNumberFormat="1" applyBorder="1" applyAlignment="1">
      <alignment horizontal="right" vertical="center"/>
      <protection/>
    </xf>
    <xf numFmtId="3" fontId="1" fillId="0" borderId="25" xfId="21" applyNumberFormat="1" applyBorder="1" applyAlignment="1">
      <alignment horizontal="right" vertical="center"/>
      <protection/>
    </xf>
    <xf numFmtId="3" fontId="1" fillId="0" borderId="27" xfId="21" applyNumberFormat="1" applyBorder="1" applyAlignment="1">
      <alignment horizontal="right" vertical="center"/>
      <protection/>
    </xf>
    <xf numFmtId="3" fontId="1" fillId="0" borderId="19" xfId="21" applyNumberFormat="1" applyBorder="1" applyAlignment="1">
      <alignment horizontal="right" vertical="center"/>
      <protection/>
    </xf>
    <xf numFmtId="3" fontId="1" fillId="0" borderId="20" xfId="21" applyNumberFormat="1" applyBorder="1" applyAlignment="1">
      <alignment horizontal="right" vertical="center"/>
      <protection/>
    </xf>
    <xf numFmtId="3" fontId="1" fillId="0" borderId="28" xfId="21" applyNumberFormat="1" applyBorder="1" applyAlignment="1">
      <alignment horizontal="right" vertical="center"/>
      <protection/>
    </xf>
    <xf numFmtId="3" fontId="1" fillId="0" borderId="29" xfId="21" applyNumberFormat="1" applyBorder="1" applyAlignment="1">
      <alignment horizontal="right" vertical="center"/>
      <protection/>
    </xf>
    <xf numFmtId="0" fontId="1" fillId="0" borderId="11" xfId="21" applyBorder="1" applyAlignment="1">
      <alignment horizontal="centerContinuous" vertical="center"/>
      <protection/>
    </xf>
    <xf numFmtId="0" fontId="1" fillId="0" borderId="12" xfId="21" applyBorder="1" applyAlignment="1">
      <alignment horizontal="centerContinuous" vertical="center"/>
      <protection/>
    </xf>
    <xf numFmtId="0" fontId="2" fillId="0" borderId="0" xfId="22" applyFont="1" applyAlignment="1">
      <alignment vertical="center"/>
      <protection/>
    </xf>
    <xf numFmtId="0" fontId="1" fillId="0" borderId="0" xfId="22" applyAlignment="1">
      <alignment vertical="center"/>
      <protection/>
    </xf>
    <xf numFmtId="0" fontId="1" fillId="0" borderId="17" xfId="22" applyBorder="1" applyAlignment="1">
      <alignment horizontal="center" vertical="center"/>
      <protection/>
    </xf>
    <xf numFmtId="0" fontId="1" fillId="0" borderId="4" xfId="22" applyBorder="1" applyAlignment="1">
      <alignment horizontal="center" vertical="center"/>
      <protection/>
    </xf>
    <xf numFmtId="0" fontId="1" fillId="0" borderId="4" xfId="22" applyBorder="1" applyAlignment="1" quotePrefix="1">
      <alignment horizontal="center" vertical="center"/>
      <protection/>
    </xf>
    <xf numFmtId="0" fontId="1" fillId="0" borderId="0" xfId="22" applyAlignment="1">
      <alignment horizontal="center" vertical="center"/>
      <protection/>
    </xf>
    <xf numFmtId="0" fontId="1" fillId="0" borderId="24" xfId="22" applyBorder="1" applyAlignment="1">
      <alignment horizontal="center" vertical="center"/>
      <protection/>
    </xf>
    <xf numFmtId="0" fontId="1" fillId="0" borderId="12" xfId="22" applyBorder="1" applyAlignment="1" quotePrefix="1">
      <alignment horizontal="right" vertical="center"/>
      <protection/>
    </xf>
    <xf numFmtId="0" fontId="1" fillId="0" borderId="12" xfId="22" applyBorder="1" applyAlignment="1">
      <alignment horizontal="right" vertical="center"/>
      <protection/>
    </xf>
    <xf numFmtId="0" fontId="1" fillId="0" borderId="25" xfId="22" applyBorder="1" applyAlignment="1">
      <alignment horizontal="center" vertical="center"/>
      <protection/>
    </xf>
    <xf numFmtId="0" fontId="1" fillId="0" borderId="6" xfId="22" applyBorder="1" applyAlignment="1">
      <alignment horizontal="right" vertical="center"/>
      <protection/>
    </xf>
    <xf numFmtId="0" fontId="2" fillId="0" borderId="0" xfId="23" applyFont="1" applyAlignment="1">
      <alignment vertical="center"/>
      <protection/>
    </xf>
    <xf numFmtId="0" fontId="1" fillId="0" borderId="0" xfId="23" applyAlignment="1">
      <alignment vertical="center"/>
      <protection/>
    </xf>
    <xf numFmtId="0" fontId="1" fillId="0" borderId="30" xfId="23" applyBorder="1" applyAlignment="1">
      <alignment horizontal="center" vertical="center"/>
      <protection/>
    </xf>
    <xf numFmtId="0" fontId="1" fillId="0" borderId="2" xfId="23" applyBorder="1" applyAlignment="1">
      <alignment horizontal="center" vertical="center"/>
      <protection/>
    </xf>
    <xf numFmtId="0" fontId="1" fillId="0" borderId="2" xfId="23" applyBorder="1" applyAlignment="1" quotePrefix="1">
      <alignment horizontal="center" vertical="center"/>
      <protection/>
    </xf>
    <xf numFmtId="0" fontId="1" fillId="0" borderId="25" xfId="23" applyBorder="1" applyAlignment="1">
      <alignment horizontal="center" vertical="center"/>
      <protection/>
    </xf>
    <xf numFmtId="0" fontId="1" fillId="0" borderId="6" xfId="23" applyBorder="1" applyAlignment="1">
      <alignment horizontal="center" vertical="center"/>
      <protection/>
    </xf>
    <xf numFmtId="0" fontId="1" fillId="0" borderId="6" xfId="23" applyBorder="1" applyAlignment="1">
      <alignment horizontal="center" vertical="center" textRotation="255"/>
      <protection/>
    </xf>
    <xf numFmtId="0" fontId="1" fillId="0" borderId="24" xfId="23" applyBorder="1" applyAlignment="1">
      <alignment horizontal="center" vertical="center"/>
      <protection/>
    </xf>
    <xf numFmtId="0" fontId="1" fillId="0" borderId="12" xfId="23" applyBorder="1" applyAlignment="1">
      <alignment horizontal="center" vertical="center"/>
      <protection/>
    </xf>
    <xf numFmtId="0" fontId="1" fillId="0" borderId="12" xfId="23" applyBorder="1" applyAlignment="1" quotePrefix="1">
      <alignment horizontal="center" vertical="center"/>
      <protection/>
    </xf>
    <xf numFmtId="0" fontId="1" fillId="0" borderId="12" xfId="23" applyBorder="1" applyAlignment="1" quotePrefix="1">
      <alignment horizontal="right" vertical="center"/>
      <protection/>
    </xf>
    <xf numFmtId="0" fontId="1" fillId="0" borderId="12" xfId="23" applyBorder="1" applyAlignment="1">
      <alignment horizontal="right" vertical="center"/>
      <protection/>
    </xf>
    <xf numFmtId="0" fontId="1" fillId="0" borderId="6" xfId="23" applyBorder="1" applyAlignment="1">
      <alignment horizontal="right" vertical="center"/>
      <protection/>
    </xf>
    <xf numFmtId="0" fontId="2" fillId="0" borderId="0" xfId="24" applyFont="1" applyAlignment="1">
      <alignment vertical="center"/>
      <protection/>
    </xf>
    <xf numFmtId="0" fontId="1" fillId="0" borderId="0" xfId="24" applyAlignment="1">
      <alignment vertical="center"/>
      <protection/>
    </xf>
    <xf numFmtId="0" fontId="1" fillId="0" borderId="30" xfId="24" applyBorder="1" applyAlignment="1">
      <alignment horizontal="center" vertical="center"/>
      <protection/>
    </xf>
    <xf numFmtId="0" fontId="1" fillId="0" borderId="2" xfId="24" applyBorder="1" applyAlignment="1">
      <alignment horizontal="center" vertical="center"/>
      <protection/>
    </xf>
    <xf numFmtId="0" fontId="1" fillId="0" borderId="25" xfId="24" applyBorder="1" applyAlignment="1">
      <alignment horizontal="center" vertical="center"/>
      <protection/>
    </xf>
    <xf numFmtId="0" fontId="1" fillId="0" borderId="6" xfId="24" applyBorder="1" applyAlignment="1">
      <alignment horizontal="center" vertical="center"/>
      <protection/>
    </xf>
    <xf numFmtId="0" fontId="1" fillId="0" borderId="24" xfId="24" applyBorder="1" applyAlignment="1">
      <alignment horizontal="center" vertical="center"/>
      <protection/>
    </xf>
    <xf numFmtId="0" fontId="1" fillId="0" borderId="12" xfId="24" applyBorder="1" applyAlignment="1">
      <alignment horizontal="center" vertical="center"/>
      <protection/>
    </xf>
    <xf numFmtId="0" fontId="1" fillId="0" borderId="12" xfId="24" applyBorder="1" applyAlignment="1" quotePrefix="1">
      <alignment horizontal="right" vertical="center"/>
      <protection/>
    </xf>
    <xf numFmtId="0" fontId="1" fillId="0" borderId="12" xfId="24" applyBorder="1" applyAlignment="1">
      <alignment horizontal="right" vertical="center"/>
      <protection/>
    </xf>
    <xf numFmtId="0" fontId="1" fillId="0" borderId="6" xfId="24" applyBorder="1" applyAlignment="1">
      <alignment horizontal="right" vertical="center"/>
      <protection/>
    </xf>
    <xf numFmtId="0" fontId="2" fillId="0" borderId="0" xfId="25" applyFont="1" applyAlignment="1">
      <alignment vertical="center"/>
      <protection/>
    </xf>
    <xf numFmtId="0" fontId="1" fillId="0" borderId="0" xfId="25" applyAlignment="1">
      <alignment vertical="center"/>
      <protection/>
    </xf>
    <xf numFmtId="0" fontId="1" fillId="0" borderId="31" xfId="25" applyBorder="1" applyAlignment="1">
      <alignment horizontal="centerContinuous" vertical="center"/>
      <protection/>
    </xf>
    <xf numFmtId="0" fontId="1" fillId="0" borderId="4" xfId="25" applyBorder="1" applyAlignment="1">
      <alignment horizontal="centerContinuous" vertical="center"/>
      <protection/>
    </xf>
    <xf numFmtId="0" fontId="1" fillId="0" borderId="4" xfId="25" applyBorder="1" applyAlignment="1">
      <alignment horizontal="center" vertical="center"/>
      <protection/>
    </xf>
    <xf numFmtId="0" fontId="1" fillId="0" borderId="0" xfId="25" applyAlignment="1">
      <alignment horizontal="center" vertical="center"/>
      <protection/>
    </xf>
    <xf numFmtId="0" fontId="1" fillId="0" borderId="11" xfId="25" applyBorder="1" applyAlignment="1">
      <alignment horizontal="centerContinuous" vertical="center"/>
      <protection/>
    </xf>
    <xf numFmtId="0" fontId="1" fillId="0" borderId="12" xfId="25" applyBorder="1" applyAlignment="1">
      <alignment horizontal="centerContinuous" vertical="center"/>
      <protection/>
    </xf>
    <xf numFmtId="0" fontId="1" fillId="0" borderId="12" xfId="25" applyBorder="1" applyAlignment="1" quotePrefix="1">
      <alignment horizontal="right" vertical="center"/>
      <protection/>
    </xf>
    <xf numFmtId="0" fontId="1" fillId="0" borderId="12" xfId="25" applyBorder="1" applyAlignment="1">
      <alignment horizontal="right" vertical="center"/>
      <protection/>
    </xf>
    <xf numFmtId="0" fontId="1" fillId="0" borderId="30" xfId="25" applyBorder="1" applyAlignment="1">
      <alignment horizontal="center" vertical="center" wrapText="1"/>
      <protection/>
    </xf>
    <xf numFmtId="0" fontId="1" fillId="0" borderId="12" xfId="25" applyBorder="1" applyAlignment="1">
      <alignment horizontal="center" vertical="center"/>
      <protection/>
    </xf>
    <xf numFmtId="0" fontId="1" fillId="0" borderId="25" xfId="25" applyBorder="1" applyAlignment="1">
      <alignment horizontal="center" vertical="center" wrapText="1"/>
      <protection/>
    </xf>
    <xf numFmtId="0" fontId="1" fillId="0" borderId="6" xfId="25" applyBorder="1" applyAlignment="1">
      <alignment horizontal="center" vertical="center"/>
      <protection/>
    </xf>
    <xf numFmtId="0" fontId="1" fillId="0" borderId="6" xfId="25" applyBorder="1" applyAlignment="1">
      <alignment horizontal="right" vertical="center"/>
      <protection/>
    </xf>
    <xf numFmtId="0" fontId="1" fillId="0" borderId="24" xfId="25" applyBorder="1" applyAlignment="1">
      <alignment horizontal="center" vertical="center" wrapText="1"/>
      <protection/>
    </xf>
    <xf numFmtId="0" fontId="2" fillId="0" borderId="0" xfId="26" applyFont="1" applyAlignment="1">
      <alignment vertical="center"/>
      <protection/>
    </xf>
    <xf numFmtId="0" fontId="1" fillId="0" borderId="0" xfId="26" applyAlignment="1">
      <alignment vertical="center"/>
      <protection/>
    </xf>
    <xf numFmtId="0" fontId="1" fillId="0" borderId="0" xfId="26" applyFont="1" applyAlignment="1">
      <alignment vertical="center"/>
      <protection/>
    </xf>
    <xf numFmtId="0" fontId="1" fillId="0" borderId="1" xfId="26" applyBorder="1" applyAlignment="1">
      <alignment horizontal="center" vertical="center"/>
      <protection/>
    </xf>
    <xf numFmtId="0" fontId="1" fillId="0" borderId="2" xfId="26" applyBorder="1" applyAlignment="1">
      <alignment vertical="center"/>
      <protection/>
    </xf>
    <xf numFmtId="0" fontId="1" fillId="0" borderId="30" xfId="26" applyBorder="1" applyAlignment="1">
      <alignment horizontal="center" vertical="center"/>
      <protection/>
    </xf>
    <xf numFmtId="0" fontId="1" fillId="0" borderId="2" xfId="26" applyBorder="1" applyAlignment="1">
      <alignment horizontal="center" vertical="center"/>
      <protection/>
    </xf>
    <xf numFmtId="0" fontId="1" fillId="0" borderId="31" xfId="26" applyBorder="1" applyAlignment="1">
      <alignment horizontal="centerContinuous" vertical="center"/>
      <protection/>
    </xf>
    <xf numFmtId="0" fontId="1" fillId="0" borderId="3" xfId="26" applyBorder="1" applyAlignment="1">
      <alignment horizontal="centerContinuous" vertical="center"/>
      <protection/>
    </xf>
    <xf numFmtId="0" fontId="1" fillId="0" borderId="4" xfId="26" applyBorder="1" applyAlignment="1">
      <alignment horizontal="centerContinuous" vertical="center"/>
      <protection/>
    </xf>
    <xf numFmtId="0" fontId="1" fillId="0" borderId="11" xfId="26" applyBorder="1" applyAlignment="1">
      <alignment vertical="center"/>
      <protection/>
    </xf>
    <xf numFmtId="0" fontId="1" fillId="0" borderId="12" xfId="26" applyBorder="1" applyAlignment="1">
      <alignment vertical="center"/>
      <protection/>
    </xf>
    <xf numFmtId="0" fontId="1" fillId="0" borderId="24" xfId="26" applyBorder="1" applyAlignment="1">
      <alignment horizontal="center" vertical="center"/>
      <protection/>
    </xf>
    <xf numFmtId="0" fontId="1" fillId="0" borderId="12" xfId="26" applyBorder="1" applyAlignment="1">
      <alignment horizontal="center" vertical="center"/>
      <protection/>
    </xf>
    <xf numFmtId="0" fontId="1" fillId="0" borderId="13" xfId="26" applyBorder="1" applyAlignment="1">
      <alignment horizontal="center" vertical="center"/>
      <protection/>
    </xf>
    <xf numFmtId="0" fontId="1" fillId="0" borderId="16" xfId="26" applyBorder="1" applyAlignment="1">
      <alignment horizontal="center" vertical="center"/>
      <protection/>
    </xf>
    <xf numFmtId="0" fontId="1" fillId="0" borderId="5" xfId="26" applyBorder="1" applyAlignment="1">
      <alignment horizontal="centerContinuous" vertical="center"/>
      <protection/>
    </xf>
    <xf numFmtId="0" fontId="1" fillId="0" borderId="6" xfId="26" applyBorder="1" applyAlignment="1">
      <alignment horizontal="centerContinuous" vertical="center"/>
      <protection/>
    </xf>
    <xf numFmtId="0" fontId="1" fillId="0" borderId="12" xfId="26" applyBorder="1" applyAlignment="1" quotePrefix="1">
      <alignment horizontal="right" vertical="center"/>
      <protection/>
    </xf>
    <xf numFmtId="0" fontId="1" fillId="0" borderId="12" xfId="26" applyBorder="1" applyAlignment="1">
      <alignment horizontal="right" vertical="center"/>
      <protection/>
    </xf>
    <xf numFmtId="0" fontId="1" fillId="0" borderId="0" xfId="26" applyAlignment="1">
      <alignment horizontal="right" vertical="center"/>
      <protection/>
    </xf>
    <xf numFmtId="0" fontId="1" fillId="0" borderId="13" xfId="26" applyBorder="1" applyAlignment="1">
      <alignment horizontal="right" vertical="center"/>
      <protection/>
    </xf>
    <xf numFmtId="0" fontId="1" fillId="0" borderId="16" xfId="26" applyBorder="1" applyAlignment="1">
      <alignment horizontal="right" vertical="center"/>
      <protection/>
    </xf>
    <xf numFmtId="3" fontId="1" fillId="0" borderId="24" xfId="26" applyNumberFormat="1" applyBorder="1" applyAlignment="1">
      <alignment horizontal="right" vertical="center"/>
      <protection/>
    </xf>
    <xf numFmtId="3" fontId="1" fillId="0" borderId="12" xfId="26" applyNumberFormat="1" applyBorder="1" applyAlignment="1">
      <alignment horizontal="right" vertical="center"/>
      <protection/>
    </xf>
    <xf numFmtId="0" fontId="1" fillId="0" borderId="11" xfId="26" applyBorder="1" applyAlignment="1">
      <alignment vertical="center"/>
      <protection/>
    </xf>
    <xf numFmtId="0" fontId="1" fillId="0" borderId="17" xfId="26" applyBorder="1" applyAlignment="1" quotePrefix="1">
      <alignment horizontal="center" vertical="center"/>
      <protection/>
    </xf>
    <xf numFmtId="0" fontId="1" fillId="0" borderId="6" xfId="26" applyBorder="1" applyAlignment="1">
      <alignment horizontal="right" vertical="center"/>
      <protection/>
    </xf>
    <xf numFmtId="0" fontId="1" fillId="0" borderId="32" xfId="26" applyBorder="1" applyAlignment="1">
      <alignment horizontal="right" vertical="center"/>
      <protection/>
    </xf>
    <xf numFmtId="0" fontId="1" fillId="0" borderId="10" xfId="26" applyBorder="1" applyAlignment="1">
      <alignment horizontal="right" vertical="center"/>
      <protection/>
    </xf>
    <xf numFmtId="3" fontId="1" fillId="0" borderId="25" xfId="26" applyNumberFormat="1" applyBorder="1" applyAlignment="1">
      <alignment horizontal="right" vertical="center"/>
      <protection/>
    </xf>
    <xf numFmtId="3" fontId="1" fillId="0" borderId="6" xfId="26" applyNumberFormat="1" applyBorder="1" applyAlignment="1">
      <alignment horizontal="right" vertical="center"/>
      <protection/>
    </xf>
    <xf numFmtId="3" fontId="1" fillId="0" borderId="0" xfId="26" applyNumberFormat="1" applyBorder="1" applyAlignment="1">
      <alignment horizontal="right" vertical="center"/>
      <protection/>
    </xf>
    <xf numFmtId="0" fontId="1" fillId="0" borderId="18" xfId="26" applyBorder="1" applyAlignment="1">
      <alignment horizontal="centerContinuous" vertical="center"/>
      <protection/>
    </xf>
    <xf numFmtId="0" fontId="1" fillId="0" borderId="19" xfId="26" applyBorder="1" applyAlignment="1">
      <alignment horizontal="centerContinuous" vertical="center"/>
      <protection/>
    </xf>
    <xf numFmtId="0" fontId="1" fillId="0" borderId="19" xfId="26" applyBorder="1" applyAlignment="1">
      <alignment horizontal="right" vertical="center"/>
      <protection/>
    </xf>
    <xf numFmtId="0" fontId="1" fillId="0" borderId="33" xfId="26" applyBorder="1" applyAlignment="1">
      <alignment horizontal="right" vertical="center"/>
      <protection/>
    </xf>
    <xf numFmtId="0" fontId="1" fillId="0" borderId="20" xfId="26" applyBorder="1" applyAlignment="1">
      <alignment horizontal="right" vertical="center"/>
      <protection/>
    </xf>
    <xf numFmtId="3" fontId="1" fillId="0" borderId="27" xfId="26" applyNumberFormat="1" applyBorder="1" applyAlignment="1">
      <alignment horizontal="right" vertical="center"/>
      <protection/>
    </xf>
    <xf numFmtId="3" fontId="1" fillId="0" borderId="19" xfId="26" applyNumberFormat="1" applyBorder="1" applyAlignment="1">
      <alignment horizontal="right" vertical="center"/>
      <protection/>
    </xf>
    <xf numFmtId="0" fontId="1" fillId="0" borderId="11" xfId="26" applyBorder="1" applyAlignment="1">
      <alignment horizontal="centerContinuous" vertical="center"/>
      <protection/>
    </xf>
    <xf numFmtId="0" fontId="1" fillId="0" borderId="12" xfId="26" applyBorder="1" applyAlignment="1">
      <alignment horizontal="centerContinuous" vertical="center"/>
      <protection/>
    </xf>
    <xf numFmtId="0" fontId="2" fillId="0" borderId="0" xfId="27" applyFont="1" applyAlignment="1">
      <alignment vertical="center"/>
      <protection/>
    </xf>
    <xf numFmtId="0" fontId="1" fillId="0" borderId="0" xfId="27" applyAlignment="1">
      <alignment vertical="center"/>
      <protection/>
    </xf>
    <xf numFmtId="0" fontId="1" fillId="0" borderId="30" xfId="27" applyBorder="1" applyAlignment="1">
      <alignment horizontal="center" vertical="center"/>
      <protection/>
    </xf>
    <xf numFmtId="0" fontId="1" fillId="0" borderId="2" xfId="27" applyBorder="1" applyAlignment="1">
      <alignment horizontal="center" vertical="center"/>
      <protection/>
    </xf>
    <xf numFmtId="0" fontId="1" fillId="0" borderId="25" xfId="27" applyBorder="1" applyAlignment="1">
      <alignment horizontal="center" vertical="center"/>
      <protection/>
    </xf>
    <xf numFmtId="0" fontId="1" fillId="0" borderId="6" xfId="27" applyBorder="1" applyAlignment="1">
      <alignment horizontal="center" vertical="center"/>
      <protection/>
    </xf>
    <xf numFmtId="0" fontId="1" fillId="0" borderId="24" xfId="27" applyBorder="1" applyAlignment="1">
      <alignment horizontal="center" vertical="center"/>
      <protection/>
    </xf>
    <xf numFmtId="0" fontId="1" fillId="0" borderId="12" xfId="27" applyBorder="1" applyAlignment="1">
      <alignment horizontal="center" vertical="center"/>
      <protection/>
    </xf>
    <xf numFmtId="0" fontId="1" fillId="0" borderId="12" xfId="27" applyBorder="1" applyAlignment="1" quotePrefix="1">
      <alignment horizontal="right" vertical="center"/>
      <protection/>
    </xf>
    <xf numFmtId="0" fontId="1" fillId="0" borderId="12" xfId="27" applyBorder="1" applyAlignment="1">
      <alignment horizontal="right" vertical="center"/>
      <protection/>
    </xf>
    <xf numFmtId="0" fontId="1" fillId="0" borderId="6" xfId="27" applyBorder="1" applyAlignment="1">
      <alignment horizontal="right" vertical="center"/>
      <protection/>
    </xf>
    <xf numFmtId="0" fontId="2" fillId="0" borderId="0" xfId="28" applyFont="1" applyAlignment="1">
      <alignment vertical="center"/>
      <protection/>
    </xf>
    <xf numFmtId="0" fontId="1" fillId="0" borderId="0" xfId="28" applyAlignment="1">
      <alignment vertical="center"/>
      <protection/>
    </xf>
    <xf numFmtId="0" fontId="1" fillId="0" borderId="1" xfId="28" applyBorder="1" applyAlignment="1">
      <alignment vertical="center"/>
      <protection/>
    </xf>
    <xf numFmtId="0" fontId="1" fillId="0" borderId="2" xfId="28" applyBorder="1" applyAlignment="1">
      <alignment vertical="center"/>
      <protection/>
    </xf>
    <xf numFmtId="0" fontId="1" fillId="0" borderId="3" xfId="28" applyBorder="1" applyAlignment="1">
      <alignment horizontal="centerContinuous" vertical="center"/>
      <protection/>
    </xf>
    <xf numFmtId="0" fontId="1" fillId="0" borderId="4" xfId="28" applyBorder="1" applyAlignment="1">
      <alignment horizontal="centerContinuous" vertical="center"/>
      <protection/>
    </xf>
    <xf numFmtId="0" fontId="1" fillId="0" borderId="5" xfId="28" applyBorder="1" applyAlignment="1">
      <alignment horizontal="centerContinuous" vertical="center"/>
      <protection/>
    </xf>
    <xf numFmtId="0" fontId="1" fillId="0" borderId="6" xfId="28" applyBorder="1" applyAlignment="1">
      <alignment horizontal="centerContinuous" vertical="center"/>
      <protection/>
    </xf>
    <xf numFmtId="0" fontId="1" fillId="0" borderId="22" xfId="28" applyBorder="1" applyAlignment="1">
      <alignment horizontal="centerContinuous" vertical="center"/>
      <protection/>
    </xf>
    <xf numFmtId="0" fontId="1" fillId="0" borderId="12" xfId="28" applyBorder="1" applyAlignment="1">
      <alignment horizontal="centerContinuous" vertical="center"/>
      <protection/>
    </xf>
    <xf numFmtId="0" fontId="1" fillId="0" borderId="11" xfId="28" applyBorder="1" applyAlignment="1">
      <alignment vertical="center"/>
      <protection/>
    </xf>
    <xf numFmtId="0" fontId="1" fillId="0" borderId="16" xfId="28" applyBorder="1" applyAlignment="1">
      <alignment horizontal="center" vertical="center"/>
      <protection/>
    </xf>
    <xf numFmtId="0" fontId="1" fillId="0" borderId="12" xfId="28" applyBorder="1" applyAlignment="1">
      <alignment horizontal="center" vertical="center"/>
      <protection/>
    </xf>
    <xf numFmtId="3" fontId="1" fillId="0" borderId="16" xfId="28" applyNumberFormat="1" applyBorder="1" applyAlignment="1">
      <alignment horizontal="right" vertical="center"/>
      <protection/>
    </xf>
    <xf numFmtId="3" fontId="1" fillId="0" borderId="12" xfId="28" applyNumberFormat="1" applyBorder="1" applyAlignment="1">
      <alignment horizontal="right" vertical="center"/>
      <protection/>
    </xf>
    <xf numFmtId="0" fontId="1" fillId="0" borderId="25" xfId="28" applyBorder="1" applyAlignment="1">
      <alignment vertical="center"/>
      <protection/>
    </xf>
    <xf numFmtId="0" fontId="1" fillId="0" borderId="6" xfId="28" applyBorder="1" applyAlignment="1">
      <alignment horizontal="distributed" vertical="center"/>
      <protection/>
    </xf>
    <xf numFmtId="3" fontId="1" fillId="0" borderId="10" xfId="28" applyNumberFormat="1" applyBorder="1" applyAlignment="1">
      <alignment horizontal="right" vertical="center"/>
      <protection/>
    </xf>
    <xf numFmtId="3" fontId="1" fillId="0" borderId="6" xfId="28" applyNumberFormat="1" applyBorder="1" applyAlignment="1">
      <alignment horizontal="right" vertical="center"/>
      <protection/>
    </xf>
    <xf numFmtId="0" fontId="3" fillId="0" borderId="6" xfId="28" applyFont="1" applyBorder="1" applyAlignment="1">
      <alignment horizontal="distributed" vertical="center"/>
      <protection/>
    </xf>
    <xf numFmtId="0" fontId="1" fillId="0" borderId="24" xfId="28" applyBorder="1" applyAlignment="1">
      <alignment vertical="center"/>
      <protection/>
    </xf>
    <xf numFmtId="0" fontId="1" fillId="0" borderId="12" xfId="28" applyBorder="1" applyAlignment="1">
      <alignment horizontal="distributed" vertical="center"/>
      <protection/>
    </xf>
    <xf numFmtId="0" fontId="1" fillId="0" borderId="11" xfId="28" applyBorder="1" applyAlignment="1">
      <alignment horizontal="centerContinuous" vertical="center"/>
      <protection/>
    </xf>
    <xf numFmtId="0" fontId="2" fillId="0" borderId="0" xfId="29" applyFont="1" applyAlignment="1">
      <alignment vertical="center"/>
      <protection/>
    </xf>
    <xf numFmtId="0" fontId="1" fillId="0" borderId="0" xfId="29" applyAlignment="1">
      <alignment vertical="center"/>
      <protection/>
    </xf>
    <xf numFmtId="0" fontId="1" fillId="0" borderId="31" xfId="29" applyBorder="1" applyAlignment="1">
      <alignment horizontal="centerContinuous" vertical="center"/>
      <protection/>
    </xf>
    <xf numFmtId="0" fontId="1" fillId="0" borderId="4" xfId="29" applyBorder="1" applyAlignment="1">
      <alignment horizontal="centerContinuous" vertical="center"/>
      <protection/>
    </xf>
    <xf numFmtId="0" fontId="1" fillId="0" borderId="4" xfId="29" applyBorder="1" applyAlignment="1">
      <alignment horizontal="center" vertical="center"/>
      <protection/>
    </xf>
    <xf numFmtId="0" fontId="1" fillId="0" borderId="25" xfId="29" applyBorder="1" applyAlignment="1">
      <alignment vertical="center"/>
      <protection/>
    </xf>
    <xf numFmtId="0" fontId="1" fillId="0" borderId="12" xfId="29" applyBorder="1" applyAlignment="1">
      <alignment horizontal="distributed" vertical="center"/>
      <protection/>
    </xf>
    <xf numFmtId="0" fontId="1" fillId="0" borderId="12" xfId="29" applyBorder="1" applyAlignment="1" quotePrefix="1">
      <alignment horizontal="right" vertical="center"/>
      <protection/>
    </xf>
    <xf numFmtId="0" fontId="1" fillId="0" borderId="12" xfId="29" applyBorder="1" applyAlignment="1">
      <alignment horizontal="right" vertical="center"/>
      <protection/>
    </xf>
    <xf numFmtId="0" fontId="1" fillId="0" borderId="25" xfId="29" applyBorder="1" applyAlignment="1">
      <alignment horizontal="center" vertical="center"/>
      <protection/>
    </xf>
    <xf numFmtId="0" fontId="3" fillId="0" borderId="6" xfId="29" applyFont="1" applyBorder="1" applyAlignment="1">
      <alignment horizontal="distributed" vertical="center"/>
      <protection/>
    </xf>
    <xf numFmtId="0" fontId="1" fillId="0" borderId="6" xfId="29" applyBorder="1" applyAlignment="1">
      <alignment horizontal="right" vertical="center"/>
      <protection/>
    </xf>
    <xf numFmtId="0" fontId="1" fillId="0" borderId="6" xfId="29" applyBorder="1" applyAlignment="1">
      <alignment horizontal="distributed" vertical="center"/>
      <protection/>
    </xf>
    <xf numFmtId="0" fontId="1" fillId="0" borderId="24" xfId="29" applyBorder="1" applyAlignment="1">
      <alignment vertical="center"/>
      <protection/>
    </xf>
    <xf numFmtId="0" fontId="1" fillId="0" borderId="11" xfId="29" applyBorder="1" applyAlignment="1">
      <alignment horizontal="centerContinuous" vertical="center"/>
      <protection/>
    </xf>
    <xf numFmtId="0" fontId="1" fillId="0" borderId="12" xfId="29" applyBorder="1" applyAlignment="1">
      <alignment horizontal="centerContinuous" vertical="center"/>
      <protection/>
    </xf>
    <xf numFmtId="0" fontId="2" fillId="0" borderId="0" xfId="30" applyFont="1" applyAlignment="1">
      <alignment vertical="center"/>
      <protection/>
    </xf>
    <xf numFmtId="0" fontId="1" fillId="0" borderId="0" xfId="30" applyAlignment="1">
      <alignment vertical="center"/>
      <protection/>
    </xf>
    <xf numFmtId="0" fontId="1" fillId="0" borderId="30" xfId="30" applyBorder="1" applyAlignment="1">
      <alignment horizontal="center" vertical="center"/>
      <protection/>
    </xf>
    <xf numFmtId="0" fontId="1" fillId="0" borderId="3" xfId="30" applyBorder="1" applyAlignment="1">
      <alignment horizontal="centerContinuous" vertical="center"/>
      <protection/>
    </xf>
    <xf numFmtId="0" fontId="1" fillId="0" borderId="4" xfId="30" applyBorder="1" applyAlignment="1">
      <alignment horizontal="centerContinuous" vertical="center"/>
      <protection/>
    </xf>
    <xf numFmtId="0" fontId="1" fillId="0" borderId="24" xfId="30" applyBorder="1" applyAlignment="1">
      <alignment vertical="center"/>
      <protection/>
    </xf>
    <xf numFmtId="0" fontId="1" fillId="0" borderId="16" xfId="30" applyBorder="1" applyAlignment="1">
      <alignment horizontal="center" vertical="center"/>
      <protection/>
    </xf>
    <xf numFmtId="0" fontId="1" fillId="0" borderId="12" xfId="30" applyBorder="1" applyAlignment="1">
      <alignment horizontal="center" vertical="center"/>
      <protection/>
    </xf>
    <xf numFmtId="0" fontId="1" fillId="0" borderId="24" xfId="30" applyBorder="1" applyAlignment="1">
      <alignment horizontal="center" vertical="center"/>
      <protection/>
    </xf>
    <xf numFmtId="0" fontId="1" fillId="0" borderId="16" xfId="30" applyBorder="1" applyAlignment="1" quotePrefix="1">
      <alignment horizontal="right" vertical="center"/>
      <protection/>
    </xf>
    <xf numFmtId="0" fontId="1" fillId="0" borderId="12" xfId="30" applyBorder="1" applyAlignment="1">
      <alignment horizontal="right" vertical="center"/>
      <protection/>
    </xf>
    <xf numFmtId="0" fontId="1" fillId="0" borderId="16" xfId="30" applyBorder="1" applyAlignment="1">
      <alignment horizontal="right" vertical="center"/>
      <protection/>
    </xf>
    <xf numFmtId="0" fontId="1" fillId="0" borderId="25" xfId="30" applyBorder="1" applyAlignment="1">
      <alignment horizontal="distributed" vertical="center"/>
      <protection/>
    </xf>
    <xf numFmtId="0" fontId="1" fillId="0" borderId="10" xfId="30" applyBorder="1" applyAlignment="1">
      <alignment horizontal="right" vertical="center"/>
      <protection/>
    </xf>
    <xf numFmtId="0" fontId="1" fillId="0" borderId="6" xfId="30" applyBorder="1" applyAlignment="1">
      <alignment horizontal="right" vertical="center"/>
      <protection/>
    </xf>
    <xf numFmtId="0" fontId="3" fillId="0" borderId="24" xfId="30" applyFont="1" applyBorder="1" applyAlignment="1">
      <alignment horizontal="distributed" vertical="distributed"/>
      <protection/>
    </xf>
    <xf numFmtId="0" fontId="2" fillId="0" borderId="0" xfId="31" applyFont="1" applyAlignment="1">
      <alignment vertical="center"/>
      <protection/>
    </xf>
    <xf numFmtId="0" fontId="1" fillId="0" borderId="0" xfId="31" applyAlignment="1">
      <alignment vertical="center"/>
      <protection/>
    </xf>
    <xf numFmtId="0" fontId="1" fillId="0" borderId="17" xfId="31" applyBorder="1" applyAlignment="1">
      <alignment horizontal="center" vertical="center"/>
      <protection/>
    </xf>
    <xf numFmtId="0" fontId="1" fillId="0" borderId="4" xfId="31" applyBorder="1" applyAlignment="1">
      <alignment horizontal="center" vertical="center"/>
      <protection/>
    </xf>
    <xf numFmtId="0" fontId="1" fillId="0" borderId="24" xfId="31" applyBorder="1" applyAlignment="1">
      <alignment horizontal="right" vertical="center"/>
      <protection/>
    </xf>
    <xf numFmtId="0" fontId="1" fillId="0" borderId="12" xfId="31" applyBorder="1" applyAlignment="1" quotePrefix="1">
      <alignment horizontal="right" vertical="center"/>
      <protection/>
    </xf>
    <xf numFmtId="0" fontId="1" fillId="0" borderId="12" xfId="31" applyBorder="1" applyAlignment="1">
      <alignment horizontal="right" vertical="center"/>
      <protection/>
    </xf>
    <xf numFmtId="0" fontId="2" fillId="0" borderId="0" xfId="32" applyFont="1" applyAlignment="1">
      <alignment vertical="center"/>
      <protection/>
    </xf>
    <xf numFmtId="0" fontId="1" fillId="0" borderId="0" xfId="32" applyAlignment="1">
      <alignment vertical="center"/>
      <protection/>
    </xf>
    <xf numFmtId="0" fontId="1" fillId="0" borderId="1" xfId="32" applyBorder="1" applyAlignment="1">
      <alignment horizontal="center" vertical="center"/>
      <protection/>
    </xf>
    <xf numFmtId="0" fontId="1" fillId="0" borderId="21" xfId="32" applyBorder="1" applyAlignment="1">
      <alignment vertical="center"/>
      <protection/>
    </xf>
    <xf numFmtId="0" fontId="1" fillId="0" borderId="2" xfId="32" applyBorder="1" applyAlignment="1">
      <alignment vertical="center"/>
      <protection/>
    </xf>
    <xf numFmtId="0" fontId="1" fillId="0" borderId="30" xfId="32" applyBorder="1" applyAlignment="1">
      <alignment horizontal="center" vertical="center"/>
      <protection/>
    </xf>
    <xf numFmtId="0" fontId="1" fillId="0" borderId="3" xfId="32" applyBorder="1" applyAlignment="1">
      <alignment horizontal="centerContinuous" vertical="center"/>
      <protection/>
    </xf>
    <xf numFmtId="0" fontId="1" fillId="0" borderId="4" xfId="32" applyBorder="1" applyAlignment="1">
      <alignment horizontal="centerContinuous" vertical="center"/>
      <protection/>
    </xf>
    <xf numFmtId="0" fontId="1" fillId="0" borderId="11" xfId="32" applyBorder="1" applyAlignment="1">
      <alignment vertical="center"/>
      <protection/>
    </xf>
    <xf numFmtId="0" fontId="1" fillId="0" borderId="22" xfId="32" applyBorder="1" applyAlignment="1">
      <alignment vertical="center"/>
      <protection/>
    </xf>
    <xf numFmtId="0" fontId="1" fillId="0" borderId="12" xfId="32" applyBorder="1" applyAlignment="1">
      <alignment vertical="center"/>
      <protection/>
    </xf>
    <xf numFmtId="0" fontId="1" fillId="0" borderId="24" xfId="32" applyBorder="1" applyAlignment="1">
      <alignment vertical="center"/>
      <protection/>
    </xf>
    <xf numFmtId="0" fontId="1" fillId="0" borderId="12" xfId="32" applyBorder="1" applyAlignment="1">
      <alignment horizontal="center" vertical="center"/>
      <protection/>
    </xf>
    <xf numFmtId="0" fontId="1" fillId="0" borderId="16" xfId="32" applyBorder="1" applyAlignment="1">
      <alignment horizontal="center" vertical="center"/>
      <protection/>
    </xf>
    <xf numFmtId="0" fontId="1" fillId="0" borderId="5" xfId="32" applyBorder="1" applyAlignment="1">
      <alignment vertical="center"/>
      <protection/>
    </xf>
    <xf numFmtId="0" fontId="1" fillId="0" borderId="6" xfId="32" applyBorder="1" applyAlignment="1">
      <alignment vertical="center"/>
      <protection/>
    </xf>
    <xf numFmtId="3" fontId="1" fillId="0" borderId="12" xfId="32" applyNumberFormat="1" applyBorder="1" applyAlignment="1" quotePrefix="1">
      <alignment horizontal="right" vertical="center"/>
      <protection/>
    </xf>
    <xf numFmtId="3" fontId="1" fillId="0" borderId="12" xfId="32" applyNumberFormat="1" applyBorder="1" applyAlignment="1">
      <alignment horizontal="right" vertical="center"/>
      <protection/>
    </xf>
    <xf numFmtId="3" fontId="1" fillId="0" borderId="16" xfId="32" applyNumberFormat="1" applyBorder="1" applyAlignment="1">
      <alignment horizontal="right" vertical="center"/>
      <protection/>
    </xf>
    <xf numFmtId="0" fontId="1" fillId="0" borderId="5" xfId="32" applyBorder="1" applyAlignment="1">
      <alignment horizontal="centerContinuous" vertical="center"/>
      <protection/>
    </xf>
    <xf numFmtId="0" fontId="1" fillId="0" borderId="6" xfId="32" applyBorder="1" applyAlignment="1">
      <alignment horizontal="centerContinuous" vertical="center"/>
      <protection/>
    </xf>
    <xf numFmtId="0" fontId="1" fillId="0" borderId="6" xfId="32" applyBorder="1" applyAlignment="1">
      <alignment horizontal="center" vertical="center"/>
      <protection/>
    </xf>
    <xf numFmtId="3" fontId="1" fillId="0" borderId="6" xfId="32" applyNumberFormat="1" applyBorder="1" applyAlignment="1">
      <alignment horizontal="right" vertical="center"/>
      <protection/>
    </xf>
    <xf numFmtId="3" fontId="1" fillId="0" borderId="10" xfId="32" applyNumberFormat="1" applyBorder="1" applyAlignment="1">
      <alignment horizontal="right" vertical="center"/>
      <protection/>
    </xf>
    <xf numFmtId="0" fontId="1" fillId="0" borderId="11" xfId="32" applyBorder="1" applyAlignment="1">
      <alignment horizontal="centerContinuous" vertical="center"/>
      <protection/>
    </xf>
    <xf numFmtId="0" fontId="1" fillId="0" borderId="12" xfId="32" applyBorder="1" applyAlignment="1">
      <alignment horizontal="centerContinuous" vertical="center"/>
      <protection/>
    </xf>
    <xf numFmtId="0" fontId="1" fillId="0" borderId="25" xfId="32" applyBorder="1" applyAlignment="1">
      <alignment vertical="center"/>
      <protection/>
    </xf>
    <xf numFmtId="0" fontId="1" fillId="0" borderId="25" xfId="32" applyBorder="1" applyAlignment="1">
      <alignment horizontal="center" vertical="center"/>
      <protection/>
    </xf>
    <xf numFmtId="0" fontId="1" fillId="0" borderId="19" xfId="32" applyBorder="1" applyAlignment="1">
      <alignment horizontal="center" vertical="center"/>
      <protection/>
    </xf>
    <xf numFmtId="3" fontId="1" fillId="0" borderId="19" xfId="32" applyNumberFormat="1" applyBorder="1" applyAlignment="1">
      <alignment horizontal="right" vertical="center"/>
      <protection/>
    </xf>
    <xf numFmtId="3" fontId="1" fillId="0" borderId="20" xfId="32" applyNumberFormat="1" applyBorder="1" applyAlignment="1">
      <alignment horizontal="right" vertical="center"/>
      <protection/>
    </xf>
    <xf numFmtId="0" fontId="1" fillId="0" borderId="24" xfId="32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1" fillId="0" borderId="0" xfId="33" applyAlignment="1">
      <alignment vertical="center"/>
      <protection/>
    </xf>
    <xf numFmtId="0" fontId="1" fillId="0" borderId="1" xfId="33" applyBorder="1" applyAlignment="1">
      <alignment horizontal="center" vertical="center"/>
      <protection/>
    </xf>
    <xf numFmtId="0" fontId="1" fillId="0" borderId="2" xfId="33" applyBorder="1" applyAlignment="1">
      <alignment vertical="center"/>
      <protection/>
    </xf>
    <xf numFmtId="0" fontId="1" fillId="0" borderId="3" xfId="33" applyBorder="1" applyAlignment="1">
      <alignment horizontal="centerContinuous" vertical="center"/>
      <protection/>
    </xf>
    <xf numFmtId="0" fontId="1" fillId="0" borderId="4" xfId="33" applyBorder="1" applyAlignment="1">
      <alignment horizontal="centerContinuous" vertical="center"/>
      <protection/>
    </xf>
    <xf numFmtId="0" fontId="1" fillId="0" borderId="11" xfId="33" applyBorder="1" applyAlignment="1">
      <alignment vertical="center"/>
      <protection/>
    </xf>
    <xf numFmtId="0" fontId="1" fillId="0" borderId="12" xfId="33" applyBorder="1" applyAlignment="1">
      <alignment vertical="center"/>
      <protection/>
    </xf>
    <xf numFmtId="0" fontId="1" fillId="0" borderId="12" xfId="33" applyBorder="1" applyAlignment="1">
      <alignment horizontal="center" vertical="center"/>
      <protection/>
    </xf>
    <xf numFmtId="0" fontId="1" fillId="0" borderId="16" xfId="33" applyBorder="1" applyAlignment="1">
      <alignment horizontal="center" vertical="center"/>
      <protection/>
    </xf>
    <xf numFmtId="0" fontId="1" fillId="0" borderId="11" xfId="33" applyBorder="1" applyAlignment="1">
      <alignment horizontal="centerContinuous" vertical="center"/>
      <protection/>
    </xf>
    <xf numFmtId="0" fontId="1" fillId="0" borderId="12" xfId="33" applyBorder="1" applyAlignment="1">
      <alignment horizontal="centerContinuous" vertical="center"/>
      <protection/>
    </xf>
    <xf numFmtId="3" fontId="1" fillId="0" borderId="12" xfId="33" applyNumberFormat="1" applyBorder="1" applyAlignment="1" quotePrefix="1">
      <alignment horizontal="right" vertical="center"/>
      <protection/>
    </xf>
    <xf numFmtId="3" fontId="1" fillId="0" borderId="12" xfId="33" applyNumberFormat="1" applyBorder="1" applyAlignment="1">
      <alignment horizontal="right" vertical="center"/>
      <protection/>
    </xf>
    <xf numFmtId="3" fontId="1" fillId="0" borderId="16" xfId="33" applyNumberFormat="1" applyBorder="1" applyAlignment="1">
      <alignment horizontal="right" vertical="center"/>
      <protection/>
    </xf>
    <xf numFmtId="0" fontId="1" fillId="0" borderId="30" xfId="33" applyBorder="1" applyAlignment="1">
      <alignment horizontal="center" vertical="center" wrapText="1"/>
      <protection/>
    </xf>
    <xf numFmtId="0" fontId="1" fillId="0" borderId="12" xfId="33" applyBorder="1" applyAlignment="1">
      <alignment horizontal="distributed" vertical="center"/>
      <protection/>
    </xf>
    <xf numFmtId="0" fontId="1" fillId="0" borderId="25" xfId="33" applyBorder="1" applyAlignment="1">
      <alignment horizontal="center" vertical="center" wrapText="1"/>
      <protection/>
    </xf>
    <xf numFmtId="0" fontId="3" fillId="0" borderId="6" xfId="33" applyFont="1" applyBorder="1" applyAlignment="1">
      <alignment horizontal="distributed" vertical="center"/>
      <protection/>
    </xf>
    <xf numFmtId="3" fontId="1" fillId="0" borderId="6" xfId="33" applyNumberFormat="1" applyBorder="1" applyAlignment="1">
      <alignment horizontal="right" vertical="center"/>
      <protection/>
    </xf>
    <xf numFmtId="3" fontId="1" fillId="0" borderId="10" xfId="33" applyNumberFormat="1" applyBorder="1" applyAlignment="1">
      <alignment horizontal="right" vertical="center"/>
      <protection/>
    </xf>
    <xf numFmtId="0" fontId="1" fillId="0" borderId="24" xfId="33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distributed" vertical="center"/>
      <protection/>
    </xf>
  </cellXfs>
  <cellStyles count="2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6表" xfId="20"/>
    <cellStyle name="標準_77表" xfId="21"/>
    <cellStyle name="標準_78表" xfId="22"/>
    <cellStyle name="標準_79表" xfId="23"/>
    <cellStyle name="標準_80表" xfId="24"/>
    <cellStyle name="標準_81表" xfId="25"/>
    <cellStyle name="標準_828384表" xfId="26"/>
    <cellStyle name="標準_85表" xfId="27"/>
    <cellStyle name="標準_86表" xfId="28"/>
    <cellStyle name="標準_87表" xfId="29"/>
    <cellStyle name="標準_88表" xfId="30"/>
    <cellStyle name="標準_89表" xfId="31"/>
    <cellStyle name="標準_90表" xfId="32"/>
    <cellStyle name="標準_91表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7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914650" y="3457575"/>
          <a:ext cx="695325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914650" y="3952875"/>
          <a:ext cx="695325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8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609975" y="3457575"/>
          <a:ext cx="695325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609975" y="3952875"/>
          <a:ext cx="695325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914650" y="4448175"/>
          <a:ext cx="695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609975" y="4448175"/>
          <a:ext cx="695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000625" y="3457575"/>
          <a:ext cx="695325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000625" y="3952875"/>
          <a:ext cx="695325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000625" y="4448175"/>
          <a:ext cx="695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695950" y="3457575"/>
          <a:ext cx="695325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695950" y="3952875"/>
          <a:ext cx="695325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695950" y="4448175"/>
          <a:ext cx="695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6391275" y="3457575"/>
          <a:ext cx="695325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12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6391275" y="3952875"/>
          <a:ext cx="695325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6391275" y="4448175"/>
          <a:ext cx="695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L7" sqref="L7"/>
    </sheetView>
  </sheetViews>
  <sheetFormatPr defaultColWidth="9.00390625" defaultRowHeight="13.5"/>
  <cols>
    <col min="1" max="1" width="3.125" style="2" customWidth="1"/>
    <col min="2" max="2" width="6.00390625" style="2" customWidth="1"/>
    <col min="3" max="9" width="6.50390625" style="2" customWidth="1"/>
    <col min="10" max="16384" width="9.125" style="2" customWidth="1"/>
  </cols>
  <sheetData>
    <row r="1" ht="14.25">
      <c r="A1" s="1" t="s">
        <v>0</v>
      </c>
    </row>
    <row r="2" spans="1:9" ht="12">
      <c r="A2" s="3"/>
      <c r="B2" s="4"/>
      <c r="C2" s="4"/>
      <c r="D2" s="4"/>
      <c r="E2" s="5" t="s">
        <v>1</v>
      </c>
      <c r="F2" s="5"/>
      <c r="G2" s="6"/>
      <c r="H2" s="5" t="s">
        <v>2</v>
      </c>
      <c r="I2" s="6"/>
    </row>
    <row r="3" spans="1:9" ht="12">
      <c r="A3" s="7" t="s">
        <v>3</v>
      </c>
      <c r="B3" s="8"/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3" t="s">
        <v>9</v>
      </c>
      <c r="I3" s="14" t="s">
        <v>10</v>
      </c>
    </row>
    <row r="4" spans="1:9" ht="12">
      <c r="A4" s="15"/>
      <c r="B4" s="16"/>
      <c r="C4" s="17"/>
      <c r="D4" s="17"/>
      <c r="E4" s="18"/>
      <c r="F4" s="19"/>
      <c r="G4" s="20"/>
      <c r="H4" s="21" t="s">
        <v>11</v>
      </c>
      <c r="I4" s="22" t="s">
        <v>11</v>
      </c>
    </row>
    <row r="5" spans="1:9" ht="17.25" customHeight="1">
      <c r="A5" s="7" t="s">
        <v>4</v>
      </c>
      <c r="B5" s="8"/>
      <c r="C5" s="23">
        <f>SUM(C7:C41)</f>
        <v>109</v>
      </c>
      <c r="D5" s="24">
        <f>SUM(D7:D41)</f>
        <v>1</v>
      </c>
      <c r="E5" s="25">
        <f>SUM(E7:E41)</f>
        <v>29</v>
      </c>
      <c r="F5" s="25">
        <f>SUM(F7:F41)</f>
        <v>19</v>
      </c>
      <c r="G5" s="24" t="s">
        <v>12</v>
      </c>
      <c r="H5" s="25">
        <f>SUM(H7:H41)</f>
        <v>55</v>
      </c>
      <c r="I5" s="24">
        <f>SUM(I7:I41)</f>
        <v>5</v>
      </c>
    </row>
    <row r="6" spans="1:9" ht="17.25" customHeight="1">
      <c r="A6" s="15"/>
      <c r="B6" s="26" t="s">
        <v>5</v>
      </c>
      <c r="C6" s="24">
        <v>1</v>
      </c>
      <c r="D6" s="24">
        <v>1</v>
      </c>
      <c r="E6" s="25" t="s">
        <v>12</v>
      </c>
      <c r="F6" s="25" t="s">
        <v>12</v>
      </c>
      <c r="G6" s="24" t="s">
        <v>12</v>
      </c>
      <c r="H6" s="25" t="s">
        <v>12</v>
      </c>
      <c r="I6" s="24" t="s">
        <v>12</v>
      </c>
    </row>
    <row r="7" spans="1:9" ht="17.25" customHeight="1">
      <c r="A7" s="7" t="s">
        <v>13</v>
      </c>
      <c r="B7" s="8"/>
      <c r="C7" s="27">
        <f aca="true" t="shared" si="0" ref="C7:C17">SUM(D7:I7)</f>
        <v>37</v>
      </c>
      <c r="D7" s="27">
        <v>1</v>
      </c>
      <c r="E7" s="28">
        <v>9</v>
      </c>
      <c r="F7" s="28" t="s">
        <v>12</v>
      </c>
      <c r="G7" s="27" t="s">
        <v>12</v>
      </c>
      <c r="H7" s="28">
        <v>26</v>
      </c>
      <c r="I7" s="27">
        <v>1</v>
      </c>
    </row>
    <row r="8" spans="1:9" ht="17.25" customHeight="1">
      <c r="A8" s="7" t="s">
        <v>14</v>
      </c>
      <c r="B8" s="8"/>
      <c r="C8" s="27">
        <f t="shared" si="0"/>
        <v>11</v>
      </c>
      <c r="D8" s="27" t="s">
        <v>12</v>
      </c>
      <c r="E8" s="28" t="s">
        <v>12</v>
      </c>
      <c r="F8" s="28" t="s">
        <v>12</v>
      </c>
      <c r="G8" s="27" t="s">
        <v>12</v>
      </c>
      <c r="H8" s="28">
        <v>10</v>
      </c>
      <c r="I8" s="27">
        <v>1</v>
      </c>
    </row>
    <row r="9" spans="1:9" ht="17.25" customHeight="1">
      <c r="A9" s="7" t="s">
        <v>15</v>
      </c>
      <c r="B9" s="8"/>
      <c r="C9" s="27">
        <f t="shared" si="0"/>
        <v>3</v>
      </c>
      <c r="D9" s="27" t="s">
        <v>12</v>
      </c>
      <c r="E9" s="28">
        <v>3</v>
      </c>
      <c r="F9" s="28" t="s">
        <v>12</v>
      </c>
      <c r="G9" s="27" t="s">
        <v>12</v>
      </c>
      <c r="H9" s="28" t="s">
        <v>12</v>
      </c>
      <c r="I9" s="27" t="s">
        <v>12</v>
      </c>
    </row>
    <row r="10" spans="1:9" ht="17.25" customHeight="1">
      <c r="A10" s="7" t="s">
        <v>16</v>
      </c>
      <c r="B10" s="8"/>
      <c r="C10" s="27">
        <f t="shared" si="0"/>
        <v>4</v>
      </c>
      <c r="D10" s="27" t="s">
        <v>12</v>
      </c>
      <c r="E10" s="28">
        <v>2</v>
      </c>
      <c r="F10" s="28" t="s">
        <v>12</v>
      </c>
      <c r="G10" s="27" t="s">
        <v>12</v>
      </c>
      <c r="H10" s="28" t="s">
        <v>12</v>
      </c>
      <c r="I10" s="27">
        <v>2</v>
      </c>
    </row>
    <row r="11" spans="1:9" ht="17.25" customHeight="1">
      <c r="A11" s="7" t="s">
        <v>17</v>
      </c>
      <c r="B11" s="8"/>
      <c r="C11" s="27">
        <f t="shared" si="0"/>
        <v>2</v>
      </c>
      <c r="D11" s="27" t="s">
        <v>12</v>
      </c>
      <c r="E11" s="28" t="s">
        <v>12</v>
      </c>
      <c r="F11" s="28" t="s">
        <v>12</v>
      </c>
      <c r="G11" s="27" t="s">
        <v>12</v>
      </c>
      <c r="H11" s="28">
        <v>2</v>
      </c>
      <c r="I11" s="27" t="s">
        <v>12</v>
      </c>
    </row>
    <row r="12" spans="1:9" ht="17.25" customHeight="1">
      <c r="A12" s="7" t="s">
        <v>18</v>
      </c>
      <c r="B12" s="8"/>
      <c r="C12" s="27">
        <f t="shared" si="0"/>
        <v>7</v>
      </c>
      <c r="D12" s="27" t="s">
        <v>12</v>
      </c>
      <c r="E12" s="28">
        <v>1</v>
      </c>
      <c r="F12" s="28" t="s">
        <v>12</v>
      </c>
      <c r="G12" s="27" t="s">
        <v>12</v>
      </c>
      <c r="H12" s="28">
        <v>6</v>
      </c>
      <c r="I12" s="27" t="s">
        <v>12</v>
      </c>
    </row>
    <row r="13" spans="1:9" ht="17.25" customHeight="1">
      <c r="A13" s="7" t="s">
        <v>19</v>
      </c>
      <c r="B13" s="8"/>
      <c r="C13" s="27">
        <f t="shared" si="0"/>
        <v>4</v>
      </c>
      <c r="D13" s="27" t="s">
        <v>12</v>
      </c>
      <c r="E13" s="28">
        <v>4</v>
      </c>
      <c r="F13" s="28" t="s">
        <v>12</v>
      </c>
      <c r="G13" s="27" t="s">
        <v>12</v>
      </c>
      <c r="H13" s="28" t="s">
        <v>12</v>
      </c>
      <c r="I13" s="27" t="s">
        <v>12</v>
      </c>
    </row>
    <row r="14" spans="1:9" ht="17.25" customHeight="1">
      <c r="A14" s="7" t="s">
        <v>20</v>
      </c>
      <c r="B14" s="8"/>
      <c r="C14" s="27">
        <f t="shared" si="0"/>
        <v>10</v>
      </c>
      <c r="D14" s="27" t="s">
        <v>12</v>
      </c>
      <c r="E14" s="28">
        <v>9</v>
      </c>
      <c r="F14" s="28" t="s">
        <v>12</v>
      </c>
      <c r="G14" s="27" t="s">
        <v>12</v>
      </c>
      <c r="H14" s="28">
        <v>1</v>
      </c>
      <c r="I14" s="27" t="s">
        <v>12</v>
      </c>
    </row>
    <row r="15" spans="1:9" ht="17.25" customHeight="1">
      <c r="A15" s="29" t="s">
        <v>21</v>
      </c>
      <c r="B15" s="30"/>
      <c r="C15" s="31">
        <f t="shared" si="0"/>
        <v>2</v>
      </c>
      <c r="D15" s="31" t="s">
        <v>12</v>
      </c>
      <c r="E15" s="32">
        <v>1</v>
      </c>
      <c r="F15" s="32" t="s">
        <v>12</v>
      </c>
      <c r="G15" s="31" t="s">
        <v>12</v>
      </c>
      <c r="H15" s="32" t="s">
        <v>12</v>
      </c>
      <c r="I15" s="31">
        <v>1</v>
      </c>
    </row>
    <row r="16" spans="1:9" ht="17.25" customHeight="1">
      <c r="A16" s="7" t="s">
        <v>22</v>
      </c>
      <c r="B16" s="8"/>
      <c r="C16" s="27">
        <f t="shared" si="0"/>
        <v>2</v>
      </c>
      <c r="D16" s="27" t="s">
        <v>12</v>
      </c>
      <c r="E16" s="28" t="s">
        <v>12</v>
      </c>
      <c r="F16" s="28">
        <v>2</v>
      </c>
      <c r="G16" s="27" t="s">
        <v>12</v>
      </c>
      <c r="H16" s="28" t="s">
        <v>12</v>
      </c>
      <c r="I16" s="27" t="s">
        <v>12</v>
      </c>
    </row>
    <row r="17" spans="1:9" ht="17.25" customHeight="1">
      <c r="A17" s="29" t="s">
        <v>23</v>
      </c>
      <c r="B17" s="30"/>
      <c r="C17" s="31">
        <f t="shared" si="0"/>
        <v>4</v>
      </c>
      <c r="D17" s="31" t="s">
        <v>12</v>
      </c>
      <c r="E17" s="32" t="s">
        <v>12</v>
      </c>
      <c r="F17" s="32">
        <v>4</v>
      </c>
      <c r="G17" s="31" t="s">
        <v>12</v>
      </c>
      <c r="H17" s="32" t="s">
        <v>12</v>
      </c>
      <c r="I17" s="31" t="s">
        <v>12</v>
      </c>
    </row>
    <row r="18" spans="1:9" ht="17.25" customHeight="1">
      <c r="A18" s="7" t="s">
        <v>24</v>
      </c>
      <c r="B18" s="8"/>
      <c r="C18" s="27" t="s">
        <v>12</v>
      </c>
      <c r="D18" s="27" t="s">
        <v>12</v>
      </c>
      <c r="E18" s="28" t="s">
        <v>12</v>
      </c>
      <c r="F18" s="28" t="s">
        <v>12</v>
      </c>
      <c r="G18" s="27" t="s">
        <v>12</v>
      </c>
      <c r="H18" s="28" t="s">
        <v>12</v>
      </c>
      <c r="I18" s="27" t="s">
        <v>12</v>
      </c>
    </row>
    <row r="19" spans="1:9" ht="17.25" customHeight="1">
      <c r="A19" s="7" t="s">
        <v>25</v>
      </c>
      <c r="B19" s="8"/>
      <c r="C19" s="27" t="s">
        <v>12</v>
      </c>
      <c r="D19" s="27" t="s">
        <v>12</v>
      </c>
      <c r="E19" s="28" t="s">
        <v>12</v>
      </c>
      <c r="F19" s="28" t="s">
        <v>12</v>
      </c>
      <c r="G19" s="27" t="s">
        <v>12</v>
      </c>
      <c r="H19" s="28" t="s">
        <v>12</v>
      </c>
      <c r="I19" s="27" t="s">
        <v>12</v>
      </c>
    </row>
    <row r="20" spans="1:9" ht="17.25" customHeight="1">
      <c r="A20" s="29" t="s">
        <v>26</v>
      </c>
      <c r="B20" s="30"/>
      <c r="C20" s="31">
        <f>SUM(D20:I20)</f>
        <v>1</v>
      </c>
      <c r="D20" s="31" t="s">
        <v>12</v>
      </c>
      <c r="E20" s="32" t="s">
        <v>12</v>
      </c>
      <c r="F20" s="32" t="s">
        <v>12</v>
      </c>
      <c r="G20" s="31" t="s">
        <v>12</v>
      </c>
      <c r="H20" s="32">
        <v>1</v>
      </c>
      <c r="I20" s="31" t="s">
        <v>12</v>
      </c>
    </row>
    <row r="21" spans="1:9" ht="17.25" customHeight="1">
      <c r="A21" s="7" t="s">
        <v>27</v>
      </c>
      <c r="B21" s="8"/>
      <c r="C21" s="27" t="s">
        <v>12</v>
      </c>
      <c r="D21" s="27" t="s">
        <v>12</v>
      </c>
      <c r="E21" s="28" t="s">
        <v>12</v>
      </c>
      <c r="F21" s="28" t="s">
        <v>12</v>
      </c>
      <c r="G21" s="27" t="s">
        <v>12</v>
      </c>
      <c r="H21" s="28" t="s">
        <v>12</v>
      </c>
      <c r="I21" s="27" t="s">
        <v>12</v>
      </c>
    </row>
    <row r="22" spans="1:9" ht="17.25" customHeight="1">
      <c r="A22" s="7" t="s">
        <v>28</v>
      </c>
      <c r="B22" s="8"/>
      <c r="C22" s="27">
        <f>SUM(D22:I22)</f>
        <v>1</v>
      </c>
      <c r="D22" s="27" t="s">
        <v>12</v>
      </c>
      <c r="E22" s="28" t="s">
        <v>12</v>
      </c>
      <c r="F22" s="28" t="s">
        <v>12</v>
      </c>
      <c r="G22" s="27" t="s">
        <v>12</v>
      </c>
      <c r="H22" s="28">
        <v>1</v>
      </c>
      <c r="I22" s="27" t="s">
        <v>12</v>
      </c>
    </row>
    <row r="23" spans="1:9" ht="17.25" customHeight="1">
      <c r="A23" s="29" t="s">
        <v>29</v>
      </c>
      <c r="B23" s="30"/>
      <c r="C23" s="31" t="s">
        <v>12</v>
      </c>
      <c r="D23" s="31" t="s">
        <v>12</v>
      </c>
      <c r="E23" s="32" t="s">
        <v>12</v>
      </c>
      <c r="F23" s="32" t="s">
        <v>12</v>
      </c>
      <c r="G23" s="31" t="s">
        <v>12</v>
      </c>
      <c r="H23" s="32" t="s">
        <v>12</v>
      </c>
      <c r="I23" s="31" t="s">
        <v>12</v>
      </c>
    </row>
    <row r="24" spans="1:9" ht="17.25" customHeight="1">
      <c r="A24" s="7" t="s">
        <v>30</v>
      </c>
      <c r="B24" s="8"/>
      <c r="C24" s="27">
        <f>SUM(D24:I24)</f>
        <v>3</v>
      </c>
      <c r="D24" s="27" t="s">
        <v>12</v>
      </c>
      <c r="E24" s="28" t="s">
        <v>12</v>
      </c>
      <c r="F24" s="28">
        <v>2</v>
      </c>
      <c r="G24" s="27" t="s">
        <v>12</v>
      </c>
      <c r="H24" s="28">
        <v>1</v>
      </c>
      <c r="I24" s="27" t="s">
        <v>12</v>
      </c>
    </row>
    <row r="25" spans="1:9" ht="17.25" customHeight="1">
      <c r="A25" s="7" t="s">
        <v>31</v>
      </c>
      <c r="B25" s="8"/>
      <c r="C25" s="27">
        <f>SUM(D25:I25)</f>
        <v>2</v>
      </c>
      <c r="D25" s="27" t="s">
        <v>12</v>
      </c>
      <c r="E25" s="28" t="s">
        <v>12</v>
      </c>
      <c r="F25" s="28">
        <v>1</v>
      </c>
      <c r="G25" s="27" t="s">
        <v>12</v>
      </c>
      <c r="H25" s="28">
        <v>1</v>
      </c>
      <c r="I25" s="27" t="s">
        <v>12</v>
      </c>
    </row>
    <row r="26" spans="1:9" ht="17.25" customHeight="1">
      <c r="A26" s="7" t="s">
        <v>32</v>
      </c>
      <c r="B26" s="8"/>
      <c r="C26" s="27" t="s">
        <v>12</v>
      </c>
      <c r="D26" s="27" t="s">
        <v>12</v>
      </c>
      <c r="E26" s="28" t="s">
        <v>12</v>
      </c>
      <c r="F26" s="28" t="s">
        <v>12</v>
      </c>
      <c r="G26" s="27" t="s">
        <v>12</v>
      </c>
      <c r="H26" s="28" t="s">
        <v>12</v>
      </c>
      <c r="I26" s="27" t="s">
        <v>12</v>
      </c>
    </row>
    <row r="27" spans="1:9" ht="17.25" customHeight="1">
      <c r="A27" s="29" t="s">
        <v>33</v>
      </c>
      <c r="B27" s="30"/>
      <c r="C27" s="31" t="s">
        <v>12</v>
      </c>
      <c r="D27" s="31" t="s">
        <v>12</v>
      </c>
      <c r="E27" s="32" t="s">
        <v>12</v>
      </c>
      <c r="F27" s="32" t="s">
        <v>12</v>
      </c>
      <c r="G27" s="31" t="s">
        <v>12</v>
      </c>
      <c r="H27" s="32" t="s">
        <v>12</v>
      </c>
      <c r="I27" s="31" t="s">
        <v>12</v>
      </c>
    </row>
    <row r="28" spans="1:9" ht="17.25" customHeight="1">
      <c r="A28" s="7" t="s">
        <v>34</v>
      </c>
      <c r="B28" s="8"/>
      <c r="C28" s="27">
        <f>SUM(D28:I28)</f>
        <v>3</v>
      </c>
      <c r="D28" s="27" t="s">
        <v>12</v>
      </c>
      <c r="E28" s="28" t="s">
        <v>12</v>
      </c>
      <c r="F28" s="28" t="s">
        <v>12</v>
      </c>
      <c r="G28" s="27" t="s">
        <v>12</v>
      </c>
      <c r="H28" s="28">
        <v>3</v>
      </c>
      <c r="I28" s="27" t="s">
        <v>12</v>
      </c>
    </row>
    <row r="29" spans="1:9" ht="17.25" customHeight="1">
      <c r="A29" s="7" t="s">
        <v>35</v>
      </c>
      <c r="B29" s="8"/>
      <c r="C29" s="27">
        <f>SUM(D29:I29)</f>
        <v>3</v>
      </c>
      <c r="D29" s="27" t="s">
        <v>12</v>
      </c>
      <c r="E29" s="28" t="s">
        <v>12</v>
      </c>
      <c r="F29" s="28">
        <v>3</v>
      </c>
      <c r="G29" s="27" t="s">
        <v>12</v>
      </c>
      <c r="H29" s="28" t="s">
        <v>12</v>
      </c>
      <c r="I29" s="27" t="s">
        <v>12</v>
      </c>
    </row>
    <row r="30" spans="1:9" ht="17.25" customHeight="1">
      <c r="A30" s="7" t="s">
        <v>36</v>
      </c>
      <c r="B30" s="8"/>
      <c r="C30" s="27" t="s">
        <v>12</v>
      </c>
      <c r="D30" s="27" t="s">
        <v>12</v>
      </c>
      <c r="E30" s="28" t="s">
        <v>12</v>
      </c>
      <c r="F30" s="28" t="s">
        <v>12</v>
      </c>
      <c r="G30" s="27" t="s">
        <v>12</v>
      </c>
      <c r="H30" s="28" t="s">
        <v>12</v>
      </c>
      <c r="I30" s="27" t="s">
        <v>12</v>
      </c>
    </row>
    <row r="31" spans="1:9" ht="17.25" customHeight="1">
      <c r="A31" s="29" t="s">
        <v>37</v>
      </c>
      <c r="B31" s="30"/>
      <c r="C31" s="31">
        <f>SUM(D31:I31)</f>
        <v>1</v>
      </c>
      <c r="D31" s="31" t="s">
        <v>12</v>
      </c>
      <c r="E31" s="32" t="s">
        <v>12</v>
      </c>
      <c r="F31" s="32">
        <v>1</v>
      </c>
      <c r="G31" s="31" t="s">
        <v>12</v>
      </c>
      <c r="H31" s="32" t="s">
        <v>12</v>
      </c>
      <c r="I31" s="31" t="s">
        <v>12</v>
      </c>
    </row>
    <row r="32" spans="1:9" ht="17.25" customHeight="1">
      <c r="A32" s="7" t="s">
        <v>38</v>
      </c>
      <c r="B32" s="8"/>
      <c r="C32" s="27">
        <f>SUM(D32:I32)</f>
        <v>1</v>
      </c>
      <c r="D32" s="27" t="s">
        <v>12</v>
      </c>
      <c r="E32" s="28" t="s">
        <v>12</v>
      </c>
      <c r="F32" s="28">
        <v>1</v>
      </c>
      <c r="G32" s="27" t="s">
        <v>12</v>
      </c>
      <c r="H32" s="28" t="s">
        <v>12</v>
      </c>
      <c r="I32" s="27" t="s">
        <v>12</v>
      </c>
    </row>
    <row r="33" spans="1:9" ht="17.25" customHeight="1">
      <c r="A33" s="7" t="s">
        <v>39</v>
      </c>
      <c r="B33" s="8"/>
      <c r="C33" s="27" t="s">
        <v>12</v>
      </c>
      <c r="D33" s="27" t="s">
        <v>12</v>
      </c>
      <c r="E33" s="28" t="s">
        <v>12</v>
      </c>
      <c r="F33" s="28" t="s">
        <v>12</v>
      </c>
      <c r="G33" s="27" t="s">
        <v>12</v>
      </c>
      <c r="H33" s="28" t="s">
        <v>12</v>
      </c>
      <c r="I33" s="27" t="s">
        <v>12</v>
      </c>
    </row>
    <row r="34" spans="1:9" ht="17.25" customHeight="1">
      <c r="A34" s="7" t="s">
        <v>40</v>
      </c>
      <c r="B34" s="8"/>
      <c r="C34" s="27" t="s">
        <v>12</v>
      </c>
      <c r="D34" s="27" t="s">
        <v>12</v>
      </c>
      <c r="E34" s="28" t="s">
        <v>12</v>
      </c>
      <c r="F34" s="28" t="s">
        <v>12</v>
      </c>
      <c r="G34" s="27" t="s">
        <v>12</v>
      </c>
      <c r="H34" s="28" t="s">
        <v>12</v>
      </c>
      <c r="I34" s="27" t="s">
        <v>12</v>
      </c>
    </row>
    <row r="35" spans="1:9" ht="17.25" customHeight="1">
      <c r="A35" s="7" t="s">
        <v>41</v>
      </c>
      <c r="B35" s="8"/>
      <c r="C35" s="27" t="s">
        <v>12</v>
      </c>
      <c r="D35" s="27" t="s">
        <v>12</v>
      </c>
      <c r="E35" s="28" t="s">
        <v>12</v>
      </c>
      <c r="F35" s="28" t="s">
        <v>12</v>
      </c>
      <c r="G35" s="27" t="s">
        <v>12</v>
      </c>
      <c r="H35" s="28" t="s">
        <v>12</v>
      </c>
      <c r="I35" s="27" t="s">
        <v>12</v>
      </c>
    </row>
    <row r="36" spans="1:9" ht="17.25" customHeight="1">
      <c r="A36" s="7" t="s">
        <v>42</v>
      </c>
      <c r="B36" s="8"/>
      <c r="C36" s="27" t="s">
        <v>12</v>
      </c>
      <c r="D36" s="27" t="s">
        <v>12</v>
      </c>
      <c r="E36" s="28" t="s">
        <v>12</v>
      </c>
      <c r="F36" s="28" t="s">
        <v>12</v>
      </c>
      <c r="G36" s="27" t="s">
        <v>12</v>
      </c>
      <c r="H36" s="28" t="s">
        <v>12</v>
      </c>
      <c r="I36" s="27" t="s">
        <v>12</v>
      </c>
    </row>
    <row r="37" spans="1:9" ht="17.25" customHeight="1">
      <c r="A37" s="7" t="s">
        <v>43</v>
      </c>
      <c r="B37" s="8"/>
      <c r="C37" s="27">
        <f>SUM(D37:I37)</f>
        <v>1</v>
      </c>
      <c r="D37" s="27" t="s">
        <v>12</v>
      </c>
      <c r="E37" s="28" t="s">
        <v>12</v>
      </c>
      <c r="F37" s="28" t="s">
        <v>12</v>
      </c>
      <c r="G37" s="27" t="s">
        <v>12</v>
      </c>
      <c r="H37" s="28">
        <v>1</v>
      </c>
      <c r="I37" s="27" t="s">
        <v>12</v>
      </c>
    </row>
    <row r="38" spans="1:9" ht="17.25" customHeight="1">
      <c r="A38" s="7" t="s">
        <v>44</v>
      </c>
      <c r="B38" s="8"/>
      <c r="C38" s="27" t="s">
        <v>12</v>
      </c>
      <c r="D38" s="27" t="s">
        <v>12</v>
      </c>
      <c r="E38" s="28" t="s">
        <v>12</v>
      </c>
      <c r="F38" s="28" t="s">
        <v>12</v>
      </c>
      <c r="G38" s="27" t="s">
        <v>12</v>
      </c>
      <c r="H38" s="28" t="s">
        <v>12</v>
      </c>
      <c r="I38" s="27" t="s">
        <v>12</v>
      </c>
    </row>
    <row r="39" spans="1:9" ht="17.25" customHeight="1">
      <c r="A39" s="29" t="s">
        <v>45</v>
      </c>
      <c r="B39" s="30"/>
      <c r="C39" s="31">
        <f>SUM(D39:I39)</f>
        <v>1</v>
      </c>
      <c r="D39" s="31" t="s">
        <v>12</v>
      </c>
      <c r="E39" s="32" t="s">
        <v>12</v>
      </c>
      <c r="F39" s="32" t="s">
        <v>12</v>
      </c>
      <c r="G39" s="31" t="s">
        <v>12</v>
      </c>
      <c r="H39" s="32">
        <v>1</v>
      </c>
      <c r="I39" s="31" t="s">
        <v>12</v>
      </c>
    </row>
    <row r="40" spans="1:9" ht="17.25" customHeight="1">
      <c r="A40" s="7" t="s">
        <v>46</v>
      </c>
      <c r="B40" s="8"/>
      <c r="C40" s="27">
        <f>SUM(D40:I40)</f>
        <v>1</v>
      </c>
      <c r="D40" s="27" t="s">
        <v>12</v>
      </c>
      <c r="E40" s="28" t="s">
        <v>12</v>
      </c>
      <c r="F40" s="28" t="s">
        <v>12</v>
      </c>
      <c r="G40" s="27" t="s">
        <v>12</v>
      </c>
      <c r="H40" s="28">
        <v>1</v>
      </c>
      <c r="I40" s="27" t="s">
        <v>12</v>
      </c>
    </row>
    <row r="41" spans="1:9" ht="17.25" customHeight="1">
      <c r="A41" s="33" t="s">
        <v>47</v>
      </c>
      <c r="B41" s="34"/>
      <c r="C41" s="24">
        <f>SUM(D41:I41)</f>
        <v>5</v>
      </c>
      <c r="D41" s="24" t="s">
        <v>12</v>
      </c>
      <c r="E41" s="25" t="s">
        <v>12</v>
      </c>
      <c r="F41" s="25">
        <v>5</v>
      </c>
      <c r="G41" s="24" t="s">
        <v>12</v>
      </c>
      <c r="H41" s="25" t="s">
        <v>12</v>
      </c>
      <c r="I41" s="24" t="s">
        <v>12</v>
      </c>
    </row>
  </sheetData>
  <mergeCells count="3">
    <mergeCell ref="E3:E4"/>
    <mergeCell ref="F3:F4"/>
    <mergeCell ref="G3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J22" sqref="J22"/>
    </sheetView>
  </sheetViews>
  <sheetFormatPr defaultColWidth="9.00390625" defaultRowHeight="13.5"/>
  <cols>
    <col min="1" max="1" width="2.875" style="206" customWidth="1"/>
    <col min="2" max="2" width="16.00390625" style="206" customWidth="1"/>
    <col min="3" max="5" width="6.875" style="206" customWidth="1"/>
    <col min="6" max="16384" width="9.125" style="206" customWidth="1"/>
  </cols>
  <sheetData>
    <row r="1" ht="14.25">
      <c r="A1" s="205" t="s">
        <v>143</v>
      </c>
    </row>
    <row r="2" spans="1:5" ht="12" customHeight="1">
      <c r="A2" s="207" t="s">
        <v>144</v>
      </c>
      <c r="B2" s="208"/>
      <c r="C2" s="209" t="s">
        <v>61</v>
      </c>
      <c r="D2" s="209" t="s">
        <v>74</v>
      </c>
      <c r="E2" s="209" t="s">
        <v>75</v>
      </c>
    </row>
    <row r="3" spans="1:5" ht="14.25" customHeight="1">
      <c r="A3" s="210"/>
      <c r="B3" s="211" t="s">
        <v>4</v>
      </c>
      <c r="C3" s="212" t="s">
        <v>12</v>
      </c>
      <c r="D3" s="213" t="s">
        <v>12</v>
      </c>
      <c r="E3" s="213" t="s">
        <v>12</v>
      </c>
    </row>
    <row r="4" spans="1:5" ht="14.25" customHeight="1">
      <c r="A4" s="214" t="s">
        <v>145</v>
      </c>
      <c r="B4" s="215" t="s">
        <v>146</v>
      </c>
      <c r="C4" s="216" t="s">
        <v>12</v>
      </c>
      <c r="D4" s="216" t="s">
        <v>12</v>
      </c>
      <c r="E4" s="216" t="s">
        <v>12</v>
      </c>
    </row>
    <row r="5" spans="1:5" ht="14.25" customHeight="1">
      <c r="A5" s="214" t="s">
        <v>147</v>
      </c>
      <c r="B5" s="217" t="s">
        <v>148</v>
      </c>
      <c r="C5" s="216" t="s">
        <v>12</v>
      </c>
      <c r="D5" s="216" t="s">
        <v>12</v>
      </c>
      <c r="E5" s="216" t="s">
        <v>12</v>
      </c>
    </row>
    <row r="6" spans="1:5" ht="14.25" customHeight="1">
      <c r="A6" s="218"/>
      <c r="B6" s="211" t="s">
        <v>149</v>
      </c>
      <c r="C6" s="213" t="s">
        <v>12</v>
      </c>
      <c r="D6" s="213" t="s">
        <v>12</v>
      </c>
      <c r="E6" s="213">
        <v>1</v>
      </c>
    </row>
    <row r="7" spans="1:5" ht="14.25" customHeight="1">
      <c r="A7" s="219" t="s">
        <v>150</v>
      </c>
      <c r="B7" s="220"/>
      <c r="C7" s="213" t="s">
        <v>12</v>
      </c>
      <c r="D7" s="213">
        <v>3</v>
      </c>
      <c r="E7" s="213"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I5" sqref="I5"/>
    </sheetView>
  </sheetViews>
  <sheetFormatPr defaultColWidth="9.00390625" defaultRowHeight="13.5"/>
  <cols>
    <col min="1" max="1" width="14.375" style="222" customWidth="1"/>
    <col min="2" max="7" width="5.125" style="222" customWidth="1"/>
    <col min="8" max="16384" width="9.125" style="222" customWidth="1"/>
  </cols>
  <sheetData>
    <row r="1" ht="14.25">
      <c r="A1" s="221" t="s">
        <v>151</v>
      </c>
    </row>
    <row r="2" spans="1:7" ht="12">
      <c r="A2" s="223" t="s">
        <v>152</v>
      </c>
      <c r="B2" s="224" t="s">
        <v>61</v>
      </c>
      <c r="C2" s="225"/>
      <c r="D2" s="224" t="s">
        <v>74</v>
      </c>
      <c r="E2" s="225"/>
      <c r="F2" s="224" t="s">
        <v>75</v>
      </c>
      <c r="G2" s="225"/>
    </row>
    <row r="3" spans="1:7" ht="12">
      <c r="A3" s="226"/>
      <c r="B3" s="227" t="s">
        <v>59</v>
      </c>
      <c r="C3" s="228" t="s">
        <v>60</v>
      </c>
      <c r="D3" s="227" t="s">
        <v>59</v>
      </c>
      <c r="E3" s="228" t="s">
        <v>60</v>
      </c>
      <c r="F3" s="227" t="s">
        <v>59</v>
      </c>
      <c r="G3" s="228" t="s">
        <v>60</v>
      </c>
    </row>
    <row r="4" spans="1:7" ht="15" customHeight="1">
      <c r="A4" s="229" t="s">
        <v>4</v>
      </c>
      <c r="B4" s="230" t="s">
        <v>12</v>
      </c>
      <c r="C4" s="231" t="s">
        <v>12</v>
      </c>
      <c r="D4" s="232" t="s">
        <v>12</v>
      </c>
      <c r="E4" s="231">
        <f>SUM(E5:E7)</f>
        <v>34</v>
      </c>
      <c r="F4" s="232">
        <f>SUM(F5:F7)</f>
        <v>52</v>
      </c>
      <c r="G4" s="231">
        <f>SUM(G5:G7)</f>
        <v>36</v>
      </c>
    </row>
    <row r="5" spans="1:7" ht="15" customHeight="1">
      <c r="A5" s="233" t="s">
        <v>153</v>
      </c>
      <c r="B5" s="234" t="s">
        <v>12</v>
      </c>
      <c r="C5" s="235" t="s">
        <v>12</v>
      </c>
      <c r="D5" s="234" t="s">
        <v>12</v>
      </c>
      <c r="E5" s="235" t="s">
        <v>12</v>
      </c>
      <c r="F5" s="234">
        <v>12</v>
      </c>
      <c r="G5" s="235">
        <v>23</v>
      </c>
    </row>
    <row r="6" spans="1:7" ht="15" customHeight="1">
      <c r="A6" s="233" t="s">
        <v>154</v>
      </c>
      <c r="B6" s="234" t="s">
        <v>12</v>
      </c>
      <c r="C6" s="235" t="s">
        <v>12</v>
      </c>
      <c r="D6" s="234" t="s">
        <v>12</v>
      </c>
      <c r="E6" s="235" t="s">
        <v>12</v>
      </c>
      <c r="F6" s="234" t="s">
        <v>12</v>
      </c>
      <c r="G6" s="235">
        <v>1</v>
      </c>
    </row>
    <row r="7" spans="1:7" ht="21">
      <c r="A7" s="236" t="s">
        <v>155</v>
      </c>
      <c r="B7" s="232" t="s">
        <v>12</v>
      </c>
      <c r="C7" s="231" t="s">
        <v>12</v>
      </c>
      <c r="D7" s="232" t="s">
        <v>12</v>
      </c>
      <c r="E7" s="231">
        <v>34</v>
      </c>
      <c r="F7" s="232">
        <v>40</v>
      </c>
      <c r="G7" s="231">
        <v>12</v>
      </c>
    </row>
  </sheetData>
  <mergeCells count="1"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B11" sqref="B11"/>
    </sheetView>
  </sheetViews>
  <sheetFormatPr defaultColWidth="9.00390625" defaultRowHeight="13.5"/>
  <cols>
    <col min="1" max="4" width="10.00390625" style="238" customWidth="1"/>
    <col min="5" max="16384" width="9.125" style="238" customWidth="1"/>
  </cols>
  <sheetData>
    <row r="1" ht="14.25">
      <c r="A1" s="237" t="s">
        <v>156</v>
      </c>
    </row>
    <row r="2" spans="1:4" ht="12">
      <c r="A2" s="239" t="s">
        <v>4</v>
      </c>
      <c r="B2" s="240" t="s">
        <v>61</v>
      </c>
      <c r="C2" s="240" t="s">
        <v>74</v>
      </c>
      <c r="D2" s="240" t="s">
        <v>75</v>
      </c>
    </row>
    <row r="3" spans="1:4" ht="16.5" customHeight="1">
      <c r="A3" s="241">
        <f>SUM(B3:D3)</f>
        <v>25</v>
      </c>
      <c r="B3" s="242">
        <v>1</v>
      </c>
      <c r="C3" s="243">
        <v>6</v>
      </c>
      <c r="D3" s="243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N7" sqref="N7"/>
    </sheetView>
  </sheetViews>
  <sheetFormatPr defaultColWidth="9.00390625" defaultRowHeight="13.5"/>
  <cols>
    <col min="1" max="3" width="3.625" style="245" customWidth="1"/>
    <col min="4" max="16384" width="9.125" style="245" customWidth="1"/>
  </cols>
  <sheetData>
    <row r="1" ht="14.25">
      <c r="A1" s="244" t="s">
        <v>157</v>
      </c>
    </row>
    <row r="2" spans="1:12" ht="12">
      <c r="A2" s="246" t="s">
        <v>52</v>
      </c>
      <c r="B2" s="247"/>
      <c r="C2" s="248"/>
      <c r="D2" s="249" t="s">
        <v>4</v>
      </c>
      <c r="E2" s="249" t="s">
        <v>158</v>
      </c>
      <c r="F2" s="250" t="s">
        <v>159</v>
      </c>
      <c r="G2" s="250"/>
      <c r="H2" s="251"/>
      <c r="I2" s="250" t="s">
        <v>160</v>
      </c>
      <c r="J2" s="250"/>
      <c r="K2" s="250"/>
      <c r="L2" s="251"/>
    </row>
    <row r="3" spans="1:12" ht="12">
      <c r="A3" s="252"/>
      <c r="B3" s="253"/>
      <c r="C3" s="254"/>
      <c r="D3" s="255"/>
      <c r="E3" s="255"/>
      <c r="F3" s="256" t="s">
        <v>4</v>
      </c>
      <c r="G3" s="257" t="s">
        <v>161</v>
      </c>
      <c r="H3" s="256" t="s">
        <v>162</v>
      </c>
      <c r="I3" s="256" t="s">
        <v>4</v>
      </c>
      <c r="J3" s="257" t="s">
        <v>161</v>
      </c>
      <c r="K3" s="257" t="s">
        <v>162</v>
      </c>
      <c r="L3" s="256" t="s">
        <v>163</v>
      </c>
    </row>
    <row r="4" spans="1:12" ht="19.5" customHeight="1">
      <c r="A4" s="258"/>
      <c r="B4" s="259"/>
      <c r="C4" s="256" t="s">
        <v>4</v>
      </c>
      <c r="D4" s="260">
        <f aca="true" t="shared" si="0" ref="D4:L4">SUM(D5:D6)</f>
        <v>9671</v>
      </c>
      <c r="E4" s="261">
        <f t="shared" si="0"/>
        <v>2838</v>
      </c>
      <c r="F4" s="261">
        <f t="shared" si="0"/>
        <v>3413</v>
      </c>
      <c r="G4" s="262">
        <f t="shared" si="0"/>
        <v>2785</v>
      </c>
      <c r="H4" s="261">
        <f t="shared" si="0"/>
        <v>628</v>
      </c>
      <c r="I4" s="261">
        <f t="shared" si="0"/>
        <v>3420</v>
      </c>
      <c r="J4" s="262">
        <f t="shared" si="0"/>
        <v>2500</v>
      </c>
      <c r="K4" s="262">
        <f t="shared" si="0"/>
        <v>694</v>
      </c>
      <c r="L4" s="261">
        <f t="shared" si="0"/>
        <v>226</v>
      </c>
    </row>
    <row r="5" spans="1:12" ht="19.5" customHeight="1">
      <c r="A5" s="263" t="s">
        <v>4</v>
      </c>
      <c r="B5" s="264"/>
      <c r="C5" s="265" t="s">
        <v>59</v>
      </c>
      <c r="D5" s="266">
        <v>4845</v>
      </c>
      <c r="E5" s="266">
        <v>1438</v>
      </c>
      <c r="F5" s="266">
        <f>SUM(G5:H5)</f>
        <v>1680</v>
      </c>
      <c r="G5" s="267">
        <v>1380</v>
      </c>
      <c r="H5" s="266">
        <v>300</v>
      </c>
      <c r="I5" s="266">
        <f>SUM(J5:L5)</f>
        <v>1727</v>
      </c>
      <c r="J5" s="267">
        <v>1240</v>
      </c>
      <c r="K5" s="267">
        <v>368</v>
      </c>
      <c r="L5" s="266">
        <v>119</v>
      </c>
    </row>
    <row r="6" spans="1:12" ht="19.5" customHeight="1">
      <c r="A6" s="268"/>
      <c r="B6" s="269"/>
      <c r="C6" s="256" t="s">
        <v>60</v>
      </c>
      <c r="D6" s="261">
        <v>4826</v>
      </c>
      <c r="E6" s="261">
        <v>1400</v>
      </c>
      <c r="F6" s="261">
        <f>SUM(G6:H6)</f>
        <v>1733</v>
      </c>
      <c r="G6" s="262">
        <v>1405</v>
      </c>
      <c r="H6" s="261">
        <v>328</v>
      </c>
      <c r="I6" s="261">
        <f>SUM(J6:L6)</f>
        <v>1693</v>
      </c>
      <c r="J6" s="262">
        <v>1260</v>
      </c>
      <c r="K6" s="262">
        <v>326</v>
      </c>
      <c r="L6" s="261">
        <v>107</v>
      </c>
    </row>
    <row r="7" spans="1:12" ht="19.5" customHeight="1">
      <c r="A7" s="263" t="s">
        <v>164</v>
      </c>
      <c r="B7" s="264"/>
      <c r="C7" s="256" t="s">
        <v>4</v>
      </c>
      <c r="D7" s="261">
        <f aca="true" t="shared" si="1" ref="D7:K7">SUM(D8:D9)</f>
        <v>132</v>
      </c>
      <c r="E7" s="261">
        <f t="shared" si="1"/>
        <v>20</v>
      </c>
      <c r="F7" s="261">
        <f t="shared" si="1"/>
        <v>56</v>
      </c>
      <c r="G7" s="262">
        <f t="shared" si="1"/>
        <v>18</v>
      </c>
      <c r="H7" s="261">
        <f t="shared" si="1"/>
        <v>38</v>
      </c>
      <c r="I7" s="261">
        <f t="shared" si="1"/>
        <v>56</v>
      </c>
      <c r="J7" s="262">
        <f t="shared" si="1"/>
        <v>18</v>
      </c>
      <c r="K7" s="262">
        <f t="shared" si="1"/>
        <v>38</v>
      </c>
      <c r="L7" s="261" t="s">
        <v>12</v>
      </c>
    </row>
    <row r="8" spans="1:12" ht="19.5" customHeight="1">
      <c r="A8" s="263"/>
      <c r="B8" s="264"/>
      <c r="C8" s="265" t="s">
        <v>59</v>
      </c>
      <c r="D8" s="266">
        <v>66</v>
      </c>
      <c r="E8" s="266">
        <v>10</v>
      </c>
      <c r="F8" s="266">
        <f>SUM(G8:H8)</f>
        <v>28</v>
      </c>
      <c r="G8" s="267">
        <v>9</v>
      </c>
      <c r="H8" s="266">
        <v>19</v>
      </c>
      <c r="I8" s="266">
        <f>SUM(J8:L8)</f>
        <v>28</v>
      </c>
      <c r="J8" s="267">
        <v>9</v>
      </c>
      <c r="K8" s="267">
        <v>19</v>
      </c>
      <c r="L8" s="266" t="s">
        <v>12</v>
      </c>
    </row>
    <row r="9" spans="1:12" ht="19.5" customHeight="1">
      <c r="A9" s="268" t="s">
        <v>165</v>
      </c>
      <c r="B9" s="269"/>
      <c r="C9" s="256" t="s">
        <v>60</v>
      </c>
      <c r="D9" s="261">
        <v>66</v>
      </c>
      <c r="E9" s="261">
        <v>10</v>
      </c>
      <c r="F9" s="261">
        <f>SUM(G9:H9)</f>
        <v>28</v>
      </c>
      <c r="G9" s="262">
        <v>9</v>
      </c>
      <c r="H9" s="261">
        <v>19</v>
      </c>
      <c r="I9" s="261">
        <f>SUM(J9:L9)</f>
        <v>28</v>
      </c>
      <c r="J9" s="262">
        <v>9</v>
      </c>
      <c r="K9" s="262">
        <v>19</v>
      </c>
      <c r="L9" s="261" t="s">
        <v>12</v>
      </c>
    </row>
    <row r="10" spans="1:12" ht="19.5" customHeight="1">
      <c r="A10" s="263" t="s">
        <v>166</v>
      </c>
      <c r="B10" s="264"/>
      <c r="C10" s="256" t="s">
        <v>4</v>
      </c>
      <c r="D10" s="261">
        <f aca="true" t="shared" si="2" ref="D10:L10">SUM(D11:D12)</f>
        <v>1932</v>
      </c>
      <c r="E10" s="261">
        <f t="shared" si="2"/>
        <v>439</v>
      </c>
      <c r="F10" s="261">
        <f t="shared" si="2"/>
        <v>680</v>
      </c>
      <c r="G10" s="262">
        <f t="shared" si="2"/>
        <v>329</v>
      </c>
      <c r="H10" s="261">
        <f t="shared" si="2"/>
        <v>351</v>
      </c>
      <c r="I10" s="261">
        <f t="shared" si="2"/>
        <v>813</v>
      </c>
      <c r="J10" s="262">
        <f t="shared" si="2"/>
        <v>299</v>
      </c>
      <c r="K10" s="262">
        <f t="shared" si="2"/>
        <v>356</v>
      </c>
      <c r="L10" s="261">
        <f t="shared" si="2"/>
        <v>158</v>
      </c>
    </row>
    <row r="11" spans="1:12" ht="19.5" customHeight="1">
      <c r="A11" s="263"/>
      <c r="B11" s="264"/>
      <c r="C11" s="265" t="s">
        <v>59</v>
      </c>
      <c r="D11" s="266">
        <v>972</v>
      </c>
      <c r="E11" s="266">
        <v>220</v>
      </c>
      <c r="F11" s="266">
        <f>SUM(G11:H11)</f>
        <v>335</v>
      </c>
      <c r="G11" s="267">
        <v>163</v>
      </c>
      <c r="H11" s="266">
        <v>172</v>
      </c>
      <c r="I11" s="266">
        <f>SUM(J11:L11)</f>
        <v>417</v>
      </c>
      <c r="J11" s="267">
        <v>146</v>
      </c>
      <c r="K11" s="267">
        <v>183</v>
      </c>
      <c r="L11" s="266">
        <v>88</v>
      </c>
    </row>
    <row r="12" spans="1:12" ht="19.5" customHeight="1">
      <c r="A12" s="268" t="s">
        <v>165</v>
      </c>
      <c r="B12" s="269"/>
      <c r="C12" s="256" t="s">
        <v>60</v>
      </c>
      <c r="D12" s="261">
        <v>960</v>
      </c>
      <c r="E12" s="261">
        <v>219</v>
      </c>
      <c r="F12" s="261">
        <f>SUM(G12:H12)</f>
        <v>345</v>
      </c>
      <c r="G12" s="262">
        <v>166</v>
      </c>
      <c r="H12" s="261">
        <v>179</v>
      </c>
      <c r="I12" s="261">
        <f>SUM(J12:L12)</f>
        <v>396</v>
      </c>
      <c r="J12" s="262">
        <v>153</v>
      </c>
      <c r="K12" s="262">
        <v>173</v>
      </c>
      <c r="L12" s="261">
        <v>70</v>
      </c>
    </row>
    <row r="13" spans="1:12" ht="19.5" customHeight="1">
      <c r="A13" s="270"/>
      <c r="B13" s="259"/>
      <c r="C13" s="256" t="s">
        <v>4</v>
      </c>
      <c r="D13" s="261">
        <f aca="true" t="shared" si="3" ref="D13:L13">SUM(D14:D15)</f>
        <v>7607</v>
      </c>
      <c r="E13" s="261">
        <f t="shared" si="3"/>
        <v>2379</v>
      </c>
      <c r="F13" s="261">
        <f t="shared" si="3"/>
        <v>2677</v>
      </c>
      <c r="G13" s="262">
        <f t="shared" si="3"/>
        <v>2438</v>
      </c>
      <c r="H13" s="261">
        <f t="shared" si="3"/>
        <v>239</v>
      </c>
      <c r="I13" s="261">
        <f t="shared" si="3"/>
        <v>2551</v>
      </c>
      <c r="J13" s="262">
        <f t="shared" si="3"/>
        <v>2183</v>
      </c>
      <c r="K13" s="262">
        <f t="shared" si="3"/>
        <v>300</v>
      </c>
      <c r="L13" s="261">
        <f t="shared" si="3"/>
        <v>68</v>
      </c>
    </row>
    <row r="14" spans="1:12" ht="19.5" customHeight="1">
      <c r="A14" s="271" t="s">
        <v>167</v>
      </c>
      <c r="B14" s="265" t="s">
        <v>4</v>
      </c>
      <c r="C14" s="265" t="s">
        <v>59</v>
      </c>
      <c r="D14" s="266">
        <v>3807</v>
      </c>
      <c r="E14" s="266">
        <v>1208</v>
      </c>
      <c r="F14" s="266">
        <f>SUM(G14:H14)</f>
        <v>1317</v>
      </c>
      <c r="G14" s="267">
        <v>1208</v>
      </c>
      <c r="H14" s="266">
        <v>109</v>
      </c>
      <c r="I14" s="266">
        <f>SUM(J14:L14)</f>
        <v>1282</v>
      </c>
      <c r="J14" s="267">
        <v>1085</v>
      </c>
      <c r="K14" s="267">
        <v>166</v>
      </c>
      <c r="L14" s="266">
        <v>31</v>
      </c>
    </row>
    <row r="15" spans="1:12" ht="19.5" customHeight="1">
      <c r="A15" s="270"/>
      <c r="B15" s="256"/>
      <c r="C15" s="256" t="s">
        <v>60</v>
      </c>
      <c r="D15" s="261">
        <v>3800</v>
      </c>
      <c r="E15" s="261">
        <v>1171</v>
      </c>
      <c r="F15" s="261">
        <f>SUM(G15:H15)</f>
        <v>1360</v>
      </c>
      <c r="G15" s="262">
        <v>1230</v>
      </c>
      <c r="H15" s="261">
        <v>130</v>
      </c>
      <c r="I15" s="261">
        <f>SUM(J15:L15)</f>
        <v>1269</v>
      </c>
      <c r="J15" s="262">
        <v>1098</v>
      </c>
      <c r="K15" s="262">
        <v>134</v>
      </c>
      <c r="L15" s="261">
        <v>37</v>
      </c>
    </row>
    <row r="16" spans="1:12" ht="19.5" customHeight="1">
      <c r="A16" s="271"/>
      <c r="B16" s="265" t="s">
        <v>168</v>
      </c>
      <c r="C16" s="265" t="s">
        <v>59</v>
      </c>
      <c r="D16" s="266">
        <f>E16+F16+I16</f>
        <v>3566</v>
      </c>
      <c r="E16" s="266">
        <v>1142</v>
      </c>
      <c r="F16" s="266">
        <v>1236</v>
      </c>
      <c r="G16" s="267"/>
      <c r="H16" s="266"/>
      <c r="I16" s="266">
        <v>1188</v>
      </c>
      <c r="J16" s="267"/>
      <c r="K16" s="267"/>
      <c r="L16" s="266"/>
    </row>
    <row r="17" spans="1:12" ht="19.5" customHeight="1">
      <c r="A17" s="271"/>
      <c r="B17" s="272" t="s">
        <v>169</v>
      </c>
      <c r="C17" s="272" t="s">
        <v>60</v>
      </c>
      <c r="D17" s="273">
        <f>E17+F17+I17</f>
        <v>3530</v>
      </c>
      <c r="E17" s="273">
        <v>1084</v>
      </c>
      <c r="F17" s="273">
        <v>1279</v>
      </c>
      <c r="G17" s="274"/>
      <c r="H17" s="273"/>
      <c r="I17" s="273">
        <v>1167</v>
      </c>
      <c r="J17" s="274"/>
      <c r="K17" s="274"/>
      <c r="L17" s="273"/>
    </row>
    <row r="18" spans="1:12" ht="19.5" customHeight="1">
      <c r="A18" s="271" t="s">
        <v>165</v>
      </c>
      <c r="B18" s="265" t="s">
        <v>170</v>
      </c>
      <c r="C18" s="265" t="s">
        <v>59</v>
      </c>
      <c r="D18" s="266">
        <f>E18+F18+I18</f>
        <v>241</v>
      </c>
      <c r="E18" s="266">
        <v>66</v>
      </c>
      <c r="F18" s="266">
        <v>81</v>
      </c>
      <c r="G18" s="267"/>
      <c r="H18" s="266"/>
      <c r="I18" s="266">
        <v>94</v>
      </c>
      <c r="J18" s="267"/>
      <c r="K18" s="267"/>
      <c r="L18" s="266"/>
    </row>
    <row r="19" spans="1:12" ht="19.5" customHeight="1">
      <c r="A19" s="275"/>
      <c r="B19" s="256" t="s">
        <v>169</v>
      </c>
      <c r="C19" s="256" t="s">
        <v>60</v>
      </c>
      <c r="D19" s="261">
        <f>E19+F19+I19</f>
        <v>270</v>
      </c>
      <c r="E19" s="261">
        <v>87</v>
      </c>
      <c r="F19" s="261">
        <v>81</v>
      </c>
      <c r="G19" s="262"/>
      <c r="H19" s="261"/>
      <c r="I19" s="261">
        <v>102</v>
      </c>
      <c r="J19" s="262"/>
      <c r="K19" s="262"/>
      <c r="L19" s="261"/>
    </row>
  </sheetData>
  <mergeCells count="3">
    <mergeCell ref="A2:C3"/>
    <mergeCell ref="D2:D3"/>
    <mergeCell ref="E2:E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E15" sqref="E15"/>
    </sheetView>
  </sheetViews>
  <sheetFormatPr defaultColWidth="9.00390625" defaultRowHeight="13.5"/>
  <cols>
    <col min="1" max="1" width="2.875" style="277" customWidth="1"/>
    <col min="2" max="2" width="10.00390625" style="277" customWidth="1"/>
    <col min="3" max="14" width="6.875" style="277" customWidth="1"/>
    <col min="15" max="16384" width="9.125" style="277" customWidth="1"/>
  </cols>
  <sheetData>
    <row r="1" ht="14.25">
      <c r="A1" s="276" t="s">
        <v>171</v>
      </c>
    </row>
    <row r="2" spans="1:14" ht="12">
      <c r="A2" s="278" t="s">
        <v>129</v>
      </c>
      <c r="B2" s="279"/>
      <c r="C2" s="280" t="s">
        <v>4</v>
      </c>
      <c r="D2" s="280"/>
      <c r="E2" s="281"/>
      <c r="F2" s="280" t="s">
        <v>172</v>
      </c>
      <c r="G2" s="280"/>
      <c r="H2" s="281"/>
      <c r="I2" s="280" t="s">
        <v>173</v>
      </c>
      <c r="J2" s="280"/>
      <c r="K2" s="281"/>
      <c r="L2" s="280" t="s">
        <v>174</v>
      </c>
      <c r="M2" s="280"/>
      <c r="N2" s="281"/>
    </row>
    <row r="3" spans="1:14" ht="12">
      <c r="A3" s="282"/>
      <c r="B3" s="283"/>
      <c r="C3" s="284" t="s">
        <v>4</v>
      </c>
      <c r="D3" s="284" t="s">
        <v>59</v>
      </c>
      <c r="E3" s="284" t="s">
        <v>60</v>
      </c>
      <c r="F3" s="284" t="s">
        <v>4</v>
      </c>
      <c r="G3" s="285" t="s">
        <v>59</v>
      </c>
      <c r="H3" s="284" t="s">
        <v>60</v>
      </c>
      <c r="I3" s="284" t="s">
        <v>4</v>
      </c>
      <c r="J3" s="285" t="s">
        <v>59</v>
      </c>
      <c r="K3" s="284" t="s">
        <v>60</v>
      </c>
      <c r="L3" s="284" t="s">
        <v>4</v>
      </c>
      <c r="M3" s="285" t="s">
        <v>59</v>
      </c>
      <c r="N3" s="284" t="s">
        <v>60</v>
      </c>
    </row>
    <row r="4" spans="1:14" ht="19.5" customHeight="1">
      <c r="A4" s="286" t="s">
        <v>4</v>
      </c>
      <c r="B4" s="287"/>
      <c r="C4" s="288">
        <f aca="true" t="shared" si="0" ref="C4:N4">SUM(C5:C7)</f>
        <v>3692</v>
      </c>
      <c r="D4" s="289">
        <f t="shared" si="0"/>
        <v>1857</v>
      </c>
      <c r="E4" s="289">
        <f t="shared" si="0"/>
        <v>1835</v>
      </c>
      <c r="F4" s="289">
        <f t="shared" si="0"/>
        <v>2838</v>
      </c>
      <c r="G4" s="290">
        <f t="shared" si="0"/>
        <v>1438</v>
      </c>
      <c r="H4" s="289">
        <f t="shared" si="0"/>
        <v>1400</v>
      </c>
      <c r="I4" s="289">
        <f t="shared" si="0"/>
        <v>628</v>
      </c>
      <c r="J4" s="290">
        <f t="shared" si="0"/>
        <v>300</v>
      </c>
      <c r="K4" s="289">
        <f t="shared" si="0"/>
        <v>328</v>
      </c>
      <c r="L4" s="289">
        <f t="shared" si="0"/>
        <v>226</v>
      </c>
      <c r="M4" s="290">
        <f t="shared" si="0"/>
        <v>119</v>
      </c>
      <c r="N4" s="289">
        <f t="shared" si="0"/>
        <v>107</v>
      </c>
    </row>
    <row r="5" spans="1:14" ht="19.5" customHeight="1">
      <c r="A5" s="286" t="s">
        <v>175</v>
      </c>
      <c r="B5" s="287"/>
      <c r="C5" s="289">
        <f>SUM(D5:E5)</f>
        <v>58</v>
      </c>
      <c r="D5" s="289">
        <v>29</v>
      </c>
      <c r="E5" s="289">
        <v>29</v>
      </c>
      <c r="F5" s="289">
        <f>SUM(G5:H5)</f>
        <v>20</v>
      </c>
      <c r="G5" s="290">
        <v>10</v>
      </c>
      <c r="H5" s="289">
        <v>10</v>
      </c>
      <c r="I5" s="289">
        <f>SUM(J5:K5)</f>
        <v>38</v>
      </c>
      <c r="J5" s="290">
        <v>19</v>
      </c>
      <c r="K5" s="289">
        <v>19</v>
      </c>
      <c r="L5" s="289" t="s">
        <v>12</v>
      </c>
      <c r="M5" s="290" t="s">
        <v>12</v>
      </c>
      <c r="N5" s="289" t="s">
        <v>12</v>
      </c>
    </row>
    <row r="6" spans="1:14" ht="19.5" customHeight="1">
      <c r="A6" s="286" t="s">
        <v>176</v>
      </c>
      <c r="B6" s="287"/>
      <c r="C6" s="289">
        <f>SUM(D6:E6)</f>
        <v>948</v>
      </c>
      <c r="D6" s="289">
        <v>480</v>
      </c>
      <c r="E6" s="289">
        <v>468</v>
      </c>
      <c r="F6" s="289">
        <f>SUM(G6:H6)</f>
        <v>439</v>
      </c>
      <c r="G6" s="290">
        <v>220</v>
      </c>
      <c r="H6" s="289">
        <v>219</v>
      </c>
      <c r="I6" s="289">
        <f>SUM(J6:K6)</f>
        <v>351</v>
      </c>
      <c r="J6" s="290">
        <v>172</v>
      </c>
      <c r="K6" s="289">
        <v>179</v>
      </c>
      <c r="L6" s="289">
        <f>SUM(M6:N6)</f>
        <v>158</v>
      </c>
      <c r="M6" s="290">
        <v>88</v>
      </c>
      <c r="N6" s="289">
        <v>70</v>
      </c>
    </row>
    <row r="7" spans="1:14" ht="19.5" customHeight="1">
      <c r="A7" s="291" t="s">
        <v>112</v>
      </c>
      <c r="B7" s="292" t="s">
        <v>4</v>
      </c>
      <c r="C7" s="289">
        <f aca="true" t="shared" si="1" ref="C7:N7">SUM(C8:C9)</f>
        <v>2686</v>
      </c>
      <c r="D7" s="289">
        <f t="shared" si="1"/>
        <v>1348</v>
      </c>
      <c r="E7" s="289">
        <f t="shared" si="1"/>
        <v>1338</v>
      </c>
      <c r="F7" s="289">
        <f t="shared" si="1"/>
        <v>2379</v>
      </c>
      <c r="G7" s="290">
        <f t="shared" si="1"/>
        <v>1208</v>
      </c>
      <c r="H7" s="289">
        <f t="shared" si="1"/>
        <v>1171</v>
      </c>
      <c r="I7" s="289">
        <f t="shared" si="1"/>
        <v>239</v>
      </c>
      <c r="J7" s="290">
        <f t="shared" si="1"/>
        <v>109</v>
      </c>
      <c r="K7" s="289">
        <f t="shared" si="1"/>
        <v>130</v>
      </c>
      <c r="L7" s="289">
        <f t="shared" si="1"/>
        <v>68</v>
      </c>
      <c r="M7" s="290">
        <f t="shared" si="1"/>
        <v>31</v>
      </c>
      <c r="N7" s="289">
        <f t="shared" si="1"/>
        <v>37</v>
      </c>
    </row>
    <row r="8" spans="1:14" ht="19.5" customHeight="1">
      <c r="A8" s="293"/>
      <c r="B8" s="294" t="s">
        <v>113</v>
      </c>
      <c r="C8" s="295">
        <f>SUM(D8:E8)</f>
        <v>2498</v>
      </c>
      <c r="D8" s="295">
        <v>1271</v>
      </c>
      <c r="E8" s="295">
        <v>1227</v>
      </c>
      <c r="F8" s="295">
        <f>SUM(G8:H8)</f>
        <v>2226</v>
      </c>
      <c r="G8" s="296">
        <v>1142</v>
      </c>
      <c r="H8" s="295">
        <v>1084</v>
      </c>
      <c r="I8" s="295">
        <f>SUM(J8:K8)</f>
        <v>215</v>
      </c>
      <c r="J8" s="296">
        <v>102</v>
      </c>
      <c r="K8" s="295">
        <v>113</v>
      </c>
      <c r="L8" s="295">
        <f>SUM(M8:N8)</f>
        <v>57</v>
      </c>
      <c r="M8" s="296">
        <v>27</v>
      </c>
      <c r="N8" s="295">
        <v>30</v>
      </c>
    </row>
    <row r="9" spans="1:14" ht="19.5" customHeight="1">
      <c r="A9" s="297"/>
      <c r="B9" s="298" t="s">
        <v>114</v>
      </c>
      <c r="C9" s="289">
        <f>SUM(D9:E9)</f>
        <v>188</v>
      </c>
      <c r="D9" s="289">
        <v>77</v>
      </c>
      <c r="E9" s="289">
        <v>111</v>
      </c>
      <c r="F9" s="289">
        <f>SUM(G9:H9)</f>
        <v>153</v>
      </c>
      <c r="G9" s="290">
        <v>66</v>
      </c>
      <c r="H9" s="289">
        <v>87</v>
      </c>
      <c r="I9" s="289">
        <f>SUM(J9:K9)</f>
        <v>24</v>
      </c>
      <c r="J9" s="290">
        <v>7</v>
      </c>
      <c r="K9" s="289">
        <v>17</v>
      </c>
      <c r="L9" s="289">
        <f>SUM(M9:N9)</f>
        <v>11</v>
      </c>
      <c r="M9" s="290">
        <v>4</v>
      </c>
      <c r="N9" s="289">
        <v>7</v>
      </c>
    </row>
  </sheetData>
  <mergeCells count="2">
    <mergeCell ref="A2:B3"/>
    <mergeCell ref="A7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5" sqref="I5"/>
    </sheetView>
  </sheetViews>
  <sheetFormatPr defaultColWidth="9.00390625" defaultRowHeight="13.5"/>
  <cols>
    <col min="1" max="1" width="3.625" style="35" customWidth="1"/>
    <col min="2" max="2" width="6.50390625" style="35" customWidth="1"/>
    <col min="3" max="3" width="9.125" style="35" customWidth="1"/>
    <col min="4" max="8" width="7.50390625" style="35" customWidth="1"/>
    <col min="9" max="16384" width="9.125" style="35" customWidth="1"/>
  </cols>
  <sheetData>
    <row r="1" ht="14.25">
      <c r="D1" s="36" t="s">
        <v>48</v>
      </c>
    </row>
    <row r="2" spans="1:21" ht="12">
      <c r="A2" s="37"/>
      <c r="B2" s="38"/>
      <c r="D2" s="39" t="s">
        <v>4</v>
      </c>
      <c r="E2" s="40"/>
      <c r="F2" s="41"/>
      <c r="G2" s="42" t="s">
        <v>49</v>
      </c>
      <c r="H2" s="43"/>
      <c r="I2" s="42" t="s">
        <v>50</v>
      </c>
      <c r="J2" s="43"/>
      <c r="K2" s="43"/>
      <c r="L2" s="44"/>
      <c r="M2" s="43" t="s">
        <v>51</v>
      </c>
      <c r="N2" s="43"/>
      <c r="O2" s="43"/>
      <c r="P2" s="43"/>
      <c r="Q2" s="43"/>
      <c r="R2" s="43"/>
      <c r="S2" s="43"/>
      <c r="T2" s="43"/>
      <c r="U2" s="44"/>
    </row>
    <row r="3" spans="1:21" ht="12">
      <c r="A3" s="45" t="s">
        <v>52</v>
      </c>
      <c r="B3" s="46"/>
      <c r="D3" s="47"/>
      <c r="E3" s="48"/>
      <c r="F3" s="49"/>
      <c r="G3" s="50" t="s">
        <v>53</v>
      </c>
      <c r="H3" s="51"/>
      <c r="I3" s="52" t="s">
        <v>54</v>
      </c>
      <c r="J3" s="51" t="s">
        <v>55</v>
      </c>
      <c r="K3" s="51"/>
      <c r="L3" s="46"/>
      <c r="M3" s="51" t="s">
        <v>56</v>
      </c>
      <c r="N3" s="51"/>
      <c r="O3" s="46"/>
      <c r="P3" s="51" t="s">
        <v>57</v>
      </c>
      <c r="Q3" s="51"/>
      <c r="R3" s="46"/>
      <c r="S3" s="51" t="s">
        <v>58</v>
      </c>
      <c r="T3" s="51"/>
      <c r="U3" s="46"/>
    </row>
    <row r="4" spans="1:21" ht="12">
      <c r="A4" s="53"/>
      <c r="B4" s="52"/>
      <c r="D4" s="53"/>
      <c r="E4" s="54" t="s">
        <v>59</v>
      </c>
      <c r="F4" s="55" t="s">
        <v>60</v>
      </c>
      <c r="G4" s="56"/>
      <c r="H4" s="57" t="s">
        <v>59</v>
      </c>
      <c r="I4" s="58" t="s">
        <v>60</v>
      </c>
      <c r="J4" s="56"/>
      <c r="K4" s="57" t="s">
        <v>59</v>
      </c>
      <c r="L4" s="55" t="s">
        <v>60</v>
      </c>
      <c r="M4" s="56"/>
      <c r="N4" s="57" t="s">
        <v>59</v>
      </c>
      <c r="O4" s="55" t="s">
        <v>60</v>
      </c>
      <c r="P4" s="56"/>
      <c r="Q4" s="57" t="s">
        <v>59</v>
      </c>
      <c r="R4" s="55" t="s">
        <v>60</v>
      </c>
      <c r="S4" s="56"/>
      <c r="T4" s="57" t="s">
        <v>59</v>
      </c>
      <c r="U4" s="55" t="s">
        <v>60</v>
      </c>
    </row>
    <row r="5" spans="1:21" ht="17.25" customHeight="1">
      <c r="A5" s="45" t="s">
        <v>4</v>
      </c>
      <c r="B5" s="46"/>
      <c r="D5" s="59">
        <f aca="true" t="shared" si="0" ref="D5:U5">SUM(D7:D41)</f>
        <v>9671</v>
      </c>
      <c r="E5" s="60">
        <f t="shared" si="0"/>
        <v>4845</v>
      </c>
      <c r="F5" s="60">
        <f t="shared" si="0"/>
        <v>4826</v>
      </c>
      <c r="G5" s="60">
        <f t="shared" si="0"/>
        <v>2064</v>
      </c>
      <c r="H5" s="61">
        <f t="shared" si="0"/>
        <v>1038</v>
      </c>
      <c r="I5" s="62">
        <f t="shared" si="0"/>
        <v>1026</v>
      </c>
      <c r="J5" s="60">
        <f t="shared" si="0"/>
        <v>7607</v>
      </c>
      <c r="K5" s="61">
        <f t="shared" si="0"/>
        <v>3807</v>
      </c>
      <c r="L5" s="60">
        <f t="shared" si="0"/>
        <v>3800</v>
      </c>
      <c r="M5" s="60">
        <f t="shared" si="0"/>
        <v>2838</v>
      </c>
      <c r="N5" s="61">
        <f t="shared" si="0"/>
        <v>1438</v>
      </c>
      <c r="O5" s="60">
        <f t="shared" si="0"/>
        <v>1400</v>
      </c>
      <c r="P5" s="60">
        <f t="shared" si="0"/>
        <v>3413</v>
      </c>
      <c r="Q5" s="61">
        <f t="shared" si="0"/>
        <v>1680</v>
      </c>
      <c r="R5" s="60">
        <f t="shared" si="0"/>
        <v>1733</v>
      </c>
      <c r="S5" s="60">
        <f t="shared" si="0"/>
        <v>3420</v>
      </c>
      <c r="T5" s="61">
        <f t="shared" si="0"/>
        <v>1727</v>
      </c>
      <c r="U5" s="60">
        <f t="shared" si="0"/>
        <v>1693</v>
      </c>
    </row>
    <row r="6" spans="1:21" ht="17.25" customHeight="1">
      <c r="A6" s="53"/>
      <c r="B6" s="63" t="s">
        <v>61</v>
      </c>
      <c r="D6" s="59">
        <f>SUM(E6:F6)</f>
        <v>132</v>
      </c>
      <c r="E6" s="60">
        <v>66</v>
      </c>
      <c r="F6" s="60">
        <v>66</v>
      </c>
      <c r="G6" s="60">
        <v>132</v>
      </c>
      <c r="H6" s="61">
        <v>66</v>
      </c>
      <c r="I6" s="64">
        <v>66</v>
      </c>
      <c r="J6" s="60" t="s">
        <v>12</v>
      </c>
      <c r="K6" s="61" t="s">
        <v>12</v>
      </c>
      <c r="L6" s="60" t="s">
        <v>12</v>
      </c>
      <c r="M6" s="60">
        <f aca="true" t="shared" si="1" ref="M6:M17">SUM(N6:O6)</f>
        <v>20</v>
      </c>
      <c r="N6" s="61">
        <v>10</v>
      </c>
      <c r="O6" s="60">
        <v>10</v>
      </c>
      <c r="P6" s="60">
        <f aca="true" t="shared" si="2" ref="P6:P17">SUM(Q6:R6)</f>
        <v>56</v>
      </c>
      <c r="Q6" s="61">
        <v>28</v>
      </c>
      <c r="R6" s="60">
        <v>28</v>
      </c>
      <c r="S6" s="60">
        <f aca="true" t="shared" si="3" ref="S6:S17">SUM(T6:U6)</f>
        <v>56</v>
      </c>
      <c r="T6" s="61">
        <v>28</v>
      </c>
      <c r="U6" s="60">
        <v>28</v>
      </c>
    </row>
    <row r="7" spans="1:21" ht="17.25" customHeight="1">
      <c r="A7" s="45" t="s">
        <v>13</v>
      </c>
      <c r="B7" s="46"/>
      <c r="D7" s="65">
        <v>4501</v>
      </c>
      <c r="E7" s="66">
        <v>2255</v>
      </c>
      <c r="F7" s="66">
        <v>2246</v>
      </c>
      <c r="G7" s="66">
        <f>132+384</f>
        <v>516</v>
      </c>
      <c r="H7" s="67">
        <f>66+193</f>
        <v>259</v>
      </c>
      <c r="I7" s="68">
        <f>66+191</f>
        <v>257</v>
      </c>
      <c r="J7" s="66">
        <f>SUM(K7:L7)</f>
        <v>3985</v>
      </c>
      <c r="K7" s="67">
        <v>1996</v>
      </c>
      <c r="L7" s="66">
        <v>1989</v>
      </c>
      <c r="M7" s="66">
        <f t="shared" si="1"/>
        <v>1328</v>
      </c>
      <c r="N7" s="67">
        <v>692</v>
      </c>
      <c r="O7" s="66">
        <v>636</v>
      </c>
      <c r="P7" s="66">
        <f t="shared" si="2"/>
        <v>1581</v>
      </c>
      <c r="Q7" s="67">
        <v>765</v>
      </c>
      <c r="R7" s="66">
        <v>816</v>
      </c>
      <c r="S7" s="66">
        <f t="shared" si="3"/>
        <v>1592</v>
      </c>
      <c r="T7" s="67">
        <v>798</v>
      </c>
      <c r="U7" s="66">
        <v>794</v>
      </c>
    </row>
    <row r="8" spans="1:21" ht="17.25" customHeight="1">
      <c r="A8" s="45" t="s">
        <v>14</v>
      </c>
      <c r="B8" s="46"/>
      <c r="D8" s="69">
        <v>1580</v>
      </c>
      <c r="E8" s="66">
        <v>767</v>
      </c>
      <c r="F8" s="66">
        <v>813</v>
      </c>
      <c r="G8" s="66" t="s">
        <v>12</v>
      </c>
      <c r="H8" s="67" t="s">
        <v>12</v>
      </c>
      <c r="I8" s="68" t="s">
        <v>12</v>
      </c>
      <c r="J8" s="66">
        <f>SUM(K8:L8)</f>
        <v>1580</v>
      </c>
      <c r="K8" s="67">
        <v>767</v>
      </c>
      <c r="L8" s="66">
        <v>813</v>
      </c>
      <c r="M8" s="66">
        <f t="shared" si="1"/>
        <v>480</v>
      </c>
      <c r="N8" s="67">
        <v>238</v>
      </c>
      <c r="O8" s="66">
        <v>242</v>
      </c>
      <c r="P8" s="66">
        <f t="shared" si="2"/>
        <v>571</v>
      </c>
      <c r="Q8" s="67">
        <v>271</v>
      </c>
      <c r="R8" s="66">
        <v>300</v>
      </c>
      <c r="S8" s="66">
        <f t="shared" si="3"/>
        <v>529</v>
      </c>
      <c r="T8" s="67">
        <v>258</v>
      </c>
      <c r="U8" s="66">
        <v>271</v>
      </c>
    </row>
    <row r="9" spans="1:21" ht="17.25" customHeight="1">
      <c r="A9" s="45" t="s">
        <v>15</v>
      </c>
      <c r="B9" s="46"/>
      <c r="D9" s="69">
        <v>98</v>
      </c>
      <c r="E9" s="66">
        <v>48</v>
      </c>
      <c r="F9" s="66">
        <v>50</v>
      </c>
      <c r="G9" s="66">
        <v>98</v>
      </c>
      <c r="H9" s="67">
        <v>48</v>
      </c>
      <c r="I9" s="68">
        <v>50</v>
      </c>
      <c r="J9" s="68" t="s">
        <v>12</v>
      </c>
      <c r="K9" s="67" t="s">
        <v>12</v>
      </c>
      <c r="L9" s="66" t="s">
        <v>12</v>
      </c>
      <c r="M9" s="66">
        <f t="shared" si="1"/>
        <v>32</v>
      </c>
      <c r="N9" s="67">
        <v>18</v>
      </c>
      <c r="O9" s="66">
        <v>14</v>
      </c>
      <c r="P9" s="66">
        <f t="shared" si="2"/>
        <v>21</v>
      </c>
      <c r="Q9" s="67">
        <v>9</v>
      </c>
      <c r="R9" s="66">
        <v>12</v>
      </c>
      <c r="S9" s="66">
        <f t="shared" si="3"/>
        <v>45</v>
      </c>
      <c r="T9" s="67">
        <v>21</v>
      </c>
      <c r="U9" s="66">
        <v>24</v>
      </c>
    </row>
    <row r="10" spans="1:21" ht="17.25" customHeight="1">
      <c r="A10" s="45" t="s">
        <v>16</v>
      </c>
      <c r="B10" s="46"/>
      <c r="D10" s="69">
        <v>230</v>
      </c>
      <c r="E10" s="66">
        <v>108</v>
      </c>
      <c r="F10" s="66">
        <v>122</v>
      </c>
      <c r="G10" s="66">
        <v>64</v>
      </c>
      <c r="H10" s="67">
        <v>28</v>
      </c>
      <c r="I10" s="68">
        <v>36</v>
      </c>
      <c r="J10" s="66">
        <f>SUM(K10:L10)</f>
        <v>166</v>
      </c>
      <c r="K10" s="67">
        <v>80</v>
      </c>
      <c r="L10" s="66">
        <v>86</v>
      </c>
      <c r="M10" s="66">
        <f t="shared" si="1"/>
        <v>45</v>
      </c>
      <c r="N10" s="67">
        <v>17</v>
      </c>
      <c r="O10" s="66">
        <v>28</v>
      </c>
      <c r="P10" s="66">
        <f t="shared" si="2"/>
        <v>97</v>
      </c>
      <c r="Q10" s="67">
        <v>47</v>
      </c>
      <c r="R10" s="66">
        <v>50</v>
      </c>
      <c r="S10" s="66">
        <f t="shared" si="3"/>
        <v>88</v>
      </c>
      <c r="T10" s="67">
        <v>44</v>
      </c>
      <c r="U10" s="66">
        <v>44</v>
      </c>
    </row>
    <row r="11" spans="1:21" ht="17.25" customHeight="1">
      <c r="A11" s="45" t="s">
        <v>17</v>
      </c>
      <c r="B11" s="46"/>
      <c r="D11" s="69">
        <v>277</v>
      </c>
      <c r="E11" s="66">
        <v>127</v>
      </c>
      <c r="F11" s="66">
        <v>150</v>
      </c>
      <c r="G11" s="66" t="s">
        <v>12</v>
      </c>
      <c r="H11" s="67" t="s">
        <v>12</v>
      </c>
      <c r="I11" s="68" t="s">
        <v>12</v>
      </c>
      <c r="J11" s="66">
        <f>SUM(K11:L11)</f>
        <v>277</v>
      </c>
      <c r="K11" s="67">
        <v>127</v>
      </c>
      <c r="L11" s="66">
        <v>150</v>
      </c>
      <c r="M11" s="66">
        <f t="shared" si="1"/>
        <v>98</v>
      </c>
      <c r="N11" s="67">
        <v>45</v>
      </c>
      <c r="O11" s="66">
        <v>53</v>
      </c>
      <c r="P11" s="66">
        <f t="shared" si="2"/>
        <v>99</v>
      </c>
      <c r="Q11" s="67">
        <v>42</v>
      </c>
      <c r="R11" s="66">
        <v>57</v>
      </c>
      <c r="S11" s="66">
        <f t="shared" si="3"/>
        <v>80</v>
      </c>
      <c r="T11" s="67">
        <v>40</v>
      </c>
      <c r="U11" s="66">
        <v>40</v>
      </c>
    </row>
    <row r="12" spans="1:21" ht="17.25" customHeight="1">
      <c r="A12" s="45" t="s">
        <v>18</v>
      </c>
      <c r="B12" s="46"/>
      <c r="D12" s="69">
        <v>526</v>
      </c>
      <c r="E12" s="66">
        <v>272</v>
      </c>
      <c r="F12" s="66">
        <v>254</v>
      </c>
      <c r="G12" s="66">
        <v>20</v>
      </c>
      <c r="H12" s="67">
        <v>9</v>
      </c>
      <c r="I12" s="68">
        <v>11</v>
      </c>
      <c r="J12" s="66">
        <f>SUM(K12:L12)</f>
        <v>506</v>
      </c>
      <c r="K12" s="67">
        <v>263</v>
      </c>
      <c r="L12" s="66">
        <v>243</v>
      </c>
      <c r="M12" s="66">
        <f t="shared" si="1"/>
        <v>178</v>
      </c>
      <c r="N12" s="67">
        <v>91</v>
      </c>
      <c r="O12" s="66">
        <v>87</v>
      </c>
      <c r="P12" s="66">
        <f t="shared" si="2"/>
        <v>173</v>
      </c>
      <c r="Q12" s="67">
        <v>93</v>
      </c>
      <c r="R12" s="66">
        <v>80</v>
      </c>
      <c r="S12" s="66">
        <f t="shared" si="3"/>
        <v>175</v>
      </c>
      <c r="T12" s="67">
        <v>88</v>
      </c>
      <c r="U12" s="66">
        <v>87</v>
      </c>
    </row>
    <row r="13" spans="1:21" ht="17.25" customHeight="1">
      <c r="A13" s="45" t="s">
        <v>19</v>
      </c>
      <c r="B13" s="46"/>
      <c r="D13" s="69">
        <v>128</v>
      </c>
      <c r="E13" s="66">
        <v>70</v>
      </c>
      <c r="F13" s="66">
        <v>58</v>
      </c>
      <c r="G13" s="66">
        <v>128</v>
      </c>
      <c r="H13" s="67">
        <v>70</v>
      </c>
      <c r="I13" s="68">
        <v>58</v>
      </c>
      <c r="J13" s="68" t="s">
        <v>12</v>
      </c>
      <c r="K13" s="67" t="s">
        <v>12</v>
      </c>
      <c r="L13" s="66" t="s">
        <v>12</v>
      </c>
      <c r="M13" s="66">
        <f t="shared" si="1"/>
        <v>30</v>
      </c>
      <c r="N13" s="67">
        <v>13</v>
      </c>
      <c r="O13" s="66">
        <v>17</v>
      </c>
      <c r="P13" s="66">
        <f t="shared" si="2"/>
        <v>19</v>
      </c>
      <c r="Q13" s="67">
        <v>14</v>
      </c>
      <c r="R13" s="66">
        <v>5</v>
      </c>
      <c r="S13" s="66">
        <f t="shared" si="3"/>
        <v>79</v>
      </c>
      <c r="T13" s="67">
        <v>43</v>
      </c>
      <c r="U13" s="66">
        <v>36</v>
      </c>
    </row>
    <row r="14" spans="1:21" ht="17.25" customHeight="1">
      <c r="A14" s="45" t="s">
        <v>20</v>
      </c>
      <c r="B14" s="46"/>
      <c r="D14" s="69">
        <v>571</v>
      </c>
      <c r="E14" s="66">
        <v>291</v>
      </c>
      <c r="F14" s="66">
        <v>280</v>
      </c>
      <c r="G14" s="66">
        <v>497</v>
      </c>
      <c r="H14" s="67">
        <v>251</v>
      </c>
      <c r="I14" s="68">
        <v>246</v>
      </c>
      <c r="J14" s="66">
        <f>SUM(K14:L14)</f>
        <v>74</v>
      </c>
      <c r="K14" s="67">
        <v>40</v>
      </c>
      <c r="L14" s="66">
        <v>34</v>
      </c>
      <c r="M14" s="66">
        <f t="shared" si="1"/>
        <v>181</v>
      </c>
      <c r="N14" s="67">
        <v>90</v>
      </c>
      <c r="O14" s="66">
        <v>91</v>
      </c>
      <c r="P14" s="66">
        <f t="shared" si="2"/>
        <v>190</v>
      </c>
      <c r="Q14" s="67">
        <v>101</v>
      </c>
      <c r="R14" s="66">
        <v>89</v>
      </c>
      <c r="S14" s="66">
        <f t="shared" si="3"/>
        <v>200</v>
      </c>
      <c r="T14" s="67">
        <v>100</v>
      </c>
      <c r="U14" s="66">
        <v>100</v>
      </c>
    </row>
    <row r="15" spans="1:21" ht="17.25" customHeight="1">
      <c r="A15" s="45" t="s">
        <v>21</v>
      </c>
      <c r="B15" s="46"/>
      <c r="D15" s="70">
        <v>72</v>
      </c>
      <c r="E15" s="71">
        <v>43</v>
      </c>
      <c r="F15" s="71">
        <v>29</v>
      </c>
      <c r="G15" s="71">
        <v>42</v>
      </c>
      <c r="H15" s="72">
        <v>22</v>
      </c>
      <c r="I15" s="73">
        <v>20</v>
      </c>
      <c r="J15" s="71">
        <f>SUM(K15:L15)</f>
        <v>30</v>
      </c>
      <c r="K15" s="72">
        <v>21</v>
      </c>
      <c r="L15" s="71">
        <v>9</v>
      </c>
      <c r="M15" s="71">
        <f t="shared" si="1"/>
        <v>15</v>
      </c>
      <c r="N15" s="72">
        <v>7</v>
      </c>
      <c r="O15" s="71">
        <v>8</v>
      </c>
      <c r="P15" s="71">
        <f t="shared" si="2"/>
        <v>30</v>
      </c>
      <c r="Q15" s="72">
        <v>17</v>
      </c>
      <c r="R15" s="71">
        <v>13</v>
      </c>
      <c r="S15" s="71">
        <f t="shared" si="3"/>
        <v>27</v>
      </c>
      <c r="T15" s="72">
        <v>19</v>
      </c>
      <c r="U15" s="71">
        <v>8</v>
      </c>
    </row>
    <row r="16" spans="1:21" ht="17.25" customHeight="1">
      <c r="A16" s="45" t="s">
        <v>22</v>
      </c>
      <c r="B16" s="46"/>
      <c r="D16" s="69">
        <v>201</v>
      </c>
      <c r="E16" s="66">
        <v>99</v>
      </c>
      <c r="F16" s="66">
        <v>102</v>
      </c>
      <c r="G16" s="66">
        <v>201</v>
      </c>
      <c r="H16" s="67">
        <v>99</v>
      </c>
      <c r="I16" s="68">
        <v>102</v>
      </c>
      <c r="J16" s="66" t="s">
        <v>12</v>
      </c>
      <c r="K16" s="67" t="s">
        <v>12</v>
      </c>
      <c r="L16" s="66" t="s">
        <v>12</v>
      </c>
      <c r="M16" s="66">
        <f t="shared" si="1"/>
        <v>56</v>
      </c>
      <c r="N16" s="67">
        <v>29</v>
      </c>
      <c r="O16" s="66">
        <v>27</v>
      </c>
      <c r="P16" s="66">
        <f t="shared" si="2"/>
        <v>74</v>
      </c>
      <c r="Q16" s="67">
        <v>35</v>
      </c>
      <c r="R16" s="66">
        <v>39</v>
      </c>
      <c r="S16" s="66">
        <f t="shared" si="3"/>
        <v>71</v>
      </c>
      <c r="T16" s="67">
        <v>35</v>
      </c>
      <c r="U16" s="66">
        <v>36</v>
      </c>
    </row>
    <row r="17" spans="1:21" ht="17.25" customHeight="1">
      <c r="A17" s="45" t="s">
        <v>23</v>
      </c>
      <c r="B17" s="46"/>
      <c r="D17" s="70">
        <f>E17+F17</f>
        <v>127</v>
      </c>
      <c r="E17" s="71">
        <v>58</v>
      </c>
      <c r="F17" s="71">
        <v>69</v>
      </c>
      <c r="G17" s="71">
        <v>127</v>
      </c>
      <c r="H17" s="72">
        <v>58</v>
      </c>
      <c r="I17" s="73">
        <v>69</v>
      </c>
      <c r="J17" s="71" t="s">
        <v>12</v>
      </c>
      <c r="K17" s="72" t="s">
        <v>12</v>
      </c>
      <c r="L17" s="71" t="s">
        <v>12</v>
      </c>
      <c r="M17" s="71">
        <f t="shared" si="1"/>
        <v>30</v>
      </c>
      <c r="N17" s="72">
        <v>13</v>
      </c>
      <c r="O17" s="71">
        <v>17</v>
      </c>
      <c r="P17" s="71">
        <f t="shared" si="2"/>
        <v>50</v>
      </c>
      <c r="Q17" s="72">
        <v>19</v>
      </c>
      <c r="R17" s="71">
        <v>31</v>
      </c>
      <c r="S17" s="71">
        <f t="shared" si="3"/>
        <v>47</v>
      </c>
      <c r="T17" s="72">
        <v>26</v>
      </c>
      <c r="U17" s="71">
        <v>21</v>
      </c>
    </row>
    <row r="18" spans="1:21" ht="17.25" customHeight="1">
      <c r="A18" s="45" t="s">
        <v>24</v>
      </c>
      <c r="B18" s="46"/>
      <c r="D18" s="69" t="s">
        <v>12</v>
      </c>
      <c r="E18" s="66" t="s">
        <v>12</v>
      </c>
      <c r="F18" s="66" t="s">
        <v>12</v>
      </c>
      <c r="G18" s="66" t="s">
        <v>12</v>
      </c>
      <c r="H18" s="67" t="s">
        <v>12</v>
      </c>
      <c r="I18" s="68" t="s">
        <v>12</v>
      </c>
      <c r="J18" s="66" t="s">
        <v>12</v>
      </c>
      <c r="K18" s="67" t="s">
        <v>12</v>
      </c>
      <c r="L18" s="66" t="s">
        <v>12</v>
      </c>
      <c r="M18" s="66" t="s">
        <v>12</v>
      </c>
      <c r="N18" s="67" t="s">
        <v>12</v>
      </c>
      <c r="O18" s="66" t="s">
        <v>12</v>
      </c>
      <c r="P18" s="66" t="s">
        <v>12</v>
      </c>
      <c r="Q18" s="67" t="s">
        <v>12</v>
      </c>
      <c r="R18" s="66" t="s">
        <v>12</v>
      </c>
      <c r="S18" s="66" t="s">
        <v>12</v>
      </c>
      <c r="T18" s="67" t="s">
        <v>12</v>
      </c>
      <c r="U18" s="66" t="s">
        <v>12</v>
      </c>
    </row>
    <row r="19" spans="1:21" ht="17.25" customHeight="1">
      <c r="A19" s="45" t="s">
        <v>25</v>
      </c>
      <c r="B19" s="46"/>
      <c r="D19" s="69" t="s">
        <v>12</v>
      </c>
      <c r="E19" s="66" t="s">
        <v>12</v>
      </c>
      <c r="F19" s="66" t="s">
        <v>12</v>
      </c>
      <c r="G19" s="66" t="s">
        <v>12</v>
      </c>
      <c r="H19" s="67" t="s">
        <v>12</v>
      </c>
      <c r="I19" s="68" t="s">
        <v>12</v>
      </c>
      <c r="J19" s="66" t="s">
        <v>12</v>
      </c>
      <c r="K19" s="67" t="s">
        <v>12</v>
      </c>
      <c r="L19" s="66" t="s">
        <v>12</v>
      </c>
      <c r="M19" s="66" t="s">
        <v>12</v>
      </c>
      <c r="N19" s="67" t="s">
        <v>12</v>
      </c>
      <c r="O19" s="66" t="s">
        <v>12</v>
      </c>
      <c r="P19" s="66" t="s">
        <v>12</v>
      </c>
      <c r="Q19" s="67" t="s">
        <v>12</v>
      </c>
      <c r="R19" s="66" t="s">
        <v>12</v>
      </c>
      <c r="S19" s="66" t="s">
        <v>12</v>
      </c>
      <c r="T19" s="67" t="s">
        <v>12</v>
      </c>
      <c r="U19" s="66" t="s">
        <v>12</v>
      </c>
    </row>
    <row r="20" spans="1:21" ht="17.25" customHeight="1">
      <c r="A20" s="45" t="s">
        <v>26</v>
      </c>
      <c r="B20" s="46"/>
      <c r="D20" s="70">
        <v>167</v>
      </c>
      <c r="E20" s="71">
        <v>88</v>
      </c>
      <c r="F20" s="71">
        <v>79</v>
      </c>
      <c r="G20" s="71" t="s">
        <v>12</v>
      </c>
      <c r="H20" s="72" t="s">
        <v>12</v>
      </c>
      <c r="I20" s="73" t="s">
        <v>12</v>
      </c>
      <c r="J20" s="71">
        <f>SUM(K20:L20)</f>
        <v>167</v>
      </c>
      <c r="K20" s="72">
        <v>88</v>
      </c>
      <c r="L20" s="71">
        <v>79</v>
      </c>
      <c r="M20" s="71">
        <f>SUM(N20:O20)</f>
        <v>63</v>
      </c>
      <c r="N20" s="72">
        <v>29</v>
      </c>
      <c r="O20" s="71">
        <v>34</v>
      </c>
      <c r="P20" s="71">
        <f>SUM(Q20:R20)</f>
        <v>56</v>
      </c>
      <c r="Q20" s="72">
        <v>35</v>
      </c>
      <c r="R20" s="71">
        <v>21</v>
      </c>
      <c r="S20" s="71">
        <f>SUM(T20:U20)</f>
        <v>48</v>
      </c>
      <c r="T20" s="72">
        <v>24</v>
      </c>
      <c r="U20" s="71">
        <v>24</v>
      </c>
    </row>
    <row r="21" spans="1:21" ht="17.25" customHeight="1">
      <c r="A21" s="45" t="s">
        <v>27</v>
      </c>
      <c r="B21" s="46"/>
      <c r="D21" s="69" t="s">
        <v>12</v>
      </c>
      <c r="E21" s="66" t="s">
        <v>12</v>
      </c>
      <c r="F21" s="66" t="s">
        <v>12</v>
      </c>
      <c r="G21" s="66" t="s">
        <v>12</v>
      </c>
      <c r="H21" s="67" t="s">
        <v>12</v>
      </c>
      <c r="I21" s="68" t="s">
        <v>12</v>
      </c>
      <c r="J21" s="68" t="s">
        <v>12</v>
      </c>
      <c r="K21" s="67" t="s">
        <v>12</v>
      </c>
      <c r="L21" s="66" t="s">
        <v>12</v>
      </c>
      <c r="M21" s="66" t="s">
        <v>12</v>
      </c>
      <c r="N21" s="67" t="s">
        <v>12</v>
      </c>
      <c r="O21" s="66" t="s">
        <v>12</v>
      </c>
      <c r="P21" s="66" t="s">
        <v>12</v>
      </c>
      <c r="Q21" s="67" t="s">
        <v>12</v>
      </c>
      <c r="R21" s="66" t="s">
        <v>12</v>
      </c>
      <c r="S21" s="66" t="s">
        <v>12</v>
      </c>
      <c r="T21" s="67" t="s">
        <v>12</v>
      </c>
      <c r="U21" s="66" t="s">
        <v>12</v>
      </c>
    </row>
    <row r="22" spans="1:21" ht="17.25" customHeight="1">
      <c r="A22" s="45" t="s">
        <v>28</v>
      </c>
      <c r="B22" s="46"/>
      <c r="D22" s="69">
        <v>128</v>
      </c>
      <c r="E22" s="66">
        <v>61</v>
      </c>
      <c r="F22" s="66">
        <v>67</v>
      </c>
      <c r="G22" s="66" t="s">
        <v>12</v>
      </c>
      <c r="H22" s="67" t="s">
        <v>12</v>
      </c>
      <c r="I22" s="68" t="s">
        <v>12</v>
      </c>
      <c r="J22" s="66">
        <f>SUM(K22:L22)</f>
        <v>128</v>
      </c>
      <c r="K22" s="67">
        <v>61</v>
      </c>
      <c r="L22" s="66">
        <v>67</v>
      </c>
      <c r="M22" s="66">
        <f>SUM(N22:O22)</f>
        <v>29</v>
      </c>
      <c r="N22" s="67">
        <v>16</v>
      </c>
      <c r="O22" s="66">
        <v>13</v>
      </c>
      <c r="P22" s="66">
        <f>SUM(Q22:R22)</f>
        <v>46</v>
      </c>
      <c r="Q22" s="67">
        <v>26</v>
      </c>
      <c r="R22" s="66">
        <v>20</v>
      </c>
      <c r="S22" s="66">
        <f>SUM(T22:U22)</f>
        <v>53</v>
      </c>
      <c r="T22" s="67">
        <v>19</v>
      </c>
      <c r="U22" s="66">
        <v>34</v>
      </c>
    </row>
    <row r="23" spans="1:21" ht="17.25" customHeight="1">
      <c r="A23" s="45" t="s">
        <v>29</v>
      </c>
      <c r="B23" s="46"/>
      <c r="D23" s="70" t="s">
        <v>12</v>
      </c>
      <c r="E23" s="71" t="s">
        <v>12</v>
      </c>
      <c r="F23" s="71" t="s">
        <v>12</v>
      </c>
      <c r="G23" s="71" t="s">
        <v>12</v>
      </c>
      <c r="H23" s="72" t="s">
        <v>12</v>
      </c>
      <c r="I23" s="73" t="s">
        <v>12</v>
      </c>
      <c r="J23" s="68" t="s">
        <v>12</v>
      </c>
      <c r="K23" s="72" t="s">
        <v>12</v>
      </c>
      <c r="L23" s="71" t="s">
        <v>12</v>
      </c>
      <c r="M23" s="71" t="s">
        <v>12</v>
      </c>
      <c r="N23" s="72" t="s">
        <v>12</v>
      </c>
      <c r="O23" s="73" t="s">
        <v>12</v>
      </c>
      <c r="P23" s="71" t="s">
        <v>12</v>
      </c>
      <c r="Q23" s="72" t="s">
        <v>12</v>
      </c>
      <c r="R23" s="71" t="s">
        <v>12</v>
      </c>
      <c r="S23" s="71" t="s">
        <v>12</v>
      </c>
      <c r="T23" s="72" t="s">
        <v>12</v>
      </c>
      <c r="U23" s="71" t="s">
        <v>12</v>
      </c>
    </row>
    <row r="24" spans="1:21" ht="17.25" customHeight="1">
      <c r="A24" s="45" t="s">
        <v>30</v>
      </c>
      <c r="B24" s="46"/>
      <c r="D24" s="69">
        <v>126</v>
      </c>
      <c r="E24" s="66">
        <v>65</v>
      </c>
      <c r="F24" s="66">
        <v>61</v>
      </c>
      <c r="G24" s="66">
        <v>36</v>
      </c>
      <c r="H24" s="67">
        <v>21</v>
      </c>
      <c r="I24" s="68">
        <v>15</v>
      </c>
      <c r="J24" s="74">
        <f>SUM(K24:L24)</f>
        <v>90</v>
      </c>
      <c r="K24" s="67">
        <v>44</v>
      </c>
      <c r="L24" s="66">
        <v>46</v>
      </c>
      <c r="M24" s="66">
        <f>SUM(N24:O24)</f>
        <v>29</v>
      </c>
      <c r="N24" s="67">
        <v>13</v>
      </c>
      <c r="O24" s="66">
        <v>16</v>
      </c>
      <c r="P24" s="66">
        <f>SUM(Q24:R24)</f>
        <v>52</v>
      </c>
      <c r="Q24" s="67">
        <v>28</v>
      </c>
      <c r="R24" s="66">
        <v>24</v>
      </c>
      <c r="S24" s="66">
        <f>SUM(T24:U24)</f>
        <v>45</v>
      </c>
      <c r="T24" s="67">
        <v>24</v>
      </c>
      <c r="U24" s="66">
        <v>21</v>
      </c>
    </row>
    <row r="25" spans="1:21" ht="17.25" customHeight="1">
      <c r="A25" s="45" t="s">
        <v>31</v>
      </c>
      <c r="B25" s="46"/>
      <c r="D25" s="69">
        <v>211</v>
      </c>
      <c r="E25" s="66">
        <v>105</v>
      </c>
      <c r="F25" s="66">
        <v>106</v>
      </c>
      <c r="G25" s="66">
        <v>49</v>
      </c>
      <c r="H25" s="67">
        <v>22</v>
      </c>
      <c r="I25" s="68">
        <v>27</v>
      </c>
      <c r="J25" s="66">
        <f>SUM(K25:L25)</f>
        <v>162</v>
      </c>
      <c r="K25" s="67">
        <v>83</v>
      </c>
      <c r="L25" s="66">
        <v>79</v>
      </c>
      <c r="M25" s="66">
        <f>SUM(N25:O25)</f>
        <v>57</v>
      </c>
      <c r="N25" s="67">
        <v>28</v>
      </c>
      <c r="O25" s="66">
        <v>29</v>
      </c>
      <c r="P25" s="66">
        <f>SUM(Q25:R25)</f>
        <v>80</v>
      </c>
      <c r="Q25" s="67">
        <v>36</v>
      </c>
      <c r="R25" s="66">
        <v>44</v>
      </c>
      <c r="S25" s="66">
        <f>SUM(T25:U25)</f>
        <v>74</v>
      </c>
      <c r="T25" s="67">
        <v>41</v>
      </c>
      <c r="U25" s="66">
        <v>33</v>
      </c>
    </row>
    <row r="26" spans="1:21" ht="17.25" customHeight="1">
      <c r="A26" s="45" t="s">
        <v>32</v>
      </c>
      <c r="B26" s="46"/>
      <c r="D26" s="69" t="s">
        <v>12</v>
      </c>
      <c r="E26" s="66" t="s">
        <v>12</v>
      </c>
      <c r="F26" s="66" t="s">
        <v>12</v>
      </c>
      <c r="G26" s="66" t="s">
        <v>12</v>
      </c>
      <c r="H26" s="67" t="s">
        <v>12</v>
      </c>
      <c r="I26" s="68" t="s">
        <v>12</v>
      </c>
      <c r="J26" s="66" t="s">
        <v>12</v>
      </c>
      <c r="K26" s="67" t="s">
        <v>12</v>
      </c>
      <c r="L26" s="66" t="s">
        <v>12</v>
      </c>
      <c r="M26" s="66" t="s">
        <v>12</v>
      </c>
      <c r="N26" s="67" t="s">
        <v>12</v>
      </c>
      <c r="O26" s="66" t="s">
        <v>12</v>
      </c>
      <c r="P26" s="66" t="s">
        <v>12</v>
      </c>
      <c r="Q26" s="67" t="s">
        <v>12</v>
      </c>
      <c r="R26" s="66" t="s">
        <v>12</v>
      </c>
      <c r="S26" s="66" t="s">
        <v>12</v>
      </c>
      <c r="T26" s="67" t="s">
        <v>12</v>
      </c>
      <c r="U26" s="66" t="s">
        <v>12</v>
      </c>
    </row>
    <row r="27" spans="1:21" ht="17.25" customHeight="1">
      <c r="A27" s="45" t="s">
        <v>33</v>
      </c>
      <c r="B27" s="46"/>
      <c r="D27" s="70" t="s">
        <v>12</v>
      </c>
      <c r="E27" s="71" t="s">
        <v>12</v>
      </c>
      <c r="F27" s="71" t="s">
        <v>12</v>
      </c>
      <c r="G27" s="71" t="s">
        <v>12</v>
      </c>
      <c r="H27" s="72" t="s">
        <v>12</v>
      </c>
      <c r="I27" s="73" t="s">
        <v>12</v>
      </c>
      <c r="J27" s="71" t="s">
        <v>12</v>
      </c>
      <c r="K27" s="72" t="s">
        <v>12</v>
      </c>
      <c r="L27" s="71" t="s">
        <v>12</v>
      </c>
      <c r="M27" s="71" t="s">
        <v>12</v>
      </c>
      <c r="N27" s="72" t="s">
        <v>12</v>
      </c>
      <c r="O27" s="71" t="s">
        <v>12</v>
      </c>
      <c r="P27" s="71" t="s">
        <v>12</v>
      </c>
      <c r="Q27" s="72" t="s">
        <v>12</v>
      </c>
      <c r="R27" s="71" t="s">
        <v>12</v>
      </c>
      <c r="S27" s="71" t="s">
        <v>12</v>
      </c>
      <c r="T27" s="72" t="s">
        <v>12</v>
      </c>
      <c r="U27" s="71" t="s">
        <v>12</v>
      </c>
    </row>
    <row r="28" spans="1:21" ht="17.25" customHeight="1">
      <c r="A28" s="45" t="s">
        <v>34</v>
      </c>
      <c r="B28" s="46"/>
      <c r="D28" s="69">
        <v>281</v>
      </c>
      <c r="E28" s="66">
        <v>145</v>
      </c>
      <c r="F28" s="66">
        <v>136</v>
      </c>
      <c r="G28" s="66" t="s">
        <v>12</v>
      </c>
      <c r="H28" s="67" t="s">
        <v>12</v>
      </c>
      <c r="I28" s="68" t="s">
        <v>12</v>
      </c>
      <c r="J28" s="66">
        <f>SUM(K28:L28)</f>
        <v>281</v>
      </c>
      <c r="K28" s="67">
        <v>145</v>
      </c>
      <c r="L28" s="66">
        <v>136</v>
      </c>
      <c r="M28" s="66">
        <f>SUM(N28:O28)</f>
        <v>85</v>
      </c>
      <c r="N28" s="67">
        <v>40</v>
      </c>
      <c r="O28" s="66">
        <v>45</v>
      </c>
      <c r="P28" s="66">
        <f>SUM(Q28:R28)</f>
        <v>107</v>
      </c>
      <c r="Q28" s="67">
        <v>57</v>
      </c>
      <c r="R28" s="66">
        <v>50</v>
      </c>
      <c r="S28" s="66">
        <f>SUM(T28:U28)</f>
        <v>89</v>
      </c>
      <c r="T28" s="67">
        <v>48</v>
      </c>
      <c r="U28" s="66">
        <v>41</v>
      </c>
    </row>
    <row r="29" spans="1:21" ht="17.25" customHeight="1">
      <c r="A29" s="45" t="s">
        <v>35</v>
      </c>
      <c r="B29" s="46"/>
      <c r="D29" s="69">
        <v>105</v>
      </c>
      <c r="E29" s="66">
        <v>58</v>
      </c>
      <c r="F29" s="66">
        <v>47</v>
      </c>
      <c r="G29" s="66">
        <v>105</v>
      </c>
      <c r="H29" s="67">
        <v>58</v>
      </c>
      <c r="I29" s="68">
        <v>47</v>
      </c>
      <c r="J29" s="66" t="s">
        <v>12</v>
      </c>
      <c r="K29" s="67" t="s">
        <v>12</v>
      </c>
      <c r="L29" s="66" t="s">
        <v>12</v>
      </c>
      <c r="M29" s="66" t="s">
        <v>12</v>
      </c>
      <c r="N29" s="67" t="s">
        <v>12</v>
      </c>
      <c r="O29" s="66" t="s">
        <v>12</v>
      </c>
      <c r="P29" s="66">
        <f>SUM(Q29:R29)</f>
        <v>35</v>
      </c>
      <c r="Q29" s="67">
        <v>20</v>
      </c>
      <c r="R29" s="66">
        <v>15</v>
      </c>
      <c r="S29" s="66">
        <f>SUM(T29:U29)</f>
        <v>70</v>
      </c>
      <c r="T29" s="67">
        <v>38</v>
      </c>
      <c r="U29" s="66">
        <v>32</v>
      </c>
    </row>
    <row r="30" spans="1:21" ht="17.25" customHeight="1">
      <c r="A30" s="45" t="s">
        <v>36</v>
      </c>
      <c r="B30" s="46"/>
      <c r="D30" s="69" t="s">
        <v>12</v>
      </c>
      <c r="E30" s="66" t="s">
        <v>12</v>
      </c>
      <c r="F30" s="66" t="s">
        <v>12</v>
      </c>
      <c r="G30" s="66" t="s">
        <v>12</v>
      </c>
      <c r="H30" s="67" t="s">
        <v>12</v>
      </c>
      <c r="I30" s="68" t="s">
        <v>12</v>
      </c>
      <c r="J30" s="66" t="s">
        <v>12</v>
      </c>
      <c r="K30" s="67" t="s">
        <v>12</v>
      </c>
      <c r="L30" s="66" t="s">
        <v>12</v>
      </c>
      <c r="M30" s="66" t="s">
        <v>12</v>
      </c>
      <c r="N30" s="67" t="s">
        <v>12</v>
      </c>
      <c r="O30" s="66" t="s">
        <v>12</v>
      </c>
      <c r="P30" s="66" t="s">
        <v>12</v>
      </c>
      <c r="Q30" s="67" t="s">
        <v>12</v>
      </c>
      <c r="R30" s="66" t="s">
        <v>12</v>
      </c>
      <c r="S30" s="66" t="s">
        <v>12</v>
      </c>
      <c r="T30" s="67" t="s">
        <v>12</v>
      </c>
      <c r="U30" s="66" t="s">
        <v>12</v>
      </c>
    </row>
    <row r="31" spans="1:21" ht="17.25" customHeight="1">
      <c r="A31" s="45" t="s">
        <v>37</v>
      </c>
      <c r="B31" s="46"/>
      <c r="D31" s="70" t="s">
        <v>12</v>
      </c>
      <c r="E31" s="71" t="s">
        <v>12</v>
      </c>
      <c r="F31" s="71" t="s">
        <v>12</v>
      </c>
      <c r="G31" s="71" t="s">
        <v>12</v>
      </c>
      <c r="H31" s="72" t="s">
        <v>12</v>
      </c>
      <c r="I31" s="73" t="s">
        <v>12</v>
      </c>
      <c r="J31" s="71" t="s">
        <v>12</v>
      </c>
      <c r="K31" s="72" t="s">
        <v>12</v>
      </c>
      <c r="L31" s="71" t="s">
        <v>12</v>
      </c>
      <c r="M31" s="71" t="s">
        <v>12</v>
      </c>
      <c r="N31" s="72" t="s">
        <v>12</v>
      </c>
      <c r="O31" s="71" t="s">
        <v>12</v>
      </c>
      <c r="P31" s="71" t="s">
        <v>12</v>
      </c>
      <c r="Q31" s="72" t="s">
        <v>12</v>
      </c>
      <c r="R31" s="71" t="s">
        <v>12</v>
      </c>
      <c r="S31" s="71" t="s">
        <v>12</v>
      </c>
      <c r="T31" s="72" t="s">
        <v>12</v>
      </c>
      <c r="U31" s="71" t="s">
        <v>12</v>
      </c>
    </row>
    <row r="32" spans="1:21" ht="17.25" customHeight="1">
      <c r="A32" s="45" t="s">
        <v>38</v>
      </c>
      <c r="B32" s="46"/>
      <c r="D32" s="69" t="s">
        <v>12</v>
      </c>
      <c r="E32" s="66" t="s">
        <v>12</v>
      </c>
      <c r="F32" s="66" t="s">
        <v>12</v>
      </c>
      <c r="G32" s="66" t="s">
        <v>12</v>
      </c>
      <c r="H32" s="67" t="s">
        <v>12</v>
      </c>
      <c r="I32" s="68" t="s">
        <v>12</v>
      </c>
      <c r="J32" s="66" t="s">
        <v>12</v>
      </c>
      <c r="K32" s="67" t="s">
        <v>12</v>
      </c>
      <c r="L32" s="66" t="s">
        <v>12</v>
      </c>
      <c r="M32" s="66" t="s">
        <v>12</v>
      </c>
      <c r="N32" s="67" t="s">
        <v>12</v>
      </c>
      <c r="O32" s="66" t="s">
        <v>12</v>
      </c>
      <c r="P32" s="66" t="s">
        <v>12</v>
      </c>
      <c r="Q32" s="67" t="s">
        <v>12</v>
      </c>
      <c r="R32" s="66" t="s">
        <v>12</v>
      </c>
      <c r="S32" s="66" t="s">
        <v>12</v>
      </c>
      <c r="T32" s="67" t="s">
        <v>12</v>
      </c>
      <c r="U32" s="66" t="s">
        <v>12</v>
      </c>
    </row>
    <row r="33" spans="1:21" ht="17.25" customHeight="1">
      <c r="A33" s="45" t="s">
        <v>39</v>
      </c>
      <c r="B33" s="46"/>
      <c r="D33" s="69" t="s">
        <v>12</v>
      </c>
      <c r="E33" s="66" t="s">
        <v>12</v>
      </c>
      <c r="F33" s="66" t="s">
        <v>12</v>
      </c>
      <c r="G33" s="66" t="s">
        <v>12</v>
      </c>
      <c r="H33" s="67" t="s">
        <v>12</v>
      </c>
      <c r="I33" s="68" t="s">
        <v>12</v>
      </c>
      <c r="J33" s="66" t="s">
        <v>12</v>
      </c>
      <c r="K33" s="67" t="s">
        <v>12</v>
      </c>
      <c r="L33" s="66" t="s">
        <v>12</v>
      </c>
      <c r="M33" s="66" t="s">
        <v>12</v>
      </c>
      <c r="N33" s="67" t="s">
        <v>12</v>
      </c>
      <c r="O33" s="66" t="s">
        <v>12</v>
      </c>
      <c r="P33" s="66" t="s">
        <v>12</v>
      </c>
      <c r="Q33" s="67" t="s">
        <v>12</v>
      </c>
      <c r="R33" s="66" t="s">
        <v>12</v>
      </c>
      <c r="S33" s="66" t="s">
        <v>12</v>
      </c>
      <c r="T33" s="67" t="s">
        <v>12</v>
      </c>
      <c r="U33" s="66" t="s">
        <v>12</v>
      </c>
    </row>
    <row r="34" spans="1:21" ht="17.25" customHeight="1">
      <c r="A34" s="45" t="s">
        <v>40</v>
      </c>
      <c r="B34" s="46"/>
      <c r="D34" s="69" t="s">
        <v>12</v>
      </c>
      <c r="E34" s="66" t="s">
        <v>12</v>
      </c>
      <c r="F34" s="66" t="s">
        <v>12</v>
      </c>
      <c r="G34" s="66" t="s">
        <v>12</v>
      </c>
      <c r="H34" s="67" t="s">
        <v>12</v>
      </c>
      <c r="I34" s="68" t="s">
        <v>12</v>
      </c>
      <c r="J34" s="66" t="s">
        <v>12</v>
      </c>
      <c r="K34" s="67" t="s">
        <v>12</v>
      </c>
      <c r="L34" s="66" t="s">
        <v>12</v>
      </c>
      <c r="M34" s="66" t="s">
        <v>12</v>
      </c>
      <c r="N34" s="67" t="s">
        <v>12</v>
      </c>
      <c r="O34" s="66" t="s">
        <v>12</v>
      </c>
      <c r="P34" s="66" t="s">
        <v>12</v>
      </c>
      <c r="Q34" s="67" t="s">
        <v>12</v>
      </c>
      <c r="R34" s="66" t="s">
        <v>12</v>
      </c>
      <c r="S34" s="66" t="s">
        <v>12</v>
      </c>
      <c r="T34" s="67" t="s">
        <v>12</v>
      </c>
      <c r="U34" s="66" t="s">
        <v>12</v>
      </c>
    </row>
    <row r="35" spans="1:21" ht="17.25" customHeight="1">
      <c r="A35" s="45" t="s">
        <v>41</v>
      </c>
      <c r="B35" s="46"/>
      <c r="D35" s="69" t="s">
        <v>12</v>
      </c>
      <c r="E35" s="66" t="s">
        <v>12</v>
      </c>
      <c r="F35" s="66" t="s">
        <v>12</v>
      </c>
      <c r="G35" s="66" t="s">
        <v>12</v>
      </c>
      <c r="H35" s="67" t="s">
        <v>12</v>
      </c>
      <c r="I35" s="68" t="s">
        <v>12</v>
      </c>
      <c r="J35" s="66" t="s">
        <v>12</v>
      </c>
      <c r="K35" s="67" t="s">
        <v>12</v>
      </c>
      <c r="L35" s="66" t="s">
        <v>12</v>
      </c>
      <c r="M35" s="66" t="s">
        <v>12</v>
      </c>
      <c r="N35" s="67" t="s">
        <v>12</v>
      </c>
      <c r="O35" s="66" t="s">
        <v>12</v>
      </c>
      <c r="P35" s="66" t="s">
        <v>12</v>
      </c>
      <c r="Q35" s="67" t="s">
        <v>12</v>
      </c>
      <c r="R35" s="66" t="s">
        <v>12</v>
      </c>
      <c r="S35" s="66" t="s">
        <v>12</v>
      </c>
      <c r="T35" s="67" t="s">
        <v>12</v>
      </c>
      <c r="U35" s="66" t="s">
        <v>12</v>
      </c>
    </row>
    <row r="36" spans="1:21" ht="17.25" customHeight="1">
      <c r="A36" s="45" t="s">
        <v>42</v>
      </c>
      <c r="B36" s="46"/>
      <c r="D36" s="69" t="s">
        <v>12</v>
      </c>
      <c r="E36" s="66" t="s">
        <v>12</v>
      </c>
      <c r="F36" s="66" t="s">
        <v>12</v>
      </c>
      <c r="G36" s="66" t="s">
        <v>12</v>
      </c>
      <c r="H36" s="67" t="s">
        <v>12</v>
      </c>
      <c r="I36" s="68" t="s">
        <v>12</v>
      </c>
      <c r="J36" s="66" t="s">
        <v>12</v>
      </c>
      <c r="K36" s="67" t="s">
        <v>12</v>
      </c>
      <c r="L36" s="66" t="s">
        <v>12</v>
      </c>
      <c r="M36" s="66" t="s">
        <v>12</v>
      </c>
      <c r="N36" s="67" t="s">
        <v>12</v>
      </c>
      <c r="O36" s="66" t="s">
        <v>12</v>
      </c>
      <c r="P36" s="66" t="s">
        <v>12</v>
      </c>
      <c r="Q36" s="67" t="s">
        <v>12</v>
      </c>
      <c r="R36" s="66" t="s">
        <v>12</v>
      </c>
      <c r="S36" s="66" t="s">
        <v>12</v>
      </c>
      <c r="T36" s="67" t="s">
        <v>12</v>
      </c>
      <c r="U36" s="66" t="s">
        <v>12</v>
      </c>
    </row>
    <row r="37" spans="1:21" ht="17.25" customHeight="1">
      <c r="A37" s="45" t="s">
        <v>43</v>
      </c>
      <c r="B37" s="46"/>
      <c r="D37" s="69">
        <v>84</v>
      </c>
      <c r="E37" s="66">
        <v>46</v>
      </c>
      <c r="F37" s="66">
        <v>38</v>
      </c>
      <c r="G37" s="66" t="s">
        <v>12</v>
      </c>
      <c r="H37" s="67" t="s">
        <v>12</v>
      </c>
      <c r="I37" s="68" t="s">
        <v>12</v>
      </c>
      <c r="J37" s="66">
        <f>SUM(K37:L37)</f>
        <v>84</v>
      </c>
      <c r="K37" s="67">
        <v>46</v>
      </c>
      <c r="L37" s="66">
        <v>38</v>
      </c>
      <c r="M37" s="66">
        <f>SUM(N37:O37)</f>
        <v>24</v>
      </c>
      <c r="N37" s="67">
        <v>13</v>
      </c>
      <c r="O37" s="66">
        <v>11</v>
      </c>
      <c r="P37" s="66">
        <f>SUM(Q37:R37)</f>
        <v>37</v>
      </c>
      <c r="Q37" s="67">
        <v>18</v>
      </c>
      <c r="R37" s="66">
        <v>19</v>
      </c>
      <c r="S37" s="66">
        <f>SUM(T37:U37)</f>
        <v>23</v>
      </c>
      <c r="T37" s="67">
        <v>15</v>
      </c>
      <c r="U37" s="66">
        <v>8</v>
      </c>
    </row>
    <row r="38" spans="1:21" ht="17.25" customHeight="1">
      <c r="A38" s="45" t="s">
        <v>44</v>
      </c>
      <c r="B38" s="46"/>
      <c r="D38" s="69" t="s">
        <v>12</v>
      </c>
      <c r="E38" s="66" t="s">
        <v>12</v>
      </c>
      <c r="F38" s="66" t="s">
        <v>12</v>
      </c>
      <c r="G38" s="66" t="s">
        <v>12</v>
      </c>
      <c r="H38" s="67" t="s">
        <v>12</v>
      </c>
      <c r="I38" s="68" t="s">
        <v>12</v>
      </c>
      <c r="J38" s="66" t="s">
        <v>12</v>
      </c>
      <c r="K38" s="67" t="s">
        <v>12</v>
      </c>
      <c r="L38" s="66" t="s">
        <v>12</v>
      </c>
      <c r="M38" s="66" t="s">
        <v>12</v>
      </c>
      <c r="N38" s="67" t="s">
        <v>12</v>
      </c>
      <c r="O38" s="66" t="s">
        <v>12</v>
      </c>
      <c r="P38" s="66" t="s">
        <v>12</v>
      </c>
      <c r="Q38" s="67" t="s">
        <v>12</v>
      </c>
      <c r="R38" s="66" t="s">
        <v>12</v>
      </c>
      <c r="S38" s="66" t="s">
        <v>12</v>
      </c>
      <c r="T38" s="67" t="s">
        <v>12</v>
      </c>
      <c r="U38" s="66" t="s">
        <v>12</v>
      </c>
    </row>
    <row r="39" spans="1:21" ht="17.25" customHeight="1">
      <c r="A39" s="45" t="s">
        <v>45</v>
      </c>
      <c r="B39" s="46"/>
      <c r="D39" s="70">
        <v>56</v>
      </c>
      <c r="E39" s="71">
        <v>32</v>
      </c>
      <c r="F39" s="71">
        <v>24</v>
      </c>
      <c r="G39" s="71" t="s">
        <v>12</v>
      </c>
      <c r="H39" s="72" t="s">
        <v>12</v>
      </c>
      <c r="I39" s="73" t="s">
        <v>12</v>
      </c>
      <c r="J39" s="71">
        <f>SUM(K39:L39)</f>
        <v>56</v>
      </c>
      <c r="K39" s="72">
        <v>32</v>
      </c>
      <c r="L39" s="71">
        <v>24</v>
      </c>
      <c r="M39" s="71">
        <f>SUM(N39:O39)</f>
        <v>15</v>
      </c>
      <c r="N39" s="72">
        <v>9</v>
      </c>
      <c r="O39" s="71">
        <v>6</v>
      </c>
      <c r="P39" s="71">
        <f>SUM(Q39:R39)</f>
        <v>23</v>
      </c>
      <c r="Q39" s="72">
        <v>13</v>
      </c>
      <c r="R39" s="71">
        <v>10</v>
      </c>
      <c r="S39" s="71">
        <f>SUM(T39:U39)</f>
        <v>18</v>
      </c>
      <c r="T39" s="72">
        <v>10</v>
      </c>
      <c r="U39" s="71">
        <v>8</v>
      </c>
    </row>
    <row r="40" spans="1:21" ht="17.25" customHeight="1">
      <c r="A40" s="45" t="s">
        <v>46</v>
      </c>
      <c r="B40" s="46"/>
      <c r="D40" s="69">
        <v>21</v>
      </c>
      <c r="E40" s="66">
        <v>14</v>
      </c>
      <c r="F40" s="66">
        <v>7</v>
      </c>
      <c r="G40" s="66" t="s">
        <v>12</v>
      </c>
      <c r="H40" s="67" t="s">
        <v>12</v>
      </c>
      <c r="I40" s="68" t="s">
        <v>12</v>
      </c>
      <c r="J40" s="66">
        <f>SUM(K40:L40)</f>
        <v>21</v>
      </c>
      <c r="K40" s="67">
        <v>14</v>
      </c>
      <c r="L40" s="66">
        <v>7</v>
      </c>
      <c r="M40" s="66">
        <f>SUM(N40:O40)</f>
        <v>8</v>
      </c>
      <c r="N40" s="67">
        <v>6</v>
      </c>
      <c r="O40" s="66">
        <v>2</v>
      </c>
      <c r="P40" s="66">
        <f>SUM(Q40:R40)</f>
        <v>11</v>
      </c>
      <c r="Q40" s="67">
        <v>6</v>
      </c>
      <c r="R40" s="66">
        <v>5</v>
      </c>
      <c r="S40" s="66">
        <f>SUM(T40:U40)</f>
        <v>2</v>
      </c>
      <c r="T40" s="67">
        <v>2</v>
      </c>
      <c r="U40" s="66" t="s">
        <v>12</v>
      </c>
    </row>
    <row r="41" spans="1:21" ht="17.25" customHeight="1">
      <c r="A41" s="75" t="s">
        <v>47</v>
      </c>
      <c r="B41" s="76"/>
      <c r="D41" s="59">
        <v>181</v>
      </c>
      <c r="E41" s="60">
        <v>93</v>
      </c>
      <c r="F41" s="60">
        <v>88</v>
      </c>
      <c r="G41" s="60">
        <v>181</v>
      </c>
      <c r="H41" s="61">
        <v>93</v>
      </c>
      <c r="I41" s="64">
        <v>88</v>
      </c>
      <c r="J41" s="60" t="s">
        <v>12</v>
      </c>
      <c r="K41" s="61" t="s">
        <v>12</v>
      </c>
      <c r="L41" s="60" t="s">
        <v>12</v>
      </c>
      <c r="M41" s="60">
        <f>SUM(N41:O41)</f>
        <v>55</v>
      </c>
      <c r="N41" s="61">
        <v>31</v>
      </c>
      <c r="O41" s="60">
        <v>24</v>
      </c>
      <c r="P41" s="60">
        <f>SUM(Q41:R41)</f>
        <v>61</v>
      </c>
      <c r="Q41" s="61">
        <v>28</v>
      </c>
      <c r="R41" s="60">
        <v>33</v>
      </c>
      <c r="S41" s="60">
        <f>SUM(T41:U41)</f>
        <v>65</v>
      </c>
      <c r="T41" s="61">
        <v>34</v>
      </c>
      <c r="U41" s="60">
        <v>31</v>
      </c>
    </row>
  </sheetData>
  <mergeCells count="1">
    <mergeCell ref="D2:F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C10" sqref="C10"/>
    </sheetView>
  </sheetViews>
  <sheetFormatPr defaultColWidth="9.00390625" defaultRowHeight="13.5"/>
  <cols>
    <col min="1" max="1" width="9.125" style="78" customWidth="1"/>
    <col min="2" max="15" width="6.00390625" style="78" customWidth="1"/>
    <col min="16" max="16384" width="9.125" style="78" customWidth="1"/>
  </cols>
  <sheetData>
    <row r="1" ht="14.25">
      <c r="A1" s="77" t="s">
        <v>62</v>
      </c>
    </row>
    <row r="2" spans="1:16" ht="13.5" customHeight="1">
      <c r="A2" s="79" t="s">
        <v>63</v>
      </c>
      <c r="B2" s="80" t="s">
        <v>4</v>
      </c>
      <c r="C2" s="80" t="s">
        <v>64</v>
      </c>
      <c r="D2" s="81" t="s">
        <v>65</v>
      </c>
      <c r="E2" s="81" t="s">
        <v>66</v>
      </c>
      <c r="F2" s="81" t="s">
        <v>67</v>
      </c>
      <c r="G2" s="81" t="s">
        <v>68</v>
      </c>
      <c r="H2" s="81" t="s">
        <v>69</v>
      </c>
      <c r="I2" s="81" t="s">
        <v>70</v>
      </c>
      <c r="J2" s="81" t="s">
        <v>71</v>
      </c>
      <c r="K2" s="81" t="s">
        <v>72</v>
      </c>
      <c r="L2" s="81" t="s">
        <v>73</v>
      </c>
      <c r="M2" s="80">
        <v>10</v>
      </c>
      <c r="N2" s="80">
        <v>11</v>
      </c>
      <c r="O2" s="80">
        <v>12</v>
      </c>
      <c r="P2" s="82"/>
    </row>
    <row r="3" spans="1:15" ht="13.5" customHeight="1">
      <c r="A3" s="83" t="s">
        <v>4</v>
      </c>
      <c r="B3" s="84">
        <f aca="true" t="shared" si="0" ref="B3:N3">SUM(B4:B6)</f>
        <v>109</v>
      </c>
      <c r="C3" s="85">
        <f t="shared" si="0"/>
        <v>3</v>
      </c>
      <c r="D3" s="85">
        <f t="shared" si="0"/>
        <v>4</v>
      </c>
      <c r="E3" s="85">
        <f t="shared" si="0"/>
        <v>16</v>
      </c>
      <c r="F3" s="85">
        <f t="shared" si="0"/>
        <v>24</v>
      </c>
      <c r="G3" s="85">
        <f t="shared" si="0"/>
        <v>18</v>
      </c>
      <c r="H3" s="85">
        <f t="shared" si="0"/>
        <v>7</v>
      </c>
      <c r="I3" s="85">
        <f t="shared" si="0"/>
        <v>17</v>
      </c>
      <c r="J3" s="85">
        <f t="shared" si="0"/>
        <v>8</v>
      </c>
      <c r="K3" s="85">
        <f t="shared" si="0"/>
        <v>3</v>
      </c>
      <c r="L3" s="85">
        <f t="shared" si="0"/>
        <v>6</v>
      </c>
      <c r="M3" s="85">
        <f t="shared" si="0"/>
        <v>1</v>
      </c>
      <c r="N3" s="85">
        <f t="shared" si="0"/>
        <v>2</v>
      </c>
      <c r="O3" s="85" t="s">
        <v>12</v>
      </c>
    </row>
    <row r="4" spans="1:15" ht="13.5" customHeight="1">
      <c r="A4" s="86" t="s">
        <v>61</v>
      </c>
      <c r="B4" s="87">
        <f>SUM(C4:O4)</f>
        <v>1</v>
      </c>
      <c r="C4" s="87" t="s">
        <v>12</v>
      </c>
      <c r="D4" s="87" t="s">
        <v>12</v>
      </c>
      <c r="E4" s="87" t="s">
        <v>12</v>
      </c>
      <c r="F4" s="87" t="s">
        <v>12</v>
      </c>
      <c r="G4" s="87" t="s">
        <v>12</v>
      </c>
      <c r="H4" s="87">
        <v>1</v>
      </c>
      <c r="I4" s="87" t="s">
        <v>12</v>
      </c>
      <c r="J4" s="87" t="s">
        <v>12</v>
      </c>
      <c r="K4" s="87" t="s">
        <v>12</v>
      </c>
      <c r="L4" s="87" t="s">
        <v>12</v>
      </c>
      <c r="M4" s="87" t="s">
        <v>12</v>
      </c>
      <c r="N4" s="87" t="s">
        <v>12</v>
      </c>
      <c r="O4" s="87" t="s">
        <v>12</v>
      </c>
    </row>
    <row r="5" spans="1:15" ht="13.5" customHeight="1">
      <c r="A5" s="86" t="s">
        <v>74</v>
      </c>
      <c r="B5" s="87">
        <f>SUM(C5:O5)</f>
        <v>48</v>
      </c>
      <c r="C5" s="87">
        <v>3</v>
      </c>
      <c r="D5" s="87">
        <v>4</v>
      </c>
      <c r="E5" s="87">
        <v>15</v>
      </c>
      <c r="F5" s="87">
        <v>12</v>
      </c>
      <c r="G5" s="87">
        <v>12</v>
      </c>
      <c r="H5" s="87" t="s">
        <v>12</v>
      </c>
      <c r="I5" s="87">
        <v>2</v>
      </c>
      <c r="J5" s="87" t="s">
        <v>12</v>
      </c>
      <c r="K5" s="87" t="s">
        <v>12</v>
      </c>
      <c r="L5" s="87" t="s">
        <v>12</v>
      </c>
      <c r="M5" s="87" t="s">
        <v>12</v>
      </c>
      <c r="N5" s="87" t="s">
        <v>12</v>
      </c>
      <c r="O5" s="87" t="s">
        <v>12</v>
      </c>
    </row>
    <row r="6" spans="1:15" ht="13.5" customHeight="1">
      <c r="A6" s="83" t="s">
        <v>75</v>
      </c>
      <c r="B6" s="85">
        <f>SUM(C6:O6)</f>
        <v>60</v>
      </c>
      <c r="C6" s="85" t="s">
        <v>12</v>
      </c>
      <c r="D6" s="85" t="s">
        <v>12</v>
      </c>
      <c r="E6" s="85">
        <v>1</v>
      </c>
      <c r="F6" s="85">
        <v>12</v>
      </c>
      <c r="G6" s="85">
        <v>6</v>
      </c>
      <c r="H6" s="85">
        <v>6</v>
      </c>
      <c r="I6" s="85">
        <v>15</v>
      </c>
      <c r="J6" s="85">
        <v>8</v>
      </c>
      <c r="K6" s="85">
        <v>3</v>
      </c>
      <c r="L6" s="85">
        <v>6</v>
      </c>
      <c r="M6" s="85">
        <v>1</v>
      </c>
      <c r="N6" s="85">
        <v>2</v>
      </c>
      <c r="O6" s="85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D12" sqref="D12"/>
    </sheetView>
  </sheetViews>
  <sheetFormatPr defaultColWidth="9.00390625" defaultRowHeight="13.5"/>
  <cols>
    <col min="1" max="1" width="9.125" style="89" customWidth="1"/>
    <col min="2" max="10" width="9.375" style="89" customWidth="1"/>
    <col min="11" max="16384" width="9.125" style="89" customWidth="1"/>
  </cols>
  <sheetData>
    <row r="1" ht="14.25">
      <c r="A1" s="88" t="s">
        <v>76</v>
      </c>
    </row>
    <row r="2" spans="1:10" ht="12">
      <c r="A2" s="90"/>
      <c r="B2" s="91"/>
      <c r="C2" s="92" t="s">
        <v>77</v>
      </c>
      <c r="D2" s="92" t="s">
        <v>65</v>
      </c>
      <c r="E2" s="92" t="s">
        <v>78</v>
      </c>
      <c r="F2" s="92" t="s">
        <v>79</v>
      </c>
      <c r="G2" s="92" t="s">
        <v>80</v>
      </c>
      <c r="H2" s="92" t="s">
        <v>81</v>
      </c>
      <c r="I2" s="92" t="s">
        <v>82</v>
      </c>
      <c r="J2" s="92" t="s">
        <v>83</v>
      </c>
    </row>
    <row r="3" spans="1:10" ht="12">
      <c r="A3" s="93" t="s">
        <v>63</v>
      </c>
      <c r="B3" s="94" t="s">
        <v>4</v>
      </c>
      <c r="C3" s="94"/>
      <c r="D3" s="95" t="s">
        <v>84</v>
      </c>
      <c r="E3" s="95" t="s">
        <v>84</v>
      </c>
      <c r="F3" s="95" t="s">
        <v>84</v>
      </c>
      <c r="G3" s="95" t="s">
        <v>84</v>
      </c>
      <c r="H3" s="95" t="s">
        <v>84</v>
      </c>
      <c r="I3" s="95" t="s">
        <v>84</v>
      </c>
      <c r="J3" s="95" t="s">
        <v>84</v>
      </c>
    </row>
    <row r="4" spans="1:10" ht="12">
      <c r="A4" s="96"/>
      <c r="B4" s="97"/>
      <c r="C4" s="97" t="s">
        <v>85</v>
      </c>
      <c r="D4" s="98" t="s">
        <v>86</v>
      </c>
      <c r="E4" s="98" t="s">
        <v>87</v>
      </c>
      <c r="F4" s="98" t="s">
        <v>88</v>
      </c>
      <c r="G4" s="98" t="s">
        <v>89</v>
      </c>
      <c r="H4" s="98" t="s">
        <v>90</v>
      </c>
      <c r="I4" s="98" t="s">
        <v>91</v>
      </c>
      <c r="J4" s="98" t="s">
        <v>92</v>
      </c>
    </row>
    <row r="5" spans="1:10" ht="13.5" customHeight="1">
      <c r="A5" s="96" t="s">
        <v>4</v>
      </c>
      <c r="B5" s="99">
        <f aca="true" t="shared" si="0" ref="B5:I5">SUM(B6:B8)</f>
        <v>109</v>
      </c>
      <c r="C5" s="100">
        <f t="shared" si="0"/>
        <v>4</v>
      </c>
      <c r="D5" s="100">
        <f t="shared" si="0"/>
        <v>39</v>
      </c>
      <c r="E5" s="100">
        <f t="shared" si="0"/>
        <v>24</v>
      </c>
      <c r="F5" s="100">
        <f t="shared" si="0"/>
        <v>20</v>
      </c>
      <c r="G5" s="100">
        <f t="shared" si="0"/>
        <v>16</v>
      </c>
      <c r="H5" s="100">
        <f t="shared" si="0"/>
        <v>3</v>
      </c>
      <c r="I5" s="100">
        <f t="shared" si="0"/>
        <v>3</v>
      </c>
      <c r="J5" s="100" t="s">
        <v>12</v>
      </c>
    </row>
    <row r="6" spans="1:10" ht="13.5" customHeight="1">
      <c r="A6" s="93" t="s">
        <v>61</v>
      </c>
      <c r="B6" s="101">
        <f>SUM(C6:J6)</f>
        <v>1</v>
      </c>
      <c r="C6" s="101" t="s">
        <v>12</v>
      </c>
      <c r="D6" s="101" t="s">
        <v>12</v>
      </c>
      <c r="E6" s="101" t="s">
        <v>12</v>
      </c>
      <c r="F6" s="101">
        <v>1</v>
      </c>
      <c r="G6" s="101" t="s">
        <v>12</v>
      </c>
      <c r="H6" s="101" t="s">
        <v>12</v>
      </c>
      <c r="I6" s="101" t="s">
        <v>12</v>
      </c>
      <c r="J6" s="101" t="s">
        <v>12</v>
      </c>
    </row>
    <row r="7" spans="1:10" ht="13.5" customHeight="1">
      <c r="A7" s="93" t="s">
        <v>74</v>
      </c>
      <c r="B7" s="101">
        <f>SUM(C7:J7)</f>
        <v>48</v>
      </c>
      <c r="C7" s="101">
        <v>4</v>
      </c>
      <c r="D7" s="101">
        <v>33</v>
      </c>
      <c r="E7" s="101">
        <v>7</v>
      </c>
      <c r="F7" s="101">
        <v>4</v>
      </c>
      <c r="G7" s="101" t="s">
        <v>12</v>
      </c>
      <c r="H7" s="101" t="s">
        <v>12</v>
      </c>
      <c r="I7" s="101" t="s">
        <v>12</v>
      </c>
      <c r="J7" s="101" t="s">
        <v>12</v>
      </c>
    </row>
    <row r="8" spans="1:10" ht="13.5" customHeight="1">
      <c r="A8" s="96" t="s">
        <v>75</v>
      </c>
      <c r="B8" s="100">
        <f>SUM(C8:J8)</f>
        <v>60</v>
      </c>
      <c r="C8" s="100" t="s">
        <v>12</v>
      </c>
      <c r="D8" s="100">
        <v>6</v>
      </c>
      <c r="E8" s="100">
        <v>17</v>
      </c>
      <c r="F8" s="100">
        <v>15</v>
      </c>
      <c r="G8" s="100">
        <v>16</v>
      </c>
      <c r="H8" s="100">
        <v>3</v>
      </c>
      <c r="I8" s="100">
        <v>3</v>
      </c>
      <c r="J8" s="100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C15" sqref="C15"/>
    </sheetView>
  </sheetViews>
  <sheetFormatPr defaultColWidth="9.00390625" defaultRowHeight="13.5"/>
  <cols>
    <col min="1" max="1" width="9.125" style="103" customWidth="1"/>
    <col min="2" max="9" width="10.50390625" style="103" customWidth="1"/>
    <col min="10" max="16384" width="9.125" style="103" customWidth="1"/>
  </cols>
  <sheetData>
    <row r="1" ht="14.25">
      <c r="A1" s="102" t="s">
        <v>93</v>
      </c>
    </row>
    <row r="2" spans="1:9" ht="12">
      <c r="A2" s="104"/>
      <c r="B2" s="105"/>
      <c r="C2" s="105" t="s">
        <v>94</v>
      </c>
      <c r="D2" s="105" t="s">
        <v>95</v>
      </c>
      <c r="E2" s="105" t="s">
        <v>96</v>
      </c>
      <c r="F2" s="105" t="s">
        <v>94</v>
      </c>
      <c r="G2" s="105" t="s">
        <v>94</v>
      </c>
      <c r="H2" s="105" t="s">
        <v>95</v>
      </c>
      <c r="I2" s="105" t="s">
        <v>97</v>
      </c>
    </row>
    <row r="3" spans="1:9" ht="12">
      <c r="A3" s="106" t="s">
        <v>3</v>
      </c>
      <c r="B3" s="107" t="s">
        <v>4</v>
      </c>
      <c r="C3" s="107"/>
      <c r="D3" s="107"/>
      <c r="E3" s="107"/>
      <c r="F3" s="107" t="s">
        <v>98</v>
      </c>
      <c r="G3" s="107" t="s">
        <v>98</v>
      </c>
      <c r="H3" s="107" t="s">
        <v>98</v>
      </c>
      <c r="I3" s="107" t="s">
        <v>99</v>
      </c>
    </row>
    <row r="4" spans="1:9" ht="12">
      <c r="A4" s="108"/>
      <c r="B4" s="109"/>
      <c r="C4" s="109" t="s">
        <v>100</v>
      </c>
      <c r="D4" s="109" t="s">
        <v>100</v>
      </c>
      <c r="E4" s="109" t="s">
        <v>100</v>
      </c>
      <c r="F4" s="109" t="s">
        <v>95</v>
      </c>
      <c r="G4" s="109" t="s">
        <v>96</v>
      </c>
      <c r="H4" s="109" t="s">
        <v>96</v>
      </c>
      <c r="I4" s="109" t="s">
        <v>101</v>
      </c>
    </row>
    <row r="5" spans="1:9" ht="13.5" customHeight="1">
      <c r="A5" s="108" t="s">
        <v>4</v>
      </c>
      <c r="B5" s="110">
        <f>SUM(B6:B8)</f>
        <v>105</v>
      </c>
      <c r="C5" s="111" t="s">
        <v>12</v>
      </c>
      <c r="D5" s="111" t="s">
        <v>12</v>
      </c>
      <c r="E5" s="111">
        <f>SUM(E6:E8)</f>
        <v>3</v>
      </c>
      <c r="F5" s="111" t="s">
        <v>12</v>
      </c>
      <c r="G5" s="111" t="s">
        <v>12</v>
      </c>
      <c r="H5" s="111">
        <f>SUM(H6:H8)</f>
        <v>16</v>
      </c>
      <c r="I5" s="111">
        <f>SUM(I6:I8)</f>
        <v>86</v>
      </c>
    </row>
    <row r="6" spans="1:9" ht="13.5" customHeight="1">
      <c r="A6" s="106" t="s">
        <v>61</v>
      </c>
      <c r="B6" s="112">
        <f>SUM(C6:I6)</f>
        <v>1</v>
      </c>
      <c r="C6" s="112" t="s">
        <v>12</v>
      </c>
      <c r="D6" s="112" t="s">
        <v>12</v>
      </c>
      <c r="E6" s="112" t="s">
        <v>12</v>
      </c>
      <c r="F6" s="112" t="s">
        <v>12</v>
      </c>
      <c r="G6" s="112" t="s">
        <v>12</v>
      </c>
      <c r="H6" s="112" t="s">
        <v>12</v>
      </c>
      <c r="I6" s="112">
        <v>1</v>
      </c>
    </row>
    <row r="7" spans="1:9" ht="13.5" customHeight="1">
      <c r="A7" s="106" t="s">
        <v>74</v>
      </c>
      <c r="B7" s="112">
        <f>SUM(C7:I7)</f>
        <v>44</v>
      </c>
      <c r="C7" s="112" t="s">
        <v>12</v>
      </c>
      <c r="D7" s="112" t="s">
        <v>12</v>
      </c>
      <c r="E7" s="112">
        <v>3</v>
      </c>
      <c r="F7" s="112" t="s">
        <v>12</v>
      </c>
      <c r="G7" s="112" t="s">
        <v>12</v>
      </c>
      <c r="H7" s="112">
        <v>16</v>
      </c>
      <c r="I7" s="112">
        <v>25</v>
      </c>
    </row>
    <row r="8" spans="1:9" ht="13.5" customHeight="1">
      <c r="A8" s="108" t="s">
        <v>75</v>
      </c>
      <c r="B8" s="111">
        <f>SUM(C8:I8)</f>
        <v>60</v>
      </c>
      <c r="C8" s="111" t="s">
        <v>12</v>
      </c>
      <c r="D8" s="111" t="s">
        <v>12</v>
      </c>
      <c r="E8" s="111" t="s">
        <v>12</v>
      </c>
      <c r="F8" s="111" t="s">
        <v>12</v>
      </c>
      <c r="G8" s="111" t="s">
        <v>12</v>
      </c>
      <c r="H8" s="111" t="s">
        <v>12</v>
      </c>
      <c r="I8" s="111">
        <v>60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3.5"/>
  <cols>
    <col min="1" max="1" width="2.875" style="114" customWidth="1"/>
    <col min="2" max="2" width="10.375" style="114" customWidth="1"/>
    <col min="3" max="10" width="9.875" style="114" customWidth="1"/>
    <col min="11" max="16384" width="9.125" style="114" customWidth="1"/>
  </cols>
  <sheetData>
    <row r="1" ht="14.25">
      <c r="A1" s="113" t="s">
        <v>102</v>
      </c>
    </row>
    <row r="2" spans="1:12" ht="13.5" customHeight="1">
      <c r="A2" s="115" t="s">
        <v>103</v>
      </c>
      <c r="B2" s="116"/>
      <c r="C2" s="117" t="s">
        <v>4</v>
      </c>
      <c r="D2" s="117" t="s">
        <v>104</v>
      </c>
      <c r="E2" s="117" t="s">
        <v>105</v>
      </c>
      <c r="F2" s="117" t="s">
        <v>106</v>
      </c>
      <c r="G2" s="117" t="s">
        <v>107</v>
      </c>
      <c r="H2" s="117" t="s">
        <v>108</v>
      </c>
      <c r="I2" s="117" t="s">
        <v>109</v>
      </c>
      <c r="J2" s="117" t="s">
        <v>110</v>
      </c>
      <c r="K2" s="118"/>
      <c r="L2" s="118"/>
    </row>
    <row r="3" spans="1:10" ht="18" customHeight="1">
      <c r="A3" s="119" t="s">
        <v>4</v>
      </c>
      <c r="B3" s="120"/>
      <c r="C3" s="121">
        <f aca="true" t="shared" si="0" ref="C3:J3">SUM(C4:C6)</f>
        <v>460</v>
      </c>
      <c r="D3" s="122">
        <f t="shared" si="0"/>
        <v>111</v>
      </c>
      <c r="E3" s="122">
        <f t="shared" si="0"/>
        <v>107</v>
      </c>
      <c r="F3" s="122">
        <f t="shared" si="0"/>
        <v>120</v>
      </c>
      <c r="G3" s="122">
        <f t="shared" si="0"/>
        <v>71</v>
      </c>
      <c r="H3" s="122">
        <f t="shared" si="0"/>
        <v>45</v>
      </c>
      <c r="I3" s="122">
        <f t="shared" si="0"/>
        <v>5</v>
      </c>
      <c r="J3" s="122">
        <f t="shared" si="0"/>
        <v>1</v>
      </c>
    </row>
    <row r="4" spans="1:10" ht="18" customHeight="1">
      <c r="A4" s="119" t="s">
        <v>111</v>
      </c>
      <c r="B4" s="120"/>
      <c r="C4" s="122">
        <f>SUM(D4:J4)</f>
        <v>5</v>
      </c>
      <c r="D4" s="122" t="s">
        <v>12</v>
      </c>
      <c r="E4" s="122">
        <v>1</v>
      </c>
      <c r="F4" s="122" t="s">
        <v>12</v>
      </c>
      <c r="G4" s="122">
        <v>4</v>
      </c>
      <c r="H4" s="122" t="s">
        <v>12</v>
      </c>
      <c r="I4" s="122" t="s">
        <v>12</v>
      </c>
      <c r="J4" s="122" t="s">
        <v>12</v>
      </c>
    </row>
    <row r="5" spans="1:10" ht="18" customHeight="1">
      <c r="A5" s="119" t="s">
        <v>1</v>
      </c>
      <c r="B5" s="120"/>
      <c r="C5" s="122">
        <f>SUM(D5:J5)</f>
        <v>108</v>
      </c>
      <c r="D5" s="122">
        <v>53</v>
      </c>
      <c r="E5" s="122">
        <v>16</v>
      </c>
      <c r="F5" s="122">
        <v>20</v>
      </c>
      <c r="G5" s="122">
        <v>6</v>
      </c>
      <c r="H5" s="122">
        <v>8</v>
      </c>
      <c r="I5" s="122">
        <v>4</v>
      </c>
      <c r="J5" s="122">
        <v>1</v>
      </c>
    </row>
    <row r="6" spans="1:10" ht="18" customHeight="1">
      <c r="A6" s="123" t="s">
        <v>112</v>
      </c>
      <c r="B6" s="124" t="s">
        <v>4</v>
      </c>
      <c r="C6" s="122">
        <f>SUM(D6:J6)</f>
        <v>347</v>
      </c>
      <c r="D6" s="122">
        <f aca="true" t="shared" si="1" ref="D6:I6">SUM(D7:D8)</f>
        <v>58</v>
      </c>
      <c r="E6" s="122">
        <f t="shared" si="1"/>
        <v>90</v>
      </c>
      <c r="F6" s="122">
        <f t="shared" si="1"/>
        <v>100</v>
      </c>
      <c r="G6" s="122">
        <f t="shared" si="1"/>
        <v>61</v>
      </c>
      <c r="H6" s="122">
        <f t="shared" si="1"/>
        <v>37</v>
      </c>
      <c r="I6" s="122">
        <f t="shared" si="1"/>
        <v>1</v>
      </c>
      <c r="J6" s="122" t="s">
        <v>12</v>
      </c>
    </row>
    <row r="7" spans="1:10" ht="18" customHeight="1">
      <c r="A7" s="125"/>
      <c r="B7" s="126" t="s">
        <v>113</v>
      </c>
      <c r="C7" s="127">
        <f>SUM(D7:J7)</f>
        <v>321</v>
      </c>
      <c r="D7" s="127">
        <v>52</v>
      </c>
      <c r="E7" s="127">
        <v>83</v>
      </c>
      <c r="F7" s="127">
        <v>88</v>
      </c>
      <c r="G7" s="127">
        <v>60</v>
      </c>
      <c r="H7" s="127">
        <v>37</v>
      </c>
      <c r="I7" s="127">
        <v>1</v>
      </c>
      <c r="J7" s="127" t="s">
        <v>12</v>
      </c>
    </row>
    <row r="8" spans="1:10" ht="18" customHeight="1">
      <c r="A8" s="128"/>
      <c r="B8" s="124" t="s">
        <v>114</v>
      </c>
      <c r="C8" s="122">
        <f>SUM(D8:J8)</f>
        <v>26</v>
      </c>
      <c r="D8" s="122">
        <v>6</v>
      </c>
      <c r="E8" s="122">
        <v>7</v>
      </c>
      <c r="F8" s="122">
        <v>12</v>
      </c>
      <c r="G8" s="122">
        <v>1</v>
      </c>
      <c r="H8" s="122" t="s">
        <v>12</v>
      </c>
      <c r="I8" s="122" t="s">
        <v>12</v>
      </c>
      <c r="J8" s="122" t="s">
        <v>12</v>
      </c>
    </row>
  </sheetData>
  <mergeCells count="1">
    <mergeCell ref="A6:A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20" sqref="Q20"/>
    </sheetView>
  </sheetViews>
  <sheetFormatPr defaultColWidth="9.00390625" defaultRowHeight="13.5"/>
  <cols>
    <col min="1" max="1" width="2.875" style="130" customWidth="1"/>
    <col min="2" max="2" width="6.50390625" style="130" customWidth="1"/>
    <col min="3" max="5" width="7.50390625" style="130" customWidth="1"/>
    <col min="6" max="6" width="2.00390625" style="130" customWidth="1"/>
    <col min="7" max="11" width="7.50390625" style="130" customWidth="1"/>
    <col min="12" max="12" width="2.00390625" style="130" customWidth="1"/>
    <col min="13" max="15" width="7.50390625" style="130" customWidth="1"/>
    <col min="16" max="16384" width="9.125" style="130" customWidth="1"/>
  </cols>
  <sheetData>
    <row r="1" spans="1:13" ht="14.25">
      <c r="A1" s="129" t="s">
        <v>115</v>
      </c>
      <c r="G1" s="129" t="s">
        <v>116</v>
      </c>
      <c r="M1" s="129" t="s">
        <v>117</v>
      </c>
    </row>
    <row r="2" ht="12">
      <c r="A2" s="131" t="s">
        <v>118</v>
      </c>
    </row>
    <row r="3" spans="1:15" ht="12">
      <c r="A3" s="132" t="s">
        <v>63</v>
      </c>
      <c r="B3" s="133"/>
      <c r="C3" s="134" t="s">
        <v>4</v>
      </c>
      <c r="D3" s="135" t="s">
        <v>119</v>
      </c>
      <c r="E3" s="134" t="s">
        <v>75</v>
      </c>
      <c r="G3" s="136" t="s">
        <v>120</v>
      </c>
      <c r="H3" s="137"/>
      <c r="I3" s="138"/>
      <c r="J3" s="137" t="s">
        <v>121</v>
      </c>
      <c r="K3" s="138"/>
      <c r="M3" s="134" t="s">
        <v>4</v>
      </c>
      <c r="N3" s="135" t="s">
        <v>119</v>
      </c>
      <c r="O3" s="134" t="s">
        <v>75</v>
      </c>
    </row>
    <row r="4" spans="1:15" ht="12">
      <c r="A4" s="139"/>
      <c r="B4" s="140"/>
      <c r="C4" s="141"/>
      <c r="D4" s="142" t="s">
        <v>74</v>
      </c>
      <c r="E4" s="141"/>
      <c r="G4" s="143" t="s">
        <v>122</v>
      </c>
      <c r="H4" s="144" t="s">
        <v>123</v>
      </c>
      <c r="I4" s="142" t="s">
        <v>124</v>
      </c>
      <c r="J4" s="144" t="s">
        <v>122</v>
      </c>
      <c r="K4" s="142" t="s">
        <v>123</v>
      </c>
      <c r="M4" s="141"/>
      <c r="N4" s="142" t="s">
        <v>74</v>
      </c>
      <c r="O4" s="141"/>
    </row>
    <row r="5" spans="1:15" ht="17.25" customHeight="1">
      <c r="A5" s="145" t="s">
        <v>4</v>
      </c>
      <c r="B5" s="146"/>
      <c r="C5" s="147">
        <f>SUM(C7:C41)</f>
        <v>483</v>
      </c>
      <c r="D5" s="148">
        <f>SUM(D7:D41)</f>
        <v>135</v>
      </c>
      <c r="E5" s="148">
        <f>SUM(E7:E41)</f>
        <v>348</v>
      </c>
      <c r="F5" s="149"/>
      <c r="G5" s="150">
        <f>SUM(G7:G41)</f>
        <v>677</v>
      </c>
      <c r="H5" s="151">
        <f>SUM(H7:H41)</f>
        <v>7</v>
      </c>
      <c r="I5" s="148">
        <f>SUM(I7:I41)</f>
        <v>122</v>
      </c>
      <c r="J5" s="151">
        <f>SUM(J7:J41)</f>
        <v>79</v>
      </c>
      <c r="K5" s="148">
        <f>SUM(K7:K41)</f>
        <v>6</v>
      </c>
      <c r="L5" s="149"/>
      <c r="M5" s="152">
        <f>SUM(M7:M41)</f>
        <v>3542</v>
      </c>
      <c r="N5" s="153">
        <f>SUM(N7:N41)</f>
        <v>906</v>
      </c>
      <c r="O5" s="153">
        <f>SUM(O7:O41)</f>
        <v>2636</v>
      </c>
    </row>
    <row r="6" spans="1:15" ht="17.25" customHeight="1">
      <c r="A6" s="154"/>
      <c r="B6" s="155" t="s">
        <v>61</v>
      </c>
      <c r="C6" s="148">
        <v>5</v>
      </c>
      <c r="D6" s="148">
        <v>5</v>
      </c>
      <c r="E6" s="148" t="s">
        <v>12</v>
      </c>
      <c r="F6" s="149"/>
      <c r="G6" s="150">
        <v>7</v>
      </c>
      <c r="H6" s="151" t="s">
        <v>12</v>
      </c>
      <c r="I6" s="148" t="s">
        <v>12</v>
      </c>
      <c r="J6" s="151">
        <v>4</v>
      </c>
      <c r="K6" s="148" t="s">
        <v>12</v>
      </c>
      <c r="L6" s="149"/>
      <c r="M6" s="152">
        <v>56</v>
      </c>
      <c r="N6" s="153">
        <v>56</v>
      </c>
      <c r="O6" s="153" t="s">
        <v>12</v>
      </c>
    </row>
    <row r="7" spans="1:15" ht="17.25" customHeight="1">
      <c r="A7" s="145" t="s">
        <v>13</v>
      </c>
      <c r="B7" s="146"/>
      <c r="C7" s="156">
        <f aca="true" t="shared" si="0" ref="C7:C17">SUM(D7:E7)</f>
        <v>212</v>
      </c>
      <c r="D7" s="156">
        <f>5+34</f>
        <v>39</v>
      </c>
      <c r="E7" s="156">
        <v>173</v>
      </c>
      <c r="F7" s="149"/>
      <c r="G7" s="157">
        <v>297</v>
      </c>
      <c r="H7" s="158">
        <v>3</v>
      </c>
      <c r="I7" s="156">
        <v>49</v>
      </c>
      <c r="J7" s="158">
        <v>25</v>
      </c>
      <c r="K7" s="156" t="s">
        <v>12</v>
      </c>
      <c r="L7" s="149"/>
      <c r="M7" s="159">
        <f aca="true" t="shared" si="1" ref="M7:M17">SUM(N7:O7)</f>
        <v>1582</v>
      </c>
      <c r="N7" s="160">
        <f>56+180</f>
        <v>236</v>
      </c>
      <c r="O7" s="160">
        <v>1346</v>
      </c>
    </row>
    <row r="8" spans="1:15" ht="17.25" customHeight="1">
      <c r="A8" s="145" t="s">
        <v>14</v>
      </c>
      <c r="B8" s="146"/>
      <c r="C8" s="156">
        <f t="shared" si="0"/>
        <v>72</v>
      </c>
      <c r="D8" s="156" t="s">
        <v>12</v>
      </c>
      <c r="E8" s="156">
        <v>72</v>
      </c>
      <c r="F8" s="149"/>
      <c r="G8" s="157">
        <v>110</v>
      </c>
      <c r="H8" s="158">
        <v>1</v>
      </c>
      <c r="I8" s="156">
        <v>22</v>
      </c>
      <c r="J8" s="158">
        <v>10</v>
      </c>
      <c r="K8" s="156" t="s">
        <v>12</v>
      </c>
      <c r="L8" s="149"/>
      <c r="M8" s="159">
        <f t="shared" si="1"/>
        <v>581</v>
      </c>
      <c r="N8" s="160" t="s">
        <v>12</v>
      </c>
      <c r="O8" s="160">
        <v>581</v>
      </c>
    </row>
    <row r="9" spans="1:15" ht="17.25" customHeight="1">
      <c r="A9" s="145" t="s">
        <v>15</v>
      </c>
      <c r="B9" s="146"/>
      <c r="C9" s="156">
        <f t="shared" si="0"/>
        <v>7</v>
      </c>
      <c r="D9" s="156">
        <v>7</v>
      </c>
      <c r="E9" s="156" t="s">
        <v>12</v>
      </c>
      <c r="F9" s="149"/>
      <c r="G9" s="157">
        <v>10</v>
      </c>
      <c r="H9" s="158" t="s">
        <v>12</v>
      </c>
      <c r="I9" s="156" t="s">
        <v>12</v>
      </c>
      <c r="J9" s="158">
        <v>3</v>
      </c>
      <c r="K9" s="156" t="s">
        <v>12</v>
      </c>
      <c r="L9" s="149"/>
      <c r="M9" s="159">
        <f t="shared" si="1"/>
        <v>47</v>
      </c>
      <c r="N9" s="160">
        <v>47</v>
      </c>
      <c r="O9" s="160" t="s">
        <v>12</v>
      </c>
    </row>
    <row r="10" spans="1:16" ht="17.25" customHeight="1">
      <c r="A10" s="145" t="s">
        <v>16</v>
      </c>
      <c r="B10" s="146"/>
      <c r="C10" s="156">
        <f t="shared" si="0"/>
        <v>15</v>
      </c>
      <c r="D10" s="156">
        <v>6</v>
      </c>
      <c r="E10" s="156">
        <v>9</v>
      </c>
      <c r="F10" s="149"/>
      <c r="G10" s="157">
        <v>19</v>
      </c>
      <c r="H10" s="158" t="s">
        <v>12</v>
      </c>
      <c r="I10" s="156">
        <v>4</v>
      </c>
      <c r="J10" s="158" t="s">
        <v>12</v>
      </c>
      <c r="K10" s="156" t="s">
        <v>12</v>
      </c>
      <c r="L10" s="149"/>
      <c r="M10" s="159">
        <f t="shared" si="1"/>
        <v>99</v>
      </c>
      <c r="N10" s="160">
        <v>37</v>
      </c>
      <c r="O10" s="160">
        <v>62</v>
      </c>
      <c r="P10" s="161"/>
    </row>
    <row r="11" spans="1:15" ht="17.25" customHeight="1">
      <c r="A11" s="145" t="s">
        <v>17</v>
      </c>
      <c r="B11" s="146"/>
      <c r="C11" s="156">
        <f t="shared" si="0"/>
        <v>12</v>
      </c>
      <c r="D11" s="156" t="s">
        <v>12</v>
      </c>
      <c r="E11" s="156">
        <v>12</v>
      </c>
      <c r="F11" s="149"/>
      <c r="G11" s="157">
        <v>17</v>
      </c>
      <c r="H11" s="158" t="s">
        <v>12</v>
      </c>
      <c r="I11" s="156">
        <v>4</v>
      </c>
      <c r="J11" s="158">
        <v>4</v>
      </c>
      <c r="K11" s="156" t="s">
        <v>12</v>
      </c>
      <c r="L11" s="149"/>
      <c r="M11" s="159">
        <f t="shared" si="1"/>
        <v>102</v>
      </c>
      <c r="N11" s="160" t="s">
        <v>12</v>
      </c>
      <c r="O11" s="160">
        <v>102</v>
      </c>
    </row>
    <row r="12" spans="1:15" ht="17.25" customHeight="1">
      <c r="A12" s="145" t="s">
        <v>18</v>
      </c>
      <c r="B12" s="146"/>
      <c r="C12" s="156">
        <f t="shared" si="0"/>
        <v>27</v>
      </c>
      <c r="D12" s="156">
        <v>2</v>
      </c>
      <c r="E12" s="156">
        <v>25</v>
      </c>
      <c r="F12" s="149"/>
      <c r="G12" s="157">
        <v>34</v>
      </c>
      <c r="H12" s="158">
        <v>1</v>
      </c>
      <c r="I12" s="156">
        <v>5</v>
      </c>
      <c r="J12" s="158">
        <v>4</v>
      </c>
      <c r="K12" s="156">
        <v>1</v>
      </c>
      <c r="L12" s="149"/>
      <c r="M12" s="159">
        <f t="shared" si="1"/>
        <v>156</v>
      </c>
      <c r="N12" s="160">
        <v>8</v>
      </c>
      <c r="O12" s="160">
        <v>148</v>
      </c>
    </row>
    <row r="13" spans="1:15" ht="17.25" customHeight="1">
      <c r="A13" s="145" t="s">
        <v>19</v>
      </c>
      <c r="B13" s="146"/>
      <c r="C13" s="156">
        <f t="shared" si="0"/>
        <v>6</v>
      </c>
      <c r="D13" s="156">
        <v>6</v>
      </c>
      <c r="E13" s="156" t="s">
        <v>12</v>
      </c>
      <c r="F13" s="149"/>
      <c r="G13" s="157">
        <v>9</v>
      </c>
      <c r="H13" s="158" t="s">
        <v>12</v>
      </c>
      <c r="I13" s="156" t="s">
        <v>12</v>
      </c>
      <c r="J13" s="158">
        <v>2</v>
      </c>
      <c r="K13" s="156" t="s">
        <v>12</v>
      </c>
      <c r="L13" s="149"/>
      <c r="M13" s="159">
        <f t="shared" si="1"/>
        <v>68</v>
      </c>
      <c r="N13" s="160">
        <v>68</v>
      </c>
      <c r="O13" s="160" t="s">
        <v>12</v>
      </c>
    </row>
    <row r="14" spans="1:15" ht="17.25" customHeight="1">
      <c r="A14" s="145" t="s">
        <v>20</v>
      </c>
      <c r="B14" s="146"/>
      <c r="C14" s="156">
        <f t="shared" si="0"/>
        <v>30</v>
      </c>
      <c r="D14" s="156">
        <v>26</v>
      </c>
      <c r="E14" s="156">
        <v>4</v>
      </c>
      <c r="F14" s="149"/>
      <c r="G14" s="157">
        <v>44</v>
      </c>
      <c r="H14" s="158">
        <v>1</v>
      </c>
      <c r="I14" s="156">
        <v>10</v>
      </c>
      <c r="J14" s="158">
        <v>5</v>
      </c>
      <c r="K14" s="156" t="s">
        <v>12</v>
      </c>
      <c r="L14" s="149"/>
      <c r="M14" s="159">
        <f t="shared" si="1"/>
        <v>212</v>
      </c>
      <c r="N14" s="160">
        <v>181</v>
      </c>
      <c r="O14" s="160">
        <v>31</v>
      </c>
    </row>
    <row r="15" spans="1:15" ht="17.25" customHeight="1">
      <c r="A15" s="162" t="s">
        <v>21</v>
      </c>
      <c r="B15" s="163"/>
      <c r="C15" s="164">
        <f t="shared" si="0"/>
        <v>7</v>
      </c>
      <c r="D15" s="164">
        <v>4</v>
      </c>
      <c r="E15" s="164">
        <v>3</v>
      </c>
      <c r="F15" s="149"/>
      <c r="G15" s="165">
        <v>7</v>
      </c>
      <c r="H15" s="166" t="s">
        <v>12</v>
      </c>
      <c r="I15" s="164">
        <v>1</v>
      </c>
      <c r="J15" s="166">
        <v>1</v>
      </c>
      <c r="K15" s="164" t="s">
        <v>12</v>
      </c>
      <c r="L15" s="149"/>
      <c r="M15" s="167">
        <f t="shared" si="1"/>
        <v>30</v>
      </c>
      <c r="N15" s="168">
        <v>16</v>
      </c>
      <c r="O15" s="168">
        <v>14</v>
      </c>
    </row>
    <row r="16" spans="1:15" ht="17.25" customHeight="1">
      <c r="A16" s="145" t="s">
        <v>22</v>
      </c>
      <c r="B16" s="146"/>
      <c r="C16" s="156">
        <f t="shared" si="0"/>
        <v>6</v>
      </c>
      <c r="D16" s="156">
        <v>6</v>
      </c>
      <c r="E16" s="156" t="s">
        <v>12</v>
      </c>
      <c r="F16" s="149"/>
      <c r="G16" s="157">
        <v>12</v>
      </c>
      <c r="H16" s="158" t="s">
        <v>12</v>
      </c>
      <c r="I16" s="156">
        <v>2</v>
      </c>
      <c r="J16" s="158">
        <v>4</v>
      </c>
      <c r="K16" s="156" t="s">
        <v>12</v>
      </c>
      <c r="L16" s="149"/>
      <c r="M16" s="159">
        <f t="shared" si="1"/>
        <v>73</v>
      </c>
      <c r="N16" s="160">
        <v>73</v>
      </c>
      <c r="O16" s="160" t="s">
        <v>12</v>
      </c>
    </row>
    <row r="17" spans="1:15" ht="17.25" customHeight="1">
      <c r="A17" s="162" t="s">
        <v>23</v>
      </c>
      <c r="B17" s="163"/>
      <c r="C17" s="164">
        <f t="shared" si="0"/>
        <v>11</v>
      </c>
      <c r="D17" s="164">
        <v>11</v>
      </c>
      <c r="E17" s="164" t="s">
        <v>12</v>
      </c>
      <c r="F17" s="149"/>
      <c r="G17" s="165">
        <v>10</v>
      </c>
      <c r="H17" s="166">
        <v>1</v>
      </c>
      <c r="I17" s="164">
        <v>2</v>
      </c>
      <c r="J17" s="166">
        <v>6</v>
      </c>
      <c r="K17" s="164">
        <v>2</v>
      </c>
      <c r="L17" s="149"/>
      <c r="M17" s="167">
        <f t="shared" si="1"/>
        <v>47</v>
      </c>
      <c r="N17" s="168">
        <v>47</v>
      </c>
      <c r="O17" s="168" t="s">
        <v>12</v>
      </c>
    </row>
    <row r="18" spans="1:15" ht="17.25" customHeight="1">
      <c r="A18" s="145" t="s">
        <v>24</v>
      </c>
      <c r="B18" s="146"/>
      <c r="C18" s="156" t="s">
        <v>12</v>
      </c>
      <c r="D18" s="156" t="s">
        <v>12</v>
      </c>
      <c r="E18" s="156" t="s">
        <v>12</v>
      </c>
      <c r="F18" s="149"/>
      <c r="G18" s="157" t="s">
        <v>12</v>
      </c>
      <c r="H18" s="158" t="s">
        <v>12</v>
      </c>
      <c r="I18" s="156" t="s">
        <v>12</v>
      </c>
      <c r="J18" s="158" t="s">
        <v>12</v>
      </c>
      <c r="K18" s="156" t="s">
        <v>12</v>
      </c>
      <c r="L18" s="149"/>
      <c r="M18" s="159" t="s">
        <v>12</v>
      </c>
      <c r="N18" s="160" t="s">
        <v>12</v>
      </c>
      <c r="O18" s="160" t="s">
        <v>12</v>
      </c>
    </row>
    <row r="19" spans="1:15" ht="17.25" customHeight="1">
      <c r="A19" s="145" t="s">
        <v>25</v>
      </c>
      <c r="B19" s="146"/>
      <c r="C19" s="156" t="s">
        <v>12</v>
      </c>
      <c r="D19" s="156" t="s">
        <v>12</v>
      </c>
      <c r="E19" s="156" t="s">
        <v>12</v>
      </c>
      <c r="F19" s="149"/>
      <c r="G19" s="157" t="s">
        <v>12</v>
      </c>
      <c r="H19" s="158" t="s">
        <v>12</v>
      </c>
      <c r="I19" s="156" t="s">
        <v>12</v>
      </c>
      <c r="J19" s="158" t="s">
        <v>12</v>
      </c>
      <c r="K19" s="156" t="s">
        <v>12</v>
      </c>
      <c r="L19" s="149"/>
      <c r="M19" s="159" t="s">
        <v>12</v>
      </c>
      <c r="N19" s="160" t="s">
        <v>12</v>
      </c>
      <c r="O19" s="160" t="s">
        <v>12</v>
      </c>
    </row>
    <row r="20" spans="1:15" ht="17.25" customHeight="1">
      <c r="A20" s="162" t="s">
        <v>26</v>
      </c>
      <c r="B20" s="163"/>
      <c r="C20" s="164">
        <f>SUM(D20:E20)</f>
        <v>6</v>
      </c>
      <c r="D20" s="164" t="s">
        <v>12</v>
      </c>
      <c r="E20" s="164">
        <v>6</v>
      </c>
      <c r="F20" s="149"/>
      <c r="G20" s="165">
        <v>10</v>
      </c>
      <c r="H20" s="166" t="s">
        <v>12</v>
      </c>
      <c r="I20" s="164">
        <v>2</v>
      </c>
      <c r="J20" s="166" t="s">
        <v>12</v>
      </c>
      <c r="K20" s="164" t="s">
        <v>12</v>
      </c>
      <c r="L20" s="149"/>
      <c r="M20" s="167">
        <f>SUM(N20:O20)</f>
        <v>53</v>
      </c>
      <c r="N20" s="168" t="s">
        <v>12</v>
      </c>
      <c r="O20" s="168">
        <v>53</v>
      </c>
    </row>
    <row r="21" spans="1:15" ht="17.25" customHeight="1">
      <c r="A21" s="145" t="s">
        <v>27</v>
      </c>
      <c r="B21" s="146"/>
      <c r="C21" s="156" t="s">
        <v>12</v>
      </c>
      <c r="D21" s="156" t="s">
        <v>12</v>
      </c>
      <c r="E21" s="156" t="s">
        <v>12</v>
      </c>
      <c r="F21" s="149"/>
      <c r="G21" s="157" t="s">
        <v>12</v>
      </c>
      <c r="H21" s="158" t="s">
        <v>12</v>
      </c>
      <c r="I21" s="156" t="s">
        <v>12</v>
      </c>
      <c r="J21" s="158" t="s">
        <v>12</v>
      </c>
      <c r="K21" s="156" t="s">
        <v>12</v>
      </c>
      <c r="L21" s="149"/>
      <c r="M21" s="159" t="s">
        <v>12</v>
      </c>
      <c r="N21" s="160" t="s">
        <v>12</v>
      </c>
      <c r="O21" s="160" t="s">
        <v>12</v>
      </c>
    </row>
    <row r="22" spans="1:15" ht="17.25" customHeight="1">
      <c r="A22" s="145" t="s">
        <v>28</v>
      </c>
      <c r="B22" s="146"/>
      <c r="C22" s="156">
        <f>SUM(D22:E22)</f>
        <v>7</v>
      </c>
      <c r="D22" s="156" t="s">
        <v>12</v>
      </c>
      <c r="E22" s="156">
        <v>7</v>
      </c>
      <c r="F22" s="149"/>
      <c r="G22" s="157">
        <v>9</v>
      </c>
      <c r="H22" s="158" t="s">
        <v>12</v>
      </c>
      <c r="I22" s="156">
        <v>3</v>
      </c>
      <c r="J22" s="158">
        <v>1</v>
      </c>
      <c r="K22" s="156" t="s">
        <v>12</v>
      </c>
      <c r="L22" s="149"/>
      <c r="M22" s="159">
        <f>SUM(N22:O22)</f>
        <v>49</v>
      </c>
      <c r="N22" s="160" t="s">
        <v>12</v>
      </c>
      <c r="O22" s="160">
        <v>49</v>
      </c>
    </row>
    <row r="23" spans="1:15" ht="17.25" customHeight="1">
      <c r="A23" s="162" t="s">
        <v>29</v>
      </c>
      <c r="B23" s="163"/>
      <c r="C23" s="164" t="s">
        <v>12</v>
      </c>
      <c r="D23" s="164" t="s">
        <v>12</v>
      </c>
      <c r="E23" s="164" t="s">
        <v>12</v>
      </c>
      <c r="F23" s="149"/>
      <c r="G23" s="165" t="s">
        <v>12</v>
      </c>
      <c r="H23" s="166" t="s">
        <v>12</v>
      </c>
      <c r="I23" s="164" t="s">
        <v>12</v>
      </c>
      <c r="J23" s="166" t="s">
        <v>12</v>
      </c>
      <c r="K23" s="164" t="s">
        <v>12</v>
      </c>
      <c r="L23" s="149"/>
      <c r="M23" s="167" t="s">
        <v>12</v>
      </c>
      <c r="N23" s="168" t="s">
        <v>12</v>
      </c>
      <c r="O23" s="168" t="s">
        <v>12</v>
      </c>
    </row>
    <row r="24" spans="1:15" ht="17.25" customHeight="1">
      <c r="A24" s="145" t="s">
        <v>30</v>
      </c>
      <c r="B24" s="146"/>
      <c r="C24" s="156">
        <f>SUM(D24:E24)</f>
        <v>11</v>
      </c>
      <c r="D24" s="156">
        <v>6</v>
      </c>
      <c r="E24" s="156">
        <v>5</v>
      </c>
      <c r="F24" s="149"/>
      <c r="G24" s="157">
        <v>13</v>
      </c>
      <c r="H24" s="158" t="s">
        <v>12</v>
      </c>
      <c r="I24" s="156">
        <v>2</v>
      </c>
      <c r="J24" s="158">
        <v>3</v>
      </c>
      <c r="K24" s="156" t="s">
        <v>12</v>
      </c>
      <c r="L24" s="149"/>
      <c r="M24" s="159">
        <f>SUM(N24:O24)</f>
        <v>48</v>
      </c>
      <c r="N24" s="160">
        <v>19</v>
      </c>
      <c r="O24" s="160">
        <v>29</v>
      </c>
    </row>
    <row r="25" spans="1:15" ht="17.25" customHeight="1">
      <c r="A25" s="145" t="s">
        <v>31</v>
      </c>
      <c r="B25" s="146"/>
      <c r="C25" s="156">
        <f>SUM(D25:E25)</f>
        <v>10</v>
      </c>
      <c r="D25" s="156">
        <v>3</v>
      </c>
      <c r="E25" s="156">
        <v>7</v>
      </c>
      <c r="F25" s="149"/>
      <c r="G25" s="157">
        <v>13</v>
      </c>
      <c r="H25" s="158" t="s">
        <v>12</v>
      </c>
      <c r="I25" s="156">
        <v>4</v>
      </c>
      <c r="J25" s="158">
        <v>1</v>
      </c>
      <c r="K25" s="156" t="s">
        <v>12</v>
      </c>
      <c r="L25" s="149"/>
      <c r="M25" s="159">
        <f>SUM(N25:O25)</f>
        <v>71</v>
      </c>
      <c r="N25" s="160">
        <v>22</v>
      </c>
      <c r="O25" s="160">
        <v>49</v>
      </c>
    </row>
    <row r="26" spans="1:15" ht="17.25" customHeight="1">
      <c r="A26" s="145" t="s">
        <v>32</v>
      </c>
      <c r="B26" s="146"/>
      <c r="C26" s="156" t="s">
        <v>12</v>
      </c>
      <c r="D26" s="156" t="s">
        <v>12</v>
      </c>
      <c r="E26" s="156" t="s">
        <v>12</v>
      </c>
      <c r="F26" s="149"/>
      <c r="G26" s="157" t="s">
        <v>12</v>
      </c>
      <c r="H26" s="158" t="s">
        <v>12</v>
      </c>
      <c r="I26" s="156" t="s">
        <v>12</v>
      </c>
      <c r="J26" s="158" t="s">
        <v>12</v>
      </c>
      <c r="K26" s="156" t="s">
        <v>12</v>
      </c>
      <c r="L26" s="149"/>
      <c r="M26" s="159" t="s">
        <v>12</v>
      </c>
      <c r="N26" s="160" t="s">
        <v>12</v>
      </c>
      <c r="O26" s="160" t="s">
        <v>12</v>
      </c>
    </row>
    <row r="27" spans="1:15" ht="17.25" customHeight="1">
      <c r="A27" s="162" t="s">
        <v>33</v>
      </c>
      <c r="B27" s="163"/>
      <c r="C27" s="164" t="s">
        <v>12</v>
      </c>
      <c r="D27" s="164" t="s">
        <v>12</v>
      </c>
      <c r="E27" s="164" t="s">
        <v>12</v>
      </c>
      <c r="F27" s="149"/>
      <c r="G27" s="165" t="s">
        <v>12</v>
      </c>
      <c r="H27" s="166" t="s">
        <v>12</v>
      </c>
      <c r="I27" s="164" t="s">
        <v>12</v>
      </c>
      <c r="J27" s="166" t="s">
        <v>12</v>
      </c>
      <c r="K27" s="164" t="s">
        <v>12</v>
      </c>
      <c r="L27" s="149"/>
      <c r="M27" s="167" t="s">
        <v>12</v>
      </c>
      <c r="N27" s="168" t="s">
        <v>12</v>
      </c>
      <c r="O27" s="168" t="s">
        <v>12</v>
      </c>
    </row>
    <row r="28" spans="1:15" ht="17.25" customHeight="1">
      <c r="A28" s="145" t="s">
        <v>34</v>
      </c>
      <c r="B28" s="146"/>
      <c r="C28" s="156">
        <f>SUM(D28:E28)</f>
        <v>14</v>
      </c>
      <c r="D28" s="156" t="s">
        <v>12</v>
      </c>
      <c r="E28" s="156">
        <v>14</v>
      </c>
      <c r="F28" s="149"/>
      <c r="G28" s="157">
        <v>21</v>
      </c>
      <c r="H28" s="158" t="s">
        <v>12</v>
      </c>
      <c r="I28" s="156">
        <v>5</v>
      </c>
      <c r="J28" s="158" t="s">
        <v>12</v>
      </c>
      <c r="K28" s="156" t="s">
        <v>12</v>
      </c>
      <c r="L28" s="149"/>
      <c r="M28" s="159">
        <f>SUM(N28:O28)</f>
        <v>105</v>
      </c>
      <c r="N28" s="160" t="s">
        <v>12</v>
      </c>
      <c r="O28" s="160">
        <v>105</v>
      </c>
    </row>
    <row r="29" spans="1:15" ht="17.25" customHeight="1">
      <c r="A29" s="145" t="s">
        <v>35</v>
      </c>
      <c r="B29" s="146"/>
      <c r="C29" s="156">
        <f>SUM(D29:E29)</f>
        <v>8</v>
      </c>
      <c r="D29" s="156">
        <v>8</v>
      </c>
      <c r="E29" s="156" t="s">
        <v>12</v>
      </c>
      <c r="F29" s="149"/>
      <c r="G29" s="157">
        <v>10</v>
      </c>
      <c r="H29" s="158" t="s">
        <v>12</v>
      </c>
      <c r="I29" s="156" t="s">
        <v>12</v>
      </c>
      <c r="J29" s="158">
        <v>3</v>
      </c>
      <c r="K29" s="156">
        <v>3</v>
      </c>
      <c r="L29" s="149"/>
      <c r="M29" s="159">
        <f>SUM(N29:O29)</f>
        <v>78</v>
      </c>
      <c r="N29" s="160">
        <v>78</v>
      </c>
      <c r="O29" s="160" t="s">
        <v>12</v>
      </c>
    </row>
    <row r="30" spans="1:15" ht="17.25" customHeight="1">
      <c r="A30" s="145" t="s">
        <v>36</v>
      </c>
      <c r="B30" s="146"/>
      <c r="C30" s="156" t="s">
        <v>12</v>
      </c>
      <c r="D30" s="156" t="s">
        <v>12</v>
      </c>
      <c r="E30" s="156" t="s">
        <v>12</v>
      </c>
      <c r="F30" s="149"/>
      <c r="G30" s="157" t="s">
        <v>12</v>
      </c>
      <c r="H30" s="158" t="s">
        <v>12</v>
      </c>
      <c r="I30" s="156" t="s">
        <v>12</v>
      </c>
      <c r="J30" s="158" t="s">
        <v>12</v>
      </c>
      <c r="K30" s="156" t="s">
        <v>12</v>
      </c>
      <c r="L30" s="149"/>
      <c r="M30" s="159" t="s">
        <v>12</v>
      </c>
      <c r="N30" s="160" t="s">
        <v>12</v>
      </c>
      <c r="O30" s="160" t="s">
        <v>12</v>
      </c>
    </row>
    <row r="31" spans="1:15" ht="17.25" customHeight="1">
      <c r="A31" s="162" t="s">
        <v>37</v>
      </c>
      <c r="B31" s="163"/>
      <c r="C31" s="164" t="s">
        <v>12</v>
      </c>
      <c r="D31" s="164" t="s">
        <v>12</v>
      </c>
      <c r="E31" s="164" t="s">
        <v>12</v>
      </c>
      <c r="F31" s="149"/>
      <c r="G31" s="165" t="s">
        <v>12</v>
      </c>
      <c r="H31" s="166" t="s">
        <v>12</v>
      </c>
      <c r="I31" s="164" t="s">
        <v>12</v>
      </c>
      <c r="J31" s="166">
        <v>2</v>
      </c>
      <c r="K31" s="164" t="s">
        <v>12</v>
      </c>
      <c r="L31" s="149"/>
      <c r="M31" s="167" t="s">
        <v>12</v>
      </c>
      <c r="N31" s="168" t="s">
        <v>12</v>
      </c>
      <c r="O31" s="168" t="s">
        <v>12</v>
      </c>
    </row>
    <row r="32" spans="1:15" ht="17.25" customHeight="1">
      <c r="A32" s="145" t="s">
        <v>38</v>
      </c>
      <c r="B32" s="146"/>
      <c r="C32" s="156" t="s">
        <v>12</v>
      </c>
      <c r="D32" s="156" t="s">
        <v>12</v>
      </c>
      <c r="E32" s="156" t="s">
        <v>12</v>
      </c>
      <c r="F32" s="149"/>
      <c r="G32" s="157" t="s">
        <v>12</v>
      </c>
      <c r="H32" s="158" t="s">
        <v>12</v>
      </c>
      <c r="I32" s="156" t="s">
        <v>12</v>
      </c>
      <c r="J32" s="158" t="s">
        <v>12</v>
      </c>
      <c r="K32" s="156" t="s">
        <v>12</v>
      </c>
      <c r="L32" s="149"/>
      <c r="M32" s="159" t="s">
        <v>12</v>
      </c>
      <c r="N32" s="160" t="s">
        <v>12</v>
      </c>
      <c r="O32" s="160" t="s">
        <v>12</v>
      </c>
    </row>
    <row r="33" spans="1:15" ht="17.25" customHeight="1">
      <c r="A33" s="145" t="s">
        <v>39</v>
      </c>
      <c r="B33" s="146"/>
      <c r="C33" s="156" t="s">
        <v>12</v>
      </c>
      <c r="D33" s="156" t="s">
        <v>12</v>
      </c>
      <c r="E33" s="156" t="s">
        <v>12</v>
      </c>
      <c r="F33" s="149"/>
      <c r="G33" s="157" t="s">
        <v>12</v>
      </c>
      <c r="H33" s="158" t="s">
        <v>12</v>
      </c>
      <c r="I33" s="156" t="s">
        <v>12</v>
      </c>
      <c r="J33" s="158" t="s">
        <v>12</v>
      </c>
      <c r="K33" s="156" t="s">
        <v>12</v>
      </c>
      <c r="L33" s="149"/>
      <c r="M33" s="159" t="s">
        <v>12</v>
      </c>
      <c r="N33" s="160" t="s">
        <v>12</v>
      </c>
      <c r="O33" s="160" t="s">
        <v>12</v>
      </c>
    </row>
    <row r="34" spans="1:15" ht="17.25" customHeight="1">
      <c r="A34" s="145" t="s">
        <v>40</v>
      </c>
      <c r="B34" s="146"/>
      <c r="C34" s="156" t="s">
        <v>12</v>
      </c>
      <c r="D34" s="156" t="s">
        <v>12</v>
      </c>
      <c r="E34" s="156" t="s">
        <v>12</v>
      </c>
      <c r="F34" s="149"/>
      <c r="G34" s="157" t="s">
        <v>12</v>
      </c>
      <c r="H34" s="158" t="s">
        <v>12</v>
      </c>
      <c r="I34" s="156" t="s">
        <v>12</v>
      </c>
      <c r="J34" s="158" t="s">
        <v>12</v>
      </c>
      <c r="K34" s="156" t="s">
        <v>12</v>
      </c>
      <c r="L34" s="149"/>
      <c r="M34" s="159" t="s">
        <v>12</v>
      </c>
      <c r="N34" s="160" t="s">
        <v>12</v>
      </c>
      <c r="O34" s="160" t="s">
        <v>12</v>
      </c>
    </row>
    <row r="35" spans="1:15" ht="17.25" customHeight="1">
      <c r="A35" s="145" t="s">
        <v>41</v>
      </c>
      <c r="B35" s="146"/>
      <c r="C35" s="156" t="s">
        <v>12</v>
      </c>
      <c r="D35" s="156" t="s">
        <v>12</v>
      </c>
      <c r="E35" s="156" t="s">
        <v>12</v>
      </c>
      <c r="F35" s="149"/>
      <c r="G35" s="157" t="s">
        <v>12</v>
      </c>
      <c r="H35" s="158" t="s">
        <v>12</v>
      </c>
      <c r="I35" s="156" t="s">
        <v>12</v>
      </c>
      <c r="J35" s="158" t="s">
        <v>12</v>
      </c>
      <c r="K35" s="156" t="s">
        <v>12</v>
      </c>
      <c r="L35" s="149"/>
      <c r="M35" s="159" t="s">
        <v>12</v>
      </c>
      <c r="N35" s="160" t="s">
        <v>12</v>
      </c>
      <c r="O35" s="160" t="s">
        <v>12</v>
      </c>
    </row>
    <row r="36" spans="1:15" ht="17.25" customHeight="1">
      <c r="A36" s="145" t="s">
        <v>42</v>
      </c>
      <c r="B36" s="146"/>
      <c r="C36" s="156" t="s">
        <v>12</v>
      </c>
      <c r="D36" s="156" t="s">
        <v>12</v>
      </c>
      <c r="E36" s="156" t="s">
        <v>12</v>
      </c>
      <c r="F36" s="149"/>
      <c r="G36" s="157" t="s">
        <v>12</v>
      </c>
      <c r="H36" s="158" t="s">
        <v>12</v>
      </c>
      <c r="I36" s="156" t="s">
        <v>12</v>
      </c>
      <c r="J36" s="158" t="s">
        <v>12</v>
      </c>
      <c r="K36" s="156" t="s">
        <v>12</v>
      </c>
      <c r="L36" s="149"/>
      <c r="M36" s="159" t="s">
        <v>12</v>
      </c>
      <c r="N36" s="160" t="s">
        <v>12</v>
      </c>
      <c r="O36" s="160" t="s">
        <v>12</v>
      </c>
    </row>
    <row r="37" spans="1:15" ht="17.25" customHeight="1">
      <c r="A37" s="145" t="s">
        <v>43</v>
      </c>
      <c r="B37" s="146"/>
      <c r="C37" s="156">
        <f>SUM(D37:E37)</f>
        <v>5</v>
      </c>
      <c r="D37" s="156" t="s">
        <v>12</v>
      </c>
      <c r="E37" s="156">
        <v>5</v>
      </c>
      <c r="F37" s="149"/>
      <c r="G37" s="157">
        <v>7</v>
      </c>
      <c r="H37" s="158" t="s">
        <v>12</v>
      </c>
      <c r="I37" s="156">
        <v>1</v>
      </c>
      <c r="J37" s="158" t="s">
        <v>12</v>
      </c>
      <c r="K37" s="156" t="s">
        <v>12</v>
      </c>
      <c r="L37" s="149"/>
      <c r="M37" s="159">
        <f>SUM(N37:O37)</f>
        <v>38</v>
      </c>
      <c r="N37" s="160" t="s">
        <v>12</v>
      </c>
      <c r="O37" s="160">
        <v>38</v>
      </c>
    </row>
    <row r="38" spans="1:15" ht="17.25" customHeight="1">
      <c r="A38" s="145" t="s">
        <v>44</v>
      </c>
      <c r="B38" s="146"/>
      <c r="C38" s="156" t="s">
        <v>12</v>
      </c>
      <c r="D38" s="156" t="s">
        <v>12</v>
      </c>
      <c r="E38" s="156" t="s">
        <v>12</v>
      </c>
      <c r="F38" s="149"/>
      <c r="G38" s="157" t="s">
        <v>12</v>
      </c>
      <c r="H38" s="158" t="s">
        <v>12</v>
      </c>
      <c r="I38" s="156" t="s">
        <v>12</v>
      </c>
      <c r="J38" s="158" t="s">
        <v>12</v>
      </c>
      <c r="K38" s="156" t="s">
        <v>12</v>
      </c>
      <c r="L38" s="149"/>
      <c r="M38" s="159" t="s">
        <v>12</v>
      </c>
      <c r="N38" s="160" t="s">
        <v>12</v>
      </c>
      <c r="O38" s="160" t="s">
        <v>12</v>
      </c>
    </row>
    <row r="39" spans="1:15" ht="17.25" customHeight="1">
      <c r="A39" s="162" t="s">
        <v>45</v>
      </c>
      <c r="B39" s="163"/>
      <c r="C39" s="164">
        <f>SUM(D39:E39)</f>
        <v>3</v>
      </c>
      <c r="D39" s="164" t="s">
        <v>12</v>
      </c>
      <c r="E39" s="164">
        <v>3</v>
      </c>
      <c r="F39" s="149"/>
      <c r="G39" s="165">
        <v>5</v>
      </c>
      <c r="H39" s="166" t="s">
        <v>12</v>
      </c>
      <c r="I39" s="164" t="s">
        <v>12</v>
      </c>
      <c r="J39" s="166">
        <v>1</v>
      </c>
      <c r="K39" s="164" t="s">
        <v>12</v>
      </c>
      <c r="L39" s="149"/>
      <c r="M39" s="167">
        <f>SUM(N39:O39)</f>
        <v>20</v>
      </c>
      <c r="N39" s="168" t="s">
        <v>12</v>
      </c>
      <c r="O39" s="168">
        <v>20</v>
      </c>
    </row>
    <row r="40" spans="1:15" ht="17.25" customHeight="1">
      <c r="A40" s="145" t="s">
        <v>46</v>
      </c>
      <c r="B40" s="146"/>
      <c r="C40" s="156">
        <f>SUM(D40:E40)</f>
        <v>3</v>
      </c>
      <c r="D40" s="156" t="s">
        <v>12</v>
      </c>
      <c r="E40" s="156">
        <v>3</v>
      </c>
      <c r="F40" s="149"/>
      <c r="G40" s="157">
        <v>4</v>
      </c>
      <c r="H40" s="158" t="s">
        <v>12</v>
      </c>
      <c r="I40" s="156" t="s">
        <v>12</v>
      </c>
      <c r="J40" s="158" t="s">
        <v>12</v>
      </c>
      <c r="K40" s="156" t="s">
        <v>12</v>
      </c>
      <c r="L40" s="149"/>
      <c r="M40" s="159">
        <f>SUM(N40:O40)</f>
        <v>9</v>
      </c>
      <c r="N40" s="160" t="s">
        <v>12</v>
      </c>
      <c r="O40" s="160">
        <v>9</v>
      </c>
    </row>
    <row r="41" spans="1:15" ht="17.25" customHeight="1">
      <c r="A41" s="169" t="s">
        <v>47</v>
      </c>
      <c r="B41" s="170"/>
      <c r="C41" s="148">
        <f>SUM(D41:E41)</f>
        <v>11</v>
      </c>
      <c r="D41" s="148">
        <v>11</v>
      </c>
      <c r="E41" s="148" t="s">
        <v>12</v>
      </c>
      <c r="F41" s="149"/>
      <c r="G41" s="150">
        <v>16</v>
      </c>
      <c r="H41" s="151" t="s">
        <v>12</v>
      </c>
      <c r="I41" s="148">
        <v>6</v>
      </c>
      <c r="J41" s="151">
        <v>4</v>
      </c>
      <c r="K41" s="148" t="s">
        <v>12</v>
      </c>
      <c r="L41" s="149"/>
      <c r="M41" s="152">
        <f>SUM(N41:O41)</f>
        <v>74</v>
      </c>
      <c r="N41" s="153">
        <v>74</v>
      </c>
      <c r="O41" s="153" t="s">
        <v>12</v>
      </c>
    </row>
  </sheetData>
  <mergeCells count="5">
    <mergeCell ref="O3:O4"/>
    <mergeCell ref="A3:B4"/>
    <mergeCell ref="C3:C4"/>
    <mergeCell ref="E3:E4"/>
    <mergeCell ref="M3:M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B12" sqref="B12"/>
    </sheetView>
  </sheetViews>
  <sheetFormatPr defaultColWidth="9.00390625" defaultRowHeight="13.5"/>
  <cols>
    <col min="1" max="1" width="9.125" style="172" customWidth="1"/>
    <col min="2" max="8" width="10.875" style="172" customWidth="1"/>
    <col min="9" max="9" width="10.375" style="172" customWidth="1"/>
    <col min="10" max="16384" width="9.125" style="172" customWidth="1"/>
  </cols>
  <sheetData>
    <row r="1" ht="14.25">
      <c r="A1" s="171" t="s">
        <v>125</v>
      </c>
    </row>
    <row r="2" spans="1:9" ht="12">
      <c r="A2" s="173"/>
      <c r="B2" s="174"/>
      <c r="C2" s="174" t="s">
        <v>94</v>
      </c>
      <c r="D2" s="174" t="s">
        <v>95</v>
      </c>
      <c r="E2" s="174" t="s">
        <v>96</v>
      </c>
      <c r="F2" s="174" t="s">
        <v>94</v>
      </c>
      <c r="G2" s="174" t="s">
        <v>94</v>
      </c>
      <c r="H2" s="174" t="s">
        <v>95</v>
      </c>
      <c r="I2" s="174" t="s">
        <v>97</v>
      </c>
    </row>
    <row r="3" spans="1:9" ht="12">
      <c r="A3" s="175" t="s">
        <v>63</v>
      </c>
      <c r="B3" s="176" t="s">
        <v>4</v>
      </c>
      <c r="C3" s="176"/>
      <c r="D3" s="176"/>
      <c r="E3" s="176"/>
      <c r="F3" s="176" t="s">
        <v>98</v>
      </c>
      <c r="G3" s="176" t="s">
        <v>98</v>
      </c>
      <c r="H3" s="176" t="s">
        <v>98</v>
      </c>
      <c r="I3" s="176" t="s">
        <v>99</v>
      </c>
    </row>
    <row r="4" spans="1:9" ht="12">
      <c r="A4" s="177"/>
      <c r="B4" s="178"/>
      <c r="C4" s="178" t="s">
        <v>100</v>
      </c>
      <c r="D4" s="178" t="s">
        <v>100</v>
      </c>
      <c r="E4" s="178" t="s">
        <v>100</v>
      </c>
      <c r="F4" s="178" t="s">
        <v>95</v>
      </c>
      <c r="G4" s="178" t="s">
        <v>96</v>
      </c>
      <c r="H4" s="178" t="s">
        <v>96</v>
      </c>
      <c r="I4" s="178" t="s">
        <v>101</v>
      </c>
    </row>
    <row r="5" spans="1:9" ht="15" customHeight="1">
      <c r="A5" s="177" t="s">
        <v>4</v>
      </c>
      <c r="B5" s="179">
        <f>SUM(B6:B8)</f>
        <v>460</v>
      </c>
      <c r="C5" s="180">
        <f>SUM(C6:C8)</f>
        <v>154</v>
      </c>
      <c r="D5" s="180">
        <f>SUM(D6:D8)</f>
        <v>149</v>
      </c>
      <c r="E5" s="180">
        <f>SUM(E6:E8)</f>
        <v>148</v>
      </c>
      <c r="F5" s="180">
        <f>SUM(F6:F8)</f>
        <v>2</v>
      </c>
      <c r="G5" s="180" t="s">
        <v>12</v>
      </c>
      <c r="H5" s="180">
        <f>SUM(H6:H8)</f>
        <v>7</v>
      </c>
      <c r="I5" s="180" t="s">
        <v>12</v>
      </c>
    </row>
    <row r="6" spans="1:9" ht="15" customHeight="1">
      <c r="A6" s="175" t="s">
        <v>61</v>
      </c>
      <c r="B6" s="181">
        <f>SUM(C6:I6)</f>
        <v>5</v>
      </c>
      <c r="C6" s="181">
        <v>1</v>
      </c>
      <c r="D6" s="181">
        <v>2</v>
      </c>
      <c r="E6" s="181">
        <v>2</v>
      </c>
      <c r="F6" s="181" t="s">
        <v>12</v>
      </c>
      <c r="G6" s="181" t="s">
        <v>12</v>
      </c>
      <c r="H6" s="181" t="s">
        <v>12</v>
      </c>
      <c r="I6" s="181" t="s">
        <v>12</v>
      </c>
    </row>
    <row r="7" spans="1:9" ht="15" customHeight="1">
      <c r="A7" s="175" t="s">
        <v>74</v>
      </c>
      <c r="B7" s="181">
        <f>SUM(C7:I7)</f>
        <v>108</v>
      </c>
      <c r="C7" s="181">
        <v>27</v>
      </c>
      <c r="D7" s="181">
        <v>34</v>
      </c>
      <c r="E7" s="181">
        <v>39</v>
      </c>
      <c r="F7" s="181">
        <v>1</v>
      </c>
      <c r="G7" s="181" t="s">
        <v>12</v>
      </c>
      <c r="H7" s="181">
        <v>7</v>
      </c>
      <c r="I7" s="181" t="s">
        <v>12</v>
      </c>
    </row>
    <row r="8" spans="1:9" ht="15" customHeight="1">
      <c r="A8" s="177" t="s">
        <v>75</v>
      </c>
      <c r="B8" s="180">
        <f>SUM(C8:I8)</f>
        <v>347</v>
      </c>
      <c r="C8" s="180">
        <v>126</v>
      </c>
      <c r="D8" s="180">
        <v>113</v>
      </c>
      <c r="E8" s="180">
        <v>107</v>
      </c>
      <c r="F8" s="180">
        <v>1</v>
      </c>
      <c r="G8" s="180" t="s">
        <v>12</v>
      </c>
      <c r="H8" s="180" t="s">
        <v>12</v>
      </c>
      <c r="I8" s="180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P10" sqref="P10"/>
    </sheetView>
  </sheetViews>
  <sheetFormatPr defaultColWidth="9.00390625" defaultRowHeight="13.5"/>
  <cols>
    <col min="1" max="1" width="2.00390625" style="183" customWidth="1"/>
    <col min="2" max="2" width="10.375" style="183" customWidth="1"/>
    <col min="3" max="14" width="6.875" style="183" customWidth="1"/>
    <col min="15" max="16384" width="9.125" style="183" customWidth="1"/>
  </cols>
  <sheetData>
    <row r="1" ht="14.25">
      <c r="A1" s="182" t="s">
        <v>126</v>
      </c>
    </row>
    <row r="2" spans="1:14" ht="12">
      <c r="A2" s="184"/>
      <c r="B2" s="185"/>
      <c r="C2" s="186" t="s">
        <v>127</v>
      </c>
      <c r="D2" s="186"/>
      <c r="E2" s="186"/>
      <c r="F2" s="186"/>
      <c r="G2" s="186"/>
      <c r="H2" s="187"/>
      <c r="I2" s="186" t="s">
        <v>128</v>
      </c>
      <c r="J2" s="186"/>
      <c r="K2" s="186"/>
      <c r="L2" s="186"/>
      <c r="M2" s="186"/>
      <c r="N2" s="187"/>
    </row>
    <row r="3" spans="1:14" ht="12">
      <c r="A3" s="188" t="s">
        <v>129</v>
      </c>
      <c r="B3" s="189"/>
      <c r="C3" s="190" t="s">
        <v>130</v>
      </c>
      <c r="D3" s="191"/>
      <c r="E3" s="190" t="s">
        <v>131</v>
      </c>
      <c r="F3" s="191"/>
      <c r="G3" s="190" t="s">
        <v>132</v>
      </c>
      <c r="H3" s="191"/>
      <c r="I3" s="190" t="s">
        <v>133</v>
      </c>
      <c r="J3" s="191"/>
      <c r="K3" s="190" t="s">
        <v>134</v>
      </c>
      <c r="L3" s="191"/>
      <c r="M3" s="190" t="s">
        <v>132</v>
      </c>
      <c r="N3" s="191"/>
    </row>
    <row r="4" spans="1:14" ht="12">
      <c r="A4" s="192"/>
      <c r="B4" s="191"/>
      <c r="C4" s="193" t="s">
        <v>59</v>
      </c>
      <c r="D4" s="194" t="s">
        <v>60</v>
      </c>
      <c r="E4" s="193" t="s">
        <v>59</v>
      </c>
      <c r="F4" s="194" t="s">
        <v>60</v>
      </c>
      <c r="G4" s="193" t="s">
        <v>59</v>
      </c>
      <c r="H4" s="194" t="s">
        <v>60</v>
      </c>
      <c r="I4" s="193" t="s">
        <v>59</v>
      </c>
      <c r="J4" s="194" t="s">
        <v>60</v>
      </c>
      <c r="K4" s="193" t="s">
        <v>59</v>
      </c>
      <c r="L4" s="194" t="s">
        <v>60</v>
      </c>
      <c r="M4" s="193" t="s">
        <v>59</v>
      </c>
      <c r="N4" s="194" t="s">
        <v>60</v>
      </c>
    </row>
    <row r="5" spans="1:14" ht="15" customHeight="1">
      <c r="A5" s="188" t="s">
        <v>4</v>
      </c>
      <c r="B5" s="191"/>
      <c r="C5" s="195">
        <f aca="true" t="shared" si="0" ref="C5:N5">SUM(C6:C12)</f>
        <v>1</v>
      </c>
      <c r="D5" s="196">
        <f t="shared" si="0"/>
        <v>6</v>
      </c>
      <c r="E5" s="195">
        <f t="shared" si="0"/>
        <v>1</v>
      </c>
      <c r="F5" s="196">
        <f t="shared" si="0"/>
        <v>157</v>
      </c>
      <c r="G5" s="195">
        <f t="shared" si="0"/>
        <v>38</v>
      </c>
      <c r="H5" s="196">
        <f t="shared" si="0"/>
        <v>474</v>
      </c>
      <c r="I5" s="195">
        <f t="shared" si="0"/>
        <v>2</v>
      </c>
      <c r="J5" s="196">
        <f t="shared" si="0"/>
        <v>2</v>
      </c>
      <c r="K5" s="195">
        <f t="shared" si="0"/>
        <v>20</v>
      </c>
      <c r="L5" s="196">
        <f t="shared" si="0"/>
        <v>12</v>
      </c>
      <c r="M5" s="195">
        <f t="shared" si="0"/>
        <v>18</v>
      </c>
      <c r="N5" s="196">
        <f t="shared" si="0"/>
        <v>25</v>
      </c>
    </row>
    <row r="6" spans="1:14" ht="15" customHeight="1">
      <c r="A6" s="197"/>
      <c r="B6" s="198" t="s">
        <v>135</v>
      </c>
      <c r="C6" s="199" t="s">
        <v>12</v>
      </c>
      <c r="D6" s="200" t="s">
        <v>12</v>
      </c>
      <c r="E6" s="199">
        <v>1</v>
      </c>
      <c r="F6" s="200">
        <v>17</v>
      </c>
      <c r="G6" s="199">
        <v>24</v>
      </c>
      <c r="H6" s="200">
        <v>17</v>
      </c>
      <c r="I6" s="199">
        <v>1</v>
      </c>
      <c r="J6" s="200" t="s">
        <v>12</v>
      </c>
      <c r="K6" s="199">
        <v>18</v>
      </c>
      <c r="L6" s="200">
        <v>9</v>
      </c>
      <c r="M6" s="199">
        <v>14</v>
      </c>
      <c r="N6" s="200">
        <v>5</v>
      </c>
    </row>
    <row r="7" spans="1:14" ht="15" customHeight="1">
      <c r="A7" s="197"/>
      <c r="B7" s="198" t="s">
        <v>136</v>
      </c>
      <c r="C7" s="199" t="s">
        <v>12</v>
      </c>
      <c r="D7" s="200">
        <v>1</v>
      </c>
      <c r="E7" s="199" t="s">
        <v>12</v>
      </c>
      <c r="F7" s="200">
        <v>15</v>
      </c>
      <c r="G7" s="199">
        <v>4</v>
      </c>
      <c r="H7" s="200">
        <v>22</v>
      </c>
      <c r="I7" s="199" t="s">
        <v>12</v>
      </c>
      <c r="J7" s="200" t="s">
        <v>12</v>
      </c>
      <c r="K7" s="199">
        <v>2</v>
      </c>
      <c r="L7" s="200">
        <v>3</v>
      </c>
      <c r="M7" s="199" t="s">
        <v>12</v>
      </c>
      <c r="N7" s="200">
        <v>2</v>
      </c>
    </row>
    <row r="8" spans="1:14" ht="15" customHeight="1">
      <c r="A8" s="197"/>
      <c r="B8" s="198" t="s">
        <v>137</v>
      </c>
      <c r="C8" s="199">
        <v>1</v>
      </c>
      <c r="D8" s="200">
        <v>5</v>
      </c>
      <c r="E8" s="199" t="s">
        <v>12</v>
      </c>
      <c r="F8" s="200">
        <v>99</v>
      </c>
      <c r="G8" s="199">
        <v>8</v>
      </c>
      <c r="H8" s="200">
        <v>413</v>
      </c>
      <c r="I8" s="199" t="s">
        <v>12</v>
      </c>
      <c r="J8" s="200" t="s">
        <v>12</v>
      </c>
      <c r="K8" s="199" t="s">
        <v>12</v>
      </c>
      <c r="L8" s="200" t="s">
        <v>12</v>
      </c>
      <c r="M8" s="199" t="s">
        <v>12</v>
      </c>
      <c r="N8" s="200">
        <v>2</v>
      </c>
    </row>
    <row r="9" spans="1:14" ht="15" customHeight="1">
      <c r="A9" s="197"/>
      <c r="B9" s="198" t="s">
        <v>138</v>
      </c>
      <c r="C9" s="199" t="s">
        <v>12</v>
      </c>
      <c r="D9" s="200" t="s">
        <v>12</v>
      </c>
      <c r="E9" s="199" t="s">
        <v>12</v>
      </c>
      <c r="F9" s="200">
        <v>1</v>
      </c>
      <c r="G9" s="199" t="s">
        <v>12</v>
      </c>
      <c r="H9" s="200">
        <v>3</v>
      </c>
      <c r="I9" s="199" t="s">
        <v>12</v>
      </c>
      <c r="J9" s="200" t="s">
        <v>12</v>
      </c>
      <c r="K9" s="199" t="s">
        <v>12</v>
      </c>
      <c r="L9" s="200" t="s">
        <v>12</v>
      </c>
      <c r="M9" s="199" t="s">
        <v>12</v>
      </c>
      <c r="N9" s="200" t="s">
        <v>12</v>
      </c>
    </row>
    <row r="10" spans="1:14" ht="15" customHeight="1">
      <c r="A10" s="197"/>
      <c r="B10" s="198" t="s">
        <v>139</v>
      </c>
      <c r="C10" s="199" t="s">
        <v>12</v>
      </c>
      <c r="D10" s="200" t="s">
        <v>12</v>
      </c>
      <c r="E10" s="199" t="s">
        <v>12</v>
      </c>
      <c r="F10" s="200" t="s">
        <v>12</v>
      </c>
      <c r="G10" s="199" t="s">
        <v>12</v>
      </c>
      <c r="H10" s="200" t="s">
        <v>12</v>
      </c>
      <c r="I10" s="199" t="s">
        <v>12</v>
      </c>
      <c r="J10" s="200" t="s">
        <v>12</v>
      </c>
      <c r="K10" s="199" t="s">
        <v>12</v>
      </c>
      <c r="L10" s="200" t="s">
        <v>12</v>
      </c>
      <c r="M10" s="199" t="s">
        <v>12</v>
      </c>
      <c r="N10" s="200">
        <v>1</v>
      </c>
    </row>
    <row r="11" spans="1:14" ht="15" customHeight="1">
      <c r="A11" s="197"/>
      <c r="B11" s="201" t="s">
        <v>140</v>
      </c>
      <c r="C11" s="199" t="s">
        <v>12</v>
      </c>
      <c r="D11" s="200" t="s">
        <v>12</v>
      </c>
      <c r="E11" s="199" t="s">
        <v>12</v>
      </c>
      <c r="F11" s="200" t="s">
        <v>12</v>
      </c>
      <c r="G11" s="199" t="s">
        <v>12</v>
      </c>
      <c r="H11" s="200" t="s">
        <v>12</v>
      </c>
      <c r="I11" s="199" t="s">
        <v>12</v>
      </c>
      <c r="J11" s="200" t="s">
        <v>12</v>
      </c>
      <c r="K11" s="199" t="s">
        <v>12</v>
      </c>
      <c r="L11" s="200" t="s">
        <v>12</v>
      </c>
      <c r="M11" s="199" t="s">
        <v>12</v>
      </c>
      <c r="N11" s="200" t="s">
        <v>12</v>
      </c>
    </row>
    <row r="12" spans="1:14" ht="15" customHeight="1">
      <c r="A12" s="202"/>
      <c r="B12" s="203" t="s">
        <v>141</v>
      </c>
      <c r="C12" s="195" t="s">
        <v>12</v>
      </c>
      <c r="D12" s="196" t="s">
        <v>12</v>
      </c>
      <c r="E12" s="195" t="s">
        <v>12</v>
      </c>
      <c r="F12" s="196">
        <v>25</v>
      </c>
      <c r="G12" s="195">
        <v>2</v>
      </c>
      <c r="H12" s="196">
        <v>19</v>
      </c>
      <c r="I12" s="195">
        <v>1</v>
      </c>
      <c r="J12" s="196">
        <v>2</v>
      </c>
      <c r="K12" s="195" t="s">
        <v>12</v>
      </c>
      <c r="L12" s="196" t="s">
        <v>12</v>
      </c>
      <c r="M12" s="195">
        <v>4</v>
      </c>
      <c r="N12" s="196">
        <v>15</v>
      </c>
    </row>
    <row r="13" spans="1:14" ht="15" customHeight="1">
      <c r="A13" s="204" t="s">
        <v>142</v>
      </c>
      <c r="B13" s="191"/>
      <c r="C13" s="195" t="s">
        <v>12</v>
      </c>
      <c r="D13" s="196" t="s">
        <v>12</v>
      </c>
      <c r="E13" s="195" t="s">
        <v>12</v>
      </c>
      <c r="F13" s="196">
        <v>2</v>
      </c>
      <c r="G13" s="195">
        <v>2</v>
      </c>
      <c r="H13" s="196">
        <v>3</v>
      </c>
      <c r="I13" s="195" t="s">
        <v>12</v>
      </c>
      <c r="J13" s="196" t="s">
        <v>12</v>
      </c>
      <c r="K13" s="195">
        <v>1</v>
      </c>
      <c r="L13" s="196">
        <v>4</v>
      </c>
      <c r="M13" s="195" t="s">
        <v>12</v>
      </c>
      <c r="N13" s="196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