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19170" windowHeight="4800" activeTab="0"/>
  </bookViews>
  <sheets>
    <sheet name="13 4 h25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<sst xmlns="http://schemas.openxmlformats.org/spreadsheetml/2006/main" count="38" uniqueCount="36">
  <si>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主要勘定</t>
  </si>
  <si>
    <t>（単位　千円）</t>
  </si>
  <si>
    <t>年　　　　月</t>
  </si>
  <si>
    <t>預　　　　　　　　　　金　　　　　　　　　　残</t>
  </si>
  <si>
    <t>貸出残高</t>
  </si>
  <si>
    <t>総　　額</t>
  </si>
  <si>
    <t>当　　座</t>
  </si>
  <si>
    <t>普　　通</t>
  </si>
  <si>
    <t>通　　知</t>
  </si>
  <si>
    <t>定　　期</t>
  </si>
  <si>
    <t>定期積金</t>
  </si>
  <si>
    <t>その他</t>
  </si>
  <si>
    <t>手　　形</t>
  </si>
  <si>
    <t>証　　書</t>
  </si>
  <si>
    <t>４月末</t>
  </si>
  <si>
    <t>５月末</t>
  </si>
  <si>
    <t>６月末</t>
  </si>
  <si>
    <t>７月末</t>
  </si>
  <si>
    <t>８月末</t>
  </si>
  <si>
    <t>９月末</t>
  </si>
  <si>
    <t>10月末</t>
  </si>
  <si>
    <t>11月末</t>
  </si>
  <si>
    <t>12月末</t>
  </si>
  <si>
    <t>１月末</t>
  </si>
  <si>
    <t>２月末</t>
  </si>
  <si>
    <t>３月末</t>
  </si>
  <si>
    <t>注　　千円未満切り捨てのため、総額と内訳が一致しない場合がある。
資料　北陸労働金庫経営企画部</t>
  </si>
  <si>
    <t>高</t>
  </si>
  <si>
    <t>平成21年度末</t>
  </si>
  <si>
    <t>平成22年度末</t>
  </si>
  <si>
    <t>平成23年度末</t>
  </si>
  <si>
    <t>平成25年</t>
  </si>
  <si>
    <r>
      <t xml:space="preserve">13-4 </t>
    </r>
    <r>
      <rPr>
        <sz val="14"/>
        <rFont val="ＭＳ 明朝"/>
        <family val="1"/>
      </rPr>
      <t>労　　働　　金　　庫</t>
    </r>
  </si>
  <si>
    <t>平成24年度末</t>
  </si>
  <si>
    <t>平成25年度末</t>
  </si>
  <si>
    <t>平成26年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</si>
</sst>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#\ ##0;&quot;△ &quot;???\ ??0"/>
    <numFmt numFmtId="188" formatCode="###\ ###\ ##0;&quot;△ &quot;???\ ??0"/>
    <numFmt numFmtId="189" formatCode="###\ ###\ ##0;&quot;△ &quot;?0"/>
    <numFmt numFmtId="190" formatCode="###\ ###\ ##0;&quot;△&quot;?0"/>
    <numFmt numFmtId="191" formatCode="###\ ###\ ##0;&quot;△ &quot;?0\ "/>
    <numFmt numFmtId="192" formatCode="###\ ###\ ##0\ ;&quot;△ &quot;?0\ "/>
    <numFmt numFmtId="193" formatCode="\ ;&quot;△&quot;???\ ??0"/>
    <numFmt numFmtId="194" formatCode="#,##0;&quot;▲ &quot;#,##0"/>
  </numFmts>
  <fonts count="44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84" fontId="7" fillId="0" borderId="0" xfId="0" applyNumberFormat="1" applyFont="1" applyFill="1" applyBorder="1" applyAlignment="1">
      <alignment horizontal="distributed" vertical="center"/>
    </xf>
    <xf numFmtId="184" fontId="6" fillId="0" borderId="0" xfId="0" applyNumberFormat="1" applyFont="1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84" fontId="1" fillId="0" borderId="0" xfId="0" applyNumberFormat="1" applyFont="1" applyFill="1" applyBorder="1" applyAlignment="1">
      <alignment horizontal="right"/>
    </xf>
    <xf numFmtId="184" fontId="3" fillId="0" borderId="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84" fontId="2" fillId="0" borderId="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84" fontId="8" fillId="0" borderId="0" xfId="0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distributed" vertical="center"/>
    </xf>
    <xf numFmtId="184" fontId="1" fillId="0" borderId="10" xfId="0" applyNumberFormat="1" applyFont="1" applyFill="1" applyBorder="1" applyAlignment="1">
      <alignment horizontal="distributed" vertical="center"/>
    </xf>
    <xf numFmtId="184" fontId="1" fillId="0" borderId="11" xfId="0" applyNumberFormat="1" applyFont="1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horizontal="distributed" vertical="center"/>
    </xf>
    <xf numFmtId="184" fontId="1" fillId="0" borderId="12" xfId="0" applyNumberFormat="1" applyFont="1" applyFill="1" applyBorder="1" applyAlignment="1">
      <alignment horizontal="distributed" vertical="center"/>
    </xf>
    <xf numFmtId="184" fontId="6" fillId="0" borderId="13" xfId="0" applyNumberFormat="1" applyFont="1" applyFill="1" applyBorder="1" applyAlignment="1">
      <alignment horizontal="distributed" vertical="center"/>
    </xf>
    <xf numFmtId="184" fontId="1" fillId="0" borderId="13" xfId="0" applyNumberFormat="1" applyFont="1" applyFill="1" applyBorder="1" applyAlignment="1">
      <alignment horizontal="distributed" vertical="center"/>
    </xf>
    <xf numFmtId="184" fontId="1" fillId="0" borderId="0" xfId="48" applyNumberFormat="1" applyFont="1" applyFill="1" applyBorder="1" applyAlignment="1">
      <alignment vertical="center"/>
    </xf>
    <xf numFmtId="184" fontId="7" fillId="0" borderId="13" xfId="0" applyNumberFormat="1" applyFont="1" applyFill="1" applyBorder="1" applyAlignment="1">
      <alignment horizontal="distributed" vertical="center"/>
    </xf>
    <xf numFmtId="184" fontId="7" fillId="0" borderId="0" xfId="48" applyNumberFormat="1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horizontal="right" vertical="center"/>
    </xf>
    <xf numFmtId="184" fontId="1" fillId="0" borderId="14" xfId="0" applyNumberFormat="1" applyFont="1" applyFill="1" applyBorder="1" applyAlignment="1">
      <alignment horizontal="distributed" vertical="center"/>
    </xf>
    <xf numFmtId="184" fontId="1" fillId="0" borderId="15" xfId="0" applyNumberFormat="1" applyFont="1" applyFill="1" applyBorder="1" applyAlignment="1">
      <alignment horizontal="distributed" vertical="center"/>
    </xf>
    <xf numFmtId="184" fontId="1" fillId="0" borderId="14" xfId="0" applyNumberFormat="1" applyFont="1" applyFill="1" applyBorder="1" applyAlignment="1">
      <alignment horizontal="right" vertical="center"/>
    </xf>
    <xf numFmtId="184" fontId="1" fillId="0" borderId="14" xfId="0" applyNumberFormat="1" applyFont="1" applyFill="1" applyBorder="1" applyAlignment="1">
      <alignment vertical="center"/>
    </xf>
    <xf numFmtId="184" fontId="0" fillId="0" borderId="0" xfId="0" applyNumberFormat="1" applyFill="1" applyBorder="1" applyAlignment="1">
      <alignment vertical="top"/>
    </xf>
    <xf numFmtId="184" fontId="1" fillId="33" borderId="0" xfId="48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horizontal="distributed" vertical="center" indent="2"/>
    </xf>
    <xf numFmtId="184" fontId="1" fillId="0" borderId="16" xfId="0" applyNumberFormat="1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184" fontId="1" fillId="0" borderId="14" xfId="0" applyNumberFormat="1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184" fontId="1" fillId="0" borderId="10" xfId="0" applyNumberFormat="1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84" fontId="1" fillId="0" borderId="11" xfId="0" applyNumberFormat="1" applyFont="1" applyFill="1" applyBorder="1" applyAlignment="1">
      <alignment horizontal="distributed" vertical="center"/>
    </xf>
    <xf numFmtId="184" fontId="6" fillId="0" borderId="0" xfId="0" applyNumberFormat="1" applyFont="1" applyFill="1" applyBorder="1" applyAlignment="1">
      <alignment horizontal="distributed" vertical="center"/>
    </xf>
    <xf numFmtId="184" fontId="9" fillId="0" borderId="0" xfId="0" applyNumberFormat="1" applyFont="1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tabSelected="1" zoomScale="110" zoomScaleNormal="110" zoomScaleSheetLayoutView="100" zoomScalePageLayoutView="0" workbookViewId="0" topLeftCell="A1">
      <selection activeCell="J16" sqref="J16"/>
    </sheetView>
  </sheetViews>
  <sheetFormatPr defaultColWidth="9.00390625" defaultRowHeight="13.5"/>
  <cols>
    <col min="1" max="1" width="9.125" style="3" customWidth="1"/>
    <col min="2" max="2" width="6.125" style="3" customWidth="1"/>
    <col min="3" max="3" width="0.5" style="3" customWidth="1"/>
    <col min="4" max="4" width="13.875" style="3" customWidth="1"/>
    <col min="5" max="5" width="13.125" style="3" customWidth="1"/>
    <col min="6" max="6" width="13.375" style="3" customWidth="1"/>
    <col min="7" max="7" width="12.875" style="3" customWidth="1"/>
    <col min="8" max="8" width="13.375" style="3" customWidth="1"/>
    <col min="9" max="10" width="12.75390625" style="3" customWidth="1"/>
    <col min="11" max="11" width="13.50390625" style="3" customWidth="1"/>
    <col min="12" max="12" width="13.75390625" style="3" customWidth="1"/>
    <col min="13" max="13" width="13.50390625" style="3" customWidth="1"/>
    <col min="14" max="14" width="13.375" style="3" customWidth="1"/>
    <col min="15" max="15" width="3.75390625" style="3" customWidth="1"/>
    <col min="16" max="16" width="11.375" style="3" bestFit="1" customWidth="1"/>
    <col min="17" max="16384" width="9.00390625" style="3" customWidth="1"/>
  </cols>
  <sheetData>
    <row r="1" spans="5:14" ht="22.5" customHeight="1">
      <c r="E1" s="28" t="s">
        <v>32</v>
      </c>
      <c r="F1" s="28"/>
      <c r="G1" s="28"/>
      <c r="H1" s="4"/>
      <c r="J1" s="29" t="s">
        <v>0</v>
      </c>
      <c r="K1" s="29"/>
      <c r="L1" s="29"/>
      <c r="N1" s="5"/>
    </row>
    <row r="2" spans="5:14" ht="14.25" customHeight="1">
      <c r="E2" s="6"/>
      <c r="F2" s="7"/>
      <c r="G2" s="7"/>
      <c r="H2" s="7"/>
      <c r="I2" s="8"/>
      <c r="J2" s="9"/>
      <c r="K2" s="9"/>
      <c r="M2" s="5"/>
      <c r="N2" s="10" t="s">
        <v>1</v>
      </c>
    </row>
    <row r="3" spans="6:7" ht="3" customHeight="1">
      <c r="F3" s="11"/>
      <c r="G3" s="11"/>
    </row>
    <row r="4" spans="1:14" s="14" customFormat="1" ht="15" customHeight="1">
      <c r="A4" s="30" t="s">
        <v>2</v>
      </c>
      <c r="B4" s="30"/>
      <c r="C4" s="31"/>
      <c r="D4" s="34" t="s">
        <v>3</v>
      </c>
      <c r="E4" s="35"/>
      <c r="F4" s="35"/>
      <c r="G4" s="35"/>
      <c r="H4" s="35"/>
      <c r="I4" s="36" t="s">
        <v>27</v>
      </c>
      <c r="J4" s="37"/>
      <c r="K4" s="38" t="s">
        <v>4</v>
      </c>
      <c r="L4" s="38"/>
      <c r="M4" s="38"/>
      <c r="N4" s="34"/>
    </row>
    <row r="5" spans="1:14" s="14" customFormat="1" ht="15" customHeight="1">
      <c r="A5" s="32"/>
      <c r="B5" s="32"/>
      <c r="C5" s="33"/>
      <c r="D5" s="15" t="s">
        <v>5</v>
      </c>
      <c r="E5" s="13" t="s">
        <v>6</v>
      </c>
      <c r="F5" s="13" t="s">
        <v>7</v>
      </c>
      <c r="G5" s="13" t="s">
        <v>8</v>
      </c>
      <c r="H5" s="12" t="s">
        <v>9</v>
      </c>
      <c r="I5" s="15" t="s">
        <v>10</v>
      </c>
      <c r="J5" s="13" t="s">
        <v>11</v>
      </c>
      <c r="K5" s="13" t="s">
        <v>5</v>
      </c>
      <c r="L5" s="13" t="s">
        <v>12</v>
      </c>
      <c r="M5" s="13" t="s">
        <v>13</v>
      </c>
      <c r="N5" s="12" t="s">
        <v>6</v>
      </c>
    </row>
    <row r="6" s="2" customFormat="1" ht="3" customHeight="1">
      <c r="C6" s="16"/>
    </row>
    <row r="7" spans="1:14" s="14" customFormat="1" ht="10.5" customHeight="1">
      <c r="A7" s="39" t="s">
        <v>28</v>
      </c>
      <c r="B7" s="39"/>
      <c r="C7" s="17"/>
      <c r="D7" s="18">
        <v>222587600</v>
      </c>
      <c r="E7" s="18">
        <v>64855</v>
      </c>
      <c r="F7" s="18">
        <v>58215988</v>
      </c>
      <c r="G7" s="18">
        <v>211862</v>
      </c>
      <c r="H7" s="18">
        <v>163786253</v>
      </c>
      <c r="I7" s="18">
        <v>164968</v>
      </c>
      <c r="J7" s="18">
        <v>143674</v>
      </c>
      <c r="K7" s="18">
        <v>147553099</v>
      </c>
      <c r="L7" s="18">
        <v>1637318</v>
      </c>
      <c r="M7" s="18">
        <v>141304324</v>
      </c>
      <c r="N7" s="18">
        <v>4611456</v>
      </c>
    </row>
    <row r="8" spans="1:14" s="14" customFormat="1" ht="10.5" customHeight="1">
      <c r="A8" s="39" t="s">
        <v>29</v>
      </c>
      <c r="B8" s="39"/>
      <c r="C8" s="17"/>
      <c r="D8" s="18">
        <v>224724767</v>
      </c>
      <c r="E8" s="18">
        <v>35360</v>
      </c>
      <c r="F8" s="18">
        <v>59231509</v>
      </c>
      <c r="G8" s="18">
        <v>54189</v>
      </c>
      <c r="H8" s="18">
        <v>165119458</v>
      </c>
      <c r="I8" s="18">
        <v>138018</v>
      </c>
      <c r="J8" s="18">
        <v>146230</v>
      </c>
      <c r="K8" s="18">
        <v>146426892</v>
      </c>
      <c r="L8" s="18">
        <v>515502</v>
      </c>
      <c r="M8" s="18">
        <v>141549974</v>
      </c>
      <c r="N8" s="18">
        <v>4361415</v>
      </c>
    </row>
    <row r="9" spans="1:14" s="14" customFormat="1" ht="10.5" customHeight="1">
      <c r="A9" s="39" t="s">
        <v>30</v>
      </c>
      <c r="B9" s="39"/>
      <c r="C9" s="17"/>
      <c r="D9" s="18">
        <v>228292966</v>
      </c>
      <c r="E9" s="18">
        <v>26934</v>
      </c>
      <c r="F9" s="18">
        <v>62555027</v>
      </c>
      <c r="G9" s="18">
        <v>96717</v>
      </c>
      <c r="H9" s="18">
        <v>165373491</v>
      </c>
      <c r="I9" s="18">
        <v>90156</v>
      </c>
      <c r="J9" s="18">
        <v>150640</v>
      </c>
      <c r="K9" s="18">
        <v>141884387</v>
      </c>
      <c r="L9" s="18">
        <v>468641</v>
      </c>
      <c r="M9" s="18">
        <v>137389743</v>
      </c>
      <c r="N9" s="18">
        <v>4026002</v>
      </c>
    </row>
    <row r="10" spans="1:14" s="1" customFormat="1" ht="10.5" customHeight="1">
      <c r="A10" s="39" t="s">
        <v>33</v>
      </c>
      <c r="B10" s="39"/>
      <c r="C10" s="19"/>
      <c r="D10" s="18">
        <v>231914623</v>
      </c>
      <c r="E10" s="18">
        <v>53700</v>
      </c>
      <c r="F10" s="18">
        <v>65092154</v>
      </c>
      <c r="G10" s="18">
        <v>163565</v>
      </c>
      <c r="H10" s="18">
        <v>166413723</v>
      </c>
      <c r="I10" s="18">
        <v>40798</v>
      </c>
      <c r="J10" s="18">
        <v>150681</v>
      </c>
      <c r="K10" s="18">
        <v>135937531</v>
      </c>
      <c r="L10" s="18">
        <v>491886</v>
      </c>
      <c r="M10" s="18">
        <v>131685892</v>
      </c>
      <c r="N10" s="18">
        <v>3759752</v>
      </c>
    </row>
    <row r="11" spans="1:14" s="1" customFormat="1" ht="10.5" customHeight="1">
      <c r="A11" s="40" t="s">
        <v>34</v>
      </c>
      <c r="B11" s="40"/>
      <c r="C11" s="19"/>
      <c r="D11" s="20">
        <v>237378951</v>
      </c>
      <c r="E11" s="20">
        <v>46615</v>
      </c>
      <c r="F11" s="20">
        <v>67347995</v>
      </c>
      <c r="G11" s="20">
        <v>117089</v>
      </c>
      <c r="H11" s="20">
        <v>169660103</v>
      </c>
      <c r="I11" s="20">
        <v>0</v>
      </c>
      <c r="J11" s="20">
        <v>207147</v>
      </c>
      <c r="K11" s="20">
        <v>131158102</v>
      </c>
      <c r="L11" s="20">
        <v>405864</v>
      </c>
      <c r="M11" s="20">
        <v>127218778</v>
      </c>
      <c r="N11" s="20">
        <v>3533459</v>
      </c>
    </row>
    <row r="12" spans="3:14" s="1" customFormat="1" ht="3.75" customHeight="1">
      <c r="C12" s="19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s="14" customFormat="1" ht="10.5" customHeight="1">
      <c r="A13" s="2" t="s">
        <v>31</v>
      </c>
      <c r="B13" s="2" t="s">
        <v>14</v>
      </c>
      <c r="C13" s="17"/>
      <c r="D13" s="18">
        <v>234395973</v>
      </c>
      <c r="E13" s="18">
        <v>41790</v>
      </c>
      <c r="F13" s="18">
        <v>66939194</v>
      </c>
      <c r="G13" s="18">
        <v>199861</v>
      </c>
      <c r="H13" s="18">
        <v>166992320</v>
      </c>
      <c r="I13" s="18">
        <v>20591</v>
      </c>
      <c r="J13" s="18">
        <f>59427+142787</f>
        <v>202214</v>
      </c>
      <c r="K13" s="18">
        <v>135994303</v>
      </c>
      <c r="L13" s="18">
        <v>607391</v>
      </c>
      <c r="M13" s="18">
        <v>131681235</v>
      </c>
      <c r="N13" s="18">
        <v>3705675</v>
      </c>
    </row>
    <row r="14" spans="1:14" s="14" customFormat="1" ht="10.5" customHeight="1">
      <c r="A14" s="2"/>
      <c r="B14" s="2" t="s">
        <v>15</v>
      </c>
      <c r="C14" s="17"/>
      <c r="D14" s="18">
        <v>233321423</v>
      </c>
      <c r="E14" s="18">
        <v>50121</v>
      </c>
      <c r="F14" s="18">
        <v>65625078</v>
      </c>
      <c r="G14" s="18">
        <v>248318</v>
      </c>
      <c r="H14" s="18">
        <v>167197484</v>
      </c>
      <c r="I14" s="18">
        <v>21552</v>
      </c>
      <c r="J14" s="18">
        <f>36837+142030</f>
        <v>178867</v>
      </c>
      <c r="K14" s="18">
        <v>135639228</v>
      </c>
      <c r="L14" s="18">
        <v>665576</v>
      </c>
      <c r="M14" s="18">
        <v>131229259</v>
      </c>
      <c r="N14" s="18">
        <v>3744392</v>
      </c>
    </row>
    <row r="15" spans="1:14" s="14" customFormat="1" ht="10.5" customHeight="1">
      <c r="A15" s="2"/>
      <c r="B15" s="2" t="s">
        <v>16</v>
      </c>
      <c r="C15" s="17"/>
      <c r="D15" s="18">
        <v>235880652</v>
      </c>
      <c r="E15" s="18">
        <v>31494</v>
      </c>
      <c r="F15" s="18">
        <v>67594448</v>
      </c>
      <c r="G15" s="18">
        <v>410455</v>
      </c>
      <c r="H15" s="18">
        <v>167662104</v>
      </c>
      <c r="I15" s="18">
        <v>20441</v>
      </c>
      <c r="J15" s="27">
        <f>23007+138702</f>
        <v>161709</v>
      </c>
      <c r="K15" s="18">
        <v>135466727</v>
      </c>
      <c r="L15" s="18">
        <v>699585</v>
      </c>
      <c r="M15" s="18">
        <v>131081008</v>
      </c>
      <c r="N15" s="18">
        <v>3686133</v>
      </c>
    </row>
    <row r="16" spans="1:14" s="14" customFormat="1" ht="10.5" customHeight="1">
      <c r="A16" s="2"/>
      <c r="B16" s="2" t="s">
        <v>17</v>
      </c>
      <c r="C16" s="17"/>
      <c r="D16" s="18">
        <v>235913145</v>
      </c>
      <c r="E16" s="18">
        <v>89611</v>
      </c>
      <c r="F16" s="18">
        <v>67052250</v>
      </c>
      <c r="G16" s="18">
        <v>364764</v>
      </c>
      <c r="H16" s="18">
        <v>168212677</v>
      </c>
      <c r="I16" s="18">
        <v>20377</v>
      </c>
      <c r="J16" s="18">
        <f>35414+138050</f>
        <v>173464</v>
      </c>
      <c r="K16" s="18">
        <v>134922290</v>
      </c>
      <c r="L16" s="18">
        <v>864585</v>
      </c>
      <c r="M16" s="18">
        <v>130389326</v>
      </c>
      <c r="N16" s="18">
        <v>3668378</v>
      </c>
    </row>
    <row r="17" spans="1:11" s="14" customFormat="1" ht="3.75" customHeight="1">
      <c r="A17" s="2"/>
      <c r="B17" s="2"/>
      <c r="C17" s="17"/>
      <c r="D17" s="21"/>
      <c r="E17" s="21"/>
      <c r="G17" s="21"/>
      <c r="H17" s="21"/>
      <c r="I17" s="21"/>
      <c r="J17" s="18"/>
      <c r="K17" s="21"/>
    </row>
    <row r="18" spans="1:14" s="14" customFormat="1" ht="10.5" customHeight="1">
      <c r="A18" s="2"/>
      <c r="B18" s="2" t="s">
        <v>18</v>
      </c>
      <c r="C18" s="17"/>
      <c r="D18" s="18">
        <v>236271330</v>
      </c>
      <c r="E18" s="18">
        <v>31831</v>
      </c>
      <c r="F18" s="18">
        <v>67292265</v>
      </c>
      <c r="G18" s="18">
        <v>353989</v>
      </c>
      <c r="H18" s="18">
        <v>168426821</v>
      </c>
      <c r="I18" s="18">
        <v>20992</v>
      </c>
      <c r="J18" s="18">
        <f>5946+139483</f>
        <v>145429</v>
      </c>
      <c r="K18" s="18">
        <v>134911149</v>
      </c>
      <c r="L18" s="18">
        <v>995298</v>
      </c>
      <c r="M18" s="18">
        <v>130272004</v>
      </c>
      <c r="N18" s="18">
        <v>3643845</v>
      </c>
    </row>
    <row r="19" spans="1:14" s="14" customFormat="1" ht="10.5" customHeight="1">
      <c r="A19" s="2"/>
      <c r="B19" s="2" t="s">
        <v>19</v>
      </c>
      <c r="C19" s="17"/>
      <c r="D19" s="18">
        <v>234629045</v>
      </c>
      <c r="E19" s="18">
        <v>52591</v>
      </c>
      <c r="F19" s="18">
        <v>65897958</v>
      </c>
      <c r="G19" s="18">
        <v>453331</v>
      </c>
      <c r="H19" s="18">
        <v>168042350</v>
      </c>
      <c r="I19" s="18">
        <v>17217</v>
      </c>
      <c r="J19" s="18">
        <f>25309+140285</f>
        <v>165594</v>
      </c>
      <c r="K19" s="18">
        <v>134737009</v>
      </c>
      <c r="L19" s="18">
        <v>1105671</v>
      </c>
      <c r="M19" s="18">
        <v>129978923</v>
      </c>
      <c r="N19" s="18">
        <v>3652414</v>
      </c>
    </row>
    <row r="20" spans="1:14" s="14" customFormat="1" ht="10.5" customHeight="1">
      <c r="A20" s="2"/>
      <c r="B20" s="2" t="s">
        <v>20</v>
      </c>
      <c r="C20" s="17"/>
      <c r="D20" s="18">
        <v>235176226</v>
      </c>
      <c r="E20" s="18">
        <v>33945</v>
      </c>
      <c r="F20" s="18">
        <v>66993504</v>
      </c>
      <c r="G20" s="18">
        <v>391300</v>
      </c>
      <c r="H20" s="18">
        <v>167592104</v>
      </c>
      <c r="I20" s="18">
        <v>4041</v>
      </c>
      <c r="J20" s="18">
        <f>19690+141640</f>
        <v>161330</v>
      </c>
      <c r="K20" s="18">
        <v>134967740</v>
      </c>
      <c r="L20" s="18">
        <v>1002224</v>
      </c>
      <c r="M20" s="18">
        <v>130354907</v>
      </c>
      <c r="N20" s="18">
        <v>3610608</v>
      </c>
    </row>
    <row r="21" spans="1:14" s="14" customFormat="1" ht="10.5" customHeight="1">
      <c r="A21" s="2"/>
      <c r="B21" s="2" t="s">
        <v>21</v>
      </c>
      <c r="C21" s="17"/>
      <c r="D21" s="18">
        <v>234457209</v>
      </c>
      <c r="E21" s="18">
        <v>49305</v>
      </c>
      <c r="F21" s="18">
        <v>66437884</v>
      </c>
      <c r="G21" s="18">
        <v>389865</v>
      </c>
      <c r="H21" s="18">
        <v>167428956</v>
      </c>
      <c r="I21" s="18">
        <v>942</v>
      </c>
      <c r="J21" s="18">
        <f>11205+139050</f>
        <v>150255</v>
      </c>
      <c r="K21" s="18">
        <v>135334860</v>
      </c>
      <c r="L21" s="18">
        <v>956457</v>
      </c>
      <c r="M21" s="18">
        <v>130719940</v>
      </c>
      <c r="N21" s="18">
        <v>3658461</v>
      </c>
    </row>
    <row r="22" spans="1:14" s="14" customFormat="1" ht="3.75" customHeight="1">
      <c r="A22" s="2"/>
      <c r="B22" s="2"/>
      <c r="C22" s="17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14" customFormat="1" ht="10.5" customHeight="1">
      <c r="A23" s="2"/>
      <c r="B23" s="2" t="s">
        <v>22</v>
      </c>
      <c r="C23" s="17"/>
      <c r="D23" s="18">
        <v>237661854</v>
      </c>
      <c r="E23" s="18">
        <v>33236</v>
      </c>
      <c r="F23" s="18">
        <v>68467409</v>
      </c>
      <c r="G23" s="18">
        <v>275524</v>
      </c>
      <c r="H23" s="18">
        <v>168729703</v>
      </c>
      <c r="I23" s="18">
        <v>0</v>
      </c>
      <c r="J23" s="18">
        <f>16286+139695</f>
        <v>155981</v>
      </c>
      <c r="K23" s="18">
        <v>135136523</v>
      </c>
      <c r="L23" s="18">
        <v>765576</v>
      </c>
      <c r="M23" s="18">
        <v>130832182</v>
      </c>
      <c r="N23" s="18">
        <v>3538764</v>
      </c>
    </row>
    <row r="24" spans="1:14" s="14" customFormat="1" ht="10.5" customHeight="1">
      <c r="A24" s="2" t="s">
        <v>35</v>
      </c>
      <c r="B24" s="2" t="s">
        <v>23</v>
      </c>
      <c r="C24" s="17"/>
      <c r="D24" s="18">
        <v>239928932</v>
      </c>
      <c r="E24" s="18">
        <v>8017</v>
      </c>
      <c r="F24" s="18">
        <v>67392920</v>
      </c>
      <c r="G24" s="18">
        <v>218838</v>
      </c>
      <c r="H24" s="18">
        <v>172055969</v>
      </c>
      <c r="I24" s="18">
        <v>0</v>
      </c>
      <c r="J24" s="18">
        <f>114834+138352</f>
        <v>253186</v>
      </c>
      <c r="K24" s="18">
        <v>131280384</v>
      </c>
      <c r="L24" s="18">
        <v>761029</v>
      </c>
      <c r="M24" s="18">
        <v>126995217</v>
      </c>
      <c r="N24" s="18">
        <v>3524137</v>
      </c>
    </row>
    <row r="25" spans="1:14" s="14" customFormat="1" ht="10.5" customHeight="1">
      <c r="A25" s="2"/>
      <c r="B25" s="2" t="s">
        <v>24</v>
      </c>
      <c r="C25" s="17"/>
      <c r="D25" s="18">
        <v>240503918</v>
      </c>
      <c r="E25" s="18">
        <v>44902</v>
      </c>
      <c r="F25" s="18">
        <v>68120936</v>
      </c>
      <c r="G25" s="18">
        <v>176951</v>
      </c>
      <c r="H25" s="18">
        <v>171852456</v>
      </c>
      <c r="I25" s="18">
        <v>0</v>
      </c>
      <c r="J25" s="18">
        <f>171716+136954</f>
        <v>308670</v>
      </c>
      <c r="K25" s="18">
        <v>130885661</v>
      </c>
      <c r="L25" s="18">
        <v>681002</v>
      </c>
      <c r="M25" s="18">
        <v>126704334</v>
      </c>
      <c r="N25" s="18">
        <v>3500324</v>
      </c>
    </row>
    <row r="26" spans="1:14" s="14" customFormat="1" ht="10.5" customHeight="1">
      <c r="A26" s="2"/>
      <c r="B26" s="2" t="s">
        <v>25</v>
      </c>
      <c r="C26" s="17"/>
      <c r="D26" s="18">
        <v>237378951</v>
      </c>
      <c r="E26" s="18">
        <v>46615</v>
      </c>
      <c r="F26" s="18">
        <v>67347995</v>
      </c>
      <c r="G26" s="18">
        <v>117089</v>
      </c>
      <c r="H26" s="18">
        <v>169660103</v>
      </c>
      <c r="I26" s="18">
        <v>0</v>
      </c>
      <c r="J26" s="18">
        <f>68893+138254</f>
        <v>207147</v>
      </c>
      <c r="K26" s="18">
        <v>131158102</v>
      </c>
      <c r="L26" s="18">
        <v>405864</v>
      </c>
      <c r="M26" s="18">
        <v>127218778</v>
      </c>
      <c r="N26" s="18">
        <v>3533459</v>
      </c>
    </row>
    <row r="27" spans="1:14" s="14" customFormat="1" ht="3" customHeight="1">
      <c r="A27" s="22"/>
      <c r="B27" s="22"/>
      <c r="C27" s="23"/>
      <c r="D27" s="24"/>
      <c r="E27" s="25"/>
      <c r="F27" s="24"/>
      <c r="G27" s="24"/>
      <c r="H27" s="22"/>
      <c r="I27" s="22"/>
      <c r="J27" s="22"/>
      <c r="K27" s="22"/>
      <c r="L27" s="22"/>
      <c r="M27" s="22"/>
      <c r="N27" s="22"/>
    </row>
    <row r="28" spans="1:7" ht="6" customHeight="1">
      <c r="A28" s="14"/>
      <c r="B28" s="14"/>
      <c r="C28" s="14"/>
      <c r="F28" s="21"/>
      <c r="G28" s="21"/>
    </row>
    <row r="29" spans="1:7" ht="23.25" customHeight="1">
      <c r="A29" s="41" t="s">
        <v>26</v>
      </c>
      <c r="B29" s="42"/>
      <c r="C29" s="42"/>
      <c r="D29" s="42"/>
      <c r="E29" s="42"/>
      <c r="F29" s="42"/>
      <c r="G29" s="26"/>
    </row>
  </sheetData>
  <sheetProtection/>
  <mergeCells count="12">
    <mergeCell ref="A7:B7"/>
    <mergeCell ref="A8:B8"/>
    <mergeCell ref="A9:B9"/>
    <mergeCell ref="A11:B11"/>
    <mergeCell ref="A29:F29"/>
    <mergeCell ref="A10:B10"/>
    <mergeCell ref="E1:G1"/>
    <mergeCell ref="J1:L1"/>
    <mergeCell ref="A4:C5"/>
    <mergeCell ref="D4:H4"/>
    <mergeCell ref="I4:J4"/>
    <mergeCell ref="K4:N4"/>
  </mergeCells>
  <printOptions/>
  <pageMargins left="0.07874015748031496" right="0" top="1.3779527559055118" bottom="0.984251968503937" header="0.5118110236220472" footer="0.5118110236220472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2014-11-17T03:38:51Z</cp:lastPrinted>
  <dcterms:created xsi:type="dcterms:W3CDTF">2002-11-26T23:59:21Z</dcterms:created>
  <dcterms:modified xsi:type="dcterms:W3CDTF">2015-04-08T00:19:29Z</dcterms:modified>
  <cp:category/>
  <cp:version/>
  <cp:contentType/>
  <cp:contentStatus/>
</cp:coreProperties>
</file>