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1 5 ｈ22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<sst xmlns="http://schemas.openxmlformats.org/spreadsheetml/2006/main" count="61" uniqueCount="48">
  <si>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</si>
  <si>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</si>
  <si>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</si>
  <si>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</si>
  <si>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</si>
  <si>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</si>
  <si>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</si>
  <si>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</si>
  <si>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</si>
  <si>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</si>
  <si>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</si>
  <si>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</si>
  <si>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</si>
  <si>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</si>
  <si>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</si>
  <si>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</si>
  <si>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</si>
  <si>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</si>
  <si>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</si>
  <si>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</si>
  <si>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</si>
  <si>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</si>
  <si>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</si>
  <si>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</si>
  <si>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</si>
  <si>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</si>
  <si>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</si>
  <si>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</si>
  <si>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</si>
  <si>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</si>
  <si>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</si>
  <si>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</si>
  <si>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</si>
  <si>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</si>
  <si>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総務省</t>
  </si>
  <si>
    <t>借入先別</t>
  </si>
  <si>
    <t>事業別</t>
  </si>
  <si>
    <t>一般会計総額</t>
  </si>
  <si>
    <t>特別会計総額</t>
  </si>
  <si>
    <t>企業会計総額</t>
  </si>
  <si>
    <t>現在高</t>
  </si>
  <si>
    <t>工業用地等管理</t>
  </si>
  <si>
    <t>地方公共団体金融機構</t>
  </si>
  <si>
    <t>18-1-5 県　　　　　　　債</t>
  </si>
  <si>
    <t>（単位 千円）</t>
  </si>
  <si>
    <t>注    平成22年度末現在
資料  富山県財政課</t>
  </si>
  <si>
    <t>市中金融機関</t>
  </si>
  <si>
    <t>そ　　の　　他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</si>
</sst>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3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12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12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13" xfId="0" applyFont="1" applyBorder="1" applyAlignment="1">
      <alignment horizontal="distributed" vertical="center"/>
    </xf>
    <xf numFmtId="206" fontId="1" fillId="0" borderId="14" xfId="0" applyNumberFormat="1" applyFont="1" applyBorder="1" applyAlignment="1">
      <alignment horizontal="right" vertical="center"/>
    </xf>
    <xf numFmtId="206" fontId="1" fillId="0" borderId="15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206" fontId="1" fillId="0" borderId="16" xfId="0" applyNumberFormat="1" applyFont="1" applyBorder="1" applyAlignment="1">
      <alignment horizontal="right" vertical="top"/>
    </xf>
    <xf numFmtId="187" fontId="1" fillId="0" borderId="13" xfId="0" applyNumberFormat="1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206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left" vertical="center"/>
    </xf>
    <xf numFmtId="212" fontId="1" fillId="0" borderId="0" xfId="0" applyNumberFormat="1" applyFont="1" applyBorder="1" applyAlignment="1">
      <alignment horizontal="right" vertical="top"/>
    </xf>
    <xf numFmtId="212" fontId="1" fillId="0" borderId="18" xfId="0" applyNumberFormat="1" applyFont="1" applyBorder="1" applyAlignment="1">
      <alignment horizontal="right" vertical="top"/>
    </xf>
    <xf numFmtId="187" fontId="1" fillId="0" borderId="13" xfId="0" applyNumberFormat="1" applyFont="1" applyBorder="1" applyAlignment="1">
      <alignment horizontal="distributed" vertical="top"/>
    </xf>
    <xf numFmtId="206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shrinkToFit="1"/>
    </xf>
    <xf numFmtId="187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1" fillId="0" borderId="0" xfId="0" applyFont="1" applyBorder="1" applyAlignment="1">
      <alignment horizontal="distributed" vertical="top"/>
    </xf>
    <xf numFmtId="18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top"/>
    </xf>
    <xf numFmtId="187" fontId="21" fillId="0" borderId="0" xfId="0" applyNumberFormat="1" applyFont="1" applyBorder="1" applyAlignment="1">
      <alignment horizontal="distributed" vertical="top"/>
    </xf>
    <xf numFmtId="184" fontId="21" fillId="0" borderId="0" xfId="0" applyNumberFormat="1" applyFont="1" applyFill="1" applyBorder="1" applyAlignment="1">
      <alignment vertical="center"/>
    </xf>
    <xf numFmtId="187" fontId="21" fillId="0" borderId="0" xfId="0" applyNumberFormat="1" applyFont="1" applyFill="1" applyBorder="1" applyAlignment="1">
      <alignment horizontal="distributed" vertical="top"/>
    </xf>
    <xf numFmtId="184" fontId="21" fillId="0" borderId="14" xfId="0" applyNumberFormat="1" applyFont="1" applyFill="1" applyBorder="1" applyAlignment="1">
      <alignment vertical="center"/>
    </xf>
    <xf numFmtId="187" fontId="21" fillId="0" borderId="14" xfId="0" applyNumberFormat="1" applyFont="1" applyFill="1" applyBorder="1" applyAlignment="1">
      <alignment horizontal="distributed" vertical="top"/>
    </xf>
    <xf numFmtId="0" fontId="21" fillId="0" borderId="0" xfId="0" applyFont="1" applyFill="1" applyBorder="1" applyAlignment="1">
      <alignment horizontal="distributed" vertical="top"/>
    </xf>
    <xf numFmtId="0" fontId="21" fillId="0" borderId="0" xfId="0" applyFont="1" applyFill="1" applyBorder="1" applyAlignment="1">
      <alignment horizontal="distributed" vertical="top"/>
    </xf>
    <xf numFmtId="0" fontId="21" fillId="0" borderId="16" xfId="0" applyFont="1" applyFill="1" applyBorder="1" applyAlignment="1">
      <alignment horizontal="distributed" vertical="top"/>
    </xf>
    <xf numFmtId="0" fontId="21" fillId="0" borderId="0" xfId="0" applyFont="1" applyFill="1" applyBorder="1" applyAlignment="1">
      <alignment horizontal="distributed" vertical="center"/>
    </xf>
    <xf numFmtId="187" fontId="21" fillId="0" borderId="0" xfId="0" applyNumberFormat="1" applyFont="1" applyFill="1" applyBorder="1" applyAlignment="1">
      <alignment horizontal="distributed" vertical="center"/>
    </xf>
    <xf numFmtId="184" fontId="21" fillId="0" borderId="14" xfId="0" applyNumberFormat="1" applyFont="1" applyBorder="1" applyAlignment="1">
      <alignment vertical="center"/>
    </xf>
    <xf numFmtId="0" fontId="21" fillId="0" borderId="14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top"/>
    </xf>
    <xf numFmtId="184" fontId="21" fillId="0" borderId="0" xfId="0" applyNumberFormat="1" applyFont="1" applyBorder="1" applyAlignment="1">
      <alignment horizontal="right" vertical="center"/>
    </xf>
    <xf numFmtId="187" fontId="21" fillId="0" borderId="0" xfId="0" applyNumberFormat="1" applyFont="1" applyBorder="1" applyAlignment="1">
      <alignment horizontal="distributed" vertical="center"/>
    </xf>
    <xf numFmtId="184" fontId="21" fillId="0" borderId="14" xfId="0" applyNumberFormat="1" applyFont="1" applyBorder="1" applyAlignment="1">
      <alignment horizontal="right" vertical="center"/>
    </xf>
    <xf numFmtId="187" fontId="21" fillId="0" borderId="1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1.4921875" style="1" customWidth="1"/>
    <col min="2" max="2" width="20.125" style="1" customWidth="1"/>
    <col min="3" max="3" width="0.6171875" style="1" customWidth="1"/>
    <col min="4" max="4" width="12.00390625" style="1" customWidth="1"/>
    <col min="5" max="5" width="3.25390625" style="1" customWidth="1"/>
    <col min="6" max="6" width="1.4921875" style="1" customWidth="1"/>
    <col min="7" max="7" width="16.625" style="1" customWidth="1"/>
    <col min="8" max="8" width="0.5" style="1" customWidth="1"/>
    <col min="9" max="9" width="11.75390625" style="1" customWidth="1"/>
    <col min="10" max="10" width="5.875" style="1" customWidth="1"/>
    <col min="11" max="11" width="13.00390625" style="1" bestFit="1" customWidth="1"/>
    <col min="12" max="16384" width="9.00390625" style="1" customWidth="1"/>
  </cols>
  <sheetData>
    <row r="1" spans="4:8" ht="17.25" customHeight="1">
      <c r="D1" s="40" t="s">
        <v>43</v>
      </c>
      <c r="E1" s="41"/>
      <c r="F1" s="41"/>
      <c r="G1" s="41"/>
      <c r="H1" s="3"/>
    </row>
    <row r="2" ht="3" customHeight="1"/>
    <row r="3" ht="14.25" customHeight="1">
      <c r="I3" s="13" t="s">
        <v>44</v>
      </c>
    </row>
    <row r="4" ht="3" customHeight="1"/>
    <row r="5" spans="1:9" s="8" customFormat="1" ht="17.25" customHeight="1">
      <c r="A5" s="42" t="s">
        <v>35</v>
      </c>
      <c r="B5" s="43"/>
      <c r="C5" s="6"/>
      <c r="D5" s="5" t="s">
        <v>40</v>
      </c>
      <c r="E5" s="4"/>
      <c r="F5" s="42" t="s">
        <v>36</v>
      </c>
      <c r="G5" s="43"/>
      <c r="H5" s="7"/>
      <c r="I5" s="5" t="s">
        <v>40</v>
      </c>
    </row>
    <row r="6" spans="3:9" ht="3" customHeight="1">
      <c r="C6" s="9"/>
      <c r="H6" s="9"/>
      <c r="I6" s="10"/>
    </row>
    <row r="7" spans="1:200" ht="12" customHeight="1">
      <c r="A7" s="44" t="s">
        <v>37</v>
      </c>
      <c r="B7" s="44"/>
      <c r="C7" s="16"/>
      <c r="D7" s="19">
        <f>SUM(D8:D22)</f>
        <v>1142875489</v>
      </c>
      <c r="E7" s="19"/>
      <c r="F7" s="44" t="s">
        <v>37</v>
      </c>
      <c r="G7" s="44"/>
      <c r="H7" s="16"/>
      <c r="I7" s="19">
        <f>SUM(I8:I16)</f>
        <v>1142875489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</row>
    <row r="8" spans="1:200" ht="12" customHeight="1">
      <c r="A8" s="45"/>
      <c r="B8" s="46" t="s">
        <v>0</v>
      </c>
      <c r="C8" s="16"/>
      <c r="D8" s="17">
        <v>311590808</v>
      </c>
      <c r="E8" s="19"/>
      <c r="F8" s="46"/>
      <c r="G8" s="46" t="s">
        <v>1</v>
      </c>
      <c r="H8" s="16"/>
      <c r="I8" s="17">
        <v>540305943</v>
      </c>
      <c r="J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</row>
    <row r="9" spans="1:200" ht="12" customHeight="1">
      <c r="A9" s="45"/>
      <c r="B9" s="46" t="s">
        <v>3</v>
      </c>
      <c r="C9" s="16"/>
      <c r="D9" s="17">
        <f>15144046+8850830</f>
        <v>23994876</v>
      </c>
      <c r="E9" s="19"/>
      <c r="F9" s="46"/>
      <c r="G9" s="46" t="s">
        <v>2</v>
      </c>
      <c r="H9" s="16"/>
      <c r="I9" s="17">
        <v>89352088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1:200" ht="12" customHeight="1">
      <c r="A10" s="45"/>
      <c r="B10" s="46" t="s">
        <v>6</v>
      </c>
      <c r="C10" s="16"/>
      <c r="D10" s="34">
        <v>4034600</v>
      </c>
      <c r="E10" s="19"/>
      <c r="F10" s="46"/>
      <c r="G10" s="47" t="s">
        <v>4</v>
      </c>
      <c r="H10" s="21"/>
      <c r="I10" s="17">
        <v>26934241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</row>
    <row r="11" spans="1:200" ht="12" customHeight="1">
      <c r="A11" s="45"/>
      <c r="B11" s="46" t="s">
        <v>9</v>
      </c>
      <c r="C11" s="16"/>
      <c r="D11" s="34">
        <v>0</v>
      </c>
      <c r="E11" s="19"/>
      <c r="F11" s="47"/>
      <c r="G11" s="47" t="s">
        <v>5</v>
      </c>
      <c r="H11" s="21"/>
      <c r="I11" s="17">
        <v>1787858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</row>
    <row r="12" spans="1:200" ht="12" customHeight="1">
      <c r="A12" s="45"/>
      <c r="B12" s="47" t="s">
        <v>12</v>
      </c>
      <c r="C12" s="21"/>
      <c r="D12" s="34">
        <v>1133</v>
      </c>
      <c r="E12" s="19"/>
      <c r="F12" s="47"/>
      <c r="G12" s="47" t="s">
        <v>7</v>
      </c>
      <c r="H12" s="21"/>
      <c r="I12" s="17">
        <v>20354284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</row>
    <row r="13" spans="1:200" ht="12" customHeight="1">
      <c r="A13" s="45"/>
      <c r="B13" s="47" t="s">
        <v>13</v>
      </c>
      <c r="C13" s="21"/>
      <c r="D13" s="34">
        <v>0</v>
      </c>
      <c r="E13" s="19"/>
      <c r="F13" s="47"/>
      <c r="G13" s="47" t="s">
        <v>8</v>
      </c>
      <c r="H13" s="21"/>
      <c r="I13" s="17">
        <v>3896261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</row>
    <row r="14" spans="1:200" ht="12" customHeight="1">
      <c r="A14" s="45"/>
      <c r="B14" s="47" t="s">
        <v>14</v>
      </c>
      <c r="C14" s="21"/>
      <c r="D14" s="34">
        <v>0</v>
      </c>
      <c r="E14" s="19"/>
      <c r="F14" s="47"/>
      <c r="G14" s="47" t="s">
        <v>10</v>
      </c>
      <c r="H14" s="21"/>
      <c r="I14" s="17">
        <v>2067681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</row>
    <row r="15" spans="1:200" ht="12" customHeight="1">
      <c r="A15" s="48"/>
      <c r="B15" s="49" t="s">
        <v>42</v>
      </c>
      <c r="C15" s="21"/>
      <c r="D15" s="17">
        <v>36725651</v>
      </c>
      <c r="E15" s="19"/>
      <c r="F15" s="47"/>
      <c r="G15" s="47" t="s">
        <v>11</v>
      </c>
      <c r="H15" s="21"/>
      <c r="I15" s="17">
        <v>8984634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</row>
    <row r="16" spans="1:200" ht="12" customHeight="1">
      <c r="A16" s="48"/>
      <c r="B16" s="49" t="s">
        <v>19</v>
      </c>
      <c r="C16" s="21"/>
      <c r="D16" s="34">
        <v>0</v>
      </c>
      <c r="E16" s="19"/>
      <c r="F16" s="47"/>
      <c r="G16" s="47" t="s">
        <v>47</v>
      </c>
      <c r="H16" s="21"/>
      <c r="I16" s="17">
        <f>117160673+17153098+314878728</f>
        <v>449192499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</row>
    <row r="17" spans="1:200" ht="12" customHeight="1">
      <c r="A17" s="48"/>
      <c r="B17" s="49" t="s">
        <v>21</v>
      </c>
      <c r="C17" s="21"/>
      <c r="D17" s="34">
        <v>0</v>
      </c>
      <c r="E17" s="19"/>
      <c r="F17" s="59" t="s">
        <v>38</v>
      </c>
      <c r="G17" s="59"/>
      <c r="H17" s="32"/>
      <c r="I17" s="28">
        <f>SUM(I18:I25)</f>
        <v>43019372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</row>
    <row r="18" spans="1:200" ht="12" customHeight="1">
      <c r="A18" s="48"/>
      <c r="B18" s="49" t="s">
        <v>23</v>
      </c>
      <c r="C18" s="21"/>
      <c r="D18" s="17">
        <v>107630</v>
      </c>
      <c r="E18" s="19"/>
      <c r="F18" s="46"/>
      <c r="G18" s="46" t="s">
        <v>15</v>
      </c>
      <c r="H18" s="16"/>
      <c r="I18" s="17">
        <v>295681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</row>
    <row r="19" spans="1:200" ht="12" customHeight="1">
      <c r="A19" s="48"/>
      <c r="B19" s="49" t="s">
        <v>24</v>
      </c>
      <c r="C19" s="21"/>
      <c r="D19" s="17">
        <f>746420790+1</f>
        <v>746420791</v>
      </c>
      <c r="E19" s="19"/>
      <c r="F19" s="46"/>
      <c r="G19" s="47" t="s">
        <v>16</v>
      </c>
      <c r="H19" s="16"/>
      <c r="I19" s="37">
        <v>8541053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1:200" ht="12" customHeight="1">
      <c r="A20" s="48"/>
      <c r="B20" s="49" t="s">
        <v>26</v>
      </c>
      <c r="C20" s="21"/>
      <c r="D20" s="34">
        <v>0</v>
      </c>
      <c r="E20" s="19"/>
      <c r="F20" s="46"/>
      <c r="G20" s="47" t="s">
        <v>17</v>
      </c>
      <c r="H20" s="16"/>
      <c r="I20" s="17">
        <v>83710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1:200" ht="12" customHeight="1">
      <c r="A21" s="48"/>
      <c r="B21" s="49" t="s">
        <v>32</v>
      </c>
      <c r="C21" s="20"/>
      <c r="D21" s="26">
        <v>20000000</v>
      </c>
      <c r="E21" s="19"/>
      <c r="F21" s="46"/>
      <c r="G21" s="47" t="s">
        <v>18</v>
      </c>
      <c r="H21" s="21"/>
      <c r="I21" s="34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</row>
    <row r="22" spans="1:200" ht="12" customHeight="1">
      <c r="A22" s="50"/>
      <c r="B22" s="51" t="s">
        <v>33</v>
      </c>
      <c r="C22" s="36"/>
      <c r="D22" s="35">
        <v>0</v>
      </c>
      <c r="E22" s="19"/>
      <c r="F22" s="47"/>
      <c r="G22" s="47" t="s">
        <v>20</v>
      </c>
      <c r="H22" s="21"/>
      <c r="I22" s="17">
        <v>544500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</row>
    <row r="23" spans="1:200" ht="12" customHeight="1">
      <c r="A23" s="52" t="s">
        <v>38</v>
      </c>
      <c r="B23" s="52"/>
      <c r="C23" s="16"/>
      <c r="D23" s="17">
        <f>SUM(D24:D32)</f>
        <v>43019372</v>
      </c>
      <c r="E23" s="19"/>
      <c r="F23" s="47"/>
      <c r="G23" s="47" t="s">
        <v>22</v>
      </c>
      <c r="H23" s="21"/>
      <c r="I23" s="37">
        <v>14288342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</row>
    <row r="24" spans="1:200" ht="12" customHeight="1">
      <c r="A24" s="48"/>
      <c r="B24" s="53" t="s">
        <v>0</v>
      </c>
      <c r="C24" s="16"/>
      <c r="D24" s="17">
        <f>3035343+7942162</f>
        <v>10977505</v>
      </c>
      <c r="E24" s="19"/>
      <c r="F24" s="47"/>
      <c r="G24" s="47" t="s">
        <v>41</v>
      </c>
      <c r="H24" s="21"/>
      <c r="I24" s="27">
        <v>144500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</row>
    <row r="25" spans="1:9" ht="12" customHeight="1">
      <c r="A25" s="48"/>
      <c r="B25" s="53" t="s">
        <v>3</v>
      </c>
      <c r="C25" s="16"/>
      <c r="D25" s="17">
        <v>1209313</v>
      </c>
      <c r="E25" s="2"/>
      <c r="F25" s="47"/>
      <c r="G25" s="46" t="s">
        <v>25</v>
      </c>
      <c r="H25" s="16"/>
      <c r="I25" s="17">
        <v>19121586</v>
      </c>
    </row>
    <row r="26" spans="1:9" ht="12" customHeight="1">
      <c r="A26" s="48"/>
      <c r="B26" s="53" t="s">
        <v>6</v>
      </c>
      <c r="C26" s="16"/>
      <c r="D26" s="34">
        <v>0</v>
      </c>
      <c r="E26" s="2"/>
      <c r="F26" s="59" t="s">
        <v>39</v>
      </c>
      <c r="G26" s="59"/>
      <c r="H26" s="30"/>
      <c r="I26" s="31">
        <f>SUM(I27:I31)</f>
        <v>40294916</v>
      </c>
    </row>
    <row r="27" spans="1:9" ht="12" customHeight="1">
      <c r="A27" s="48"/>
      <c r="B27" s="53" t="s">
        <v>9</v>
      </c>
      <c r="C27" s="16"/>
      <c r="D27" s="17">
        <v>83710</v>
      </c>
      <c r="F27" s="60"/>
      <c r="G27" s="61" t="s">
        <v>27</v>
      </c>
      <c r="H27" s="15"/>
      <c r="I27" s="12">
        <v>18378356</v>
      </c>
    </row>
    <row r="28" spans="1:9" s="8" customFormat="1" ht="12" customHeight="1">
      <c r="A28" s="48"/>
      <c r="B28" s="49" t="s">
        <v>12</v>
      </c>
      <c r="C28" s="21"/>
      <c r="D28" s="17">
        <v>295681</v>
      </c>
      <c r="E28" s="4"/>
      <c r="F28" s="60"/>
      <c r="G28" s="61" t="s">
        <v>28</v>
      </c>
      <c r="H28" s="15"/>
      <c r="I28" s="12">
        <v>7466141</v>
      </c>
    </row>
    <row r="29" spans="1:9" ht="12" customHeight="1">
      <c r="A29" s="48"/>
      <c r="B29" s="49" t="s">
        <v>13</v>
      </c>
      <c r="C29" s="21"/>
      <c r="D29" s="17">
        <v>7602353</v>
      </c>
      <c r="F29" s="60"/>
      <c r="G29" s="61" t="s">
        <v>29</v>
      </c>
      <c r="H29" s="15"/>
      <c r="I29" s="12">
        <v>8605924</v>
      </c>
    </row>
    <row r="30" spans="1:200" ht="12" customHeight="1">
      <c r="A30" s="48"/>
      <c r="B30" s="49" t="s">
        <v>14</v>
      </c>
      <c r="C30" s="21"/>
      <c r="D30" s="34">
        <v>0</v>
      </c>
      <c r="E30" s="19"/>
      <c r="F30" s="60"/>
      <c r="G30" s="61" t="s">
        <v>30</v>
      </c>
      <c r="H30" s="15"/>
      <c r="I30" s="12">
        <v>5824907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</row>
    <row r="31" spans="1:200" ht="12" customHeight="1">
      <c r="A31" s="48"/>
      <c r="B31" s="49" t="str">
        <f>+B15</f>
        <v>地方公共団体金融機構</v>
      </c>
      <c r="C31" s="21"/>
      <c r="D31" s="17">
        <f>2455971+8396027</f>
        <v>10851998</v>
      </c>
      <c r="E31" s="19"/>
      <c r="F31" s="62"/>
      <c r="G31" s="63" t="s">
        <v>31</v>
      </c>
      <c r="H31" s="29"/>
      <c r="I31" s="25">
        <v>19588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</row>
    <row r="32" spans="1:200" ht="12" customHeight="1">
      <c r="A32" s="48"/>
      <c r="B32" s="49" t="s">
        <v>46</v>
      </c>
      <c r="C32" s="21"/>
      <c r="D32" s="17">
        <f>938700+544500+7587715+144500+2783397</f>
        <v>11998812</v>
      </c>
      <c r="E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</row>
    <row r="33" spans="1:200" ht="12" customHeight="1">
      <c r="A33" s="54" t="s">
        <v>39</v>
      </c>
      <c r="B33" s="54"/>
      <c r="C33" s="30"/>
      <c r="D33" s="31">
        <f>SUM(D34:D37)</f>
        <v>40294916</v>
      </c>
      <c r="E33" s="1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</row>
    <row r="34" spans="1:200" ht="12" customHeight="1">
      <c r="A34" s="48"/>
      <c r="B34" s="55" t="s">
        <v>0</v>
      </c>
      <c r="C34" s="11"/>
      <c r="D34" s="12">
        <f>13906756+1941906+3394057+1662697</f>
        <v>20905416</v>
      </c>
      <c r="E34" s="19"/>
      <c r="F34" s="33"/>
      <c r="G34" s="14"/>
      <c r="H34" s="14"/>
      <c r="I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</row>
    <row r="35" spans="1:200" ht="12" customHeight="1">
      <c r="A35" s="48"/>
      <c r="B35" s="56" t="s">
        <v>34</v>
      </c>
      <c r="C35" s="15"/>
      <c r="D35" s="34">
        <v>0</v>
      </c>
      <c r="E35" s="19"/>
      <c r="F35" s="38"/>
      <c r="G35" s="38"/>
      <c r="H35" s="38"/>
      <c r="I35" s="3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</row>
    <row r="36" spans="1:200" ht="12" customHeight="1">
      <c r="A36" s="48"/>
      <c r="B36" s="56" t="str">
        <f>+B15</f>
        <v>地方公共団体金融機構</v>
      </c>
      <c r="C36" s="11"/>
      <c r="D36" s="12">
        <f>9000+5524235+4777541+2797503+19588</f>
        <v>13127867</v>
      </c>
      <c r="E36" s="19"/>
      <c r="F36" s="38"/>
      <c r="G36" s="38"/>
      <c r="H36" s="38"/>
      <c r="I36" s="3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</row>
    <row r="37" spans="1:200" ht="12" customHeight="1">
      <c r="A37" s="57"/>
      <c r="B37" s="58" t="s">
        <v>24</v>
      </c>
      <c r="C37" s="24"/>
      <c r="D37" s="25">
        <f>4462600+434326+1364707</f>
        <v>6261633</v>
      </c>
      <c r="E37" s="19"/>
      <c r="F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</row>
    <row r="38" spans="5:200" ht="3" customHeight="1">
      <c r="E38" s="19"/>
      <c r="F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</row>
    <row r="39" spans="2:200" ht="12" customHeight="1">
      <c r="B39" s="39" t="s">
        <v>45</v>
      </c>
      <c r="C39" s="39"/>
      <c r="D39" s="39"/>
      <c r="E39" s="39"/>
      <c r="F39" s="39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</row>
    <row r="40" spans="2:200" ht="10.5" customHeight="1">
      <c r="B40" s="39"/>
      <c r="C40" s="39"/>
      <c r="D40" s="39"/>
      <c r="E40" s="39"/>
      <c r="F40" s="39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</row>
    <row r="41" spans="2:200" ht="12" customHeight="1">
      <c r="B41" s="20"/>
      <c r="C41" s="20"/>
      <c r="D41" s="17"/>
      <c r="E41" s="19"/>
      <c r="F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</row>
    <row r="42" spans="3:200" ht="12" customHeight="1">
      <c r="C42" s="20"/>
      <c r="D42" s="17"/>
      <c r="E42" s="19"/>
      <c r="F42" s="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</row>
    <row r="43" spans="3:200" ht="12" customHeight="1">
      <c r="C43" s="20"/>
      <c r="D43" s="17"/>
      <c r="E43" s="19"/>
      <c r="F43" s="18"/>
      <c r="G43" s="20"/>
      <c r="H43" s="20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</row>
    <row r="44" spans="2:200" ht="12" customHeight="1">
      <c r="B44" s="20"/>
      <c r="C44" s="20"/>
      <c r="D44" s="17"/>
      <c r="E44" s="19"/>
      <c r="F44" s="18"/>
      <c r="G44" s="20"/>
      <c r="H44" s="20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</row>
    <row r="45" spans="2:200" ht="12" customHeight="1">
      <c r="B45" s="20"/>
      <c r="C45" s="20"/>
      <c r="D45" s="17"/>
      <c r="E45" s="19"/>
      <c r="F45" s="18"/>
      <c r="G45" s="20"/>
      <c r="H45" s="20"/>
      <c r="I45" s="2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</row>
    <row r="46" spans="2:200" ht="9.75" customHeight="1">
      <c r="B46" s="23"/>
      <c r="C46" s="23"/>
      <c r="D46" s="23"/>
      <c r="E46" s="13"/>
      <c r="F46" s="14"/>
      <c r="G46" s="14"/>
      <c r="H46" s="14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5:200" ht="9.75" customHeight="1">
      <c r="E47" s="13"/>
      <c r="F47" s="13"/>
      <c r="G47" s="14"/>
      <c r="H47" s="14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</row>
    <row r="48" spans="5:200" ht="9.75" customHeight="1">
      <c r="E48" s="13"/>
      <c r="F48" s="13"/>
      <c r="G48" s="14"/>
      <c r="H48" s="14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</row>
    <row r="49" spans="5:200" ht="9" customHeight="1">
      <c r="E49" s="13"/>
      <c r="F49" s="13"/>
      <c r="G49" s="14"/>
      <c r="H49" s="14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</row>
    <row r="50" spans="6:9" ht="10.5">
      <c r="F50" s="13"/>
      <c r="G50" s="13"/>
      <c r="H50" s="13"/>
      <c r="I50" s="13"/>
    </row>
  </sheetData>
  <sheetProtection/>
  <mergeCells count="12">
    <mergeCell ref="F36:I36"/>
    <mergeCell ref="A5:B5"/>
    <mergeCell ref="A33:B33"/>
    <mergeCell ref="F26:G26"/>
    <mergeCell ref="F35:I35"/>
    <mergeCell ref="A23:B23"/>
    <mergeCell ref="B39:F40"/>
    <mergeCell ref="D1:G1"/>
    <mergeCell ref="F5:G5"/>
    <mergeCell ref="A7:B7"/>
    <mergeCell ref="F7:G7"/>
    <mergeCell ref="F17:G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2011-12-12T09:49:10Z</cp:lastPrinted>
  <dcterms:created xsi:type="dcterms:W3CDTF">2002-11-27T00:42:58Z</dcterms:created>
  <dcterms:modified xsi:type="dcterms:W3CDTF">2012-02-17T10:54:47Z</dcterms:modified>
  <cp:category/>
  <cp:version/>
  <cp:contentType/>
  <cp:contentStatus/>
</cp:coreProperties>
</file>