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35" windowWidth="15330" windowHeight="4380" activeTab="0"/>
  </bookViews>
  <sheets>
    <sheet name="15 h18" sheetId="1" r:id="rId1"/>
  </sheets>
  <definedNames>
    <definedName name="_xlnm.Print_Area" localSheetId="0">'15 h18'!$A$1:$R$29</definedName>
  </definedNames>
  <calcPr fullCalcOnLoad="1"/>
</workbook>
</file>

<file path=xl/sharedStrings.xml><?xml version="1.0" encoding="utf-8"?>
<sst xmlns="http://schemas.openxmlformats.org/spreadsheetml/2006/main" count="44" uniqueCount="41">
  <si>
    <t>及び昼間人口</t>
  </si>
  <si>
    <t>(単位　人口　人、率　％）</t>
  </si>
  <si>
    <t>市町村別</t>
  </si>
  <si>
    <t>夜間人口  (A)</t>
  </si>
  <si>
    <t>流入人口  (B)</t>
  </si>
  <si>
    <t>流出</t>
  </si>
  <si>
    <t>人口 (C)</t>
  </si>
  <si>
    <t>流出入超過人口 (D)  ((B)-(C))</t>
  </si>
  <si>
    <t>昼間人口</t>
  </si>
  <si>
    <t>総数</t>
  </si>
  <si>
    <t>通勤</t>
  </si>
  <si>
    <t>通学</t>
  </si>
  <si>
    <t>流入率</t>
  </si>
  <si>
    <t>通学</t>
  </si>
  <si>
    <t>流出率</t>
  </si>
  <si>
    <t>総数</t>
  </si>
  <si>
    <t>通勤</t>
  </si>
  <si>
    <t>流出入超過率</t>
  </si>
  <si>
    <t>(A)+(D)</t>
  </si>
  <si>
    <t>魚津市</t>
  </si>
  <si>
    <t>氷見市</t>
  </si>
  <si>
    <t>滑川市</t>
  </si>
  <si>
    <t>黒部市</t>
  </si>
  <si>
    <t>砺波市</t>
  </si>
  <si>
    <t>小矢部市</t>
  </si>
  <si>
    <t>舟橋村</t>
  </si>
  <si>
    <t>上市町</t>
  </si>
  <si>
    <t>立山町</t>
  </si>
  <si>
    <t>入善町</t>
  </si>
  <si>
    <t>朝日町</t>
  </si>
  <si>
    <t>平成7年</t>
  </si>
  <si>
    <t>昭和60年</t>
  </si>
  <si>
    <t>平成2年</t>
  </si>
  <si>
    <t>平成12年</t>
  </si>
  <si>
    <r>
      <t>2-5</t>
    </r>
    <r>
      <rPr>
        <sz val="14"/>
        <rFont val="ＭＳ 明朝"/>
        <family val="1"/>
      </rPr>
      <t>市町村別流動人口</t>
    </r>
  </si>
  <si>
    <t>富山市</t>
  </si>
  <si>
    <t>高岡市</t>
  </si>
  <si>
    <t>南砺市</t>
  </si>
  <si>
    <t>射水市</t>
  </si>
  <si>
    <t>平成17年</t>
  </si>
  <si>
    <t>注　　年齢不詳者を含まない。 平成17年の数値については、調査時の21市町村から現15市町村に組替えたもの。
資料　総務省統計局「国勢調査」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</si>
</sst>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;&quot;△&quot;\ #\ ###\ ##0\ "/>
    <numFmt numFmtId="177" formatCode="#\ ###\ ##0.0\ ;&quot;△&quot;\ #\ ###\ ##0.0\ "/>
    <numFmt numFmtId="178" formatCode="#\ ###\ ##0\ ;&quot;△&quot;\ \ #\ ###\ ##0\ "/>
    <numFmt numFmtId="179" formatCode="#\ ###\ ##0\ ;&quot;△ &quot;\ #\ ###\ ##0\ "/>
    <numFmt numFmtId="180" formatCode="#\ ###\ ##0.0\ ;&quot;△ &quot;\ #\ ###\ ##0.0\ "/>
  </numFmts>
  <fonts count="9">
    <font>
      <sz val="11"/>
      <name val="ＭＳ Ｐゴシック"/>
      <family val="3"/>
    </font>
    <font>
      <sz val="8"/>
      <name val="ＭＳ 明朝"/>
      <family val="1"/>
    </font>
    <font>
      <sz val="6"/>
      <name val="ＭＳ Ｐゴシック"/>
      <family val="3"/>
    </font>
    <font>
      <sz val="8"/>
      <name val="ＭＳ ゴシック"/>
      <family val="3"/>
    </font>
    <font>
      <sz val="14"/>
      <name val="ＭＳ ゴシック"/>
      <family val="3"/>
    </font>
    <font>
      <sz val="14"/>
      <name val="ＭＳ 明朝"/>
      <family val="1"/>
    </font>
    <font>
      <sz val="7"/>
      <name val="ＭＳ 明朝"/>
      <family val="1"/>
    </font>
    <font>
      <sz val="7"/>
      <name val="ＭＳ ゴシック"/>
      <family val="3"/>
    </font>
    <font>
      <sz val="7.5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horizontal="distributed" vertical="top"/>
    </xf>
    <xf numFmtId="0" fontId="1" fillId="0" borderId="0" xfId="0" applyFont="1" applyBorder="1" applyAlignment="1">
      <alignment horizontal="distributed" vertical="top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distributed" vertical="center"/>
    </xf>
    <xf numFmtId="0" fontId="0" fillId="0" borderId="0" xfId="0" applyBorder="1" applyAlignment="1">
      <alignment horizontal="distributed"/>
    </xf>
    <xf numFmtId="0" fontId="0" fillId="0" borderId="0" xfId="0" applyBorder="1" applyAlignment="1">
      <alignment horizontal="distributed"/>
    </xf>
    <xf numFmtId="0" fontId="1" fillId="0" borderId="0" xfId="0" applyFont="1" applyBorder="1" applyAlignment="1">
      <alignment horizontal="right"/>
    </xf>
    <xf numFmtId="0" fontId="1" fillId="0" borderId="1" xfId="0" applyFont="1" applyBorder="1" applyAlignment="1">
      <alignment horizontal="distributed" vertical="center"/>
    </xf>
    <xf numFmtId="0" fontId="1" fillId="0" borderId="2" xfId="0" applyFont="1" applyBorder="1" applyAlignment="1">
      <alignment horizontal="distributed" vertical="center"/>
    </xf>
    <xf numFmtId="0" fontId="1" fillId="0" borderId="3" xfId="0" applyFont="1" applyBorder="1" applyAlignment="1">
      <alignment horizontal="distributed" vertical="center"/>
    </xf>
    <xf numFmtId="0" fontId="1" fillId="0" borderId="0" xfId="0" applyFont="1" applyBorder="1" applyAlignment="1">
      <alignment horizontal="distributed" vertical="center" wrapText="1"/>
    </xf>
    <xf numFmtId="0" fontId="1" fillId="0" borderId="2" xfId="0" applyFont="1" applyBorder="1" applyAlignment="1">
      <alignment horizontal="distributed" vertical="center" wrapText="1"/>
    </xf>
    <xf numFmtId="0" fontId="1" fillId="0" borderId="0" xfId="0" applyFont="1" applyBorder="1" applyAlignment="1">
      <alignment horizontal="distributed" vertical="center"/>
    </xf>
    <xf numFmtId="0" fontId="1" fillId="0" borderId="4" xfId="0" applyFont="1" applyBorder="1" applyAlignment="1">
      <alignment horizontal="distributed" vertical="center"/>
    </xf>
    <xf numFmtId="0" fontId="1" fillId="0" borderId="5" xfId="0" applyFont="1" applyBorder="1" applyAlignment="1">
      <alignment horizontal="distributed" vertical="center"/>
    </xf>
    <xf numFmtId="0" fontId="1" fillId="0" borderId="6" xfId="0" applyFont="1" applyBorder="1" applyAlignment="1">
      <alignment horizontal="distributed" vertical="center"/>
    </xf>
    <xf numFmtId="0" fontId="1" fillId="0" borderId="3" xfId="0" applyFont="1" applyBorder="1" applyAlignment="1">
      <alignment horizontal="distributed" vertical="center" wrapText="1"/>
    </xf>
    <xf numFmtId="0" fontId="1" fillId="0" borderId="7" xfId="0" applyFont="1" applyBorder="1" applyAlignment="1">
      <alignment horizontal="distributed" vertical="center"/>
    </xf>
    <xf numFmtId="0" fontId="1" fillId="0" borderId="8" xfId="0" applyFont="1" applyBorder="1" applyAlignment="1">
      <alignment horizontal="distributed" vertical="center"/>
    </xf>
    <xf numFmtId="0" fontId="1" fillId="0" borderId="0" xfId="0" applyFont="1" applyBorder="1" applyAlignment="1">
      <alignment horizontal="distributed" vertical="center"/>
    </xf>
    <xf numFmtId="0" fontId="1" fillId="0" borderId="8" xfId="0" applyFont="1" applyBorder="1" applyAlignment="1">
      <alignment vertical="center"/>
    </xf>
    <xf numFmtId="176" fontId="1" fillId="0" borderId="0" xfId="0" applyNumberFormat="1" applyFont="1" applyBorder="1" applyAlignment="1">
      <alignment horizontal="right" vertical="center"/>
    </xf>
    <xf numFmtId="177" fontId="1" fillId="0" borderId="0" xfId="0" applyNumberFormat="1" applyFont="1" applyBorder="1" applyAlignment="1">
      <alignment horizontal="right" vertical="center"/>
    </xf>
    <xf numFmtId="178" fontId="1" fillId="0" borderId="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3" fillId="0" borderId="8" xfId="0" applyFont="1" applyBorder="1" applyAlignment="1">
      <alignment vertical="center"/>
    </xf>
    <xf numFmtId="176" fontId="3" fillId="0" borderId="0" xfId="0" applyNumberFormat="1" applyFont="1" applyBorder="1" applyAlignment="1">
      <alignment horizontal="right" vertical="center"/>
    </xf>
    <xf numFmtId="177" fontId="3" fillId="0" borderId="0" xfId="0" applyNumberFormat="1" applyFont="1" applyBorder="1" applyAlignment="1">
      <alignment horizontal="right" vertical="center"/>
    </xf>
    <xf numFmtId="178" fontId="3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76" fontId="1" fillId="0" borderId="0" xfId="0" applyNumberFormat="1" applyFont="1" applyBorder="1" applyAlignment="1">
      <alignment vertical="center"/>
    </xf>
    <xf numFmtId="178" fontId="1" fillId="0" borderId="0" xfId="0" applyNumberFormat="1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4" xfId="0" applyFont="1" applyBorder="1" applyAlignment="1">
      <alignment horizontal="distributed" vertical="center"/>
    </xf>
    <xf numFmtId="0" fontId="1" fillId="0" borderId="9" xfId="0" applyFont="1" applyBorder="1" applyAlignment="1">
      <alignment vertical="center"/>
    </xf>
    <xf numFmtId="176" fontId="1" fillId="0" borderId="4" xfId="0" applyNumberFormat="1" applyFont="1" applyBorder="1" applyAlignment="1">
      <alignment horizontal="right" vertical="center"/>
    </xf>
    <xf numFmtId="177" fontId="1" fillId="0" borderId="4" xfId="0" applyNumberFormat="1" applyFont="1" applyBorder="1" applyAlignment="1">
      <alignment horizontal="right" vertical="center"/>
    </xf>
    <xf numFmtId="178" fontId="1" fillId="0" borderId="4" xfId="0" applyNumberFormat="1" applyFont="1" applyBorder="1" applyAlignment="1">
      <alignment horizontal="right" vertical="center"/>
    </xf>
    <xf numFmtId="0" fontId="0" fillId="0" borderId="0" xfId="0" applyFill="1" applyBorder="1" applyAlignment="1">
      <alignment horizontal="distributed"/>
    </xf>
    <xf numFmtId="0" fontId="1" fillId="0" borderId="5" xfId="0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 horizontal="distributed" vertical="center"/>
    </xf>
    <xf numFmtId="178" fontId="1" fillId="0" borderId="0" xfId="0" applyNumberFormat="1" applyFont="1" applyFill="1" applyBorder="1" applyAlignment="1">
      <alignment horizontal="right" vertical="center"/>
    </xf>
    <xf numFmtId="176" fontId="1" fillId="0" borderId="0" xfId="0" applyNumberFormat="1" applyFont="1" applyFill="1" applyBorder="1" applyAlignment="1">
      <alignment horizontal="right" vertical="center"/>
    </xf>
    <xf numFmtId="176" fontId="3" fillId="0" borderId="0" xfId="0" applyNumberFormat="1" applyFont="1" applyFill="1" applyBorder="1" applyAlignment="1">
      <alignment horizontal="right" vertical="center"/>
    </xf>
    <xf numFmtId="176" fontId="1" fillId="0" borderId="4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77" fontId="1" fillId="0" borderId="0" xfId="0" applyNumberFormat="1" applyFont="1" applyFill="1" applyBorder="1" applyAlignment="1">
      <alignment horizontal="right" vertical="center"/>
    </xf>
    <xf numFmtId="177" fontId="3" fillId="0" borderId="0" xfId="0" applyNumberFormat="1" applyFont="1" applyFill="1" applyBorder="1" applyAlignment="1">
      <alignment horizontal="right" vertical="center"/>
    </xf>
    <xf numFmtId="177" fontId="1" fillId="0" borderId="4" xfId="0" applyNumberFormat="1" applyFont="1" applyFill="1" applyBorder="1" applyAlignment="1">
      <alignment horizontal="right" vertical="center"/>
    </xf>
    <xf numFmtId="0" fontId="0" fillId="0" borderId="0" xfId="0" applyAlignment="1">
      <alignment/>
    </xf>
    <xf numFmtId="179" fontId="1" fillId="0" borderId="0" xfId="0" applyNumberFormat="1" applyFont="1" applyBorder="1" applyAlignment="1">
      <alignment horizontal="right" vertical="center"/>
    </xf>
    <xf numFmtId="179" fontId="1" fillId="0" borderId="0" xfId="0" applyNumberFormat="1" applyFont="1" applyFill="1" applyBorder="1" applyAlignment="1">
      <alignment horizontal="right" vertical="center"/>
    </xf>
    <xf numFmtId="180" fontId="1" fillId="0" borderId="0" xfId="0" applyNumberFormat="1" applyFont="1" applyFill="1" applyBorder="1" applyAlignment="1">
      <alignment horizontal="right" vertical="center"/>
    </xf>
    <xf numFmtId="0" fontId="1" fillId="0" borderId="0" xfId="0" applyFont="1" applyBorder="1" applyAlignment="1">
      <alignment horizontal="distributed" vertical="center" wrapText="1"/>
    </xf>
    <xf numFmtId="0" fontId="1" fillId="0" borderId="0" xfId="0" applyFont="1" applyBorder="1" applyAlignment="1">
      <alignment horizontal="distributed" vertical="center"/>
    </xf>
    <xf numFmtId="0" fontId="1" fillId="0" borderId="10" xfId="0" applyFont="1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1" fillId="0" borderId="2" xfId="0" applyFont="1" applyBorder="1" applyAlignment="1">
      <alignment horizontal="distributed" vertical="center"/>
    </xf>
    <xf numFmtId="0" fontId="1" fillId="0" borderId="3" xfId="0" applyFont="1" applyBorder="1" applyAlignment="1">
      <alignment horizontal="distributed" vertical="center"/>
    </xf>
    <xf numFmtId="0" fontId="1" fillId="0" borderId="0" xfId="0" applyFont="1" applyFill="1" applyBorder="1" applyAlignment="1">
      <alignment horizontal="left" vertical="top" wrapText="1"/>
    </xf>
    <xf numFmtId="0" fontId="4" fillId="0" borderId="0" xfId="0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0" fontId="0" fillId="0" borderId="0" xfId="0" applyAlignment="1">
      <alignment horizontal="distributed"/>
    </xf>
    <xf numFmtId="0" fontId="8" fillId="0" borderId="0" xfId="0" applyFont="1" applyBorder="1" applyAlignment="1">
      <alignment horizontal="right"/>
    </xf>
    <xf numFmtId="0" fontId="1" fillId="0" borderId="1" xfId="0" applyFont="1" applyBorder="1" applyAlignment="1">
      <alignment horizontal="distributed" vertical="center"/>
    </xf>
    <xf numFmtId="0" fontId="1" fillId="0" borderId="11" xfId="0" applyFont="1" applyBorder="1" applyAlignment="1">
      <alignment horizontal="distributed" vertical="center"/>
    </xf>
    <xf numFmtId="0" fontId="1" fillId="0" borderId="4" xfId="0" applyFont="1" applyBorder="1" applyAlignment="1">
      <alignment horizontal="distributed" vertical="center"/>
    </xf>
    <xf numFmtId="0" fontId="1" fillId="0" borderId="9" xfId="0" applyFont="1" applyBorder="1" applyAlignment="1">
      <alignment horizontal="distributed" vertical="center"/>
    </xf>
    <xf numFmtId="0" fontId="1" fillId="0" borderId="12" xfId="0" applyFont="1" applyBorder="1" applyAlignment="1">
      <alignment horizontal="distributed" vertical="center"/>
    </xf>
    <xf numFmtId="0" fontId="1" fillId="0" borderId="5" xfId="0" applyFont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5"/>
  <sheetViews>
    <sheetView showGridLines="0" tabSelected="1" workbookViewId="0" topLeftCell="A1">
      <pane xSplit="3" topLeftCell="D1" activePane="topRight" state="frozen"/>
      <selection pane="topLeft" activeCell="A1" sqref="A1"/>
      <selection pane="topRight" activeCell="R29" sqref="R29"/>
    </sheetView>
  </sheetViews>
  <sheetFormatPr defaultColWidth="9.00390625" defaultRowHeight="15.75" customHeight="1"/>
  <cols>
    <col min="1" max="1" width="1.25" style="1" customWidth="1"/>
    <col min="2" max="2" width="9.625" style="21" customWidth="1"/>
    <col min="3" max="3" width="1.25" style="1" customWidth="1"/>
    <col min="4" max="4" width="12.125" style="1" customWidth="1"/>
    <col min="5" max="5" width="10.625" style="21" customWidth="1"/>
    <col min="6" max="10" width="10.625" style="1" customWidth="1"/>
    <col min="11" max="11" width="0.6171875" style="1" customWidth="1"/>
    <col min="12" max="15" width="11.125" style="1" customWidth="1"/>
    <col min="16" max="17" width="11.125" style="52" customWidth="1"/>
    <col min="18" max="16384" width="11.125" style="1" customWidth="1"/>
  </cols>
  <sheetData>
    <row r="1" spans="2:18" ht="16.5" customHeight="1">
      <c r="B1" s="2"/>
      <c r="C1" s="3"/>
      <c r="D1" s="3"/>
      <c r="E1" s="3"/>
      <c r="F1" s="67" t="s">
        <v>34</v>
      </c>
      <c r="G1" s="68"/>
      <c r="H1" s="68"/>
      <c r="I1" s="68"/>
      <c r="J1" s="6"/>
      <c r="K1" s="7"/>
      <c r="L1" s="6"/>
      <c r="M1" s="69" t="s">
        <v>0</v>
      </c>
      <c r="N1" s="70"/>
      <c r="O1" s="70"/>
      <c r="P1" s="44"/>
      <c r="Q1" s="71" t="s">
        <v>1</v>
      </c>
      <c r="R1" s="71"/>
    </row>
    <row r="2" spans="2:18" ht="3" customHeight="1">
      <c r="B2" s="2"/>
      <c r="C2" s="3"/>
      <c r="D2" s="3"/>
      <c r="E2" s="3"/>
      <c r="F2" s="4"/>
      <c r="G2" s="5"/>
      <c r="H2" s="6"/>
      <c r="I2" s="6"/>
      <c r="J2" s="6"/>
      <c r="K2" s="7"/>
      <c r="L2" s="6"/>
      <c r="M2" s="6"/>
      <c r="N2" s="6"/>
      <c r="O2" s="6"/>
      <c r="P2" s="44"/>
      <c r="Q2" s="44"/>
      <c r="R2" s="8"/>
    </row>
    <row r="3" spans="1:18" s="14" customFormat="1" ht="18" customHeight="1">
      <c r="A3" s="9"/>
      <c r="B3" s="72" t="s">
        <v>2</v>
      </c>
      <c r="C3" s="73"/>
      <c r="D3" s="76" t="s">
        <v>3</v>
      </c>
      <c r="E3" s="64" t="s">
        <v>4</v>
      </c>
      <c r="F3" s="62"/>
      <c r="G3" s="62"/>
      <c r="H3" s="65"/>
      <c r="I3" s="64" t="s">
        <v>5</v>
      </c>
      <c r="J3" s="78"/>
      <c r="K3" s="60"/>
      <c r="L3" s="62" t="s">
        <v>6</v>
      </c>
      <c r="M3" s="63"/>
      <c r="N3" s="64" t="s">
        <v>7</v>
      </c>
      <c r="O3" s="62"/>
      <c r="P3" s="62"/>
      <c r="Q3" s="65"/>
      <c r="R3" s="13" t="s">
        <v>8</v>
      </c>
    </row>
    <row r="4" spans="1:18" s="14" customFormat="1" ht="19.5" customHeight="1">
      <c r="A4" s="15"/>
      <c r="B4" s="74"/>
      <c r="C4" s="75"/>
      <c r="D4" s="77"/>
      <c r="E4" s="17" t="s">
        <v>9</v>
      </c>
      <c r="F4" s="11" t="s">
        <v>10</v>
      </c>
      <c r="G4" s="17" t="s">
        <v>11</v>
      </c>
      <c r="H4" s="18" t="s">
        <v>12</v>
      </c>
      <c r="I4" s="17" t="s">
        <v>9</v>
      </c>
      <c r="J4" s="10" t="s">
        <v>10</v>
      </c>
      <c r="K4" s="61"/>
      <c r="L4" s="11" t="s">
        <v>13</v>
      </c>
      <c r="M4" s="18" t="s">
        <v>14</v>
      </c>
      <c r="N4" s="16" t="s">
        <v>15</v>
      </c>
      <c r="O4" s="16" t="s">
        <v>16</v>
      </c>
      <c r="P4" s="45" t="s">
        <v>13</v>
      </c>
      <c r="Q4" s="45" t="s">
        <v>17</v>
      </c>
      <c r="R4" s="19" t="s">
        <v>18</v>
      </c>
    </row>
    <row r="5" spans="3:17" s="14" customFormat="1" ht="3" customHeight="1">
      <c r="C5" s="20"/>
      <c r="H5" s="12"/>
      <c r="M5" s="12"/>
      <c r="P5" s="46"/>
      <c r="Q5" s="46"/>
    </row>
    <row r="6" spans="1:18" s="27" customFormat="1" ht="14.25" customHeight="1">
      <c r="A6" s="1"/>
      <c r="B6" s="21" t="s">
        <v>31</v>
      </c>
      <c r="C6" s="22"/>
      <c r="D6" s="23">
        <v>1118339</v>
      </c>
      <c r="E6" s="23">
        <v>166603</v>
      </c>
      <c r="F6" s="23">
        <v>141165</v>
      </c>
      <c r="G6" s="23">
        <v>25438</v>
      </c>
      <c r="H6" s="24">
        <v>14.9</v>
      </c>
      <c r="I6" s="25">
        <v>169801</v>
      </c>
      <c r="J6" s="25">
        <v>143601</v>
      </c>
      <c r="K6" s="26"/>
      <c r="L6" s="25">
        <v>26200</v>
      </c>
      <c r="M6" s="24">
        <v>15.2</v>
      </c>
      <c r="N6" s="23">
        <v>-3198</v>
      </c>
      <c r="O6" s="23">
        <v>-2436</v>
      </c>
      <c r="P6" s="47">
        <v>-762</v>
      </c>
      <c r="Q6" s="53">
        <v>-0.3</v>
      </c>
      <c r="R6" s="25">
        <v>1115141</v>
      </c>
    </row>
    <row r="7" spans="1:18" s="27" customFormat="1" ht="14.25" customHeight="1">
      <c r="A7" s="1"/>
      <c r="B7" s="21" t="s">
        <v>32</v>
      </c>
      <c r="C7" s="22"/>
      <c r="D7" s="23">
        <v>1118625</v>
      </c>
      <c r="E7" s="23">
        <v>193706</v>
      </c>
      <c r="F7" s="23">
        <v>161304</v>
      </c>
      <c r="G7" s="23">
        <v>32402</v>
      </c>
      <c r="H7" s="24">
        <v>17.3</v>
      </c>
      <c r="I7" s="25">
        <v>197831</v>
      </c>
      <c r="J7" s="25">
        <v>164216</v>
      </c>
      <c r="K7" s="26"/>
      <c r="L7" s="25">
        <v>33615</v>
      </c>
      <c r="M7" s="24">
        <v>17.7</v>
      </c>
      <c r="N7" s="23">
        <v>-4125</v>
      </c>
      <c r="O7" s="23">
        <v>-2912</v>
      </c>
      <c r="P7" s="48">
        <v>-1213</v>
      </c>
      <c r="Q7" s="53">
        <f>ROUND(N7/D7*100,1)</f>
        <v>-0.4</v>
      </c>
      <c r="R7" s="25">
        <v>1114500</v>
      </c>
    </row>
    <row r="8" spans="1:18" s="27" customFormat="1" ht="14.25" customHeight="1">
      <c r="A8" s="1"/>
      <c r="B8" s="21" t="s">
        <v>30</v>
      </c>
      <c r="C8" s="22"/>
      <c r="D8" s="23">
        <v>1123004</v>
      </c>
      <c r="E8" s="23">
        <v>213428</v>
      </c>
      <c r="F8" s="23">
        <v>184286</v>
      </c>
      <c r="G8" s="23">
        <v>29142</v>
      </c>
      <c r="H8" s="24">
        <v>19</v>
      </c>
      <c r="I8" s="25">
        <v>216094</v>
      </c>
      <c r="J8" s="25">
        <v>185754</v>
      </c>
      <c r="K8" s="26"/>
      <c r="L8" s="25">
        <v>30340</v>
      </c>
      <c r="M8" s="24">
        <v>19.2</v>
      </c>
      <c r="N8" s="23">
        <v>-2666</v>
      </c>
      <c r="O8" s="23">
        <v>-1468</v>
      </c>
      <c r="P8" s="48">
        <v>-1198</v>
      </c>
      <c r="Q8" s="53">
        <f>ROUND(N8/D8*100,1)</f>
        <v>-0.2</v>
      </c>
      <c r="R8" s="25">
        <v>1120338</v>
      </c>
    </row>
    <row r="9" spans="1:18" s="27" customFormat="1" ht="14.25" customHeight="1">
      <c r="A9" s="1"/>
      <c r="B9" s="21" t="s">
        <v>33</v>
      </c>
      <c r="C9" s="22"/>
      <c r="D9" s="23">
        <v>1120453</v>
      </c>
      <c r="E9" s="23">
        <v>220525</v>
      </c>
      <c r="F9" s="23">
        <v>195386</v>
      </c>
      <c r="G9" s="23">
        <v>25139</v>
      </c>
      <c r="H9" s="24">
        <v>19.7</v>
      </c>
      <c r="I9" s="25">
        <v>223790</v>
      </c>
      <c r="J9" s="25">
        <v>197717</v>
      </c>
      <c r="K9" s="26"/>
      <c r="L9" s="25">
        <v>26073</v>
      </c>
      <c r="M9" s="24">
        <v>20</v>
      </c>
      <c r="N9" s="23">
        <v>-3265</v>
      </c>
      <c r="O9" s="23">
        <v>-2331</v>
      </c>
      <c r="P9" s="48">
        <v>25139</v>
      </c>
      <c r="Q9" s="53">
        <f>ROUND(N9/D9*100,1)</f>
        <v>-0.3</v>
      </c>
      <c r="R9" s="25">
        <v>1117188</v>
      </c>
    </row>
    <row r="10" spans="1:18" s="35" customFormat="1" ht="14.25" customHeight="1">
      <c r="A10" s="28"/>
      <c r="B10" s="29" t="s">
        <v>39</v>
      </c>
      <c r="C10" s="30"/>
      <c r="D10" s="31">
        <v>1110786</v>
      </c>
      <c r="E10" s="33">
        <f>F10+G10</f>
        <v>172038</v>
      </c>
      <c r="F10" s="31">
        <v>154704</v>
      </c>
      <c r="G10" s="31">
        <v>17334</v>
      </c>
      <c r="H10" s="32">
        <f>E10/D10*100</f>
        <v>15.487951774689273</v>
      </c>
      <c r="I10" s="33">
        <f>J10+L10</f>
        <v>174850</v>
      </c>
      <c r="J10" s="33">
        <v>156286</v>
      </c>
      <c r="K10" s="34"/>
      <c r="L10" s="33">
        <v>18564</v>
      </c>
      <c r="M10" s="32">
        <f>I10/D10*100</f>
        <v>15.741105847571</v>
      </c>
      <c r="N10" s="31">
        <f>E10-I10</f>
        <v>-2812</v>
      </c>
      <c r="O10" s="31">
        <f>F10-J10</f>
        <v>-1582</v>
      </c>
      <c r="P10" s="49">
        <f>G10-L10</f>
        <v>-1230</v>
      </c>
      <c r="Q10" s="54">
        <f>ROUND(N10/D10*100,1)</f>
        <v>-0.3</v>
      </c>
      <c r="R10" s="33">
        <v>1107974</v>
      </c>
    </row>
    <row r="11" spans="1:18" s="27" customFormat="1" ht="6" customHeight="1">
      <c r="A11" s="1"/>
      <c r="B11" s="21"/>
      <c r="C11" s="22"/>
      <c r="D11" s="23"/>
      <c r="E11" s="23"/>
      <c r="F11" s="23"/>
      <c r="G11" s="23"/>
      <c r="H11" s="24"/>
      <c r="I11" s="25"/>
      <c r="J11" s="25"/>
      <c r="K11" s="26"/>
      <c r="L11" s="25"/>
      <c r="M11" s="24"/>
      <c r="N11" s="23"/>
      <c r="O11" s="23"/>
      <c r="P11" s="48"/>
      <c r="Q11" s="53"/>
      <c r="R11" s="25"/>
    </row>
    <row r="12" spans="1:18" s="27" customFormat="1" ht="14.25" customHeight="1">
      <c r="A12" s="1"/>
      <c r="B12" s="21" t="s">
        <v>35</v>
      </c>
      <c r="C12" s="22"/>
      <c r="D12" s="23">
        <v>420676</v>
      </c>
      <c r="E12" s="23">
        <f aca="true" t="shared" si="0" ref="E12:E26">F12+G12</f>
        <v>49838</v>
      </c>
      <c r="F12" s="23">
        <v>43356</v>
      </c>
      <c r="G12" s="23">
        <v>6482</v>
      </c>
      <c r="H12" s="24">
        <f aca="true" t="shared" si="1" ref="H12:H26">E12/D12*100</f>
        <v>11.847122250853388</v>
      </c>
      <c r="I12" s="23">
        <f aca="true" t="shared" si="2" ref="I12:I26">J12+L12</f>
        <v>23926</v>
      </c>
      <c r="J12" s="23">
        <v>21853</v>
      </c>
      <c r="K12" s="23"/>
      <c r="L12" s="23">
        <v>2073</v>
      </c>
      <c r="M12" s="24">
        <f aca="true" t="shared" si="3" ref="M12:M26">I12/D12*100</f>
        <v>5.687512479913282</v>
      </c>
      <c r="N12" s="23">
        <f>E12-I12</f>
        <v>25912</v>
      </c>
      <c r="O12" s="23">
        <f>F12-J12</f>
        <v>21503</v>
      </c>
      <c r="P12" s="48">
        <f>G12-L12</f>
        <v>4409</v>
      </c>
      <c r="Q12" s="53">
        <f>ROUND(N12/D12*100,1)</f>
        <v>6.2</v>
      </c>
      <c r="R12" s="23">
        <v>446588</v>
      </c>
    </row>
    <row r="13" spans="1:18" s="27" customFormat="1" ht="14.25" customHeight="1">
      <c r="A13" s="1"/>
      <c r="B13" s="21" t="s">
        <v>36</v>
      </c>
      <c r="C13" s="22"/>
      <c r="D13" s="23">
        <v>181195</v>
      </c>
      <c r="E13" s="23">
        <f t="shared" si="0"/>
        <v>32971</v>
      </c>
      <c r="F13" s="23">
        <v>29183</v>
      </c>
      <c r="G13" s="23">
        <v>3788</v>
      </c>
      <c r="H13" s="24">
        <f t="shared" si="1"/>
        <v>18.19641822346091</v>
      </c>
      <c r="I13" s="23">
        <f t="shared" si="2"/>
        <v>28562</v>
      </c>
      <c r="J13" s="23">
        <v>25976</v>
      </c>
      <c r="K13" s="23"/>
      <c r="L13" s="23">
        <v>2586</v>
      </c>
      <c r="M13" s="24">
        <f t="shared" si="3"/>
        <v>15.76312812163691</v>
      </c>
      <c r="N13" s="23">
        <f>E13-I13</f>
        <v>4409</v>
      </c>
      <c r="O13" s="23">
        <f>F13-J13</f>
        <v>3207</v>
      </c>
      <c r="P13" s="48">
        <f aca="true" t="shared" si="4" ref="P13:P26">G13-L13</f>
        <v>1202</v>
      </c>
      <c r="Q13" s="53">
        <f aca="true" t="shared" si="5" ref="Q13:Q26">ROUND(N13/D13*100,1)</f>
        <v>2.4</v>
      </c>
      <c r="R13" s="23">
        <f>D13+N13</f>
        <v>185604</v>
      </c>
    </row>
    <row r="14" spans="1:18" s="27" customFormat="1" ht="14.25" customHeight="1">
      <c r="A14" s="1"/>
      <c r="B14" s="21" t="s">
        <v>19</v>
      </c>
      <c r="C14" s="22"/>
      <c r="D14" s="23">
        <v>46263</v>
      </c>
      <c r="E14" s="25">
        <f t="shared" si="0"/>
        <v>9912</v>
      </c>
      <c r="F14" s="23">
        <v>8661</v>
      </c>
      <c r="G14" s="23">
        <v>1251</v>
      </c>
      <c r="H14" s="24">
        <f t="shared" si="1"/>
        <v>21.425329096686337</v>
      </c>
      <c r="I14" s="25">
        <f t="shared" si="2"/>
        <v>9317</v>
      </c>
      <c r="J14" s="25">
        <v>8317</v>
      </c>
      <c r="K14" s="26"/>
      <c r="L14" s="25">
        <v>1000</v>
      </c>
      <c r="M14" s="24">
        <f t="shared" si="3"/>
        <v>20.13920411559994</v>
      </c>
      <c r="N14" s="23">
        <f aca="true" t="shared" si="6" ref="N14:O16">E14-I14</f>
        <v>595</v>
      </c>
      <c r="O14" s="23">
        <f t="shared" si="6"/>
        <v>344</v>
      </c>
      <c r="P14" s="48">
        <f t="shared" si="4"/>
        <v>251</v>
      </c>
      <c r="Q14" s="53">
        <f t="shared" si="5"/>
        <v>1.3</v>
      </c>
      <c r="R14" s="25">
        <v>46858</v>
      </c>
    </row>
    <row r="15" spans="1:18" s="27" customFormat="1" ht="14.25" customHeight="1">
      <c r="A15" s="1"/>
      <c r="B15" s="21" t="s">
        <v>20</v>
      </c>
      <c r="C15" s="22"/>
      <c r="D15" s="23">
        <v>54495</v>
      </c>
      <c r="E15" s="25">
        <f t="shared" si="0"/>
        <v>2852</v>
      </c>
      <c r="F15" s="23">
        <v>2667</v>
      </c>
      <c r="G15" s="23">
        <v>185</v>
      </c>
      <c r="H15" s="24">
        <f t="shared" si="1"/>
        <v>5.233507661253326</v>
      </c>
      <c r="I15" s="25">
        <f t="shared" si="2"/>
        <v>11504</v>
      </c>
      <c r="J15" s="25">
        <v>10408</v>
      </c>
      <c r="K15" s="26"/>
      <c r="L15" s="25">
        <v>1096</v>
      </c>
      <c r="M15" s="24">
        <f t="shared" si="3"/>
        <v>21.11019359574273</v>
      </c>
      <c r="N15" s="23">
        <f t="shared" si="6"/>
        <v>-8652</v>
      </c>
      <c r="O15" s="23">
        <f t="shared" si="6"/>
        <v>-7741</v>
      </c>
      <c r="P15" s="48">
        <f t="shared" si="4"/>
        <v>-911</v>
      </c>
      <c r="Q15" s="53">
        <f t="shared" si="5"/>
        <v>-15.9</v>
      </c>
      <c r="R15" s="25">
        <v>45843</v>
      </c>
    </row>
    <row r="16" spans="1:18" s="27" customFormat="1" ht="14.25" customHeight="1">
      <c r="A16" s="1"/>
      <c r="B16" s="21" t="s">
        <v>21</v>
      </c>
      <c r="C16" s="22"/>
      <c r="D16" s="23">
        <v>34001</v>
      </c>
      <c r="E16" s="25">
        <f t="shared" si="0"/>
        <v>7732</v>
      </c>
      <c r="F16" s="23">
        <v>7085</v>
      </c>
      <c r="G16" s="23">
        <v>647</v>
      </c>
      <c r="H16" s="24">
        <f t="shared" si="1"/>
        <v>22.740507632128466</v>
      </c>
      <c r="I16" s="25">
        <f t="shared" si="2"/>
        <v>10134</v>
      </c>
      <c r="J16" s="25">
        <v>9103</v>
      </c>
      <c r="K16" s="26"/>
      <c r="L16" s="25">
        <v>1031</v>
      </c>
      <c r="M16" s="24">
        <f t="shared" si="3"/>
        <v>29.80500573512544</v>
      </c>
      <c r="N16" s="23">
        <f t="shared" si="6"/>
        <v>-2402</v>
      </c>
      <c r="O16" s="23">
        <f t="shared" si="6"/>
        <v>-2018</v>
      </c>
      <c r="P16" s="48">
        <f t="shared" si="4"/>
        <v>-384</v>
      </c>
      <c r="Q16" s="59">
        <f t="shared" si="5"/>
        <v>-7.1</v>
      </c>
      <c r="R16" s="25">
        <v>31599</v>
      </c>
    </row>
    <row r="17" spans="1:18" s="27" customFormat="1" ht="14.25" customHeight="1">
      <c r="A17" s="1"/>
      <c r="B17" s="21" t="s">
        <v>22</v>
      </c>
      <c r="C17" s="22"/>
      <c r="D17" s="23">
        <v>42691</v>
      </c>
      <c r="E17" s="23">
        <f t="shared" si="0"/>
        <v>9728</v>
      </c>
      <c r="F17" s="23">
        <v>9312</v>
      </c>
      <c r="G17" s="23">
        <v>416</v>
      </c>
      <c r="H17" s="24">
        <f t="shared" si="1"/>
        <v>22.787004286617787</v>
      </c>
      <c r="I17" s="23">
        <f t="shared" si="2"/>
        <v>7923</v>
      </c>
      <c r="J17" s="23">
        <v>6681</v>
      </c>
      <c r="K17" s="23"/>
      <c r="L17" s="23">
        <v>1242</v>
      </c>
      <c r="M17" s="24">
        <f t="shared" si="3"/>
        <v>18.558946850624253</v>
      </c>
      <c r="N17" s="23">
        <f>E17-I17</f>
        <v>1805</v>
      </c>
      <c r="O17" s="23">
        <f>F17-J17</f>
        <v>2631</v>
      </c>
      <c r="P17" s="48">
        <f t="shared" si="4"/>
        <v>-826</v>
      </c>
      <c r="Q17" s="53">
        <f t="shared" si="5"/>
        <v>4.2</v>
      </c>
      <c r="R17" s="23">
        <f>D17+N17</f>
        <v>44496</v>
      </c>
    </row>
    <row r="18" spans="1:18" s="27" customFormat="1" ht="14.25" customHeight="1">
      <c r="A18" s="1"/>
      <c r="B18" s="21" t="s">
        <v>23</v>
      </c>
      <c r="C18" s="22"/>
      <c r="D18" s="23">
        <v>49196</v>
      </c>
      <c r="E18" s="23">
        <f t="shared" si="0"/>
        <v>11301</v>
      </c>
      <c r="F18" s="23">
        <v>10579</v>
      </c>
      <c r="G18" s="23">
        <v>722</v>
      </c>
      <c r="H18" s="24">
        <f t="shared" si="1"/>
        <v>22.97137978697455</v>
      </c>
      <c r="I18" s="23">
        <f t="shared" si="2"/>
        <v>12838</v>
      </c>
      <c r="J18" s="23">
        <v>11437</v>
      </c>
      <c r="K18" s="23"/>
      <c r="L18" s="23">
        <v>1401</v>
      </c>
      <c r="M18" s="24">
        <f t="shared" si="3"/>
        <v>26.095617529880478</v>
      </c>
      <c r="N18" s="23">
        <f aca="true" t="shared" si="7" ref="N18:O20">E18-I18</f>
        <v>-1537</v>
      </c>
      <c r="O18" s="57">
        <f t="shared" si="7"/>
        <v>-858</v>
      </c>
      <c r="P18" s="48">
        <f t="shared" si="4"/>
        <v>-679</v>
      </c>
      <c r="Q18" s="59">
        <f t="shared" si="5"/>
        <v>-3.1</v>
      </c>
      <c r="R18" s="23">
        <v>47659</v>
      </c>
    </row>
    <row r="19" spans="1:18" s="27" customFormat="1" ht="14.25" customHeight="1">
      <c r="A19" s="1"/>
      <c r="B19" s="21" t="s">
        <v>24</v>
      </c>
      <c r="C19" s="22"/>
      <c r="D19" s="23">
        <v>33529</v>
      </c>
      <c r="E19" s="25">
        <f t="shared" si="0"/>
        <v>6139</v>
      </c>
      <c r="F19" s="23">
        <v>5789</v>
      </c>
      <c r="G19" s="23">
        <v>350</v>
      </c>
      <c r="H19" s="24">
        <f t="shared" si="1"/>
        <v>18.309523099406483</v>
      </c>
      <c r="I19" s="25">
        <f t="shared" si="2"/>
        <v>7960</v>
      </c>
      <c r="J19" s="25">
        <v>6886</v>
      </c>
      <c r="K19" s="26"/>
      <c r="L19" s="25">
        <v>1074</v>
      </c>
      <c r="M19" s="24">
        <f t="shared" si="3"/>
        <v>23.74064242894211</v>
      </c>
      <c r="N19" s="23">
        <f t="shared" si="7"/>
        <v>-1821</v>
      </c>
      <c r="O19" s="23">
        <f t="shared" si="7"/>
        <v>-1097</v>
      </c>
      <c r="P19" s="48">
        <f t="shared" si="4"/>
        <v>-724</v>
      </c>
      <c r="Q19" s="59">
        <f t="shared" si="5"/>
        <v>-5.4</v>
      </c>
      <c r="R19" s="25">
        <v>31708</v>
      </c>
    </row>
    <row r="20" spans="1:18" s="27" customFormat="1" ht="14.25" customHeight="1">
      <c r="A20" s="1"/>
      <c r="B20" s="21" t="s">
        <v>37</v>
      </c>
      <c r="C20" s="22"/>
      <c r="D20" s="23">
        <v>58140</v>
      </c>
      <c r="E20" s="23">
        <f t="shared" si="0"/>
        <v>7734</v>
      </c>
      <c r="F20" s="23">
        <v>7172</v>
      </c>
      <c r="G20" s="23">
        <v>562</v>
      </c>
      <c r="H20" s="24">
        <f t="shared" si="1"/>
        <v>13.30237358101135</v>
      </c>
      <c r="I20" s="23">
        <f t="shared" si="2"/>
        <v>9669</v>
      </c>
      <c r="J20" s="23">
        <v>8147</v>
      </c>
      <c r="K20" s="23"/>
      <c r="L20" s="23">
        <v>1522</v>
      </c>
      <c r="M20" s="24">
        <f t="shared" si="3"/>
        <v>16.630546955624357</v>
      </c>
      <c r="N20" s="23">
        <f t="shared" si="7"/>
        <v>-1935</v>
      </c>
      <c r="O20" s="57">
        <f t="shared" si="7"/>
        <v>-975</v>
      </c>
      <c r="P20" s="48">
        <f t="shared" si="4"/>
        <v>-960</v>
      </c>
      <c r="Q20" s="59">
        <f t="shared" si="5"/>
        <v>-3.3</v>
      </c>
      <c r="R20" s="23">
        <v>56205</v>
      </c>
    </row>
    <row r="21" spans="1:18" s="27" customFormat="1" ht="14.25" customHeight="1">
      <c r="A21" s="1"/>
      <c r="B21" s="21" t="s">
        <v>38</v>
      </c>
      <c r="C21" s="22"/>
      <c r="D21" s="23">
        <v>94187</v>
      </c>
      <c r="E21" s="23">
        <f t="shared" si="0"/>
        <v>19925</v>
      </c>
      <c r="F21" s="23">
        <v>18092</v>
      </c>
      <c r="G21" s="23">
        <v>1833</v>
      </c>
      <c r="H21" s="24">
        <f t="shared" si="1"/>
        <v>21.154724112669477</v>
      </c>
      <c r="I21" s="23">
        <f t="shared" si="2"/>
        <v>24314</v>
      </c>
      <c r="J21" s="23">
        <v>21651</v>
      </c>
      <c r="K21" s="23"/>
      <c r="L21" s="23">
        <v>2663</v>
      </c>
      <c r="M21" s="24">
        <f t="shared" si="3"/>
        <v>25.814602864514214</v>
      </c>
      <c r="N21" s="23">
        <f>E21-I21</f>
        <v>-4389</v>
      </c>
      <c r="O21" s="23">
        <f>F21-J21</f>
        <v>-3559</v>
      </c>
      <c r="P21" s="48">
        <f t="shared" si="4"/>
        <v>-830</v>
      </c>
      <c r="Q21" s="59">
        <f t="shared" si="5"/>
        <v>-4.7</v>
      </c>
      <c r="R21" s="23">
        <f>D21+N21</f>
        <v>89798</v>
      </c>
    </row>
    <row r="22" spans="1:18" s="27" customFormat="1" ht="14.25" customHeight="1">
      <c r="A22" s="1"/>
      <c r="B22" s="21" t="s">
        <v>25</v>
      </c>
      <c r="C22" s="22"/>
      <c r="D22" s="23">
        <v>2673</v>
      </c>
      <c r="E22" s="25">
        <f t="shared" si="0"/>
        <v>593</v>
      </c>
      <c r="F22" s="23">
        <v>584</v>
      </c>
      <c r="G22" s="23">
        <v>9</v>
      </c>
      <c r="H22" s="24">
        <f t="shared" si="1"/>
        <v>22.18481107369996</v>
      </c>
      <c r="I22" s="25">
        <f t="shared" si="2"/>
        <v>1205</v>
      </c>
      <c r="J22" s="37">
        <v>1101</v>
      </c>
      <c r="K22" s="26"/>
      <c r="L22" s="25">
        <v>104</v>
      </c>
      <c r="M22" s="24">
        <f t="shared" si="3"/>
        <v>45.08043396932286</v>
      </c>
      <c r="N22" s="57">
        <f aca="true" t="shared" si="8" ref="N22:O24">E22-I22</f>
        <v>-612</v>
      </c>
      <c r="O22" s="57">
        <f t="shared" si="8"/>
        <v>-517</v>
      </c>
      <c r="P22" s="58">
        <f t="shared" si="4"/>
        <v>-95</v>
      </c>
      <c r="Q22" s="53">
        <f t="shared" si="5"/>
        <v>-22.9</v>
      </c>
      <c r="R22" s="25">
        <v>2061</v>
      </c>
    </row>
    <row r="23" spans="1:18" s="27" customFormat="1" ht="14.25" customHeight="1">
      <c r="A23" s="1"/>
      <c r="B23" s="21" t="s">
        <v>26</v>
      </c>
      <c r="C23" s="22"/>
      <c r="D23" s="23">
        <v>23024</v>
      </c>
      <c r="E23" s="25">
        <f t="shared" si="0"/>
        <v>4172</v>
      </c>
      <c r="F23" s="23">
        <v>3823</v>
      </c>
      <c r="G23" s="23">
        <v>349</v>
      </c>
      <c r="H23" s="24">
        <f t="shared" si="1"/>
        <v>18.120222376650453</v>
      </c>
      <c r="I23" s="25">
        <f t="shared" si="2"/>
        <v>6954</v>
      </c>
      <c r="J23" s="25">
        <v>6254</v>
      </c>
      <c r="K23" s="26"/>
      <c r="L23" s="25">
        <v>700</v>
      </c>
      <c r="M23" s="24">
        <f t="shared" si="3"/>
        <v>30.20326615705351</v>
      </c>
      <c r="N23" s="23">
        <f t="shared" si="8"/>
        <v>-2782</v>
      </c>
      <c r="O23" s="23">
        <f t="shared" si="8"/>
        <v>-2431</v>
      </c>
      <c r="P23" s="48">
        <f t="shared" si="4"/>
        <v>-351</v>
      </c>
      <c r="Q23" s="53">
        <f t="shared" si="5"/>
        <v>-12.1</v>
      </c>
      <c r="R23" s="25">
        <v>20242</v>
      </c>
    </row>
    <row r="24" spans="1:18" s="27" customFormat="1" ht="14.25" customHeight="1">
      <c r="A24" s="1"/>
      <c r="B24" s="21" t="s">
        <v>27</v>
      </c>
      <c r="C24" s="22"/>
      <c r="D24" s="23">
        <v>28011</v>
      </c>
      <c r="E24" s="25">
        <f t="shared" si="0"/>
        <v>3752</v>
      </c>
      <c r="F24" s="23">
        <v>3511</v>
      </c>
      <c r="G24" s="23">
        <v>241</v>
      </c>
      <c r="H24" s="24">
        <f t="shared" si="1"/>
        <v>13.394737781585805</v>
      </c>
      <c r="I24" s="25">
        <f t="shared" si="2"/>
        <v>9655</v>
      </c>
      <c r="J24" s="25">
        <v>8773</v>
      </c>
      <c r="K24" s="26"/>
      <c r="L24" s="25">
        <v>882</v>
      </c>
      <c r="M24" s="24">
        <f t="shared" si="3"/>
        <v>34.46860162079183</v>
      </c>
      <c r="N24" s="23">
        <f t="shared" si="8"/>
        <v>-5903</v>
      </c>
      <c r="O24" s="23">
        <f t="shared" si="8"/>
        <v>-5262</v>
      </c>
      <c r="P24" s="48">
        <f t="shared" si="4"/>
        <v>-641</v>
      </c>
      <c r="Q24" s="53">
        <f t="shared" si="5"/>
        <v>-21.1</v>
      </c>
      <c r="R24" s="25">
        <v>22108</v>
      </c>
    </row>
    <row r="25" spans="1:18" s="27" customFormat="1" ht="14.25" customHeight="1">
      <c r="A25" s="1"/>
      <c r="B25" s="21" t="s">
        <v>28</v>
      </c>
      <c r="C25" s="22"/>
      <c r="D25" s="23">
        <v>28005</v>
      </c>
      <c r="E25" s="25">
        <f t="shared" si="0"/>
        <v>3818</v>
      </c>
      <c r="F25" s="23">
        <v>3537</v>
      </c>
      <c r="G25" s="23">
        <v>281</v>
      </c>
      <c r="H25" s="24">
        <f t="shared" si="1"/>
        <v>13.63327977146938</v>
      </c>
      <c r="I25" s="25">
        <f t="shared" si="2"/>
        <v>7109</v>
      </c>
      <c r="J25" s="25">
        <v>6323</v>
      </c>
      <c r="K25" s="26"/>
      <c r="L25" s="25">
        <v>786</v>
      </c>
      <c r="M25" s="24">
        <f t="shared" si="3"/>
        <v>25.38475272272808</v>
      </c>
      <c r="N25" s="23">
        <f>E25-I25</f>
        <v>-3291</v>
      </c>
      <c r="O25" s="23">
        <f>F25-J25</f>
        <v>-2786</v>
      </c>
      <c r="P25" s="48">
        <f t="shared" si="4"/>
        <v>-505</v>
      </c>
      <c r="Q25" s="53">
        <f t="shared" si="5"/>
        <v>-11.8</v>
      </c>
      <c r="R25" s="25">
        <v>24714</v>
      </c>
    </row>
    <row r="26" spans="1:18" s="27" customFormat="1" ht="14.25" customHeight="1">
      <c r="A26" s="1"/>
      <c r="B26" s="21" t="s">
        <v>29</v>
      </c>
      <c r="C26" s="22"/>
      <c r="D26" s="23">
        <v>14700</v>
      </c>
      <c r="E26" s="25">
        <f t="shared" si="0"/>
        <v>1571</v>
      </c>
      <c r="F26" s="23">
        <v>1353</v>
      </c>
      <c r="G26" s="23">
        <v>218</v>
      </c>
      <c r="H26" s="24">
        <f t="shared" si="1"/>
        <v>10.687074829931973</v>
      </c>
      <c r="I26" s="25">
        <f t="shared" si="2"/>
        <v>3780</v>
      </c>
      <c r="J26" s="25">
        <v>3376</v>
      </c>
      <c r="K26" s="26"/>
      <c r="L26" s="25">
        <v>404</v>
      </c>
      <c r="M26" s="24">
        <f t="shared" si="3"/>
        <v>25.71428571428571</v>
      </c>
      <c r="N26" s="23">
        <f>E26-I26</f>
        <v>-2209</v>
      </c>
      <c r="O26" s="23">
        <f>F26-J26</f>
        <v>-2023</v>
      </c>
      <c r="P26" s="48">
        <f t="shared" si="4"/>
        <v>-186</v>
      </c>
      <c r="Q26" s="53">
        <f t="shared" si="5"/>
        <v>-15</v>
      </c>
      <c r="R26" s="25">
        <v>12491</v>
      </c>
    </row>
    <row r="27" spans="1:18" s="27" customFormat="1" ht="3" customHeight="1">
      <c r="A27" s="38"/>
      <c r="B27" s="39"/>
      <c r="C27" s="40"/>
      <c r="D27" s="41"/>
      <c r="E27" s="41"/>
      <c r="F27" s="41"/>
      <c r="G27" s="41"/>
      <c r="H27" s="42"/>
      <c r="I27" s="43"/>
      <c r="J27" s="43"/>
      <c r="K27" s="26"/>
      <c r="L27" s="43"/>
      <c r="M27" s="42"/>
      <c r="N27" s="41"/>
      <c r="O27" s="41"/>
      <c r="P27" s="50"/>
      <c r="Q27" s="55"/>
      <c r="R27" s="43"/>
    </row>
    <row r="28" spans="1:17" s="27" customFormat="1" ht="6" customHeight="1">
      <c r="A28" s="1"/>
      <c r="B28" s="21"/>
      <c r="C28" s="1"/>
      <c r="D28" s="23"/>
      <c r="E28" s="23"/>
      <c r="F28" s="23"/>
      <c r="G28" s="23"/>
      <c r="H28" s="24"/>
      <c r="I28" s="25"/>
      <c r="J28" s="25"/>
      <c r="K28" s="26"/>
      <c r="P28" s="51"/>
      <c r="Q28" s="51"/>
    </row>
    <row r="29" spans="1:17" s="27" customFormat="1" ht="22.5" customHeight="1">
      <c r="A29" s="66" t="s">
        <v>40</v>
      </c>
      <c r="B29" s="66"/>
      <c r="C29" s="66"/>
      <c r="D29" s="66"/>
      <c r="E29" s="66"/>
      <c r="F29" s="66"/>
      <c r="G29" s="66"/>
      <c r="H29" s="66"/>
      <c r="I29" s="66"/>
      <c r="J29" s="56"/>
      <c r="K29" s="56"/>
      <c r="L29" s="56"/>
      <c r="M29" s="56"/>
      <c r="P29" s="51"/>
      <c r="Q29" s="51"/>
    </row>
    <row r="35" spans="4:18" ht="15.75" customHeight="1">
      <c r="D35" s="36"/>
      <c r="E35" s="36"/>
      <c r="F35" s="36"/>
      <c r="G35" s="36"/>
      <c r="I35" s="36"/>
      <c r="J35" s="36"/>
      <c r="K35" s="36"/>
      <c r="L35" s="36"/>
      <c r="R35" s="36"/>
    </row>
  </sheetData>
  <mergeCells count="11">
    <mergeCell ref="F1:I1"/>
    <mergeCell ref="M1:O1"/>
    <mergeCell ref="Q1:R1"/>
    <mergeCell ref="B3:C4"/>
    <mergeCell ref="D3:D4"/>
    <mergeCell ref="E3:H3"/>
    <mergeCell ref="I3:J3"/>
    <mergeCell ref="K3:K4"/>
    <mergeCell ref="L3:M3"/>
    <mergeCell ref="N3:Q3"/>
    <mergeCell ref="A29:I29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cp:lastPrinted>2007-12-04T23:56:20Z</cp:lastPrinted>
  <dcterms:created xsi:type="dcterms:W3CDTF">2002-11-26T01:08:13Z</dcterms:created>
  <dcterms:modified xsi:type="dcterms:W3CDTF">2008-04-21T05:24:29Z</dcterms:modified>
  <cp:category/>
  <cp:version/>
  <cp:contentType/>
  <cp:contentStatus/>
</cp:coreProperties>
</file>