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500" windowWidth="12120" windowHeight="4785" activeTab="0"/>
  </bookViews>
  <sheets>
    <sheet name="178.1 総括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<sst xmlns="http://schemas.openxmlformats.org/spreadsheetml/2006/main" count="73" uniqueCount="71">
  <si>
    <t>宇奈月町</t>
  </si>
  <si>
    <t>入善町</t>
  </si>
  <si>
    <t>朝日町</t>
  </si>
  <si>
    <t>八尾町</t>
  </si>
  <si>
    <t>婦中町</t>
  </si>
  <si>
    <t>富山市</t>
  </si>
  <si>
    <t>山田村</t>
  </si>
  <si>
    <t>高岡市</t>
  </si>
  <si>
    <t>細入村</t>
  </si>
  <si>
    <t>新湊市</t>
  </si>
  <si>
    <t>小杉町</t>
  </si>
  <si>
    <t>魚津市</t>
  </si>
  <si>
    <t>大門町</t>
  </si>
  <si>
    <t>氷見市</t>
  </si>
  <si>
    <t>下村</t>
  </si>
  <si>
    <t>滑川市</t>
  </si>
  <si>
    <t>大島町</t>
  </si>
  <si>
    <t>黒部市</t>
  </si>
  <si>
    <t>城端町</t>
  </si>
  <si>
    <t>砺波市</t>
  </si>
  <si>
    <t>平村</t>
  </si>
  <si>
    <t>小矢部市</t>
  </si>
  <si>
    <t>上平村</t>
  </si>
  <si>
    <t>大沢野町</t>
  </si>
  <si>
    <t>利賀村</t>
  </si>
  <si>
    <t>大山町</t>
  </si>
  <si>
    <t>庄川町</t>
  </si>
  <si>
    <t>舟橋村</t>
  </si>
  <si>
    <t>井波町</t>
  </si>
  <si>
    <t>上市町</t>
  </si>
  <si>
    <t>井口村</t>
  </si>
  <si>
    <t>立山町</t>
  </si>
  <si>
    <t>福野町</t>
  </si>
  <si>
    <t>福光町</t>
  </si>
  <si>
    <t>福岡町</t>
  </si>
  <si>
    <t>平成7年度</t>
  </si>
  <si>
    <t>平成8年度</t>
  </si>
  <si>
    <t>保険料(税）
調  定  額</t>
  </si>
  <si>
    <t>康保険</t>
  </si>
  <si>
    <t>　　　括</t>
  </si>
  <si>
    <t>（単位　被保険者数  人、金額  円、率  ％）</t>
  </si>
  <si>
    <t>療養諸費費用額</t>
  </si>
  <si>
    <t>１人当たり諸率等</t>
  </si>
  <si>
    <t>療養諸費
費 用 額</t>
  </si>
  <si>
    <t>受　診　率
(100人当たり)</t>
  </si>
  <si>
    <t>国庫支出金</t>
  </si>
  <si>
    <t>一般会計
繰　入　金</t>
  </si>
  <si>
    <t>総務費</t>
  </si>
  <si>
    <t>収納率</t>
  </si>
  <si>
    <t>178.1 総</t>
  </si>
  <si>
    <t>保険者名</t>
  </si>
  <si>
    <t>年間平
均被保
険者数</t>
  </si>
  <si>
    <t>加入率</t>
  </si>
  <si>
    <t>財政状況</t>
  </si>
  <si>
    <t>保険料（税）</t>
  </si>
  <si>
    <t>歳　　入</t>
  </si>
  <si>
    <t>歳　　出</t>
  </si>
  <si>
    <t>差　引　残</t>
  </si>
  <si>
    <t>全被保険者数</t>
  </si>
  <si>
    <t>調定額</t>
  </si>
  <si>
    <t>収納額</t>
  </si>
  <si>
    <t>平成9年度</t>
  </si>
  <si>
    <t>市町村計</t>
  </si>
  <si>
    <t>組合計</t>
  </si>
  <si>
    <t>医師国保</t>
  </si>
  <si>
    <t>建設国保</t>
  </si>
  <si>
    <t>注    加入率は「住民基本台帳」(各年度末現在）及び年度末被保険者数による。
資料  富山県社会福祉課「国民健康保険事業状況」</t>
  </si>
  <si>
    <t>平成11年度</t>
  </si>
  <si>
    <t>-</t>
  </si>
  <si>
    <t>平成10年度</t>
  </si>
  <si>
    <r>
      <t>178</t>
    </r>
    <r>
      <rPr>
        <sz val="14"/>
        <rFont val="ＭＳ 明朝"/>
        <family val="1"/>
      </rPr>
      <t xml:space="preserve">  国    民    健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</si>
</sst>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 wrapText="1"/>
    </xf>
    <xf numFmtId="184" fontId="2" fillId="0" borderId="0" xfId="0" applyNumberFormat="1" applyFont="1" applyBorder="1" applyAlignment="1">
      <alignment horizontal="right"/>
    </xf>
    <xf numFmtId="184" fontId="2" fillId="0" borderId="1" xfId="0" applyNumberFormat="1" applyFont="1" applyBorder="1" applyAlignment="1">
      <alignment horizontal="distributed" vertical="center"/>
    </xf>
    <xf numFmtId="184" fontId="2" fillId="0" borderId="2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distributed" vertical="center"/>
    </xf>
    <xf numFmtId="190" fontId="2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horizontal="distributed" vertical="center"/>
    </xf>
    <xf numFmtId="196" fontId="2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84" fontId="2" fillId="0" borderId="5" xfId="0" applyNumberFormat="1" applyFont="1" applyBorder="1" applyAlignment="1">
      <alignment vertical="center"/>
    </xf>
    <xf numFmtId="184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horizontal="right" vertical="center"/>
    </xf>
    <xf numFmtId="184" fontId="2" fillId="0" borderId="7" xfId="0" applyNumberFormat="1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190" fontId="2" fillId="0" borderId="8" xfId="0" applyNumberFormat="1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 indent="4"/>
    </xf>
    <xf numFmtId="10" fontId="3" fillId="0" borderId="0" xfId="0" applyNumberFormat="1" applyFont="1" applyBorder="1" applyAlignment="1">
      <alignment horizontal="right" vertical="center"/>
    </xf>
    <xf numFmtId="190" fontId="2" fillId="0" borderId="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distributed" vertical="center"/>
    </xf>
    <xf numFmtId="187" fontId="3" fillId="0" borderId="3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vertical="center"/>
    </xf>
    <xf numFmtId="184" fontId="2" fillId="0" borderId="9" xfId="0" applyNumberFormat="1" applyFont="1" applyBorder="1" applyAlignment="1">
      <alignment horizontal="distributed" vertical="center"/>
    </xf>
    <xf numFmtId="184" fontId="2" fillId="0" borderId="8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184" fontId="7" fillId="0" borderId="1" xfId="0" applyNumberFormat="1" applyFont="1" applyBorder="1" applyAlignment="1">
      <alignment horizontal="distributed" vertical="center"/>
    </xf>
    <xf numFmtId="190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184" fontId="2" fillId="0" borderId="7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4" fontId="2" fillId="0" borderId="1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>
      <alignment horizontal="distributed" vertical="center"/>
    </xf>
    <xf numFmtId="190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4" fontId="2" fillId="0" borderId="1" xfId="0" applyNumberFormat="1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4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508;&#24180;&#24230;&#12288;&#36039;&#26009;&#65381;&#32113;&#35336;\&#9322;&#24180;&#22577;\A&#34920;(p50&#65374;P59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508;&#24180;&#24230;&#12288;&#36039;&#26009;&#65381;&#32113;&#35336;\&#9322;&#24180;&#22577;\B(1)&#34920;(p60&#65374;p73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508;&#24180;&#24230;&#12288;&#36039;&#26009;&#65381;&#32113;&#35336;\&#9322;&#24180;&#22577;\&#30274;&#39178;&#35576;&#36027;11&#24180;&#24230;(tizuyou%2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508;&#24180;&#24230;&#12288;&#36039;&#26009;&#65381;&#32113;&#35336;\&#9322;&#24180;&#22577;\&#24180;&#22577;\&#35386;&#30274;&#35576;&#29575;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508;&#24180;&#24230;&#12288;&#36039;&#26009;&#65381;&#32113;&#35336;\&#9322;&#24180;&#22577;\B1&#21454;&#32013;&#29575;&#65288;p73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4">
          <cell r="V14">
            <v>86527</v>
          </cell>
        </row>
        <row r="15">
          <cell r="V15">
            <v>49386</v>
          </cell>
        </row>
        <row r="16">
          <cell r="V16">
            <v>10629</v>
          </cell>
        </row>
        <row r="17">
          <cell r="V17">
            <v>12767</v>
          </cell>
        </row>
        <row r="18">
          <cell r="V18">
            <v>16047</v>
          </cell>
        </row>
        <row r="19">
          <cell r="V19">
            <v>8373</v>
          </cell>
        </row>
        <row r="20">
          <cell r="V20">
            <v>9222</v>
          </cell>
        </row>
        <row r="21">
          <cell r="V21">
            <v>10589</v>
          </cell>
        </row>
        <row r="22">
          <cell r="V22">
            <v>9542</v>
          </cell>
        </row>
        <row r="23">
          <cell r="V23">
            <v>5454</v>
          </cell>
        </row>
        <row r="24">
          <cell r="V24">
            <v>2723</v>
          </cell>
        </row>
        <row r="25">
          <cell r="V25">
            <v>404</v>
          </cell>
        </row>
        <row r="26">
          <cell r="V26">
            <v>6020</v>
          </cell>
        </row>
        <row r="27">
          <cell r="V27">
            <v>7257</v>
          </cell>
        </row>
        <row r="28">
          <cell r="V28">
            <v>2087</v>
          </cell>
        </row>
        <row r="29">
          <cell r="V29">
            <v>7659</v>
          </cell>
        </row>
        <row r="30">
          <cell r="V30">
            <v>4751</v>
          </cell>
        </row>
        <row r="31">
          <cell r="V31">
            <v>5481</v>
          </cell>
        </row>
        <row r="32">
          <cell r="V32">
            <v>7593</v>
          </cell>
        </row>
        <row r="33">
          <cell r="V33">
            <v>441</v>
          </cell>
        </row>
        <row r="34">
          <cell r="V34">
            <v>639</v>
          </cell>
        </row>
        <row r="35">
          <cell r="V35">
            <v>6867</v>
          </cell>
        </row>
        <row r="36">
          <cell r="V36">
            <v>3239</v>
          </cell>
        </row>
        <row r="37">
          <cell r="V37">
            <v>459</v>
          </cell>
        </row>
        <row r="38">
          <cell r="V38">
            <v>2165</v>
          </cell>
        </row>
        <row r="39">
          <cell r="V39">
            <v>3031</v>
          </cell>
        </row>
        <row r="40">
          <cell r="V40">
            <v>559</v>
          </cell>
        </row>
        <row r="41">
          <cell r="V41">
            <v>307</v>
          </cell>
        </row>
        <row r="42">
          <cell r="V42">
            <v>267</v>
          </cell>
        </row>
        <row r="43">
          <cell r="V43">
            <v>2196</v>
          </cell>
        </row>
        <row r="44">
          <cell r="V44">
            <v>3372</v>
          </cell>
        </row>
        <row r="45">
          <cell r="V45">
            <v>372</v>
          </cell>
        </row>
        <row r="46">
          <cell r="V46">
            <v>4326</v>
          </cell>
        </row>
        <row r="47">
          <cell r="V47">
            <v>6575</v>
          </cell>
        </row>
        <row r="48">
          <cell r="V48">
            <v>3739</v>
          </cell>
        </row>
        <row r="49">
          <cell r="V49">
            <v>2186</v>
          </cell>
        </row>
        <row r="50">
          <cell r="V50">
            <v>15857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円"/>
    </sheetNames>
    <sheetDataSet>
      <sheetData sheetId="0">
        <row r="11">
          <cell r="BU11">
            <v>82638.89249094352</v>
          </cell>
        </row>
        <row r="12">
          <cell r="BU12">
            <v>81766.0564396393</v>
          </cell>
        </row>
        <row r="13">
          <cell r="BU13">
            <v>97203.01075209223</v>
          </cell>
        </row>
        <row r="14">
          <cell r="BU14">
            <v>88132.51483352017</v>
          </cell>
          <cell r="CF14">
            <v>2420.182301478151</v>
          </cell>
        </row>
        <row r="15">
          <cell r="BU15">
            <v>81401.09660632568</v>
          </cell>
          <cell r="CF15">
            <v>6091.908840562102</v>
          </cell>
        </row>
        <row r="16">
          <cell r="BU16">
            <v>97056.80477937717</v>
          </cell>
          <cell r="CF16">
            <v>11678.876752281494</v>
          </cell>
        </row>
        <row r="17">
          <cell r="BU17">
            <v>84856.3814521814</v>
          </cell>
          <cell r="CF17">
            <v>7288.447638442861</v>
          </cell>
        </row>
        <row r="18">
          <cell r="BU18">
            <v>81978.8789804948</v>
          </cell>
          <cell r="CF18">
            <v>9587.370661182777</v>
          </cell>
        </row>
        <row r="19">
          <cell r="BU19">
            <v>70121.0972172459</v>
          </cell>
          <cell r="CF19">
            <v>3846.9658425892753</v>
          </cell>
        </row>
        <row r="20">
          <cell r="BU20">
            <v>78456.23715029279</v>
          </cell>
          <cell r="CF20">
            <v>8645.46638473216</v>
          </cell>
        </row>
        <row r="21">
          <cell r="BU21">
            <v>67669.66550193596</v>
          </cell>
          <cell r="CF21">
            <v>3588.3485692699974</v>
          </cell>
        </row>
        <row r="22">
          <cell r="BU22">
            <v>81303.4448752882</v>
          </cell>
          <cell r="CF22">
            <v>2721.7475372039407</v>
          </cell>
        </row>
        <row r="23">
          <cell r="BU23">
            <v>70601.6263292996</v>
          </cell>
          <cell r="CF23">
            <v>4314.823615694902</v>
          </cell>
        </row>
        <row r="24">
          <cell r="BU24">
            <v>84544.39955930958</v>
          </cell>
          <cell r="CF24">
            <v>6646.045170767537</v>
          </cell>
        </row>
        <row r="25">
          <cell r="BU25">
            <v>102969.9108910891</v>
          </cell>
          <cell r="CF25">
            <v>10669.193069306932</v>
          </cell>
        </row>
        <row r="26">
          <cell r="BU26">
            <v>86476.34700996678</v>
          </cell>
          <cell r="CF26">
            <v>4539.7880398671105</v>
          </cell>
        </row>
        <row r="27">
          <cell r="BU27">
            <v>92666.28565522943</v>
          </cell>
          <cell r="CF27">
            <v>4147.425382389417</v>
          </cell>
        </row>
        <row r="28">
          <cell r="BU28">
            <v>92287.99904168663</v>
          </cell>
          <cell r="CF28">
            <v>8324.354575946334</v>
          </cell>
        </row>
        <row r="29">
          <cell r="BU29">
            <v>73451.81159420291</v>
          </cell>
          <cell r="CF29">
            <v>3029.6820733777254</v>
          </cell>
        </row>
        <row r="30">
          <cell r="BU30">
            <v>85500.49652704694</v>
          </cell>
          <cell r="CF30">
            <v>10829.675436750158</v>
          </cell>
        </row>
        <row r="31">
          <cell r="BU31">
            <v>70594.60116767013</v>
          </cell>
          <cell r="CF31">
            <v>3782.5349388797663</v>
          </cell>
        </row>
        <row r="32">
          <cell r="BU32">
            <v>68013.87936257079</v>
          </cell>
          <cell r="CF32">
            <v>3734.05123139734</v>
          </cell>
        </row>
        <row r="33">
          <cell r="BU33">
            <v>147506.91609977323</v>
          </cell>
          <cell r="CF33">
            <v>11221.585034013606</v>
          </cell>
        </row>
        <row r="34">
          <cell r="BU34">
            <v>62942.87167449138</v>
          </cell>
          <cell r="CF34">
            <v>7708.658841940532</v>
          </cell>
        </row>
        <row r="35">
          <cell r="BU35">
            <v>78132.83457113733</v>
          </cell>
          <cell r="CF35">
            <v>5462.941604776467</v>
          </cell>
        </row>
        <row r="36">
          <cell r="BU36">
            <v>61219.85643717196</v>
          </cell>
          <cell r="CF36">
            <v>5890.079654214264</v>
          </cell>
        </row>
        <row r="37">
          <cell r="BU37">
            <v>127444.35729847495</v>
          </cell>
          <cell r="CF37">
            <v>13126.167755991286</v>
          </cell>
        </row>
        <row r="38">
          <cell r="BU38">
            <v>90234.84387990762</v>
          </cell>
          <cell r="CF38">
            <v>4229.496535796767</v>
          </cell>
        </row>
        <row r="39">
          <cell r="BU39">
            <v>77213.55460244144</v>
          </cell>
          <cell r="CF39">
            <v>13260.544704717915</v>
          </cell>
        </row>
        <row r="40">
          <cell r="BU40">
            <v>97354.43828264759</v>
          </cell>
          <cell r="CF40">
            <v>8622.717352415028</v>
          </cell>
        </row>
        <row r="41">
          <cell r="BU41">
            <v>144280.3029315961</v>
          </cell>
          <cell r="CF41">
            <v>12247.86319218241</v>
          </cell>
        </row>
        <row r="42">
          <cell r="BU42">
            <v>119675.49063670413</v>
          </cell>
          <cell r="CF42">
            <v>15651.981273408239</v>
          </cell>
        </row>
        <row r="43">
          <cell r="BU43">
            <v>88046.08652094717</v>
          </cell>
          <cell r="CF43">
            <v>7182.907559198544</v>
          </cell>
        </row>
        <row r="44">
          <cell r="BU44">
            <v>64143.43268090154</v>
          </cell>
          <cell r="CF44">
            <v>2867.2692763938317</v>
          </cell>
        </row>
        <row r="45">
          <cell r="BU45">
            <v>99033.56451612902</v>
          </cell>
          <cell r="CF45">
            <v>21006.22311827957</v>
          </cell>
        </row>
        <row r="46">
          <cell r="BU46">
            <v>58810.242487286174</v>
          </cell>
          <cell r="CF46">
            <v>3398.253582986593</v>
          </cell>
        </row>
        <row r="47">
          <cell r="BU47">
            <v>58614.21855513307</v>
          </cell>
          <cell r="CF47">
            <v>2532.115893536122</v>
          </cell>
        </row>
        <row r="48">
          <cell r="BU48">
            <v>74314.3428724258</v>
          </cell>
          <cell r="CF48">
            <v>3556.010965498796</v>
          </cell>
        </row>
        <row r="49">
          <cell r="BU49">
            <v>42597.182067703565</v>
          </cell>
          <cell r="CF49">
            <v>19768.137236962488</v>
          </cell>
        </row>
        <row r="50">
          <cell r="BU50">
            <v>104730.8118181245</v>
          </cell>
          <cell r="CF50">
            <v>5775.395913476697</v>
          </cell>
        </row>
      </sheetData>
      <sheetData sheetId="1">
        <row r="14">
          <cell r="AA14">
            <v>19710384120</v>
          </cell>
          <cell r="BC14">
            <v>19476484497</v>
          </cell>
          <cell r="BD14">
            <v>233899623</v>
          </cell>
        </row>
        <row r="15">
          <cell r="AA15">
            <v>11469760705</v>
          </cell>
          <cell r="BC15">
            <v>11235065336</v>
          </cell>
          <cell r="BD15">
            <v>234695369</v>
          </cell>
        </row>
        <row r="16">
          <cell r="AA16">
            <v>2737504031</v>
          </cell>
          <cell r="BC16">
            <v>2618816507</v>
          </cell>
          <cell r="BD16">
            <v>118687524</v>
          </cell>
        </row>
        <row r="17">
          <cell r="AA17">
            <v>3318407299</v>
          </cell>
          <cell r="BC17">
            <v>3009646402</v>
          </cell>
          <cell r="BD17">
            <v>308760897</v>
          </cell>
        </row>
        <row r="18">
          <cell r="AA18">
            <v>3787805640</v>
          </cell>
          <cell r="BC18">
            <v>3656891136</v>
          </cell>
          <cell r="BD18">
            <v>130914504</v>
          </cell>
        </row>
        <row r="19">
          <cell r="AA19">
            <v>1948741994</v>
          </cell>
          <cell r="BC19">
            <v>1836577806</v>
          </cell>
          <cell r="BD19">
            <v>112164188</v>
          </cell>
        </row>
        <row r="20">
          <cell r="AA20">
            <v>2342430834</v>
          </cell>
          <cell r="BC20">
            <v>2138511890</v>
          </cell>
          <cell r="BD20">
            <v>203918944</v>
          </cell>
        </row>
        <row r="21">
          <cell r="AA21">
            <v>2169614507</v>
          </cell>
          <cell r="BC21">
            <v>1963122598</v>
          </cell>
          <cell r="BD21">
            <v>206491909</v>
          </cell>
        </row>
        <row r="22">
          <cell r="AA22">
            <v>2123509194</v>
          </cell>
          <cell r="BC22">
            <v>2079070389</v>
          </cell>
          <cell r="BD22">
            <v>44438805</v>
          </cell>
        </row>
        <row r="23">
          <cell r="AA23">
            <v>1283660117</v>
          </cell>
          <cell r="BC23">
            <v>1203477945</v>
          </cell>
          <cell r="BD23">
            <v>80182172</v>
          </cell>
        </row>
        <row r="24">
          <cell r="AA24">
            <v>651683030</v>
          </cell>
          <cell r="BC24">
            <v>619934193</v>
          </cell>
          <cell r="BD24">
            <v>31748837</v>
          </cell>
        </row>
        <row r="25">
          <cell r="AA25">
            <v>148722954</v>
          </cell>
          <cell r="BC25">
            <v>103476894</v>
          </cell>
          <cell r="BD25">
            <v>45246060</v>
          </cell>
        </row>
        <row r="26">
          <cell r="AA26">
            <v>1468155319</v>
          </cell>
          <cell r="BC26">
            <v>1421119462</v>
          </cell>
          <cell r="BD26">
            <v>47035857</v>
          </cell>
        </row>
        <row r="27">
          <cell r="AA27">
            <v>1749963627</v>
          </cell>
          <cell r="BC27">
            <v>1615354904</v>
          </cell>
          <cell r="BD27">
            <v>134608723</v>
          </cell>
        </row>
        <row r="28">
          <cell r="AA28">
            <v>560100953</v>
          </cell>
          <cell r="BC28">
            <v>485866622</v>
          </cell>
          <cell r="BD28">
            <v>74234331</v>
          </cell>
        </row>
        <row r="29">
          <cell r="AA29">
            <v>1746149771</v>
          </cell>
          <cell r="BC29">
            <v>1619882177</v>
          </cell>
          <cell r="BD29">
            <v>126267594</v>
          </cell>
        </row>
        <row r="30">
          <cell r="AA30">
            <v>1370358222</v>
          </cell>
          <cell r="BC30">
            <v>1168833343</v>
          </cell>
          <cell r="BD30">
            <v>201524879</v>
          </cell>
        </row>
        <row r="31">
          <cell r="AA31">
            <v>1281145524</v>
          </cell>
          <cell r="BC31">
            <v>1143896672</v>
          </cell>
          <cell r="BD31">
            <v>137248852</v>
          </cell>
        </row>
        <row r="32">
          <cell r="AA32">
            <v>1687015483</v>
          </cell>
          <cell r="BC32">
            <v>1594883600</v>
          </cell>
          <cell r="BD32">
            <v>92131883</v>
          </cell>
        </row>
        <row r="33">
          <cell r="AA33">
            <v>130655122</v>
          </cell>
          <cell r="BC33">
            <v>113228687</v>
          </cell>
          <cell r="BD33">
            <v>17426435</v>
          </cell>
        </row>
        <row r="34">
          <cell r="AA34">
            <v>187846019</v>
          </cell>
          <cell r="BC34">
            <v>152863104</v>
          </cell>
          <cell r="BD34">
            <v>34982915</v>
          </cell>
        </row>
        <row r="35">
          <cell r="AA35">
            <v>1537969993</v>
          </cell>
          <cell r="BC35">
            <v>1535585906</v>
          </cell>
          <cell r="BD35">
            <v>2384087</v>
          </cell>
        </row>
        <row r="36">
          <cell r="AA36">
            <v>714069841</v>
          </cell>
          <cell r="BC36">
            <v>641556666</v>
          </cell>
          <cell r="BD36">
            <v>72513175</v>
          </cell>
        </row>
        <row r="37">
          <cell r="AA37">
            <v>133408697</v>
          </cell>
          <cell r="BC37">
            <v>125698943</v>
          </cell>
          <cell r="BD37">
            <v>7709754</v>
          </cell>
        </row>
        <row r="38">
          <cell r="AA38">
            <v>551829041</v>
          </cell>
          <cell r="BC38">
            <v>508766571</v>
          </cell>
          <cell r="BD38">
            <v>43062470</v>
          </cell>
        </row>
        <row r="39">
          <cell r="AA39">
            <v>817413977</v>
          </cell>
          <cell r="BC39">
            <v>675046246</v>
          </cell>
          <cell r="BD39">
            <v>142367731</v>
          </cell>
        </row>
        <row r="40">
          <cell r="AA40">
            <v>145784425</v>
          </cell>
          <cell r="BC40">
            <v>125985337</v>
          </cell>
          <cell r="BD40">
            <v>19799088</v>
          </cell>
        </row>
        <row r="41">
          <cell r="AA41">
            <v>83999174</v>
          </cell>
          <cell r="BC41">
            <v>79154740</v>
          </cell>
          <cell r="BD41">
            <v>4844434</v>
          </cell>
        </row>
        <row r="42">
          <cell r="AA42">
            <v>70747782</v>
          </cell>
          <cell r="BC42">
            <v>67791260</v>
          </cell>
          <cell r="BD42">
            <v>2956522</v>
          </cell>
        </row>
        <row r="43">
          <cell r="AA43">
            <v>548041570</v>
          </cell>
          <cell r="BC43">
            <v>502273514</v>
          </cell>
          <cell r="BD43">
            <v>45768056</v>
          </cell>
        </row>
        <row r="44">
          <cell r="AA44">
            <v>665163379</v>
          </cell>
          <cell r="BC44">
            <v>660602816</v>
          </cell>
          <cell r="BD44">
            <v>4560563</v>
          </cell>
        </row>
        <row r="45">
          <cell r="AA45">
            <v>98334334</v>
          </cell>
          <cell r="BC45">
            <v>86718136</v>
          </cell>
          <cell r="BD45">
            <v>11616198</v>
          </cell>
        </row>
        <row r="46">
          <cell r="AA46">
            <v>838252149</v>
          </cell>
          <cell r="BC46">
            <v>796883024</v>
          </cell>
          <cell r="BD46">
            <v>41369125</v>
          </cell>
        </row>
        <row r="47">
          <cell r="AA47">
            <v>1639719148</v>
          </cell>
          <cell r="BC47">
            <v>1265442066</v>
          </cell>
          <cell r="BD47">
            <v>374277082</v>
          </cell>
        </row>
        <row r="48">
          <cell r="AA48">
            <v>878122221</v>
          </cell>
          <cell r="BC48">
            <v>797563955</v>
          </cell>
          <cell r="BD48">
            <v>80558266</v>
          </cell>
        </row>
        <row r="49">
          <cell r="AA49">
            <v>461564274</v>
          </cell>
          <cell r="BC49">
            <v>332240778</v>
          </cell>
          <cell r="BD49">
            <v>129323496</v>
          </cell>
        </row>
        <row r="50">
          <cell r="AA50">
            <v>3503401927</v>
          </cell>
          <cell r="BC50">
            <v>3015166947</v>
          </cell>
          <cell r="BD50">
            <v>488234980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年度"/>
      <sheetName val="１１年度"/>
      <sheetName val="11年度順位表・グラフ"/>
    </sheetNames>
    <sheetDataSet>
      <sheetData sheetId="1">
        <row r="15">
          <cell r="H15">
            <v>42070072563</v>
          </cell>
          <cell r="Y15">
            <v>486207</v>
          </cell>
        </row>
        <row r="16">
          <cell r="H16">
            <v>23346139894</v>
          </cell>
          <cell r="Y16">
            <v>472728</v>
          </cell>
        </row>
        <row r="17">
          <cell r="H17">
            <v>5323083633</v>
          </cell>
          <cell r="Y17">
            <v>500808</v>
          </cell>
        </row>
        <row r="18">
          <cell r="H18">
            <v>6258341560</v>
          </cell>
          <cell r="Y18">
            <v>490197</v>
          </cell>
        </row>
        <row r="19">
          <cell r="H19">
            <v>7227771559</v>
          </cell>
          <cell r="Y19">
            <v>450413</v>
          </cell>
        </row>
        <row r="20">
          <cell r="H20">
            <v>3901052700</v>
          </cell>
          <cell r="Y20">
            <v>465909</v>
          </cell>
        </row>
        <row r="21">
          <cell r="H21">
            <v>4244349478</v>
          </cell>
          <cell r="Y21">
            <v>460242</v>
          </cell>
        </row>
        <row r="22">
          <cell r="H22">
            <v>4048954885</v>
          </cell>
          <cell r="Y22">
            <v>382374</v>
          </cell>
        </row>
        <row r="23">
          <cell r="H23">
            <v>4276311578</v>
          </cell>
          <cell r="Y23">
            <v>448157</v>
          </cell>
        </row>
        <row r="24">
          <cell r="H24">
            <v>2504812196</v>
          </cell>
          <cell r="Y24">
            <v>459261</v>
          </cell>
        </row>
        <row r="25">
          <cell r="H25">
            <v>1412351969</v>
          </cell>
          <cell r="Y25">
            <v>518675</v>
          </cell>
        </row>
        <row r="26">
          <cell r="H26">
            <v>226416370</v>
          </cell>
          <cell r="Y26">
            <v>560437</v>
          </cell>
        </row>
        <row r="27">
          <cell r="H27">
            <v>2957405566</v>
          </cell>
          <cell r="Y27">
            <v>491263</v>
          </cell>
        </row>
        <row r="28">
          <cell r="H28">
            <v>3589544137</v>
          </cell>
          <cell r="Y28">
            <v>494632</v>
          </cell>
        </row>
        <row r="29">
          <cell r="H29">
            <v>1070007390</v>
          </cell>
          <cell r="Y29">
            <v>512701</v>
          </cell>
        </row>
        <row r="30">
          <cell r="H30">
            <v>3569693726</v>
          </cell>
          <cell r="Y30">
            <v>466078</v>
          </cell>
        </row>
        <row r="31">
          <cell r="H31">
            <v>2400280338</v>
          </cell>
          <cell r="Y31">
            <v>505216</v>
          </cell>
        </row>
        <row r="32">
          <cell r="H32">
            <v>2449340572</v>
          </cell>
          <cell r="Y32">
            <v>446878</v>
          </cell>
        </row>
        <row r="33">
          <cell r="H33">
            <v>3264536157</v>
          </cell>
          <cell r="Y33">
            <v>429940</v>
          </cell>
        </row>
        <row r="34">
          <cell r="H34">
            <v>231491224</v>
          </cell>
          <cell r="Y34">
            <v>524923</v>
          </cell>
        </row>
        <row r="35">
          <cell r="H35">
            <v>349436556</v>
          </cell>
          <cell r="Y35">
            <v>546849</v>
          </cell>
        </row>
        <row r="36">
          <cell r="H36">
            <v>2967702182</v>
          </cell>
          <cell r="Y36">
            <v>432169</v>
          </cell>
        </row>
        <row r="37">
          <cell r="H37">
            <v>1358105657</v>
          </cell>
          <cell r="Y37">
            <v>419298</v>
          </cell>
        </row>
        <row r="38">
          <cell r="H38">
            <v>232907631</v>
          </cell>
          <cell r="Y38">
            <v>507424</v>
          </cell>
        </row>
        <row r="39">
          <cell r="H39">
            <v>885448118</v>
          </cell>
          <cell r="Y39">
            <v>408983</v>
          </cell>
        </row>
        <row r="40">
          <cell r="H40">
            <v>1372342077</v>
          </cell>
          <cell r="Y40">
            <v>452769</v>
          </cell>
        </row>
        <row r="41">
          <cell r="H41">
            <v>258854797</v>
          </cell>
          <cell r="Y41">
            <v>463068</v>
          </cell>
        </row>
        <row r="42">
          <cell r="H42">
            <v>130068972</v>
          </cell>
          <cell r="Y42">
            <v>423677</v>
          </cell>
        </row>
        <row r="43">
          <cell r="H43">
            <v>128525324</v>
          </cell>
          <cell r="Y43">
            <v>481368</v>
          </cell>
        </row>
        <row r="44">
          <cell r="H44">
            <v>967436371</v>
          </cell>
          <cell r="Y44">
            <v>440545</v>
          </cell>
        </row>
        <row r="45">
          <cell r="H45">
            <v>1536656209</v>
          </cell>
          <cell r="Y45">
            <v>455711</v>
          </cell>
        </row>
        <row r="46">
          <cell r="H46">
            <v>171013147</v>
          </cell>
          <cell r="Y46">
            <v>459713</v>
          </cell>
        </row>
        <row r="47">
          <cell r="H47">
            <v>1682559237</v>
          </cell>
          <cell r="Y47">
            <v>388941</v>
          </cell>
        </row>
        <row r="48">
          <cell r="H48">
            <v>2531094775</v>
          </cell>
          <cell r="Y48">
            <v>384957</v>
          </cell>
        </row>
        <row r="49">
          <cell r="H49">
            <v>1732393135</v>
          </cell>
          <cell r="Y49">
            <v>463331</v>
          </cell>
        </row>
        <row r="50">
          <cell r="H50">
            <v>485198936</v>
          </cell>
          <cell r="Y50">
            <v>221957</v>
          </cell>
        </row>
        <row r="51">
          <cell r="H51">
            <v>4126300426</v>
          </cell>
          <cell r="Y51">
            <v>260219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若"/>
      <sheetName val="退"/>
      <sheetName val="老外"/>
      <sheetName val="老"/>
      <sheetName val="全"/>
      <sheetName val="1人あたり診療費"/>
      <sheetName val="受診率"/>
      <sheetName val="１件あたり日数"/>
      <sheetName val="１日あたり診療費"/>
      <sheetName val="１件あたり診療費"/>
      <sheetName val="１人あたり日数"/>
    </sheetNames>
    <sheetDataSet>
      <sheetData sheetId="4">
        <row r="14">
          <cell r="AA14">
            <v>1174.76</v>
          </cell>
        </row>
        <row r="15">
          <cell r="AA15">
            <v>1179.57</v>
          </cell>
        </row>
        <row r="16">
          <cell r="AA16">
            <v>1139.59</v>
          </cell>
        </row>
        <row r="17">
          <cell r="AA17">
            <v>1180.03</v>
          </cell>
        </row>
        <row r="18">
          <cell r="AA18">
            <v>1190.95</v>
          </cell>
        </row>
        <row r="19">
          <cell r="AA19">
            <v>1195.47</v>
          </cell>
        </row>
        <row r="20">
          <cell r="AA20">
            <v>1216.24</v>
          </cell>
        </row>
        <row r="21">
          <cell r="AA21">
            <v>1093.87</v>
          </cell>
        </row>
        <row r="22">
          <cell r="AA22">
            <v>1155.21</v>
          </cell>
        </row>
        <row r="23">
          <cell r="AA23">
            <v>1188.32</v>
          </cell>
        </row>
        <row r="24">
          <cell r="AA24">
            <v>1151.6</v>
          </cell>
        </row>
        <row r="25">
          <cell r="AA25">
            <v>1297.52</v>
          </cell>
        </row>
        <row r="26">
          <cell r="AA26">
            <v>1277.28</v>
          </cell>
        </row>
        <row r="27">
          <cell r="AA27">
            <v>1169.44</v>
          </cell>
        </row>
        <row r="28">
          <cell r="AA28">
            <v>1384.57</v>
          </cell>
        </row>
        <row r="29">
          <cell r="AA29">
            <v>1288.67</v>
          </cell>
        </row>
        <row r="30">
          <cell r="AA30">
            <v>1414.1</v>
          </cell>
        </row>
        <row r="31">
          <cell r="AA31">
            <v>1095.69</v>
          </cell>
        </row>
        <row r="32">
          <cell r="AA32">
            <v>1075.98</v>
          </cell>
        </row>
        <row r="33">
          <cell r="AA33">
            <v>1087.53</v>
          </cell>
        </row>
        <row r="34">
          <cell r="AA34">
            <v>1289.2</v>
          </cell>
        </row>
        <row r="35">
          <cell r="AA35">
            <v>1060.83</v>
          </cell>
        </row>
        <row r="36">
          <cell r="AA36">
            <v>1089.63</v>
          </cell>
        </row>
        <row r="37">
          <cell r="AA37">
            <v>1158.39</v>
          </cell>
        </row>
        <row r="38">
          <cell r="AA38">
            <v>1089.52</v>
          </cell>
        </row>
        <row r="39">
          <cell r="AA39">
            <v>1006.99</v>
          </cell>
        </row>
        <row r="40">
          <cell r="AA40">
            <v>1217.71</v>
          </cell>
        </row>
        <row r="41">
          <cell r="AA41">
            <v>1063.84</v>
          </cell>
        </row>
        <row r="42">
          <cell r="AA42">
            <v>1150.19</v>
          </cell>
        </row>
        <row r="43">
          <cell r="AA43">
            <v>1143.21</v>
          </cell>
        </row>
        <row r="44">
          <cell r="AA44">
            <v>1130.96</v>
          </cell>
        </row>
        <row r="45">
          <cell r="AA45">
            <v>999.46</v>
          </cell>
        </row>
        <row r="46">
          <cell r="AA46">
            <v>1158.23</v>
          </cell>
        </row>
        <row r="47">
          <cell r="AA47">
            <v>1043.39</v>
          </cell>
        </row>
        <row r="48">
          <cell r="AA48">
            <v>1160.23</v>
          </cell>
        </row>
        <row r="49">
          <cell r="AA49">
            <v>587.19</v>
          </cell>
        </row>
        <row r="50">
          <cell r="AA50">
            <v>827.25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円単位"/>
    </sheetNames>
    <sheetDataSet>
      <sheetData sheetId="0">
        <row r="11">
          <cell r="AP11">
            <v>85603.60991576519</v>
          </cell>
        </row>
        <row r="12">
          <cell r="AP12">
            <v>85218.14575922143</v>
          </cell>
        </row>
        <row r="13">
          <cell r="AP13">
            <v>92035.45419276174</v>
          </cell>
        </row>
        <row r="14">
          <cell r="AP14">
            <v>84420.87625827776</v>
          </cell>
        </row>
        <row r="15">
          <cell r="AP15">
            <v>88617.3652452112</v>
          </cell>
        </row>
        <row r="16">
          <cell r="AP16">
            <v>86117.01947502117</v>
          </cell>
        </row>
        <row r="17">
          <cell r="AP17">
            <v>93358.97235059137</v>
          </cell>
        </row>
        <row r="18">
          <cell r="AP18">
            <v>82951.52988097463</v>
          </cell>
        </row>
        <row r="19">
          <cell r="AP19">
            <v>83099.08037740357</v>
          </cell>
        </row>
        <row r="20">
          <cell r="AP20">
            <v>94946.26978963349</v>
          </cell>
        </row>
        <row r="21">
          <cell r="AP21">
            <v>78995.5331003872</v>
          </cell>
        </row>
        <row r="22">
          <cell r="AP22">
            <v>83915.33221546846</v>
          </cell>
        </row>
        <row r="23">
          <cell r="AP23">
            <v>83231.11477814449</v>
          </cell>
        </row>
        <row r="24">
          <cell r="AP24">
            <v>84637.54094748439</v>
          </cell>
        </row>
        <row r="25">
          <cell r="AP25">
            <v>92647.27722772276</v>
          </cell>
        </row>
        <row r="26">
          <cell r="AP26">
            <v>87466.44518272426</v>
          </cell>
        </row>
        <row r="27">
          <cell r="AP27">
            <v>84618.07909604521</v>
          </cell>
        </row>
        <row r="28">
          <cell r="AP28">
            <v>87351.46142788691</v>
          </cell>
        </row>
        <row r="29">
          <cell r="AP29">
            <v>81290.61235148192</v>
          </cell>
        </row>
        <row r="30">
          <cell r="AP30">
            <v>88577.64681119764</v>
          </cell>
        </row>
        <row r="31">
          <cell r="AP31">
            <v>84035.63218390805</v>
          </cell>
        </row>
        <row r="32">
          <cell r="AP32">
            <v>88823.62702489135</v>
          </cell>
        </row>
        <row r="33">
          <cell r="AP33">
            <v>73210.20408163265</v>
          </cell>
        </row>
        <row r="34">
          <cell r="AP34">
            <v>79467.29264475744</v>
          </cell>
        </row>
        <row r="35">
          <cell r="AP35">
            <v>81610.7616135139</v>
          </cell>
        </row>
        <row r="36">
          <cell r="AP36">
            <v>87090.61438715653</v>
          </cell>
        </row>
        <row r="37">
          <cell r="AP37">
            <v>93093.24618736385</v>
          </cell>
        </row>
        <row r="38">
          <cell r="AP38">
            <v>91381.20092378752</v>
          </cell>
        </row>
        <row r="39">
          <cell r="AP39">
            <v>75663.213460904</v>
          </cell>
        </row>
        <row r="40">
          <cell r="AP40">
            <v>56360.465116279076</v>
          </cell>
        </row>
        <row r="41">
          <cell r="AP41">
            <v>55836.48208469055</v>
          </cell>
        </row>
        <row r="42">
          <cell r="AP42">
            <v>72580.8988764045</v>
          </cell>
        </row>
        <row r="43">
          <cell r="AP43">
            <v>86646.85792349727</v>
          </cell>
        </row>
        <row r="44">
          <cell r="AP44">
            <v>72345.92704626334</v>
          </cell>
        </row>
        <row r="45">
          <cell r="AP45">
            <v>64369.62365591398</v>
          </cell>
        </row>
        <row r="46">
          <cell r="AP46">
            <v>78601.34073046694</v>
          </cell>
        </row>
        <row r="47">
          <cell r="AP47">
            <v>88703.86311787073</v>
          </cell>
        </row>
        <row r="48">
          <cell r="AP48">
            <v>69517.03744316661</v>
          </cell>
        </row>
        <row r="49">
          <cell r="AP49">
            <v>121809.24062214089</v>
          </cell>
        </row>
        <row r="50">
          <cell r="AP50">
            <v>87930.92640474238</v>
          </cell>
        </row>
      </sheetData>
      <sheetData sheetId="1">
        <row r="14">
          <cell r="AP14">
            <v>7304685160</v>
          </cell>
          <cell r="AQ14">
            <v>6869972728</v>
          </cell>
          <cell r="AR14">
            <v>0.9404885463947908</v>
          </cell>
        </row>
        <row r="15">
          <cell r="AP15">
            <v>4376457200</v>
          </cell>
          <cell r="AQ15">
            <v>4080000664</v>
          </cell>
          <cell r="AR15">
            <v>0.9322610681534826</v>
          </cell>
        </row>
        <row r="16">
          <cell r="AP16">
            <v>915337800</v>
          </cell>
          <cell r="AQ16">
            <v>872757627</v>
          </cell>
          <cell r="AR16">
            <v>0.9534814655310859</v>
          </cell>
        </row>
        <row r="17">
          <cell r="AP17">
            <v>1191914000</v>
          </cell>
          <cell r="AQ17">
            <v>1121765961</v>
          </cell>
          <cell r="AR17">
            <v>0.9411467278679502</v>
          </cell>
        </row>
        <row r="18">
          <cell r="AP18">
            <v>1331123200</v>
          </cell>
          <cell r="AQ18">
            <v>1274769420</v>
          </cell>
          <cell r="AR18">
            <v>0.9576644896580572</v>
          </cell>
        </row>
        <row r="19">
          <cell r="AP19">
            <v>695788600</v>
          </cell>
          <cell r="AQ19">
            <v>668538155</v>
          </cell>
          <cell r="AR19">
            <v>0.9608351660260027</v>
          </cell>
        </row>
        <row r="20">
          <cell r="AP20">
            <v>875594500</v>
          </cell>
          <cell r="AQ20">
            <v>840734200</v>
          </cell>
          <cell r="AR20">
            <v>0.9601867074313509</v>
          </cell>
        </row>
        <row r="21">
          <cell r="AP21">
            <v>836483700</v>
          </cell>
          <cell r="AQ21">
            <v>804581877</v>
          </cell>
          <cell r="AR21">
            <v>0.961861990855291</v>
          </cell>
        </row>
        <row r="22">
          <cell r="AP22">
            <v>800720100</v>
          </cell>
          <cell r="AQ22">
            <v>766637540</v>
          </cell>
          <cell r="AR22">
            <v>0.9574351137182644</v>
          </cell>
        </row>
        <row r="23">
          <cell r="AP23">
            <v>453942500</v>
          </cell>
          <cell r="AQ23">
            <v>439468410</v>
          </cell>
          <cell r="AR23">
            <v>0.9681147061577182</v>
          </cell>
        </row>
        <row r="24">
          <cell r="AP24">
            <v>230468024</v>
          </cell>
          <cell r="AQ24">
            <v>215781928</v>
          </cell>
          <cell r="AR24">
            <v>0.9362770776391957</v>
          </cell>
        </row>
        <row r="25">
          <cell r="AP25">
            <v>37429500</v>
          </cell>
          <cell r="AQ25">
            <v>36336300</v>
          </cell>
          <cell r="AR25">
            <v>0.9707930910111009</v>
          </cell>
        </row>
        <row r="26">
          <cell r="AP26">
            <v>526548000</v>
          </cell>
          <cell r="AQ26">
            <v>508975600</v>
          </cell>
          <cell r="AR26">
            <v>0.9666271640952012</v>
          </cell>
        </row>
        <row r="27">
          <cell r="AP27">
            <v>614073400</v>
          </cell>
          <cell r="AQ27">
            <v>595195650</v>
          </cell>
          <cell r="AR27">
            <v>0.9692581538298191</v>
          </cell>
        </row>
        <row r="28">
          <cell r="AP28">
            <v>182302500</v>
          </cell>
          <cell r="AQ28">
            <v>176401400</v>
          </cell>
          <cell r="AR28">
            <v>0.9676301751210213</v>
          </cell>
        </row>
        <row r="29">
          <cell r="AP29">
            <v>622604800</v>
          </cell>
          <cell r="AQ29">
            <v>615293300</v>
          </cell>
          <cell r="AR29">
            <v>0.9882565955161283</v>
          </cell>
        </row>
        <row r="30">
          <cell r="AP30">
            <v>420832400</v>
          </cell>
          <cell r="AQ30">
            <v>409506996</v>
          </cell>
          <cell r="AR30">
            <v>0.9730880892250692</v>
          </cell>
        </row>
        <row r="31">
          <cell r="AP31">
            <v>460599300</v>
          </cell>
          <cell r="AQ31">
            <v>442412800</v>
          </cell>
          <cell r="AR31">
            <v>0.9605155717778989</v>
          </cell>
        </row>
        <row r="32">
          <cell r="AP32">
            <v>674437800</v>
          </cell>
          <cell r="AQ32">
            <v>638029261</v>
          </cell>
          <cell r="AR32">
            <v>0.9460164614142327</v>
          </cell>
        </row>
        <row r="33">
          <cell r="AP33">
            <v>32285700</v>
          </cell>
          <cell r="AQ33">
            <v>31993900</v>
          </cell>
          <cell r="AR33">
            <v>0.9909619429035146</v>
          </cell>
        </row>
        <row r="34">
          <cell r="AP34">
            <v>50779600</v>
          </cell>
          <cell r="AQ34">
            <v>50453500</v>
          </cell>
          <cell r="AR34">
            <v>0.9935781298001559</v>
          </cell>
        </row>
        <row r="35">
          <cell r="AP35">
            <v>560421100</v>
          </cell>
          <cell r="AQ35">
            <v>539344800</v>
          </cell>
          <cell r="AR35">
            <v>0.9623920298504107</v>
          </cell>
        </row>
        <row r="36">
          <cell r="AP36">
            <v>282086500</v>
          </cell>
          <cell r="AQ36">
            <v>270435660</v>
          </cell>
          <cell r="AR36">
            <v>0.9586976335273045</v>
          </cell>
        </row>
        <row r="37">
          <cell r="AP37">
            <v>42729800</v>
          </cell>
          <cell r="AQ37">
            <v>41742650</v>
          </cell>
          <cell r="AR37">
            <v>0.976897855828953</v>
          </cell>
        </row>
        <row r="38">
          <cell r="AP38">
            <v>197840300</v>
          </cell>
          <cell r="AQ38">
            <v>193513800</v>
          </cell>
          <cell r="AR38">
            <v>0.9781313513980721</v>
          </cell>
        </row>
        <row r="39">
          <cell r="AP39">
            <v>229335200</v>
          </cell>
          <cell r="AQ39">
            <v>226727200</v>
          </cell>
          <cell r="AR39">
            <v>0.9886279995395386</v>
          </cell>
        </row>
        <row r="40">
          <cell r="AP40">
            <v>31505500</v>
          </cell>
          <cell r="AQ40">
            <v>31505500</v>
          </cell>
          <cell r="AR40">
            <v>1</v>
          </cell>
        </row>
        <row r="41">
          <cell r="AP41">
            <v>17141800</v>
          </cell>
          <cell r="AQ41">
            <v>17141800</v>
          </cell>
          <cell r="AR41">
            <v>1</v>
          </cell>
        </row>
        <row r="42">
          <cell r="AP42">
            <v>19379100</v>
          </cell>
          <cell r="AQ42">
            <v>19379100</v>
          </cell>
          <cell r="AR42">
            <v>1</v>
          </cell>
        </row>
        <row r="43">
          <cell r="AP43">
            <v>190276500</v>
          </cell>
          <cell r="AQ43">
            <v>187908600</v>
          </cell>
          <cell r="AR43">
            <v>0.987555478474746</v>
          </cell>
        </row>
        <row r="44">
          <cell r="AP44">
            <v>243950466</v>
          </cell>
          <cell r="AQ44">
            <v>240226766</v>
          </cell>
          <cell r="AR44">
            <v>0.9847358356757556</v>
          </cell>
        </row>
        <row r="45">
          <cell r="AP45">
            <v>23945500</v>
          </cell>
          <cell r="AQ45">
            <v>23840600</v>
          </cell>
          <cell r="AR45">
            <v>0.9956192186423336</v>
          </cell>
        </row>
        <row r="46">
          <cell r="AP46">
            <v>340029400</v>
          </cell>
          <cell r="AQ46">
            <v>330968220</v>
          </cell>
          <cell r="AR46">
            <v>0.9733517748759372</v>
          </cell>
        </row>
        <row r="47">
          <cell r="AP47">
            <v>583227900</v>
          </cell>
          <cell r="AQ47">
            <v>571253293</v>
          </cell>
          <cell r="AR47">
            <v>0.9794683913441041</v>
          </cell>
        </row>
        <row r="48">
          <cell r="AP48">
            <v>259924203</v>
          </cell>
          <cell r="AQ48">
            <v>253869788</v>
          </cell>
          <cell r="AR48">
            <v>0.9767069979243141</v>
          </cell>
        </row>
        <row r="49">
          <cell r="AP49">
            <v>266275000</v>
          </cell>
          <cell r="AQ49">
            <v>266275000</v>
          </cell>
          <cell r="AR49">
            <v>1</v>
          </cell>
        </row>
        <row r="50">
          <cell r="AP50">
            <v>1394320700</v>
          </cell>
          <cell r="AQ50">
            <v>1394320700</v>
          </cell>
          <cell r="AR5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workbookViewId="0" topLeftCell="A43">
      <selection activeCell="A54" sqref="A54:G54"/>
    </sheetView>
  </sheetViews>
  <sheetFormatPr defaultColWidth="9.00390625" defaultRowHeight="13.5"/>
  <cols>
    <col min="1" max="1" width="10.00390625" style="1" customWidth="1"/>
    <col min="2" max="2" width="0.6171875" style="1" customWidth="1"/>
    <col min="3" max="3" width="8.125" style="1" customWidth="1"/>
    <col min="4" max="4" width="4.625" style="1" customWidth="1"/>
    <col min="5" max="9" width="12.125" style="1" customWidth="1"/>
    <col min="10" max="10" width="11.625" style="1" customWidth="1"/>
    <col min="11" max="11" width="16.125" style="1" customWidth="1"/>
    <col min="12" max="15" width="11.125" style="1" customWidth="1"/>
    <col min="16" max="16" width="0" style="1" hidden="1" customWidth="1"/>
    <col min="17" max="17" width="11.125" style="1" customWidth="1"/>
    <col min="18" max="16384" width="9.00390625" style="1" customWidth="1"/>
  </cols>
  <sheetData>
    <row r="1" spans="5:14" ht="23.25" customHeight="1">
      <c r="E1" s="50" t="s">
        <v>70</v>
      </c>
      <c r="F1" s="51"/>
      <c r="G1" s="51"/>
      <c r="H1" s="51"/>
      <c r="I1" s="18"/>
      <c r="J1" s="57" t="s">
        <v>38</v>
      </c>
      <c r="K1" s="51"/>
      <c r="L1" s="51"/>
      <c r="M1" s="51"/>
      <c r="N1" s="18"/>
    </row>
    <row r="2" spans="7:17" ht="18" customHeight="1">
      <c r="G2" s="52" t="s">
        <v>49</v>
      </c>
      <c r="H2" s="53"/>
      <c r="I2" s="18"/>
      <c r="J2" s="11"/>
      <c r="K2" s="58" t="s">
        <v>39</v>
      </c>
      <c r="L2" s="59"/>
      <c r="O2" s="4"/>
      <c r="P2" s="4"/>
      <c r="Q2" s="4" t="s">
        <v>40</v>
      </c>
    </row>
    <row r="3" ht="3" customHeight="1" hidden="1">
      <c r="J3" s="11"/>
    </row>
    <row r="4" spans="1:17" s="2" customFormat="1" ht="15.75" customHeight="1">
      <c r="A4" s="46" t="s">
        <v>50</v>
      </c>
      <c r="B4" s="20"/>
      <c r="C4" s="47" t="s">
        <v>51</v>
      </c>
      <c r="D4" s="49" t="s">
        <v>52</v>
      </c>
      <c r="E4" s="56" t="s">
        <v>53</v>
      </c>
      <c r="F4" s="56"/>
      <c r="G4" s="56"/>
      <c r="H4" s="54" t="s">
        <v>54</v>
      </c>
      <c r="I4" s="55"/>
      <c r="J4" s="24"/>
      <c r="K4" s="60" t="s">
        <v>41</v>
      </c>
      <c r="L4" s="63" t="s">
        <v>42</v>
      </c>
      <c r="M4" s="64"/>
      <c r="N4" s="64"/>
      <c r="O4" s="64"/>
      <c r="P4" s="64"/>
      <c r="Q4" s="64"/>
    </row>
    <row r="5" spans="1:17" s="2" customFormat="1" ht="15.75" customHeight="1">
      <c r="A5" s="46"/>
      <c r="B5" s="15"/>
      <c r="C5" s="48"/>
      <c r="D5" s="49"/>
      <c r="E5" s="56" t="s">
        <v>55</v>
      </c>
      <c r="F5" s="56" t="s">
        <v>56</v>
      </c>
      <c r="G5" s="56" t="s">
        <v>57</v>
      </c>
      <c r="H5" s="54" t="s">
        <v>58</v>
      </c>
      <c r="I5" s="55"/>
      <c r="J5" s="25"/>
      <c r="K5" s="61"/>
      <c r="L5" s="65" t="s">
        <v>37</v>
      </c>
      <c r="M5" s="67" t="s">
        <v>43</v>
      </c>
      <c r="N5" s="67" t="s">
        <v>44</v>
      </c>
      <c r="O5" s="60" t="s">
        <v>45</v>
      </c>
      <c r="P5" s="69" t="s">
        <v>46</v>
      </c>
      <c r="Q5" s="54" t="s">
        <v>47</v>
      </c>
    </row>
    <row r="6" spans="1:17" s="2" customFormat="1" ht="15.75" customHeight="1">
      <c r="A6" s="46"/>
      <c r="B6" s="16"/>
      <c r="C6" s="48"/>
      <c r="D6" s="49"/>
      <c r="E6" s="56"/>
      <c r="F6" s="56"/>
      <c r="G6" s="56"/>
      <c r="H6" s="5" t="s">
        <v>59</v>
      </c>
      <c r="I6" s="23" t="s">
        <v>60</v>
      </c>
      <c r="J6" s="26" t="s">
        <v>48</v>
      </c>
      <c r="K6" s="62"/>
      <c r="L6" s="66"/>
      <c r="M6" s="68"/>
      <c r="N6" s="68"/>
      <c r="O6" s="62"/>
      <c r="P6" s="70"/>
      <c r="Q6" s="54"/>
    </row>
    <row r="7" spans="2:11" ht="3" customHeight="1">
      <c r="B7" s="7"/>
      <c r="F7" s="3"/>
      <c r="J7" s="12"/>
      <c r="K7" s="3"/>
    </row>
    <row r="8" spans="1:17" ht="12.75" customHeight="1">
      <c r="A8" s="13" t="s">
        <v>35</v>
      </c>
      <c r="B8" s="8"/>
      <c r="C8" s="1">
        <v>295292</v>
      </c>
      <c r="D8" s="21">
        <v>26</v>
      </c>
      <c r="E8" s="1">
        <v>66035366853</v>
      </c>
      <c r="F8" s="1">
        <v>62645118977</v>
      </c>
      <c r="G8" s="1">
        <v>3390247876</v>
      </c>
      <c r="H8" s="1">
        <v>26179424660</v>
      </c>
      <c r="I8" s="1">
        <v>25231886531</v>
      </c>
      <c r="J8" s="22">
        <v>96.38</v>
      </c>
      <c r="K8" s="1">
        <v>115210480356</v>
      </c>
      <c r="L8" s="1">
        <v>88656</v>
      </c>
      <c r="M8" s="1">
        <v>390158</v>
      </c>
      <c r="N8" s="17">
        <v>1030.65</v>
      </c>
      <c r="O8" s="1">
        <v>83000</v>
      </c>
      <c r="Q8" s="1">
        <v>4522</v>
      </c>
    </row>
    <row r="9" spans="1:17" ht="12.75" customHeight="1">
      <c r="A9" s="13" t="s">
        <v>36</v>
      </c>
      <c r="B9" s="8"/>
      <c r="C9" s="1">
        <v>297133</v>
      </c>
      <c r="D9" s="21">
        <v>27</v>
      </c>
      <c r="E9" s="1">
        <v>67159206340</v>
      </c>
      <c r="F9" s="1">
        <v>63867567875</v>
      </c>
      <c r="G9" s="1">
        <v>3291638465</v>
      </c>
      <c r="H9" s="1">
        <v>26411875258</v>
      </c>
      <c r="I9" s="1">
        <v>25447554039</v>
      </c>
      <c r="J9" s="22">
        <v>96.35</v>
      </c>
      <c r="K9" s="1">
        <v>122610306465</v>
      </c>
      <c r="L9" s="1">
        <v>88889</v>
      </c>
      <c r="M9" s="1">
        <v>412645</v>
      </c>
      <c r="N9" s="17">
        <v>1069.43</v>
      </c>
      <c r="O9" s="1">
        <v>83245</v>
      </c>
      <c r="Q9" s="1">
        <v>4603</v>
      </c>
    </row>
    <row r="10" spans="1:17" ht="12" customHeight="1">
      <c r="A10" s="13" t="s">
        <v>61</v>
      </c>
      <c r="B10" s="8"/>
      <c r="C10" s="1">
        <v>301021</v>
      </c>
      <c r="D10" s="21">
        <v>27</v>
      </c>
      <c r="E10" s="1">
        <v>67478373382</v>
      </c>
      <c r="F10" s="1">
        <v>63434984012</v>
      </c>
      <c r="G10" s="1">
        <v>4043389370</v>
      </c>
      <c r="H10" s="1">
        <v>27140896114</v>
      </c>
      <c r="I10" s="1">
        <v>26070927075</v>
      </c>
      <c r="J10" s="22">
        <v>96.05772398042495</v>
      </c>
      <c r="K10" s="1">
        <v>127719955701</v>
      </c>
      <c r="L10" s="1">
        <v>90163</v>
      </c>
      <c r="M10" s="1">
        <v>424289</v>
      </c>
      <c r="N10" s="17">
        <v>1087.44</v>
      </c>
      <c r="O10" s="1">
        <v>81446</v>
      </c>
      <c r="Q10" s="1">
        <v>4629</v>
      </c>
    </row>
    <row r="11" spans="1:17" s="32" customFormat="1" ht="12" customHeight="1">
      <c r="A11" s="41" t="s">
        <v>69</v>
      </c>
      <c r="B11" s="34"/>
      <c r="C11" s="42">
        <v>309276</v>
      </c>
      <c r="D11" s="43">
        <v>26.37</v>
      </c>
      <c r="E11" s="42">
        <v>69681062444</v>
      </c>
      <c r="F11" s="42">
        <v>65723841733</v>
      </c>
      <c r="G11" s="42">
        <v>3957220711</v>
      </c>
      <c r="H11" s="42">
        <v>27238231800</v>
      </c>
      <c r="I11" s="42">
        <v>26053348461</v>
      </c>
      <c r="J11" s="44">
        <v>95.64992563504066</v>
      </c>
      <c r="K11" s="42">
        <v>134443941499</v>
      </c>
      <c r="L11" s="42">
        <v>88070.95215923637</v>
      </c>
      <c r="M11" s="42">
        <v>434705</v>
      </c>
      <c r="N11" s="45">
        <v>1129.22</v>
      </c>
      <c r="O11" s="42">
        <v>80927.50109128594</v>
      </c>
      <c r="P11" s="38"/>
      <c r="Q11" s="42">
        <v>4591.123316977885</v>
      </c>
    </row>
    <row r="12" spans="1:17" s="32" customFormat="1" ht="12" customHeight="1">
      <c r="A12" s="33" t="s">
        <v>67</v>
      </c>
      <c r="B12" s="34"/>
      <c r="C12" s="32">
        <f>C13+C14</f>
        <v>319108</v>
      </c>
      <c r="D12" s="35">
        <v>28.75</v>
      </c>
      <c r="E12" s="32">
        <f>E13+E14</f>
        <v>74561436397</v>
      </c>
      <c r="F12" s="32">
        <f>F13+F14</f>
        <v>70473481069</v>
      </c>
      <c r="G12" s="32">
        <f>G13+G14</f>
        <v>4087955328</v>
      </c>
      <c r="H12" s="32">
        <f>H13+H14</f>
        <v>27316796753</v>
      </c>
      <c r="I12" s="32">
        <f>I13+I14</f>
        <v>26068060694</v>
      </c>
      <c r="J12" s="36">
        <v>95.43</v>
      </c>
      <c r="K12" s="32">
        <f>K13+K14</f>
        <v>145288001045</v>
      </c>
      <c r="L12" s="32">
        <f>'[5]A'!AP11</f>
        <v>85603.60991576519</v>
      </c>
      <c r="M12" s="32">
        <v>455294</v>
      </c>
      <c r="N12" s="37">
        <v>1149.06</v>
      </c>
      <c r="O12" s="32">
        <f>'[2]A'!BU11</f>
        <v>82638.89249094352</v>
      </c>
      <c r="P12" s="39"/>
      <c r="Q12" s="32">
        <v>5167.4844096669485</v>
      </c>
    </row>
    <row r="13" spans="1:17" s="32" customFormat="1" ht="12" customHeight="1">
      <c r="A13" s="33" t="s">
        <v>62</v>
      </c>
      <c r="B13" s="34"/>
      <c r="C13" s="32">
        <f>SUM(C15:C49)</f>
        <v>301065</v>
      </c>
      <c r="D13" s="35">
        <v>27.16</v>
      </c>
      <c r="E13" s="32">
        <f>SUM(E15:E49)</f>
        <v>70596470196</v>
      </c>
      <c r="F13" s="32">
        <f>SUM(F15:F49)</f>
        <v>67126073344</v>
      </c>
      <c r="G13" s="32">
        <f>SUM(G15:G49)</f>
        <v>3470396852</v>
      </c>
      <c r="H13" s="32">
        <f>SUM(H15:H49)</f>
        <v>25656201053</v>
      </c>
      <c r="I13" s="32">
        <f>SUM(I15:I49)</f>
        <v>24407464994</v>
      </c>
      <c r="J13" s="36">
        <v>95.13</v>
      </c>
      <c r="K13" s="32">
        <f>SUM(K15:K49)</f>
        <v>140676501683</v>
      </c>
      <c r="L13" s="32">
        <f>'[5]A'!AP12</f>
        <v>85218.14575922143</v>
      </c>
      <c r="M13" s="32">
        <v>467263</v>
      </c>
      <c r="N13" s="37">
        <v>1170.09</v>
      </c>
      <c r="O13" s="32">
        <f>'[2]A'!BU12</f>
        <v>81766.0564396393</v>
      </c>
      <c r="P13" s="39"/>
      <c r="Q13" s="32">
        <v>5029.452158171825</v>
      </c>
    </row>
    <row r="14" spans="1:17" s="32" customFormat="1" ht="12" customHeight="1">
      <c r="A14" s="33" t="s">
        <v>63</v>
      </c>
      <c r="B14" s="34"/>
      <c r="C14" s="32">
        <f>C50+C51</f>
        <v>18043</v>
      </c>
      <c r="D14" s="40" t="s">
        <v>68</v>
      </c>
      <c r="E14" s="32">
        <f>E50+E51</f>
        <v>3964966201</v>
      </c>
      <c r="F14" s="32">
        <f>F50+F51</f>
        <v>3347407725</v>
      </c>
      <c r="G14" s="32">
        <f>G50+G51</f>
        <v>617558476</v>
      </c>
      <c r="H14" s="32">
        <f>H50+H51</f>
        <v>1660595700</v>
      </c>
      <c r="I14" s="32">
        <f>I50+I51</f>
        <v>1660595700</v>
      </c>
      <c r="J14" s="36">
        <v>100</v>
      </c>
      <c r="K14" s="32">
        <f>K50+K51</f>
        <v>4611499362</v>
      </c>
      <c r="L14" s="32">
        <f>'[5]A'!AP13</f>
        <v>92035.45419276174</v>
      </c>
      <c r="M14" s="32">
        <v>255584</v>
      </c>
      <c r="N14" s="37">
        <v>798.17</v>
      </c>
      <c r="O14" s="32">
        <f>'[2]A'!BU13</f>
        <v>97203.01075209223</v>
      </c>
      <c r="P14" s="39"/>
      <c r="Q14" s="32">
        <v>7470.686748323449</v>
      </c>
    </row>
    <row r="15" spans="1:17" ht="10.5">
      <c r="A15" s="13" t="s">
        <v>5</v>
      </c>
      <c r="B15" s="8"/>
      <c r="C15" s="1">
        <f>'[1]A'!V14</f>
        <v>86527</v>
      </c>
      <c r="D15" s="21">
        <v>27.33</v>
      </c>
      <c r="E15" s="1">
        <f>'[2]円'!AA14</f>
        <v>19710384120</v>
      </c>
      <c r="F15" s="1">
        <f>'[2]円'!BC14</f>
        <v>19476484497</v>
      </c>
      <c r="G15" s="1">
        <f>'[2]円'!BD14</f>
        <v>233899623</v>
      </c>
      <c r="H15" s="1">
        <f>'[5]円単位'!AP14</f>
        <v>7304685160</v>
      </c>
      <c r="I15" s="1">
        <f>'[5]円単位'!AQ14</f>
        <v>6869972728</v>
      </c>
      <c r="J15" s="36">
        <f>'[5]円単位'!AR14*100</f>
        <v>94.04885463947909</v>
      </c>
      <c r="K15" s="1">
        <f>'[3]１１年度'!H15</f>
        <v>42070072563</v>
      </c>
      <c r="L15" s="1">
        <f>'[5]A'!AP14</f>
        <v>84420.87625827776</v>
      </c>
      <c r="M15" s="1">
        <f>'[3]１１年度'!Y15</f>
        <v>486207</v>
      </c>
      <c r="N15" s="17">
        <f>'[4]全'!AA14</f>
        <v>1174.76</v>
      </c>
      <c r="O15" s="1">
        <f>'[2]A'!BU14</f>
        <v>88132.51483352017</v>
      </c>
      <c r="P15" s="27"/>
      <c r="Q15" s="1">
        <f>'[2]A'!CF14</f>
        <v>2420.182301478151</v>
      </c>
    </row>
    <row r="16" spans="1:17" ht="10.5">
      <c r="A16" s="13" t="s">
        <v>7</v>
      </c>
      <c r="B16" s="8"/>
      <c r="C16" s="1">
        <f>'[1]A'!V15</f>
        <v>49386</v>
      </c>
      <c r="D16" s="21">
        <v>28.88</v>
      </c>
      <c r="E16" s="1">
        <f>'[2]円'!AA15</f>
        <v>11469760705</v>
      </c>
      <c r="F16" s="1">
        <f>'[2]円'!BC15</f>
        <v>11235065336</v>
      </c>
      <c r="G16" s="1">
        <f>'[2]円'!BD15</f>
        <v>234695369</v>
      </c>
      <c r="H16" s="1">
        <f>'[5]円単位'!AP15</f>
        <v>4376457200</v>
      </c>
      <c r="I16" s="1">
        <f>'[5]円単位'!AQ15</f>
        <v>4080000664</v>
      </c>
      <c r="J16" s="36">
        <f>'[5]円単位'!AR15*100</f>
        <v>93.22610681534826</v>
      </c>
      <c r="K16" s="1">
        <f>'[3]１１年度'!H16</f>
        <v>23346139894</v>
      </c>
      <c r="L16" s="1">
        <f>'[5]A'!AP15</f>
        <v>88617.3652452112</v>
      </c>
      <c r="M16" s="1">
        <f>'[3]１１年度'!Y16</f>
        <v>472728</v>
      </c>
      <c r="N16" s="17">
        <f>'[4]全'!AA15</f>
        <v>1179.57</v>
      </c>
      <c r="O16" s="1">
        <f>'[2]A'!BU15</f>
        <v>81401.09660632568</v>
      </c>
      <c r="P16" s="27"/>
      <c r="Q16" s="1">
        <f>'[2]A'!CF15</f>
        <v>6091.908840562102</v>
      </c>
    </row>
    <row r="17" spans="1:17" ht="10.5">
      <c r="A17" s="13" t="s">
        <v>9</v>
      </c>
      <c r="B17" s="8"/>
      <c r="C17" s="1">
        <f>'[1]A'!V16</f>
        <v>10629</v>
      </c>
      <c r="D17" s="21">
        <v>28.23</v>
      </c>
      <c r="E17" s="1">
        <f>'[2]円'!AA16</f>
        <v>2737504031</v>
      </c>
      <c r="F17" s="1">
        <f>'[2]円'!BC16</f>
        <v>2618816507</v>
      </c>
      <c r="G17" s="1">
        <f>'[2]円'!BD16</f>
        <v>118687524</v>
      </c>
      <c r="H17" s="1">
        <f>'[5]円単位'!AP16</f>
        <v>915337800</v>
      </c>
      <c r="I17" s="1">
        <f>'[5]円単位'!AQ16</f>
        <v>872757627</v>
      </c>
      <c r="J17" s="36">
        <f>'[5]円単位'!AR16*100</f>
        <v>95.34814655310859</v>
      </c>
      <c r="K17" s="1">
        <f>'[3]１１年度'!H17</f>
        <v>5323083633</v>
      </c>
      <c r="L17" s="1">
        <f>'[5]A'!AP16</f>
        <v>86117.01947502117</v>
      </c>
      <c r="M17" s="1">
        <f>'[3]１１年度'!Y17</f>
        <v>500808</v>
      </c>
      <c r="N17" s="17">
        <f>'[4]全'!AA16</f>
        <v>1139.59</v>
      </c>
      <c r="O17" s="1">
        <f>'[2]A'!BU16</f>
        <v>97056.80477937717</v>
      </c>
      <c r="P17" s="27"/>
      <c r="Q17" s="1">
        <f>'[2]A'!CF16</f>
        <v>11678.876752281494</v>
      </c>
    </row>
    <row r="18" spans="1:17" ht="10.5">
      <c r="A18" s="13" t="s">
        <v>11</v>
      </c>
      <c r="B18" s="8"/>
      <c r="C18" s="1">
        <f>'[1]A'!V17</f>
        <v>12767</v>
      </c>
      <c r="D18" s="21">
        <v>27.2</v>
      </c>
      <c r="E18" s="1">
        <f>'[2]円'!AA17</f>
        <v>3318407299</v>
      </c>
      <c r="F18" s="1">
        <f>'[2]円'!BC17</f>
        <v>3009646402</v>
      </c>
      <c r="G18" s="1">
        <f>'[2]円'!BD17</f>
        <v>308760897</v>
      </c>
      <c r="H18" s="1">
        <f>'[5]円単位'!AP17</f>
        <v>1191914000</v>
      </c>
      <c r="I18" s="1">
        <f>'[5]円単位'!AQ17</f>
        <v>1121765961</v>
      </c>
      <c r="J18" s="36">
        <f>'[5]円単位'!AR17*100</f>
        <v>94.11467278679501</v>
      </c>
      <c r="K18" s="1">
        <f>'[3]１１年度'!H18</f>
        <v>6258341560</v>
      </c>
      <c r="L18" s="1">
        <f>'[5]A'!AP17</f>
        <v>93358.97235059137</v>
      </c>
      <c r="M18" s="1">
        <f>'[3]１１年度'!Y18</f>
        <v>490197</v>
      </c>
      <c r="N18" s="17">
        <f>'[4]全'!AA17</f>
        <v>1180.03</v>
      </c>
      <c r="O18" s="1">
        <f>'[2]A'!BU17</f>
        <v>84856.3814521814</v>
      </c>
      <c r="P18" s="27"/>
      <c r="Q18" s="1">
        <f>'[2]A'!CF17</f>
        <v>7288.447638442861</v>
      </c>
    </row>
    <row r="19" spans="1:17" ht="10.5">
      <c r="A19" s="13" t="s">
        <v>13</v>
      </c>
      <c r="B19" s="8"/>
      <c r="C19" s="1">
        <f>'[1]A'!V18</f>
        <v>16047</v>
      </c>
      <c r="D19" s="21">
        <v>27.68</v>
      </c>
      <c r="E19" s="1">
        <f>'[2]円'!AA18</f>
        <v>3787805640</v>
      </c>
      <c r="F19" s="1">
        <f>'[2]円'!BC18</f>
        <v>3656891136</v>
      </c>
      <c r="G19" s="1">
        <f>'[2]円'!BD18</f>
        <v>130914504</v>
      </c>
      <c r="H19" s="1">
        <f>'[5]円単位'!AP18</f>
        <v>1331123200</v>
      </c>
      <c r="I19" s="1">
        <f>'[5]円単位'!AQ18</f>
        <v>1274769420</v>
      </c>
      <c r="J19" s="36">
        <f>'[5]円単位'!AR18*100</f>
        <v>95.76644896580572</v>
      </c>
      <c r="K19" s="1">
        <f>'[3]１１年度'!H19</f>
        <v>7227771559</v>
      </c>
      <c r="L19" s="1">
        <f>'[5]A'!AP18</f>
        <v>82951.52988097463</v>
      </c>
      <c r="M19" s="1">
        <f>'[3]１１年度'!Y19</f>
        <v>450413</v>
      </c>
      <c r="N19" s="17">
        <f>'[4]全'!AA18</f>
        <v>1190.95</v>
      </c>
      <c r="O19" s="1">
        <f>'[2]A'!BU18</f>
        <v>81978.8789804948</v>
      </c>
      <c r="Q19" s="1">
        <f>'[2]A'!CF18</f>
        <v>9587.370661182777</v>
      </c>
    </row>
    <row r="20" spans="1:17" ht="10.5">
      <c r="A20" s="13" t="s">
        <v>15</v>
      </c>
      <c r="B20" s="8"/>
      <c r="C20" s="1">
        <f>'[1]A'!V19</f>
        <v>8373</v>
      </c>
      <c r="D20" s="21">
        <v>25.27</v>
      </c>
      <c r="E20" s="1">
        <f>'[2]円'!AA19</f>
        <v>1948741994</v>
      </c>
      <c r="F20" s="1">
        <f>'[2]円'!BC19</f>
        <v>1836577806</v>
      </c>
      <c r="G20" s="1">
        <f>'[2]円'!BD19</f>
        <v>112164188</v>
      </c>
      <c r="H20" s="1">
        <f>'[5]円単位'!AP19</f>
        <v>695788600</v>
      </c>
      <c r="I20" s="1">
        <f>'[5]円単位'!AQ19</f>
        <v>668538155</v>
      </c>
      <c r="J20" s="36">
        <f>'[5]円単位'!AR19*100</f>
        <v>96.08351660260027</v>
      </c>
      <c r="K20" s="1">
        <f>'[3]１１年度'!H20</f>
        <v>3901052700</v>
      </c>
      <c r="L20" s="1">
        <f>'[5]A'!AP19</f>
        <v>83099.08037740357</v>
      </c>
      <c r="M20" s="1">
        <f>'[3]１１年度'!Y20</f>
        <v>465909</v>
      </c>
      <c r="N20" s="17">
        <f>'[4]全'!AA19</f>
        <v>1195.47</v>
      </c>
      <c r="O20" s="1">
        <f>'[2]A'!BU19</f>
        <v>70121.0972172459</v>
      </c>
      <c r="Q20" s="1">
        <f>'[2]A'!CF19</f>
        <v>3846.9658425892753</v>
      </c>
    </row>
    <row r="21" spans="1:17" ht="10.5">
      <c r="A21" s="13" t="s">
        <v>17</v>
      </c>
      <c r="B21" s="8"/>
      <c r="C21" s="1">
        <f>'[1]A'!V20</f>
        <v>9222</v>
      </c>
      <c r="D21" s="21">
        <v>25.1</v>
      </c>
      <c r="E21" s="1">
        <f>'[2]円'!AA20</f>
        <v>2342430834</v>
      </c>
      <c r="F21" s="1">
        <f>'[2]円'!BC20</f>
        <v>2138511890</v>
      </c>
      <c r="G21" s="1">
        <f>'[2]円'!BD20</f>
        <v>203918944</v>
      </c>
      <c r="H21" s="1">
        <f>'[5]円単位'!AP20</f>
        <v>875594500</v>
      </c>
      <c r="I21" s="1">
        <f>'[5]円単位'!AQ20</f>
        <v>840734200</v>
      </c>
      <c r="J21" s="36">
        <f>'[5]円単位'!AR20*100</f>
        <v>96.01867074313509</v>
      </c>
      <c r="K21" s="1">
        <f>'[3]１１年度'!H21</f>
        <v>4244349478</v>
      </c>
      <c r="L21" s="1">
        <f>'[5]A'!AP20</f>
        <v>94946.26978963349</v>
      </c>
      <c r="M21" s="1">
        <f>'[3]１１年度'!Y21</f>
        <v>460242</v>
      </c>
      <c r="N21" s="17">
        <f>'[4]全'!AA20</f>
        <v>1216.24</v>
      </c>
      <c r="O21" s="1">
        <f>'[2]A'!BU20</f>
        <v>78456.23715029279</v>
      </c>
      <c r="Q21" s="1">
        <f>'[2]A'!CF20</f>
        <v>8645.46638473216</v>
      </c>
    </row>
    <row r="22" spans="1:17" ht="10.5">
      <c r="A22" s="13" t="s">
        <v>19</v>
      </c>
      <c r="B22" s="8"/>
      <c r="C22" s="1">
        <f>'[1]A'!V21</f>
        <v>10589</v>
      </c>
      <c r="D22" s="21">
        <v>26.43</v>
      </c>
      <c r="E22" s="1">
        <f>'[2]円'!AA21</f>
        <v>2169614507</v>
      </c>
      <c r="F22" s="1">
        <f>'[2]円'!BC21</f>
        <v>1963122598</v>
      </c>
      <c r="G22" s="1">
        <f>'[2]円'!BD21</f>
        <v>206491909</v>
      </c>
      <c r="H22" s="1">
        <f>'[5]円単位'!AP21</f>
        <v>836483700</v>
      </c>
      <c r="I22" s="1">
        <f>'[5]円単位'!AQ21</f>
        <v>804581877</v>
      </c>
      <c r="J22" s="36">
        <f>'[5]円単位'!AR21*100</f>
        <v>96.1861990855291</v>
      </c>
      <c r="K22" s="1">
        <f>'[3]１１年度'!H22</f>
        <v>4048954885</v>
      </c>
      <c r="L22" s="1">
        <f>'[5]A'!AP21</f>
        <v>78995.5331003872</v>
      </c>
      <c r="M22" s="1">
        <f>'[3]１１年度'!Y22</f>
        <v>382374</v>
      </c>
      <c r="N22" s="17">
        <f>'[4]全'!AA21</f>
        <v>1093.87</v>
      </c>
      <c r="O22" s="1">
        <f>'[2]A'!BU21</f>
        <v>67669.66550193596</v>
      </c>
      <c r="Q22" s="1">
        <f>'[2]A'!CF21</f>
        <v>3588.3485692699974</v>
      </c>
    </row>
    <row r="23" spans="1:17" ht="10.5">
      <c r="A23" s="13" t="s">
        <v>21</v>
      </c>
      <c r="B23" s="8"/>
      <c r="C23" s="1">
        <f>'[1]A'!V22</f>
        <v>9542</v>
      </c>
      <c r="D23" s="21">
        <v>27.59</v>
      </c>
      <c r="E23" s="1">
        <f>'[2]円'!AA22</f>
        <v>2123509194</v>
      </c>
      <c r="F23" s="1">
        <f>'[2]円'!BC22</f>
        <v>2079070389</v>
      </c>
      <c r="G23" s="1">
        <f>'[2]円'!BD22</f>
        <v>44438805</v>
      </c>
      <c r="H23" s="1">
        <f>'[5]円単位'!AP22</f>
        <v>800720100</v>
      </c>
      <c r="I23" s="1">
        <f>'[5]円単位'!AQ22</f>
        <v>766637540</v>
      </c>
      <c r="J23" s="36">
        <f>'[5]円単位'!AR22*100</f>
        <v>95.74351137182644</v>
      </c>
      <c r="K23" s="1">
        <f>'[3]１１年度'!H23</f>
        <v>4276311578</v>
      </c>
      <c r="L23" s="1">
        <f>'[5]A'!AP22</f>
        <v>83915.33221546846</v>
      </c>
      <c r="M23" s="1">
        <f>'[3]１１年度'!Y23</f>
        <v>448157</v>
      </c>
      <c r="N23" s="17">
        <f>'[4]全'!AA22</f>
        <v>1155.21</v>
      </c>
      <c r="O23" s="1">
        <f>'[2]A'!BU22</f>
        <v>81303.4448752882</v>
      </c>
      <c r="Q23" s="1">
        <f>'[2]A'!CF22</f>
        <v>2721.7475372039407</v>
      </c>
    </row>
    <row r="24" spans="1:17" ht="10.5">
      <c r="A24" s="13" t="s">
        <v>23</v>
      </c>
      <c r="B24" s="8"/>
      <c r="C24" s="1">
        <f>'[1]A'!V23</f>
        <v>5454</v>
      </c>
      <c r="D24" s="21">
        <v>24.54</v>
      </c>
      <c r="E24" s="1">
        <f>'[2]円'!AA23</f>
        <v>1283660117</v>
      </c>
      <c r="F24" s="1">
        <f>'[2]円'!BC23</f>
        <v>1203477945</v>
      </c>
      <c r="G24" s="1">
        <f>'[2]円'!BD23</f>
        <v>80182172</v>
      </c>
      <c r="H24" s="1">
        <f>'[5]円単位'!AP23</f>
        <v>453942500</v>
      </c>
      <c r="I24" s="1">
        <f>'[5]円単位'!AQ23</f>
        <v>439468410</v>
      </c>
      <c r="J24" s="36">
        <f>'[5]円単位'!AR23*100</f>
        <v>96.81147061577182</v>
      </c>
      <c r="K24" s="1">
        <f>'[3]１１年度'!H24</f>
        <v>2504812196</v>
      </c>
      <c r="L24" s="1">
        <f>'[5]A'!AP23</f>
        <v>83231.11477814449</v>
      </c>
      <c r="M24" s="1">
        <f>'[3]１１年度'!Y24</f>
        <v>459261</v>
      </c>
      <c r="N24" s="17">
        <f>'[4]全'!AA23</f>
        <v>1188.32</v>
      </c>
      <c r="O24" s="1">
        <f>'[2]A'!BU23</f>
        <v>70601.6263292996</v>
      </c>
      <c r="Q24" s="1">
        <f>'[2]A'!CF23</f>
        <v>4314.823615694902</v>
      </c>
    </row>
    <row r="25" spans="1:17" ht="10.5">
      <c r="A25" s="13" t="s">
        <v>25</v>
      </c>
      <c r="B25" s="8"/>
      <c r="C25" s="1">
        <f>'[1]A'!V24</f>
        <v>2723</v>
      </c>
      <c r="D25" s="21">
        <v>24.16</v>
      </c>
      <c r="E25" s="1">
        <f>'[2]円'!AA24</f>
        <v>651683030</v>
      </c>
      <c r="F25" s="1">
        <f>'[2]円'!BC24</f>
        <v>619934193</v>
      </c>
      <c r="G25" s="1">
        <f>'[2]円'!BD24</f>
        <v>31748837</v>
      </c>
      <c r="H25" s="1">
        <f>'[5]円単位'!AP24</f>
        <v>230468024</v>
      </c>
      <c r="I25" s="1">
        <f>'[5]円単位'!AQ24</f>
        <v>215781928</v>
      </c>
      <c r="J25" s="36">
        <f>'[5]円単位'!AR24*100</f>
        <v>93.62770776391956</v>
      </c>
      <c r="K25" s="1">
        <f>'[3]１１年度'!H25</f>
        <v>1412351969</v>
      </c>
      <c r="L25" s="1">
        <f>'[5]A'!AP24</f>
        <v>84637.54094748439</v>
      </c>
      <c r="M25" s="1">
        <f>'[3]１１年度'!Y25</f>
        <v>518675</v>
      </c>
      <c r="N25" s="17">
        <f>'[4]全'!AA24</f>
        <v>1151.6</v>
      </c>
      <c r="O25" s="1">
        <f>'[2]A'!BU24</f>
        <v>84544.39955930958</v>
      </c>
      <c r="Q25" s="1">
        <f>'[2]A'!CF24</f>
        <v>6646.045170767537</v>
      </c>
    </row>
    <row r="26" spans="1:17" ht="10.5">
      <c r="A26" s="13" t="s">
        <v>27</v>
      </c>
      <c r="B26" s="8"/>
      <c r="C26" s="1">
        <f>'[1]A'!V25</f>
        <v>404</v>
      </c>
      <c r="D26" s="21">
        <v>18.8</v>
      </c>
      <c r="E26" s="1">
        <f>'[2]円'!AA25</f>
        <v>148722954</v>
      </c>
      <c r="F26" s="1">
        <f>'[2]円'!BC25</f>
        <v>103476894</v>
      </c>
      <c r="G26" s="1">
        <f>'[2]円'!BD25</f>
        <v>45246060</v>
      </c>
      <c r="H26" s="1">
        <f>'[5]円単位'!AP25</f>
        <v>37429500</v>
      </c>
      <c r="I26" s="1">
        <f>'[5]円単位'!AQ25</f>
        <v>36336300</v>
      </c>
      <c r="J26" s="36">
        <f>'[5]円単位'!AR25*100</f>
        <v>97.07930910111008</v>
      </c>
      <c r="K26" s="1">
        <f>'[3]１１年度'!H26</f>
        <v>226416370</v>
      </c>
      <c r="L26" s="1">
        <f>'[5]A'!AP25</f>
        <v>92647.27722772276</v>
      </c>
      <c r="M26" s="1">
        <f>'[3]１１年度'!Y26</f>
        <v>560437</v>
      </c>
      <c r="N26" s="17">
        <f>'[4]全'!AA25</f>
        <v>1297.52</v>
      </c>
      <c r="O26" s="1">
        <f>'[2]A'!BU25</f>
        <v>102969.9108910891</v>
      </c>
      <c r="Q26" s="1">
        <f>'[2]A'!CF25</f>
        <v>10669.193069306932</v>
      </c>
    </row>
    <row r="27" spans="1:17" ht="10.5">
      <c r="A27" s="13" t="s">
        <v>29</v>
      </c>
      <c r="B27" s="8"/>
      <c r="C27" s="1">
        <f>'[1]A'!V26</f>
        <v>6020</v>
      </c>
      <c r="D27" s="21">
        <v>25.77</v>
      </c>
      <c r="E27" s="1">
        <f>'[2]円'!AA26</f>
        <v>1468155319</v>
      </c>
      <c r="F27" s="1">
        <f>'[2]円'!BC26</f>
        <v>1421119462</v>
      </c>
      <c r="G27" s="1">
        <f>'[2]円'!BD26</f>
        <v>47035857</v>
      </c>
      <c r="H27" s="1">
        <f>'[5]円単位'!AP26</f>
        <v>526548000</v>
      </c>
      <c r="I27" s="1">
        <f>'[5]円単位'!AQ26</f>
        <v>508975600</v>
      </c>
      <c r="J27" s="36">
        <f>'[5]円単位'!AR26*100</f>
        <v>96.66271640952012</v>
      </c>
      <c r="K27" s="1">
        <f>'[3]１１年度'!H27</f>
        <v>2957405566</v>
      </c>
      <c r="L27" s="1">
        <f>'[5]A'!AP26</f>
        <v>87466.44518272426</v>
      </c>
      <c r="M27" s="1">
        <f>'[3]１１年度'!Y27</f>
        <v>491263</v>
      </c>
      <c r="N27" s="17">
        <f>'[4]全'!AA26</f>
        <v>1277.28</v>
      </c>
      <c r="O27" s="1">
        <f>'[2]A'!BU26</f>
        <v>86476.34700996678</v>
      </c>
      <c r="Q27" s="1">
        <f>'[2]A'!CF26</f>
        <v>4539.7880398671105</v>
      </c>
    </row>
    <row r="28" spans="1:17" ht="10.5">
      <c r="A28" s="13" t="s">
        <v>31</v>
      </c>
      <c r="B28" s="8"/>
      <c r="C28" s="1">
        <f>'[1]A'!V27</f>
        <v>7257</v>
      </c>
      <c r="D28" s="21">
        <v>26.14</v>
      </c>
      <c r="E28" s="1">
        <f>'[2]円'!AA27</f>
        <v>1749963627</v>
      </c>
      <c r="F28" s="1">
        <f>'[2]円'!BC27</f>
        <v>1615354904</v>
      </c>
      <c r="G28" s="1">
        <f>'[2]円'!BD27</f>
        <v>134608723</v>
      </c>
      <c r="H28" s="1">
        <f>'[5]円単位'!AP27</f>
        <v>614073400</v>
      </c>
      <c r="I28" s="1">
        <f>'[5]円単位'!AQ27</f>
        <v>595195650</v>
      </c>
      <c r="J28" s="36">
        <f>'[5]円単位'!AR27*100</f>
        <v>96.92581538298191</v>
      </c>
      <c r="K28" s="1">
        <f>'[3]１１年度'!H28</f>
        <v>3589544137</v>
      </c>
      <c r="L28" s="1">
        <f>'[5]A'!AP27</f>
        <v>84618.07909604521</v>
      </c>
      <c r="M28" s="1">
        <f>'[3]１１年度'!Y28</f>
        <v>494632</v>
      </c>
      <c r="N28" s="17">
        <f>'[4]全'!AA27</f>
        <v>1169.44</v>
      </c>
      <c r="O28" s="1">
        <f>'[2]A'!BU27</f>
        <v>92666.28565522943</v>
      </c>
      <c r="Q28" s="1">
        <f>'[2]A'!CF27</f>
        <v>4147.425382389417</v>
      </c>
    </row>
    <row r="29" spans="1:17" ht="10.5">
      <c r="A29" s="13" t="s">
        <v>0</v>
      </c>
      <c r="B29" s="8"/>
      <c r="C29" s="1">
        <f>'[1]A'!V28</f>
        <v>2087</v>
      </c>
      <c r="D29" s="21">
        <v>32.39</v>
      </c>
      <c r="E29" s="1">
        <f>'[2]円'!AA28</f>
        <v>560100953</v>
      </c>
      <c r="F29" s="1">
        <f>'[2]円'!BC28</f>
        <v>485866622</v>
      </c>
      <c r="G29" s="1">
        <f>'[2]円'!BD28</f>
        <v>74234331</v>
      </c>
      <c r="H29" s="1">
        <f>'[5]円単位'!AP28</f>
        <v>182302500</v>
      </c>
      <c r="I29" s="1">
        <f>'[5]円単位'!AQ28</f>
        <v>176401400</v>
      </c>
      <c r="J29" s="36">
        <f>'[5]円単位'!AR28*100</f>
        <v>96.76301751210214</v>
      </c>
      <c r="K29" s="1">
        <f>'[3]１１年度'!H29</f>
        <v>1070007390</v>
      </c>
      <c r="L29" s="1">
        <f>'[5]A'!AP28</f>
        <v>87351.46142788691</v>
      </c>
      <c r="M29" s="1">
        <f>'[3]１１年度'!Y29</f>
        <v>512701</v>
      </c>
      <c r="N29" s="17">
        <f>'[4]全'!AA28</f>
        <v>1384.57</v>
      </c>
      <c r="O29" s="1">
        <f>'[2]A'!BU28</f>
        <v>92287.99904168663</v>
      </c>
      <c r="Q29" s="1">
        <f>'[2]A'!CF28</f>
        <v>8324.354575946334</v>
      </c>
    </row>
    <row r="30" spans="1:17" ht="10.5">
      <c r="A30" s="13" t="s">
        <v>1</v>
      </c>
      <c r="B30" s="8"/>
      <c r="C30" s="1">
        <f>'[1]A'!V29</f>
        <v>7659</v>
      </c>
      <c r="D30" s="21">
        <v>26.72</v>
      </c>
      <c r="E30" s="1">
        <f>'[2]円'!AA29</f>
        <v>1746149771</v>
      </c>
      <c r="F30" s="1">
        <f>'[2]円'!BC29</f>
        <v>1619882177</v>
      </c>
      <c r="G30" s="1">
        <f>'[2]円'!BD29</f>
        <v>126267594</v>
      </c>
      <c r="H30" s="1">
        <f>'[5]円単位'!AP29</f>
        <v>622604800</v>
      </c>
      <c r="I30" s="1">
        <f>'[5]円単位'!AQ29</f>
        <v>615293300</v>
      </c>
      <c r="J30" s="36">
        <f>'[5]円単位'!AR29*100</f>
        <v>98.82565955161283</v>
      </c>
      <c r="K30" s="1">
        <f>'[3]１１年度'!H30</f>
        <v>3569693726</v>
      </c>
      <c r="L30" s="1">
        <f>'[5]A'!AP29</f>
        <v>81290.61235148192</v>
      </c>
      <c r="M30" s="1">
        <f>'[3]１１年度'!Y30</f>
        <v>466078</v>
      </c>
      <c r="N30" s="17">
        <f>'[4]全'!AA29</f>
        <v>1288.67</v>
      </c>
      <c r="O30" s="1">
        <f>'[2]A'!BU29</f>
        <v>73451.81159420291</v>
      </c>
      <c r="Q30" s="1">
        <f>'[2]A'!CF29</f>
        <v>3029.6820733777254</v>
      </c>
    </row>
    <row r="31" spans="1:17" ht="10.5">
      <c r="A31" s="13" t="s">
        <v>2</v>
      </c>
      <c r="B31" s="8"/>
      <c r="C31" s="1">
        <f>'[1]A'!V30</f>
        <v>4751</v>
      </c>
      <c r="D31" s="21">
        <v>29.31</v>
      </c>
      <c r="E31" s="1">
        <f>'[2]円'!AA30</f>
        <v>1370358222</v>
      </c>
      <c r="F31" s="1">
        <f>'[2]円'!BC30</f>
        <v>1168833343</v>
      </c>
      <c r="G31" s="1">
        <f>'[2]円'!BD30</f>
        <v>201524879</v>
      </c>
      <c r="H31" s="1">
        <f>'[5]円単位'!AP30</f>
        <v>420832400</v>
      </c>
      <c r="I31" s="1">
        <f>'[5]円単位'!AQ30</f>
        <v>409506996</v>
      </c>
      <c r="J31" s="36">
        <f>'[5]円単位'!AR30*100</f>
        <v>97.30880892250691</v>
      </c>
      <c r="K31" s="1">
        <f>'[3]１１年度'!H31</f>
        <v>2400280338</v>
      </c>
      <c r="L31" s="1">
        <f>'[5]A'!AP30</f>
        <v>88577.64681119764</v>
      </c>
      <c r="M31" s="1">
        <f>'[3]１１年度'!Y31</f>
        <v>505216</v>
      </c>
      <c r="N31" s="17">
        <f>'[4]全'!AA30</f>
        <v>1414.1</v>
      </c>
      <c r="O31" s="1">
        <f>'[2]A'!BU30</f>
        <v>85500.49652704694</v>
      </c>
      <c r="Q31" s="1">
        <f>'[2]A'!CF30</f>
        <v>10829.675436750158</v>
      </c>
    </row>
    <row r="32" spans="1:17" ht="10.5">
      <c r="A32" s="13" t="s">
        <v>3</v>
      </c>
      <c r="B32" s="8"/>
      <c r="C32" s="1">
        <f>'[1]A'!V31</f>
        <v>5481</v>
      </c>
      <c r="D32" s="21">
        <v>24.74</v>
      </c>
      <c r="E32" s="1">
        <f>'[2]円'!AA31</f>
        <v>1281145524</v>
      </c>
      <c r="F32" s="1">
        <f>'[2]円'!BC31</f>
        <v>1143896672</v>
      </c>
      <c r="G32" s="1">
        <f>'[2]円'!BD31</f>
        <v>137248852</v>
      </c>
      <c r="H32" s="1">
        <f>'[5]円単位'!AP31</f>
        <v>460599300</v>
      </c>
      <c r="I32" s="1">
        <f>'[5]円単位'!AQ31</f>
        <v>442412800</v>
      </c>
      <c r="J32" s="36">
        <f>'[5]円単位'!AR31*100</f>
        <v>96.05155717778989</v>
      </c>
      <c r="K32" s="1">
        <f>'[3]１１年度'!H32</f>
        <v>2449340572</v>
      </c>
      <c r="L32" s="1">
        <f>'[5]A'!AP31</f>
        <v>84035.63218390805</v>
      </c>
      <c r="M32" s="1">
        <f>'[3]１１年度'!Y32</f>
        <v>446878</v>
      </c>
      <c r="N32" s="17">
        <f>'[4]全'!AA31</f>
        <v>1095.69</v>
      </c>
      <c r="O32" s="1">
        <f>'[2]A'!BU31</f>
        <v>70594.60116767013</v>
      </c>
      <c r="Q32" s="1">
        <f>'[2]A'!CF31</f>
        <v>3782.5349388797663</v>
      </c>
    </row>
    <row r="33" spans="1:17" ht="10.5">
      <c r="A33" s="13" t="s">
        <v>4</v>
      </c>
      <c r="B33" s="8"/>
      <c r="C33" s="1">
        <f>'[1]A'!V32</f>
        <v>7593</v>
      </c>
      <c r="D33" s="21">
        <v>22.54</v>
      </c>
      <c r="E33" s="1">
        <f>'[2]円'!AA32</f>
        <v>1687015483</v>
      </c>
      <c r="F33" s="1">
        <f>'[2]円'!BC32</f>
        <v>1594883600</v>
      </c>
      <c r="G33" s="1">
        <f>'[2]円'!BD32</f>
        <v>92131883</v>
      </c>
      <c r="H33" s="1">
        <f>'[5]円単位'!AP32</f>
        <v>674437800</v>
      </c>
      <c r="I33" s="1">
        <f>'[5]円単位'!AQ32</f>
        <v>638029261</v>
      </c>
      <c r="J33" s="36">
        <f>'[5]円単位'!AR32*100</f>
        <v>94.60164614142327</v>
      </c>
      <c r="K33" s="1">
        <f>'[3]１１年度'!H33</f>
        <v>3264536157</v>
      </c>
      <c r="L33" s="1">
        <f>'[5]A'!AP32</f>
        <v>88823.62702489135</v>
      </c>
      <c r="M33" s="1">
        <f>'[3]１１年度'!Y33</f>
        <v>429940</v>
      </c>
      <c r="N33" s="17">
        <f>'[4]全'!AA32</f>
        <v>1075.98</v>
      </c>
      <c r="O33" s="1">
        <f>'[2]A'!BU32</f>
        <v>68013.87936257079</v>
      </c>
      <c r="Q33" s="1">
        <f>'[2]A'!CF32</f>
        <v>3734.05123139734</v>
      </c>
    </row>
    <row r="34" spans="1:17" ht="10.5">
      <c r="A34" s="13" t="s">
        <v>6</v>
      </c>
      <c r="B34" s="8"/>
      <c r="C34" s="1">
        <f>'[1]A'!V33</f>
        <v>441</v>
      </c>
      <c r="D34" s="21">
        <v>23.02</v>
      </c>
      <c r="E34" s="1">
        <f>'[2]円'!AA33</f>
        <v>130655122</v>
      </c>
      <c r="F34" s="1">
        <f>'[2]円'!BC33</f>
        <v>113228687</v>
      </c>
      <c r="G34" s="1">
        <f>'[2]円'!BD33</f>
        <v>17426435</v>
      </c>
      <c r="H34" s="1">
        <f>'[5]円単位'!AP33</f>
        <v>32285700</v>
      </c>
      <c r="I34" s="1">
        <f>'[5]円単位'!AQ33</f>
        <v>31993900</v>
      </c>
      <c r="J34" s="36">
        <f>'[5]円単位'!AR33*100</f>
        <v>99.09619429035146</v>
      </c>
      <c r="K34" s="1">
        <f>'[3]１１年度'!H34</f>
        <v>231491224</v>
      </c>
      <c r="L34" s="1">
        <f>'[5]A'!AP33</f>
        <v>73210.20408163265</v>
      </c>
      <c r="M34" s="1">
        <f>'[3]１１年度'!Y34</f>
        <v>524923</v>
      </c>
      <c r="N34" s="17">
        <f>'[4]全'!AA33</f>
        <v>1087.53</v>
      </c>
      <c r="O34" s="1">
        <f>'[2]A'!BU33</f>
        <v>147506.91609977323</v>
      </c>
      <c r="Q34" s="1">
        <f>'[2]A'!CF33</f>
        <v>11221.585034013606</v>
      </c>
    </row>
    <row r="35" spans="1:17" ht="10.5">
      <c r="A35" s="13" t="s">
        <v>8</v>
      </c>
      <c r="B35" s="8"/>
      <c r="C35" s="1">
        <f>'[1]A'!V34</f>
        <v>639</v>
      </c>
      <c r="D35" s="21">
        <v>32.68</v>
      </c>
      <c r="E35" s="1">
        <f>'[2]円'!AA34</f>
        <v>187846019</v>
      </c>
      <c r="F35" s="1">
        <f>'[2]円'!BC34</f>
        <v>152863104</v>
      </c>
      <c r="G35" s="1">
        <f>'[2]円'!BD34</f>
        <v>34982915</v>
      </c>
      <c r="H35" s="1">
        <f>'[5]円単位'!AP34</f>
        <v>50779600</v>
      </c>
      <c r="I35" s="1">
        <f>'[5]円単位'!AQ34</f>
        <v>50453500</v>
      </c>
      <c r="J35" s="36">
        <f>'[5]円単位'!AR34*100</f>
        <v>99.3578129800156</v>
      </c>
      <c r="K35" s="1">
        <f>'[3]１１年度'!H35</f>
        <v>349436556</v>
      </c>
      <c r="L35" s="1">
        <f>'[5]A'!AP34</f>
        <v>79467.29264475744</v>
      </c>
      <c r="M35" s="1">
        <f>'[3]１１年度'!Y35</f>
        <v>546849</v>
      </c>
      <c r="N35" s="17">
        <f>'[4]全'!AA34</f>
        <v>1289.2</v>
      </c>
      <c r="O35" s="1">
        <f>'[2]A'!BU34</f>
        <v>62942.87167449138</v>
      </c>
      <c r="Q35" s="1">
        <f>'[2]A'!CF34</f>
        <v>7708.658841940532</v>
      </c>
    </row>
    <row r="36" spans="1:17" ht="10.5">
      <c r="A36" s="13" t="s">
        <v>10</v>
      </c>
      <c r="B36" s="8"/>
      <c r="C36" s="1">
        <f>'[1]A'!V35</f>
        <v>6867</v>
      </c>
      <c r="D36" s="21">
        <v>22.03</v>
      </c>
      <c r="E36" s="1">
        <f>'[2]円'!AA35</f>
        <v>1537969993</v>
      </c>
      <c r="F36" s="1">
        <f>'[2]円'!BC35</f>
        <v>1535585906</v>
      </c>
      <c r="G36" s="1">
        <f>'[2]円'!BD35</f>
        <v>2384087</v>
      </c>
      <c r="H36" s="1">
        <f>'[5]円単位'!AP35</f>
        <v>560421100</v>
      </c>
      <c r="I36" s="1">
        <f>'[5]円単位'!AQ35</f>
        <v>539344800</v>
      </c>
      <c r="J36" s="36">
        <f>'[5]円単位'!AR35*100</f>
        <v>96.23920298504108</v>
      </c>
      <c r="K36" s="1">
        <f>'[3]１１年度'!H36</f>
        <v>2967702182</v>
      </c>
      <c r="L36" s="1">
        <f>'[5]A'!AP35</f>
        <v>81610.7616135139</v>
      </c>
      <c r="M36" s="1">
        <f>'[3]１１年度'!Y36</f>
        <v>432169</v>
      </c>
      <c r="N36" s="17">
        <f>'[4]全'!AA35</f>
        <v>1060.83</v>
      </c>
      <c r="O36" s="1">
        <f>'[2]A'!BU35</f>
        <v>78132.83457113733</v>
      </c>
      <c r="Q36" s="1">
        <f>'[2]A'!CF35</f>
        <v>5462.941604776467</v>
      </c>
    </row>
    <row r="37" spans="1:17" ht="10.5">
      <c r="A37" s="13" t="s">
        <v>12</v>
      </c>
      <c r="B37" s="8"/>
      <c r="C37" s="1">
        <f>'[1]A'!V36</f>
        <v>3239</v>
      </c>
      <c r="D37" s="21">
        <v>25.63</v>
      </c>
      <c r="E37" s="1">
        <f>'[2]円'!AA36</f>
        <v>714069841</v>
      </c>
      <c r="F37" s="1">
        <f>'[2]円'!BC36</f>
        <v>641556666</v>
      </c>
      <c r="G37" s="1">
        <f>'[2]円'!BD36</f>
        <v>72513175</v>
      </c>
      <c r="H37" s="1">
        <f>'[5]円単位'!AP36</f>
        <v>282086500</v>
      </c>
      <c r="I37" s="1">
        <f>'[5]円単位'!AQ36</f>
        <v>270435660</v>
      </c>
      <c r="J37" s="36">
        <f>'[5]円単位'!AR36*100</f>
        <v>95.86976335273046</v>
      </c>
      <c r="K37" s="1">
        <f>'[3]１１年度'!H37</f>
        <v>1358105657</v>
      </c>
      <c r="L37" s="1">
        <f>'[5]A'!AP36</f>
        <v>87090.61438715653</v>
      </c>
      <c r="M37" s="1">
        <f>'[3]１１年度'!Y37</f>
        <v>419298</v>
      </c>
      <c r="N37" s="17">
        <f>'[4]全'!AA36</f>
        <v>1089.63</v>
      </c>
      <c r="O37" s="1">
        <f>'[2]A'!BU36</f>
        <v>61219.85643717196</v>
      </c>
      <c r="Q37" s="1">
        <f>'[2]A'!CF36</f>
        <v>5890.079654214264</v>
      </c>
    </row>
    <row r="38" spans="1:17" ht="10.5">
      <c r="A38" s="13" t="s">
        <v>14</v>
      </c>
      <c r="B38" s="8"/>
      <c r="C38" s="1">
        <f>'[1]A'!V37</f>
        <v>459</v>
      </c>
      <c r="D38" s="21">
        <v>20.95</v>
      </c>
      <c r="E38" s="1">
        <f>'[2]円'!AA37</f>
        <v>133408697</v>
      </c>
      <c r="F38" s="1">
        <f>'[2]円'!BC37</f>
        <v>125698943</v>
      </c>
      <c r="G38" s="1">
        <f>'[2]円'!BD37</f>
        <v>7709754</v>
      </c>
      <c r="H38" s="1">
        <f>'[5]円単位'!AP37</f>
        <v>42729800</v>
      </c>
      <c r="I38" s="1">
        <f>'[5]円単位'!AQ37</f>
        <v>41742650</v>
      </c>
      <c r="J38" s="36">
        <f>'[5]円単位'!AR37*100</f>
        <v>97.68978558289531</v>
      </c>
      <c r="K38" s="1">
        <f>'[3]１１年度'!H38</f>
        <v>232907631</v>
      </c>
      <c r="L38" s="1">
        <f>'[5]A'!AP37</f>
        <v>93093.24618736385</v>
      </c>
      <c r="M38" s="1">
        <f>'[3]１１年度'!Y38</f>
        <v>507424</v>
      </c>
      <c r="N38" s="17">
        <f>'[4]全'!AA37</f>
        <v>1158.39</v>
      </c>
      <c r="O38" s="1">
        <f>'[2]A'!BU37</f>
        <v>127444.35729847495</v>
      </c>
      <c r="Q38" s="1">
        <f>'[2]A'!CF37</f>
        <v>13126.167755991286</v>
      </c>
    </row>
    <row r="39" spans="1:17" ht="10.5">
      <c r="A39" s="13" t="s">
        <v>16</v>
      </c>
      <c r="B39" s="8"/>
      <c r="C39" s="1">
        <f>'[1]A'!V38</f>
        <v>2165</v>
      </c>
      <c r="D39" s="21">
        <v>24.03</v>
      </c>
      <c r="E39" s="1">
        <f>'[2]円'!AA38</f>
        <v>551829041</v>
      </c>
      <c r="F39" s="1">
        <f>'[2]円'!BC38</f>
        <v>508766571</v>
      </c>
      <c r="G39" s="1">
        <f>'[2]円'!BD38</f>
        <v>43062470</v>
      </c>
      <c r="H39" s="1">
        <f>'[5]円単位'!AP38</f>
        <v>197840300</v>
      </c>
      <c r="I39" s="1">
        <f>'[5]円単位'!AQ38</f>
        <v>193513800</v>
      </c>
      <c r="J39" s="36">
        <f>'[5]円単位'!AR38*100</f>
        <v>97.8131351398072</v>
      </c>
      <c r="K39" s="1">
        <f>'[3]１１年度'!H39</f>
        <v>885448118</v>
      </c>
      <c r="L39" s="1">
        <f>'[5]A'!AP38</f>
        <v>91381.20092378752</v>
      </c>
      <c r="M39" s="1">
        <f>'[3]１１年度'!Y39</f>
        <v>408983</v>
      </c>
      <c r="N39" s="17">
        <f>'[4]全'!AA38</f>
        <v>1089.52</v>
      </c>
      <c r="O39" s="1">
        <f>'[2]A'!BU38</f>
        <v>90234.84387990762</v>
      </c>
      <c r="Q39" s="1">
        <f>'[2]A'!CF38</f>
        <v>4229.496535796767</v>
      </c>
    </row>
    <row r="40" spans="1:17" ht="10.5">
      <c r="A40" s="13" t="s">
        <v>18</v>
      </c>
      <c r="B40" s="8"/>
      <c r="C40" s="1">
        <f>'[1]A'!V39</f>
        <v>3031</v>
      </c>
      <c r="D40" s="21">
        <v>30.78</v>
      </c>
      <c r="E40" s="1">
        <f>'[2]円'!AA39</f>
        <v>817413977</v>
      </c>
      <c r="F40" s="1">
        <f>'[2]円'!BC39</f>
        <v>675046246</v>
      </c>
      <c r="G40" s="1">
        <f>'[2]円'!BD39</f>
        <v>142367731</v>
      </c>
      <c r="H40" s="1">
        <f>'[5]円単位'!AP39</f>
        <v>229335200</v>
      </c>
      <c r="I40" s="1">
        <f>'[5]円単位'!AQ39</f>
        <v>226727200</v>
      </c>
      <c r="J40" s="36">
        <f>'[5]円単位'!AR39*100</f>
        <v>98.86279995395387</v>
      </c>
      <c r="K40" s="1">
        <f>'[3]１１年度'!H40</f>
        <v>1372342077</v>
      </c>
      <c r="L40" s="1">
        <f>'[5]A'!AP39</f>
        <v>75663.213460904</v>
      </c>
      <c r="M40" s="1">
        <f>'[3]１１年度'!Y40</f>
        <v>452769</v>
      </c>
      <c r="N40" s="17">
        <f>'[4]全'!AA39</f>
        <v>1006.99</v>
      </c>
      <c r="O40" s="1">
        <f>'[2]A'!BU39</f>
        <v>77213.55460244144</v>
      </c>
      <c r="Q40" s="1">
        <f>'[2]A'!CF39</f>
        <v>13260.544704717915</v>
      </c>
    </row>
    <row r="41" spans="1:17" ht="10.5">
      <c r="A41" s="13" t="s">
        <v>20</v>
      </c>
      <c r="B41" s="8"/>
      <c r="C41" s="1">
        <f>'[1]A'!V40</f>
        <v>559</v>
      </c>
      <c r="D41" s="21">
        <v>39.06</v>
      </c>
      <c r="E41" s="1">
        <f>'[2]円'!AA40</f>
        <v>145784425</v>
      </c>
      <c r="F41" s="1">
        <f>'[2]円'!BC40</f>
        <v>125985337</v>
      </c>
      <c r="G41" s="1">
        <f>'[2]円'!BD40</f>
        <v>19799088</v>
      </c>
      <c r="H41" s="1">
        <f>'[5]円単位'!AP40</f>
        <v>31505500</v>
      </c>
      <c r="I41" s="1">
        <f>'[5]円単位'!AQ40</f>
        <v>31505500</v>
      </c>
      <c r="J41" s="36">
        <f>'[5]円単位'!AR40*100</f>
        <v>100</v>
      </c>
      <c r="K41" s="1">
        <f>'[3]１１年度'!H41</f>
        <v>258854797</v>
      </c>
      <c r="L41" s="1">
        <f>'[5]A'!AP40</f>
        <v>56360.465116279076</v>
      </c>
      <c r="M41" s="1">
        <f>'[3]１１年度'!Y41</f>
        <v>463068</v>
      </c>
      <c r="N41" s="17">
        <f>'[4]全'!AA40</f>
        <v>1217.71</v>
      </c>
      <c r="O41" s="1">
        <f>'[2]A'!BU40</f>
        <v>97354.43828264759</v>
      </c>
      <c r="Q41" s="1">
        <f>'[2]A'!CF40</f>
        <v>8622.717352415028</v>
      </c>
    </row>
    <row r="42" spans="1:17" ht="10.5">
      <c r="A42" s="13" t="s">
        <v>22</v>
      </c>
      <c r="B42" s="8"/>
      <c r="C42" s="1">
        <f>'[1]A'!V41</f>
        <v>307</v>
      </c>
      <c r="D42" s="21">
        <v>34.65</v>
      </c>
      <c r="E42" s="1">
        <f>'[2]円'!AA41</f>
        <v>83999174</v>
      </c>
      <c r="F42" s="1">
        <f>'[2]円'!BC41</f>
        <v>79154740</v>
      </c>
      <c r="G42" s="1">
        <f>'[2]円'!BD41</f>
        <v>4844434</v>
      </c>
      <c r="H42" s="1">
        <f>'[5]円単位'!AP41</f>
        <v>17141800</v>
      </c>
      <c r="I42" s="1">
        <f>'[5]円単位'!AQ41</f>
        <v>17141800</v>
      </c>
      <c r="J42" s="36">
        <f>'[5]円単位'!AR41*100</f>
        <v>100</v>
      </c>
      <c r="K42" s="1">
        <f>'[3]１１年度'!H42</f>
        <v>130068972</v>
      </c>
      <c r="L42" s="1">
        <f>'[5]A'!AP41</f>
        <v>55836.48208469055</v>
      </c>
      <c r="M42" s="1">
        <f>'[3]１１年度'!Y42</f>
        <v>423677</v>
      </c>
      <c r="N42" s="17">
        <f>'[4]全'!AA41</f>
        <v>1063.84</v>
      </c>
      <c r="O42" s="1">
        <f>'[2]A'!BU41</f>
        <v>144280.3029315961</v>
      </c>
      <c r="Q42" s="1">
        <f>'[2]A'!CF41</f>
        <v>12247.86319218241</v>
      </c>
    </row>
    <row r="43" spans="1:17" ht="10.5">
      <c r="A43" s="13" t="s">
        <v>24</v>
      </c>
      <c r="B43" s="8"/>
      <c r="C43" s="1">
        <f>'[1]A'!V42</f>
        <v>267</v>
      </c>
      <c r="D43" s="21">
        <v>31.56</v>
      </c>
      <c r="E43" s="1">
        <f>'[2]円'!AA42</f>
        <v>70747782</v>
      </c>
      <c r="F43" s="1">
        <f>'[2]円'!BC42</f>
        <v>67791260</v>
      </c>
      <c r="G43" s="1">
        <f>'[2]円'!BD42</f>
        <v>2956522</v>
      </c>
      <c r="H43" s="1">
        <f>'[5]円単位'!AP42</f>
        <v>19379100</v>
      </c>
      <c r="I43" s="1">
        <f>'[5]円単位'!AQ42</f>
        <v>19379100</v>
      </c>
      <c r="J43" s="36">
        <f>'[5]円単位'!AR42*100</f>
        <v>100</v>
      </c>
      <c r="K43" s="1">
        <f>'[3]１１年度'!H43</f>
        <v>128525324</v>
      </c>
      <c r="L43" s="1">
        <f>'[5]A'!AP42</f>
        <v>72580.8988764045</v>
      </c>
      <c r="M43" s="1">
        <f>'[3]１１年度'!Y43</f>
        <v>481368</v>
      </c>
      <c r="N43" s="17">
        <f>'[4]全'!AA42</f>
        <v>1150.19</v>
      </c>
      <c r="O43" s="1">
        <f>'[2]A'!BU42</f>
        <v>119675.49063670413</v>
      </c>
      <c r="Q43" s="1">
        <f>'[2]A'!CF42</f>
        <v>15651.981273408239</v>
      </c>
    </row>
    <row r="44" spans="1:17" ht="10.5">
      <c r="A44" s="13" t="s">
        <v>26</v>
      </c>
      <c r="B44" s="8"/>
      <c r="C44" s="1">
        <f>'[1]A'!V43</f>
        <v>2196</v>
      </c>
      <c r="D44" s="21">
        <v>30.24</v>
      </c>
      <c r="E44" s="1">
        <f>'[2]円'!AA43</f>
        <v>548041570</v>
      </c>
      <c r="F44" s="1">
        <f>'[2]円'!BC43</f>
        <v>502273514</v>
      </c>
      <c r="G44" s="1">
        <f>'[2]円'!BD43</f>
        <v>45768056</v>
      </c>
      <c r="H44" s="1">
        <f>'[5]円単位'!AP43</f>
        <v>190276500</v>
      </c>
      <c r="I44" s="1">
        <f>'[5]円単位'!AQ43</f>
        <v>187908600</v>
      </c>
      <c r="J44" s="36">
        <f>'[5]円単位'!AR43*100</f>
        <v>98.7555478474746</v>
      </c>
      <c r="K44" s="1">
        <f>'[3]１１年度'!H44</f>
        <v>967436371</v>
      </c>
      <c r="L44" s="1">
        <f>'[5]A'!AP43</f>
        <v>86646.85792349727</v>
      </c>
      <c r="M44" s="1">
        <f>'[3]１１年度'!Y44</f>
        <v>440545</v>
      </c>
      <c r="N44" s="17">
        <f>'[4]全'!AA43</f>
        <v>1143.21</v>
      </c>
      <c r="O44" s="1">
        <f>'[2]A'!BU43</f>
        <v>88046.08652094717</v>
      </c>
      <c r="Q44" s="1">
        <f>'[2]A'!CF43</f>
        <v>7182.907559198544</v>
      </c>
    </row>
    <row r="45" spans="1:17" ht="10.5">
      <c r="A45" s="13" t="s">
        <v>28</v>
      </c>
      <c r="B45" s="8"/>
      <c r="C45" s="1">
        <f>'[1]A'!V44</f>
        <v>3372</v>
      </c>
      <c r="D45" s="21">
        <v>32.27</v>
      </c>
      <c r="E45" s="1">
        <f>'[2]円'!AA44</f>
        <v>665163379</v>
      </c>
      <c r="F45" s="1">
        <f>'[2]円'!BC44</f>
        <v>660602816</v>
      </c>
      <c r="G45" s="1">
        <f>'[2]円'!BD44</f>
        <v>4560563</v>
      </c>
      <c r="H45" s="1">
        <f>'[5]円単位'!AP44</f>
        <v>243950466</v>
      </c>
      <c r="I45" s="1">
        <f>'[5]円単位'!AQ44</f>
        <v>240226766</v>
      </c>
      <c r="J45" s="36">
        <f>'[5]円単位'!AR44*100</f>
        <v>98.47358356757556</v>
      </c>
      <c r="K45" s="1">
        <f>'[3]１１年度'!H45</f>
        <v>1536656209</v>
      </c>
      <c r="L45" s="1">
        <f>'[5]A'!AP44</f>
        <v>72345.92704626334</v>
      </c>
      <c r="M45" s="1">
        <f>'[3]１１年度'!Y45</f>
        <v>455711</v>
      </c>
      <c r="N45" s="17">
        <f>'[4]全'!AA44</f>
        <v>1130.96</v>
      </c>
      <c r="O45" s="1">
        <f>'[2]A'!BU44</f>
        <v>64143.43268090154</v>
      </c>
      <c r="Q45" s="1">
        <f>'[2]A'!CF44</f>
        <v>2867.2692763938317</v>
      </c>
    </row>
    <row r="46" spans="1:17" ht="10.5">
      <c r="A46" s="13" t="s">
        <v>30</v>
      </c>
      <c r="B46" s="8"/>
      <c r="C46" s="1">
        <f>'[1]A'!V45</f>
        <v>372</v>
      </c>
      <c r="D46" s="21">
        <v>27.67</v>
      </c>
      <c r="E46" s="1">
        <f>'[2]円'!AA45</f>
        <v>98334334</v>
      </c>
      <c r="F46" s="1">
        <f>'[2]円'!BC45</f>
        <v>86718136</v>
      </c>
      <c r="G46" s="1">
        <f>'[2]円'!BD45</f>
        <v>11616198</v>
      </c>
      <c r="H46" s="1">
        <f>'[5]円単位'!AP45</f>
        <v>23945500</v>
      </c>
      <c r="I46" s="1">
        <f>'[5]円単位'!AQ45</f>
        <v>23840600</v>
      </c>
      <c r="J46" s="36">
        <f>'[5]円単位'!AR45*100</f>
        <v>99.56192186423335</v>
      </c>
      <c r="K46" s="1">
        <f>'[3]１１年度'!H46</f>
        <v>171013147</v>
      </c>
      <c r="L46" s="1">
        <f>'[5]A'!AP45</f>
        <v>64369.62365591398</v>
      </c>
      <c r="M46" s="1">
        <f>'[3]１１年度'!Y46</f>
        <v>459713</v>
      </c>
      <c r="N46" s="17">
        <f>'[4]全'!AA45</f>
        <v>999.46</v>
      </c>
      <c r="O46" s="1">
        <f>'[2]A'!BU45</f>
        <v>99033.56451612902</v>
      </c>
      <c r="Q46" s="1">
        <f>'[2]A'!CF45</f>
        <v>21006.22311827957</v>
      </c>
    </row>
    <row r="47" spans="1:17" ht="10.5">
      <c r="A47" s="13" t="s">
        <v>32</v>
      </c>
      <c r="B47" s="8"/>
      <c r="C47" s="1">
        <f>'[1]A'!V46</f>
        <v>4326</v>
      </c>
      <c r="D47" s="21">
        <v>29.01</v>
      </c>
      <c r="E47" s="1">
        <f>'[2]円'!AA46</f>
        <v>838252149</v>
      </c>
      <c r="F47" s="1">
        <f>'[2]円'!BC46</f>
        <v>796883024</v>
      </c>
      <c r="G47" s="1">
        <f>'[2]円'!BD46</f>
        <v>41369125</v>
      </c>
      <c r="H47" s="1">
        <f>'[5]円単位'!AP46</f>
        <v>340029400</v>
      </c>
      <c r="I47" s="1">
        <f>'[5]円単位'!AQ46</f>
        <v>330968220</v>
      </c>
      <c r="J47" s="36">
        <f>'[5]円単位'!AR46*100</f>
        <v>97.33517748759371</v>
      </c>
      <c r="K47" s="1">
        <f>'[3]１１年度'!H47</f>
        <v>1682559237</v>
      </c>
      <c r="L47" s="1">
        <f>'[5]A'!AP46</f>
        <v>78601.34073046694</v>
      </c>
      <c r="M47" s="1">
        <f>'[3]１１年度'!Y47</f>
        <v>388941</v>
      </c>
      <c r="N47" s="17">
        <f>'[4]全'!AA46</f>
        <v>1158.23</v>
      </c>
      <c r="O47" s="1">
        <f>'[2]A'!BU46</f>
        <v>58810.242487286174</v>
      </c>
      <c r="Q47" s="1">
        <f>'[2]A'!CF46</f>
        <v>3398.253582986593</v>
      </c>
    </row>
    <row r="48" spans="1:17" ht="10.5">
      <c r="A48" s="13" t="s">
        <v>33</v>
      </c>
      <c r="B48" s="8"/>
      <c r="C48" s="1">
        <f>'[1]A'!V47</f>
        <v>6575</v>
      </c>
      <c r="D48" s="21">
        <v>32.03</v>
      </c>
      <c r="E48" s="1">
        <f>'[2]円'!AA47</f>
        <v>1639719148</v>
      </c>
      <c r="F48" s="1">
        <f>'[2]円'!BC47</f>
        <v>1265442066</v>
      </c>
      <c r="G48" s="1">
        <f>'[2]円'!BD47</f>
        <v>374277082</v>
      </c>
      <c r="H48" s="1">
        <f>'[5]円単位'!AP47</f>
        <v>583227900</v>
      </c>
      <c r="I48" s="1">
        <f>'[5]円単位'!AQ47</f>
        <v>571253293</v>
      </c>
      <c r="J48" s="36">
        <f>'[5]円単位'!AR47*100</f>
        <v>97.94683913441041</v>
      </c>
      <c r="K48" s="1">
        <f>'[3]１１年度'!H48</f>
        <v>2531094775</v>
      </c>
      <c r="L48" s="1">
        <f>'[5]A'!AP47</f>
        <v>88703.86311787073</v>
      </c>
      <c r="M48" s="1">
        <f>'[3]１１年度'!Y48</f>
        <v>384957</v>
      </c>
      <c r="N48" s="17">
        <f>'[4]全'!AA47</f>
        <v>1043.39</v>
      </c>
      <c r="O48" s="1">
        <f>'[2]A'!BU47</f>
        <v>58614.21855513307</v>
      </c>
      <c r="Q48" s="1">
        <f>'[2]A'!CF47</f>
        <v>2532.115893536122</v>
      </c>
    </row>
    <row r="49" spans="1:17" ht="10.5">
      <c r="A49" s="13" t="s">
        <v>34</v>
      </c>
      <c r="B49" s="8"/>
      <c r="C49" s="1">
        <f>'[1]A'!V48</f>
        <v>3739</v>
      </c>
      <c r="D49" s="21">
        <v>27.85</v>
      </c>
      <c r="E49" s="1">
        <f>'[2]円'!AA48</f>
        <v>878122221</v>
      </c>
      <c r="F49" s="1">
        <f>'[2]円'!BC48</f>
        <v>797563955</v>
      </c>
      <c r="G49" s="1">
        <f>'[2]円'!BD48</f>
        <v>80558266</v>
      </c>
      <c r="H49" s="1">
        <f>'[5]円単位'!AP48</f>
        <v>259924203</v>
      </c>
      <c r="I49" s="1">
        <f>'[5]円単位'!AQ48</f>
        <v>253869788</v>
      </c>
      <c r="J49" s="36">
        <f>'[5]円単位'!AR48*100</f>
        <v>97.67069979243142</v>
      </c>
      <c r="K49" s="1">
        <f>'[3]１１年度'!H49</f>
        <v>1732393135</v>
      </c>
      <c r="L49" s="1">
        <f>'[5]A'!AP48</f>
        <v>69517.03744316661</v>
      </c>
      <c r="M49" s="1">
        <f>'[3]１１年度'!Y49</f>
        <v>463331</v>
      </c>
      <c r="N49" s="17">
        <f>'[4]全'!AA48</f>
        <v>1160.23</v>
      </c>
      <c r="O49" s="1">
        <f>'[2]A'!BU48</f>
        <v>74314.3428724258</v>
      </c>
      <c r="Q49" s="1">
        <f>'[2]A'!CF48</f>
        <v>3556.010965498796</v>
      </c>
    </row>
    <row r="50" spans="1:17" ht="10.5">
      <c r="A50" s="14" t="s">
        <v>64</v>
      </c>
      <c r="B50" s="9"/>
      <c r="C50" s="1">
        <f>'[1]A'!V49</f>
        <v>2186</v>
      </c>
      <c r="D50" s="31" t="s">
        <v>68</v>
      </c>
      <c r="E50" s="1">
        <f>'[2]円'!AA49</f>
        <v>461564274</v>
      </c>
      <c r="F50" s="1">
        <f>'[2]円'!BC49</f>
        <v>332240778</v>
      </c>
      <c r="G50" s="1">
        <f>'[2]円'!BD49</f>
        <v>129323496</v>
      </c>
      <c r="H50" s="1">
        <f>'[5]円単位'!AP49</f>
        <v>266275000</v>
      </c>
      <c r="I50" s="1">
        <f>'[5]円単位'!AQ49</f>
        <v>266275000</v>
      </c>
      <c r="J50" s="36">
        <f>'[5]円単位'!AR49*100</f>
        <v>100</v>
      </c>
      <c r="K50" s="1">
        <f>'[3]１１年度'!H50</f>
        <v>485198936</v>
      </c>
      <c r="L50" s="1">
        <f>'[5]A'!AP49</f>
        <v>121809.24062214089</v>
      </c>
      <c r="M50" s="1">
        <f>'[3]１１年度'!Y50</f>
        <v>221957</v>
      </c>
      <c r="N50" s="17">
        <f>'[4]全'!AA49</f>
        <v>587.19</v>
      </c>
      <c r="O50" s="1">
        <f>'[2]A'!BU49</f>
        <v>42597.182067703565</v>
      </c>
      <c r="P50" s="28"/>
      <c r="Q50" s="1">
        <f>'[2]A'!CF49</f>
        <v>19768.137236962488</v>
      </c>
    </row>
    <row r="51" spans="1:17" ht="10.5">
      <c r="A51" s="14" t="s">
        <v>65</v>
      </c>
      <c r="B51" s="9"/>
      <c r="C51" s="1">
        <f>'[1]A'!V50</f>
        <v>15857</v>
      </c>
      <c r="D51" s="31" t="s">
        <v>68</v>
      </c>
      <c r="E51" s="1">
        <f>'[2]円'!AA50</f>
        <v>3503401927</v>
      </c>
      <c r="F51" s="1">
        <f>'[2]円'!BC50</f>
        <v>3015166947</v>
      </c>
      <c r="G51" s="1">
        <f>'[2]円'!BD50</f>
        <v>488234980</v>
      </c>
      <c r="H51" s="1">
        <f>'[5]円単位'!AP50</f>
        <v>1394320700</v>
      </c>
      <c r="I51" s="1">
        <f>'[5]円単位'!AQ50</f>
        <v>1394320700</v>
      </c>
      <c r="J51" s="36">
        <f>'[5]円単位'!AR50*100</f>
        <v>100</v>
      </c>
      <c r="K51" s="1">
        <f>'[3]１１年度'!H51</f>
        <v>4126300426</v>
      </c>
      <c r="L51" s="1">
        <f>'[5]A'!AP50</f>
        <v>87930.92640474238</v>
      </c>
      <c r="M51" s="1">
        <f>'[3]１１年度'!Y51</f>
        <v>260219</v>
      </c>
      <c r="N51" s="17">
        <f>'[4]全'!AA50</f>
        <v>827.25</v>
      </c>
      <c r="O51" s="1">
        <f>'[2]A'!BU50</f>
        <v>104730.8118181245</v>
      </c>
      <c r="P51" s="28"/>
      <c r="Q51" s="1">
        <f>'[2]A'!CF50</f>
        <v>5775.395913476697</v>
      </c>
    </row>
    <row r="52" spans="1:10" ht="2.25" customHeight="1">
      <c r="A52" s="19"/>
      <c r="B52" s="10"/>
      <c r="J52" s="29"/>
    </row>
    <row r="53" spans="1:17" ht="6" customHeight="1">
      <c r="A53" s="6"/>
      <c r="B53" s="6"/>
      <c r="C53" s="6"/>
      <c r="D53" s="6"/>
      <c r="E53" s="6"/>
      <c r="F53" s="6"/>
      <c r="G53" s="6"/>
      <c r="H53" s="6"/>
      <c r="I53" s="6"/>
      <c r="J53" s="30"/>
      <c r="K53" s="6"/>
      <c r="L53" s="6"/>
      <c r="M53" s="6"/>
      <c r="N53" s="6"/>
      <c r="O53" s="6"/>
      <c r="P53" s="6"/>
      <c r="Q53" s="6"/>
    </row>
    <row r="54" spans="1:10" ht="22.5" customHeight="1">
      <c r="A54" s="71" t="s">
        <v>66</v>
      </c>
      <c r="B54" s="71"/>
      <c r="C54" s="72"/>
      <c r="D54" s="72"/>
      <c r="E54" s="72"/>
      <c r="F54" s="72"/>
      <c r="G54" s="72"/>
      <c r="J54" s="11"/>
    </row>
  </sheetData>
  <mergeCells count="22">
    <mergeCell ref="J1:M1"/>
    <mergeCell ref="K2:L2"/>
    <mergeCell ref="K4:K6"/>
    <mergeCell ref="L4:Q4"/>
    <mergeCell ref="L5:L6"/>
    <mergeCell ref="M5:M6"/>
    <mergeCell ref="N5:N6"/>
    <mergeCell ref="O5:O6"/>
    <mergeCell ref="P5:P6"/>
    <mergeCell ref="Q5:Q6"/>
    <mergeCell ref="G2:H2"/>
    <mergeCell ref="H4:I4"/>
    <mergeCell ref="H5:I5"/>
    <mergeCell ref="E4:G4"/>
    <mergeCell ref="E5:E6"/>
    <mergeCell ref="F5:F6"/>
    <mergeCell ref="G5:G6"/>
    <mergeCell ref="E1:H1"/>
    <mergeCell ref="A54:G54"/>
    <mergeCell ref="A4:A6"/>
    <mergeCell ref="C4:C6"/>
    <mergeCell ref="D4:D6"/>
  </mergeCells>
  <printOptions horizontalCentered="1"/>
  <pageMargins left="0.1968503937007874" right="0.1968503937007874" top="0.5905511811023623" bottom="0.3937007874015748" header="0.3937007874015748" footer="0"/>
  <pageSetup draft="1" horizontalDpi="300" verticalDpi="300" orientation="landscape" paperSize="12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2002-01-18T07:17:48Z</cp:lastPrinted>
  <dcterms:created xsi:type="dcterms:W3CDTF">1999-03-15T08:43:42Z</dcterms:created>
  <dcterms:modified xsi:type="dcterms:W3CDTF">2002-02-12T02:33:08Z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