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55" activeTab="0"/>
  </bookViews>
  <sheets>
    <sheet name="市町村男女別 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<sst xmlns="http://schemas.openxmlformats.org/spreadsheetml/2006/main" count="58" uniqueCount="54">
  <si>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（単位：人､世帯、％）</t>
  </si>
  <si>
    <t>世     帯     数</t>
  </si>
  <si>
    <t>平成12年</t>
  </si>
  <si>
    <t>増減数</t>
  </si>
  <si>
    <t>増減率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</si>
  <si>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</si>
  <si>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</si>
  <si>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</si>
  <si>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</si>
  <si>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</si>
  <si>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</si>
  <si>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</si>
  <si>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</si>
  <si>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</si>
  <si>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</si>
  <si>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</si>
  <si>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</si>
  <si>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</si>
  <si>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</si>
  <si>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</si>
  <si>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</si>
  <si>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</si>
  <si>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</si>
  <si>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</si>
  <si>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</si>
  <si>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</si>
  <si>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</si>
  <si>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</si>
  <si>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</si>
  <si>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</si>
  <si>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</si>
  <si>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</si>
  <si>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</si>
  <si>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</si>
  <si>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</si>
  <si>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</si>
  <si>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</si>
  <si>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</si>
  <si>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</si>
  <si>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</si>
  <si>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町村計</t>
  </si>
  <si>
    <t>平成７年</t>
  </si>
  <si>
    <t>県 計</t>
  </si>
  <si>
    <t>人                 口</t>
  </si>
  <si>
    <t>Ⅰ．市町村別、男女別人口及び世帯数</t>
  </si>
  <si>
    <t>区  分</t>
  </si>
  <si>
    <t>平 成 12 年 総 数</t>
  </si>
  <si>
    <t>平成７年
総    数</t>
  </si>
  <si>
    <t>増減数</t>
  </si>
  <si>
    <t>増減率</t>
  </si>
  <si>
    <t>平成12年</t>
  </si>
  <si>
    <t>男</t>
  </si>
  <si>
    <t>女</t>
  </si>
  <si>
    <t>市計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</si>
</sst>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;&quot;△ &quot;#,##0"/>
    <numFmt numFmtId="180" formatCode="#,##0;&quot;▲ &quot;#,##0"/>
    <numFmt numFmtId="181" formatCode="0.0%"/>
    <numFmt numFmtId="182" formatCode="#,##0.0_ "/>
    <numFmt numFmtId="183" formatCode="#,##0.0;&quot;▲ &quot;#,##0.0"/>
    <numFmt numFmtId="184" formatCode="#,##0.0;&quot;△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38" fontId="8" fillId="0" borderId="17" xfId="16" applyFont="1" applyBorder="1" applyAlignment="1">
      <alignment vertical="center"/>
    </xf>
    <xf numFmtId="38" fontId="8" fillId="0" borderId="18" xfId="16" applyFont="1" applyBorder="1" applyAlignment="1">
      <alignment vertical="center"/>
    </xf>
    <xf numFmtId="38" fontId="8" fillId="0" borderId="19" xfId="16" applyFont="1" applyBorder="1" applyAlignment="1">
      <alignment vertical="center"/>
    </xf>
    <xf numFmtId="38" fontId="8" fillId="0" borderId="20" xfId="16" applyFont="1" applyBorder="1" applyAlignment="1">
      <alignment vertical="center"/>
    </xf>
    <xf numFmtId="179" fontId="8" fillId="0" borderId="20" xfId="16" applyNumberFormat="1" applyFont="1" applyBorder="1" applyAlignment="1">
      <alignment horizontal="right" vertical="center"/>
    </xf>
    <xf numFmtId="184" fontId="8" fillId="0" borderId="21" xfId="16" applyNumberFormat="1" applyFont="1" applyBorder="1" applyAlignment="1">
      <alignment horizontal="right" vertical="center"/>
    </xf>
    <xf numFmtId="38" fontId="8" fillId="0" borderId="22" xfId="16" applyFont="1" applyBorder="1" applyAlignment="1">
      <alignment vertical="center"/>
    </xf>
    <xf numFmtId="184" fontId="8" fillId="0" borderId="23" xfId="16" applyNumberFormat="1" applyFont="1" applyBorder="1" applyAlignment="1">
      <alignment horizontal="right" vertical="center"/>
    </xf>
    <xf numFmtId="38" fontId="8" fillId="0" borderId="24" xfId="16" applyFont="1" applyBorder="1" applyAlignment="1">
      <alignment vertical="center"/>
    </xf>
    <xf numFmtId="38" fontId="8" fillId="0" borderId="25" xfId="16" applyFont="1" applyBorder="1" applyAlignment="1">
      <alignment vertical="center"/>
    </xf>
    <xf numFmtId="38" fontId="8" fillId="0" borderId="26" xfId="16" applyFont="1" applyBorder="1" applyAlignment="1">
      <alignment vertical="center"/>
    </xf>
    <xf numFmtId="38" fontId="8" fillId="0" borderId="27" xfId="16" applyFont="1" applyBorder="1" applyAlignment="1">
      <alignment vertical="center"/>
    </xf>
    <xf numFmtId="179" fontId="8" fillId="0" borderId="27" xfId="16" applyNumberFormat="1" applyFont="1" applyBorder="1" applyAlignment="1">
      <alignment horizontal="right" vertical="center"/>
    </xf>
    <xf numFmtId="184" fontId="8" fillId="0" borderId="28" xfId="16" applyNumberFormat="1" applyFont="1" applyBorder="1" applyAlignment="1">
      <alignment horizontal="right" vertical="center"/>
    </xf>
    <xf numFmtId="38" fontId="8" fillId="0" borderId="29" xfId="16" applyFont="1" applyBorder="1" applyAlignment="1">
      <alignment vertical="center"/>
    </xf>
    <xf numFmtId="184" fontId="8" fillId="0" borderId="30" xfId="16" applyNumberFormat="1" applyFont="1" applyBorder="1" applyAlignment="1">
      <alignment horizontal="right" vertical="center"/>
    </xf>
    <xf numFmtId="38" fontId="8" fillId="0" borderId="31" xfId="16" applyFont="1" applyBorder="1" applyAlignment="1">
      <alignment vertical="center"/>
    </xf>
    <xf numFmtId="38" fontId="8" fillId="0" borderId="32" xfId="16" applyFont="1" applyBorder="1" applyAlignment="1">
      <alignment vertical="center"/>
    </xf>
    <xf numFmtId="38" fontId="8" fillId="0" borderId="33" xfId="16" applyFont="1" applyBorder="1" applyAlignment="1">
      <alignment vertical="center"/>
    </xf>
    <xf numFmtId="38" fontId="8" fillId="0" borderId="34" xfId="16" applyFont="1" applyBorder="1" applyAlignment="1">
      <alignment vertical="center"/>
    </xf>
    <xf numFmtId="179" fontId="8" fillId="0" borderId="34" xfId="16" applyNumberFormat="1" applyFont="1" applyBorder="1" applyAlignment="1">
      <alignment horizontal="right" vertical="center"/>
    </xf>
    <xf numFmtId="184" fontId="8" fillId="0" borderId="35" xfId="16" applyNumberFormat="1" applyFont="1" applyBorder="1" applyAlignment="1">
      <alignment horizontal="right" vertical="center"/>
    </xf>
    <xf numFmtId="38" fontId="8" fillId="0" borderId="36" xfId="16" applyFont="1" applyBorder="1" applyAlignment="1">
      <alignment vertical="center"/>
    </xf>
    <xf numFmtId="184" fontId="8" fillId="0" borderId="37" xfId="16" applyNumberFormat="1" applyFont="1" applyBorder="1" applyAlignment="1">
      <alignment horizontal="right" vertical="center"/>
    </xf>
    <xf numFmtId="38" fontId="8" fillId="0" borderId="38" xfId="16" applyFont="1" applyBorder="1" applyAlignment="1">
      <alignment vertical="center"/>
    </xf>
    <xf numFmtId="38" fontId="8" fillId="0" borderId="39" xfId="16" applyFont="1" applyBorder="1" applyAlignment="1">
      <alignment vertical="center"/>
    </xf>
    <xf numFmtId="38" fontId="8" fillId="0" borderId="40" xfId="16" applyFont="1" applyBorder="1" applyAlignment="1">
      <alignment vertical="center"/>
    </xf>
    <xf numFmtId="38" fontId="8" fillId="0" borderId="41" xfId="16" applyFont="1" applyBorder="1" applyAlignment="1">
      <alignment vertical="center"/>
    </xf>
    <xf numFmtId="179" fontId="8" fillId="0" borderId="41" xfId="16" applyNumberFormat="1" applyFont="1" applyBorder="1" applyAlignment="1">
      <alignment horizontal="right" vertical="center"/>
    </xf>
    <xf numFmtId="184" fontId="8" fillId="0" borderId="42" xfId="16" applyNumberFormat="1" applyFont="1" applyBorder="1" applyAlignment="1">
      <alignment horizontal="right" vertical="center"/>
    </xf>
    <xf numFmtId="38" fontId="8" fillId="0" borderId="43" xfId="16" applyFont="1" applyBorder="1" applyAlignment="1">
      <alignment vertical="center"/>
    </xf>
    <xf numFmtId="184" fontId="8" fillId="0" borderId="44" xfId="16" applyNumberFormat="1" applyFont="1" applyBorder="1" applyAlignment="1">
      <alignment horizontal="right" vertical="center"/>
    </xf>
    <xf numFmtId="38" fontId="8" fillId="0" borderId="45" xfId="16" applyFont="1" applyBorder="1" applyAlignment="1">
      <alignment vertical="center"/>
    </xf>
    <xf numFmtId="38" fontId="8" fillId="0" borderId="46" xfId="16" applyFont="1" applyBorder="1" applyAlignment="1">
      <alignment vertical="center"/>
    </xf>
    <xf numFmtId="38" fontId="8" fillId="0" borderId="47" xfId="16" applyFont="1" applyBorder="1" applyAlignment="1">
      <alignment vertical="center"/>
    </xf>
    <xf numFmtId="38" fontId="8" fillId="0" borderId="48" xfId="16" applyFont="1" applyBorder="1" applyAlignment="1">
      <alignment vertical="center"/>
    </xf>
    <xf numFmtId="179" fontId="8" fillId="0" borderId="48" xfId="16" applyNumberFormat="1" applyFont="1" applyBorder="1" applyAlignment="1">
      <alignment horizontal="right" vertical="center"/>
    </xf>
    <xf numFmtId="184" fontId="8" fillId="0" borderId="49" xfId="16" applyNumberFormat="1" applyFont="1" applyBorder="1" applyAlignment="1">
      <alignment horizontal="right" vertical="center"/>
    </xf>
    <xf numFmtId="38" fontId="8" fillId="0" borderId="50" xfId="16" applyFont="1" applyBorder="1" applyAlignment="1">
      <alignment vertical="center"/>
    </xf>
    <xf numFmtId="184" fontId="8" fillId="0" borderId="51" xfId="16" applyNumberFormat="1" applyFont="1" applyBorder="1" applyAlignment="1">
      <alignment horizontal="right" vertical="center"/>
    </xf>
    <xf numFmtId="38" fontId="8" fillId="0" borderId="52" xfId="16" applyFont="1" applyBorder="1" applyAlignment="1">
      <alignment vertical="center"/>
    </xf>
    <xf numFmtId="38" fontId="8" fillId="0" borderId="53" xfId="16" applyFont="1" applyBorder="1" applyAlignment="1">
      <alignment vertical="center"/>
    </xf>
    <xf numFmtId="38" fontId="8" fillId="0" borderId="54" xfId="16" applyFont="1" applyBorder="1" applyAlignment="1">
      <alignment vertical="center"/>
    </xf>
    <xf numFmtId="179" fontId="8" fillId="0" borderId="54" xfId="16" applyNumberFormat="1" applyFont="1" applyBorder="1" applyAlignment="1">
      <alignment horizontal="right" vertical="center"/>
    </xf>
    <xf numFmtId="184" fontId="8" fillId="0" borderId="55" xfId="16" applyNumberFormat="1" applyFont="1" applyBorder="1" applyAlignment="1">
      <alignment horizontal="right" vertical="center"/>
    </xf>
    <xf numFmtId="38" fontId="8" fillId="0" borderId="56" xfId="16" applyFont="1" applyBorder="1" applyAlignment="1">
      <alignment vertical="center"/>
    </xf>
    <xf numFmtId="184" fontId="8" fillId="0" borderId="57" xfId="16" applyNumberFormat="1" applyFont="1" applyBorder="1" applyAlignment="1">
      <alignment horizontal="right" vertical="center"/>
    </xf>
    <xf numFmtId="38" fontId="8" fillId="0" borderId="58" xfId="16" applyFont="1" applyBorder="1" applyAlignment="1">
      <alignment vertical="center"/>
    </xf>
    <xf numFmtId="38" fontId="8" fillId="0" borderId="59" xfId="16" applyFont="1" applyBorder="1" applyAlignment="1">
      <alignment vertical="center"/>
    </xf>
    <xf numFmtId="38" fontId="8" fillId="0" borderId="60" xfId="16" applyFont="1" applyBorder="1" applyAlignment="1">
      <alignment vertical="center"/>
    </xf>
    <xf numFmtId="179" fontId="8" fillId="0" borderId="60" xfId="16" applyNumberFormat="1" applyFont="1" applyBorder="1" applyAlignment="1">
      <alignment horizontal="right" vertical="center"/>
    </xf>
    <xf numFmtId="184" fontId="8" fillId="0" borderId="61" xfId="16" applyNumberFormat="1" applyFont="1" applyBorder="1" applyAlignment="1">
      <alignment horizontal="right" vertical="center"/>
    </xf>
    <xf numFmtId="38" fontId="8" fillId="0" borderId="62" xfId="16" applyFont="1" applyBorder="1" applyAlignment="1">
      <alignment vertical="center"/>
    </xf>
    <xf numFmtId="184" fontId="8" fillId="0" borderId="63" xfId="16" applyNumberFormat="1" applyFont="1" applyBorder="1" applyAlignment="1">
      <alignment horizontal="right" vertical="center"/>
    </xf>
    <xf numFmtId="38" fontId="8" fillId="0" borderId="5" xfId="16" applyFont="1" applyBorder="1" applyAlignment="1">
      <alignment vertical="center"/>
    </xf>
    <xf numFmtId="38" fontId="8" fillId="0" borderId="6" xfId="16" applyFont="1" applyBorder="1" applyAlignment="1">
      <alignment vertical="center"/>
    </xf>
    <xf numFmtId="38" fontId="8" fillId="0" borderId="7" xfId="16" applyFont="1" applyBorder="1" applyAlignment="1">
      <alignment vertical="center"/>
    </xf>
    <xf numFmtId="38" fontId="8" fillId="0" borderId="64" xfId="16" applyFont="1" applyBorder="1" applyAlignment="1">
      <alignment vertical="center"/>
    </xf>
    <xf numFmtId="179" fontId="8" fillId="0" borderId="64" xfId="16" applyNumberFormat="1" applyFont="1" applyBorder="1" applyAlignment="1">
      <alignment horizontal="right" vertical="center"/>
    </xf>
    <xf numFmtId="184" fontId="8" fillId="0" borderId="65" xfId="16" applyNumberFormat="1" applyFont="1" applyBorder="1" applyAlignment="1">
      <alignment horizontal="right" vertical="center"/>
    </xf>
    <xf numFmtId="38" fontId="8" fillId="0" borderId="66" xfId="16" applyFont="1" applyBorder="1" applyAlignment="1">
      <alignment vertical="center"/>
    </xf>
    <xf numFmtId="184" fontId="8" fillId="0" borderId="67" xfId="16" applyNumberFormat="1" applyFont="1" applyBorder="1" applyAlignment="1">
      <alignment horizontal="right" vertical="center"/>
    </xf>
    <xf numFmtId="38" fontId="8" fillId="0" borderId="68" xfId="16" applyFont="1" applyBorder="1" applyAlignment="1">
      <alignment vertical="center"/>
    </xf>
    <xf numFmtId="38" fontId="8" fillId="0" borderId="69" xfId="16" applyFont="1" applyBorder="1" applyAlignment="1">
      <alignment vertical="center"/>
    </xf>
    <xf numFmtId="38" fontId="8" fillId="0" borderId="70" xfId="16" applyFont="1" applyBorder="1" applyAlignment="1">
      <alignment vertical="center"/>
    </xf>
    <xf numFmtId="38" fontId="8" fillId="0" borderId="71" xfId="16" applyFont="1" applyBorder="1" applyAlignment="1">
      <alignment vertical="center"/>
    </xf>
    <xf numFmtId="179" fontId="8" fillId="0" borderId="71" xfId="16" applyNumberFormat="1" applyFont="1" applyBorder="1" applyAlignment="1">
      <alignment horizontal="right" vertical="center"/>
    </xf>
    <xf numFmtId="184" fontId="8" fillId="0" borderId="72" xfId="16" applyNumberFormat="1" applyFont="1" applyBorder="1" applyAlignment="1">
      <alignment horizontal="right" vertical="center"/>
    </xf>
    <xf numFmtId="38" fontId="8" fillId="0" borderId="73" xfId="16" applyFont="1" applyBorder="1" applyAlignment="1">
      <alignment vertical="center"/>
    </xf>
    <xf numFmtId="184" fontId="8" fillId="0" borderId="74" xfId="16" applyNumberFormat="1" applyFont="1" applyBorder="1" applyAlignment="1">
      <alignment horizontal="right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"/>
    </sheetView>
  </sheetViews>
  <sheetFormatPr defaultColWidth="9.00390625" defaultRowHeight="13.5"/>
  <cols>
    <col min="1" max="1" width="8.625" style="0" bestFit="1" customWidth="1"/>
    <col min="2" max="11" width="8.25390625" style="0" customWidth="1"/>
  </cols>
  <sheetData>
    <row r="1" spans="1:11" ht="24" customHeight="1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" customFormat="1" ht="21.75" customHeight="1" thickBot="1">
      <c r="A2" s="2"/>
      <c r="B2" s="3"/>
      <c r="C2" s="3"/>
      <c r="D2" s="3"/>
      <c r="E2" s="3"/>
      <c r="F2" s="3"/>
      <c r="G2" s="3"/>
      <c r="H2" s="6"/>
      <c r="I2" s="6"/>
      <c r="J2" s="22"/>
      <c r="K2" s="22" t="s">
        <v>0</v>
      </c>
    </row>
    <row r="3" spans="1:11" s="1" customFormat="1" ht="18.75" customHeight="1">
      <c r="A3" s="7"/>
      <c r="B3" s="101" t="s">
        <v>43</v>
      </c>
      <c r="C3" s="99"/>
      <c r="D3" s="99"/>
      <c r="E3" s="99"/>
      <c r="F3" s="99"/>
      <c r="G3" s="100"/>
      <c r="H3" s="98" t="s">
        <v>1</v>
      </c>
      <c r="I3" s="99"/>
      <c r="J3" s="99"/>
      <c r="K3" s="100"/>
    </row>
    <row r="4" spans="1:11" s="1" customFormat="1" ht="18.75" customHeight="1">
      <c r="A4" s="8" t="s">
        <v>45</v>
      </c>
      <c r="B4" s="104" t="s">
        <v>46</v>
      </c>
      <c r="C4" s="105"/>
      <c r="D4" s="106"/>
      <c r="E4" s="95" t="s">
        <v>47</v>
      </c>
      <c r="F4" s="93" t="s">
        <v>48</v>
      </c>
      <c r="G4" s="102" t="s">
        <v>49</v>
      </c>
      <c r="H4" s="93" t="s">
        <v>50</v>
      </c>
      <c r="I4" s="95" t="s">
        <v>41</v>
      </c>
      <c r="J4" s="93" t="s">
        <v>48</v>
      </c>
      <c r="K4" s="102" t="s">
        <v>49</v>
      </c>
    </row>
    <row r="5" spans="1:11" s="1" customFormat="1" ht="18.75" customHeight="1" thickBot="1">
      <c r="A5" s="9"/>
      <c r="B5" s="10"/>
      <c r="C5" s="11" t="s">
        <v>51</v>
      </c>
      <c r="D5" s="12" t="s">
        <v>52</v>
      </c>
      <c r="E5" s="96"/>
      <c r="F5" s="94" t="s">
        <v>3</v>
      </c>
      <c r="G5" s="103" t="s">
        <v>4</v>
      </c>
      <c r="H5" s="94" t="s">
        <v>2</v>
      </c>
      <c r="I5" s="96"/>
      <c r="J5" s="94" t="s">
        <v>3</v>
      </c>
      <c r="K5" s="103" t="s">
        <v>4</v>
      </c>
    </row>
    <row r="6" spans="1:11" s="1" customFormat="1" ht="18.75" customHeight="1" thickTop="1">
      <c r="A6" s="13" t="s">
        <v>5</v>
      </c>
      <c r="B6" s="23">
        <f>C6+D6</f>
        <v>325700</v>
      </c>
      <c r="C6" s="24">
        <v>157842</v>
      </c>
      <c r="D6" s="25">
        <v>167858</v>
      </c>
      <c r="E6" s="26">
        <v>325375</v>
      </c>
      <c r="F6" s="27">
        <f aca="true" t="shared" si="0" ref="F6:F43">B6-E6</f>
        <v>325</v>
      </c>
      <c r="G6" s="28">
        <f aca="true" t="shared" si="1" ref="G6:G43">+F6/E6*100</f>
        <v>0.09988474836726854</v>
      </c>
      <c r="H6" s="29">
        <v>118070</v>
      </c>
      <c r="I6" s="26">
        <v>110771</v>
      </c>
      <c r="J6" s="27">
        <f aca="true" t="shared" si="2" ref="J6:J43">H6-I6</f>
        <v>7299</v>
      </c>
      <c r="K6" s="30">
        <f aca="true" t="shared" si="3" ref="K6:K43">+J6/I6*100</f>
        <v>6.589269754719195</v>
      </c>
    </row>
    <row r="7" spans="1:11" s="1" customFormat="1" ht="18.75" customHeight="1">
      <c r="A7" s="14" t="s">
        <v>6</v>
      </c>
      <c r="B7" s="31">
        <f>C7+D7</f>
        <v>172184</v>
      </c>
      <c r="C7" s="32">
        <v>82529</v>
      </c>
      <c r="D7" s="33">
        <v>89655</v>
      </c>
      <c r="E7" s="34">
        <v>173607</v>
      </c>
      <c r="F7" s="35">
        <f t="shared" si="0"/>
        <v>-1423</v>
      </c>
      <c r="G7" s="36">
        <f t="shared" si="1"/>
        <v>-0.8196674097242623</v>
      </c>
      <c r="H7" s="37">
        <v>55302</v>
      </c>
      <c r="I7" s="34">
        <v>52456</v>
      </c>
      <c r="J7" s="35">
        <f t="shared" si="2"/>
        <v>2846</v>
      </c>
      <c r="K7" s="38">
        <f t="shared" si="3"/>
        <v>5.425499466219308</v>
      </c>
    </row>
    <row r="8" spans="1:11" s="1" customFormat="1" ht="18.75" customHeight="1">
      <c r="A8" s="14" t="s">
        <v>7</v>
      </c>
      <c r="B8" s="31">
        <f aca="true" t="shared" si="4" ref="B8:B13">C8+D8</f>
        <v>37287</v>
      </c>
      <c r="C8" s="32">
        <v>17920</v>
      </c>
      <c r="D8" s="33">
        <v>19367</v>
      </c>
      <c r="E8" s="34">
        <v>38491</v>
      </c>
      <c r="F8" s="35">
        <f t="shared" si="0"/>
        <v>-1204</v>
      </c>
      <c r="G8" s="36">
        <f t="shared" si="1"/>
        <v>-3.1280039489750853</v>
      </c>
      <c r="H8" s="37">
        <v>11187</v>
      </c>
      <c r="I8" s="34">
        <v>11032</v>
      </c>
      <c r="J8" s="35">
        <f t="shared" si="2"/>
        <v>155</v>
      </c>
      <c r="K8" s="38">
        <f t="shared" si="3"/>
        <v>1.4050036258158085</v>
      </c>
    </row>
    <row r="9" spans="1:11" s="1" customFormat="1" ht="18.75" customHeight="1">
      <c r="A9" s="14" t="s">
        <v>8</v>
      </c>
      <c r="B9" s="31">
        <f t="shared" si="4"/>
        <v>47136</v>
      </c>
      <c r="C9" s="32">
        <v>22668</v>
      </c>
      <c r="D9" s="33">
        <v>24468</v>
      </c>
      <c r="E9" s="34">
        <v>48316</v>
      </c>
      <c r="F9" s="35">
        <f t="shared" si="0"/>
        <v>-1180</v>
      </c>
      <c r="G9" s="36">
        <f t="shared" si="1"/>
        <v>-2.4422551535723156</v>
      </c>
      <c r="H9" s="37">
        <v>14891</v>
      </c>
      <c r="I9" s="34">
        <v>14371</v>
      </c>
      <c r="J9" s="35">
        <f t="shared" si="2"/>
        <v>520</v>
      </c>
      <c r="K9" s="38">
        <f t="shared" si="3"/>
        <v>3.618398162967087</v>
      </c>
    </row>
    <row r="10" spans="1:11" s="1" customFormat="1" ht="18.75" customHeight="1">
      <c r="A10" s="14" t="s">
        <v>9</v>
      </c>
      <c r="B10" s="31">
        <f t="shared" si="4"/>
        <v>56680</v>
      </c>
      <c r="C10" s="32">
        <v>26939</v>
      </c>
      <c r="D10" s="33">
        <v>29741</v>
      </c>
      <c r="E10" s="34">
        <v>58786</v>
      </c>
      <c r="F10" s="35">
        <f t="shared" si="0"/>
        <v>-2106</v>
      </c>
      <c r="G10" s="36">
        <f t="shared" si="1"/>
        <v>-3.582485625829279</v>
      </c>
      <c r="H10" s="37">
        <v>16181</v>
      </c>
      <c r="I10" s="34">
        <v>15875</v>
      </c>
      <c r="J10" s="35">
        <f t="shared" si="2"/>
        <v>306</v>
      </c>
      <c r="K10" s="38">
        <f t="shared" si="3"/>
        <v>1.9275590551181103</v>
      </c>
    </row>
    <row r="11" spans="1:11" s="1" customFormat="1" ht="18.75" customHeight="1">
      <c r="A11" s="14" t="s">
        <v>10</v>
      </c>
      <c r="B11" s="31">
        <f t="shared" si="4"/>
        <v>33363</v>
      </c>
      <c r="C11" s="32">
        <v>16074</v>
      </c>
      <c r="D11" s="33">
        <v>17289</v>
      </c>
      <c r="E11" s="34">
        <v>31841</v>
      </c>
      <c r="F11" s="35">
        <f t="shared" si="0"/>
        <v>1522</v>
      </c>
      <c r="G11" s="36">
        <f t="shared" si="1"/>
        <v>4.780000628120976</v>
      </c>
      <c r="H11" s="37">
        <v>10429</v>
      </c>
      <c r="I11" s="34">
        <v>9200</v>
      </c>
      <c r="J11" s="35">
        <f t="shared" si="2"/>
        <v>1229</v>
      </c>
      <c r="K11" s="38">
        <f t="shared" si="3"/>
        <v>13.358695652173914</v>
      </c>
    </row>
    <row r="12" spans="1:11" s="1" customFormat="1" ht="18.75" customHeight="1">
      <c r="A12" s="14" t="s">
        <v>11</v>
      </c>
      <c r="B12" s="31">
        <f t="shared" si="4"/>
        <v>36531</v>
      </c>
      <c r="C12" s="32">
        <v>17694</v>
      </c>
      <c r="D12" s="33">
        <v>18837</v>
      </c>
      <c r="E12" s="34">
        <v>36414</v>
      </c>
      <c r="F12" s="35">
        <f t="shared" si="0"/>
        <v>117</v>
      </c>
      <c r="G12" s="36">
        <f t="shared" si="1"/>
        <v>0.3213049925852694</v>
      </c>
      <c r="H12" s="37">
        <v>11490</v>
      </c>
      <c r="I12" s="34">
        <v>10688</v>
      </c>
      <c r="J12" s="35">
        <f t="shared" si="2"/>
        <v>802</v>
      </c>
      <c r="K12" s="38">
        <f t="shared" si="3"/>
        <v>7.50374251497006</v>
      </c>
    </row>
    <row r="13" spans="1:11" s="1" customFormat="1" ht="18.75" customHeight="1">
      <c r="A13" s="14" t="s">
        <v>12</v>
      </c>
      <c r="B13" s="31">
        <f t="shared" si="4"/>
        <v>40744</v>
      </c>
      <c r="C13" s="32">
        <v>19546</v>
      </c>
      <c r="D13" s="33">
        <v>21198</v>
      </c>
      <c r="E13" s="34">
        <v>38531</v>
      </c>
      <c r="F13" s="35">
        <f t="shared" si="0"/>
        <v>2213</v>
      </c>
      <c r="G13" s="36">
        <f t="shared" si="1"/>
        <v>5.743427370169474</v>
      </c>
      <c r="H13" s="37">
        <v>11421</v>
      </c>
      <c r="I13" s="34">
        <v>10083</v>
      </c>
      <c r="J13" s="35">
        <f t="shared" si="2"/>
        <v>1338</v>
      </c>
      <c r="K13" s="38">
        <f t="shared" si="3"/>
        <v>13.269860160666468</v>
      </c>
    </row>
    <row r="14" spans="1:11" s="1" customFormat="1" ht="18.75" customHeight="1">
      <c r="A14" s="15" t="s">
        <v>13</v>
      </c>
      <c r="B14" s="39">
        <f>C14+D14</f>
        <v>34625</v>
      </c>
      <c r="C14" s="40">
        <v>16752</v>
      </c>
      <c r="D14" s="41">
        <v>17873</v>
      </c>
      <c r="E14" s="42">
        <v>35785</v>
      </c>
      <c r="F14" s="43">
        <f t="shared" si="0"/>
        <v>-1160</v>
      </c>
      <c r="G14" s="44">
        <f t="shared" si="1"/>
        <v>-3.2415816682967726</v>
      </c>
      <c r="H14" s="45">
        <v>9329</v>
      </c>
      <c r="I14" s="42">
        <v>9111</v>
      </c>
      <c r="J14" s="43">
        <f t="shared" si="2"/>
        <v>218</v>
      </c>
      <c r="K14" s="46">
        <f t="shared" si="3"/>
        <v>2.392712106245198</v>
      </c>
    </row>
    <row r="15" spans="1:11" s="1" customFormat="1" ht="18.75" customHeight="1" thickBot="1">
      <c r="A15" s="16" t="s">
        <v>53</v>
      </c>
      <c r="B15" s="47">
        <f>SUM(B6:B14)</f>
        <v>784250</v>
      </c>
      <c r="C15" s="48">
        <f>SUM(C6:C14)</f>
        <v>377964</v>
      </c>
      <c r="D15" s="49">
        <f>SUM(D6:D14)</f>
        <v>406286</v>
      </c>
      <c r="E15" s="50">
        <f>SUM(E6:E14)</f>
        <v>787146</v>
      </c>
      <c r="F15" s="51">
        <f t="shared" si="0"/>
        <v>-2896</v>
      </c>
      <c r="G15" s="52">
        <f t="shared" si="1"/>
        <v>-0.3679114166876285</v>
      </c>
      <c r="H15" s="53">
        <f>SUM(H6:H14)</f>
        <v>258300</v>
      </c>
      <c r="I15" s="50">
        <f>SUM(I6:I14)</f>
        <v>243587</v>
      </c>
      <c r="J15" s="51">
        <f t="shared" si="2"/>
        <v>14713</v>
      </c>
      <c r="K15" s="54">
        <f t="shared" si="3"/>
        <v>6.040141715280372</v>
      </c>
    </row>
    <row r="16" spans="1:11" s="1" customFormat="1" ht="18.75" customHeight="1">
      <c r="A16" s="17" t="s">
        <v>14</v>
      </c>
      <c r="B16" s="55">
        <f>C16+D16</f>
        <v>22642</v>
      </c>
      <c r="C16" s="56">
        <v>11077</v>
      </c>
      <c r="D16" s="57">
        <v>11565</v>
      </c>
      <c r="E16" s="58">
        <v>21816</v>
      </c>
      <c r="F16" s="59">
        <f t="shared" si="0"/>
        <v>826</v>
      </c>
      <c r="G16" s="60">
        <f t="shared" si="1"/>
        <v>3.7862119545287864</v>
      </c>
      <c r="H16" s="61">
        <v>6817</v>
      </c>
      <c r="I16" s="58">
        <v>6200</v>
      </c>
      <c r="J16" s="59">
        <f t="shared" si="2"/>
        <v>617</v>
      </c>
      <c r="K16" s="62">
        <f t="shared" si="3"/>
        <v>9.951612903225806</v>
      </c>
    </row>
    <row r="17" spans="1:11" s="1" customFormat="1" ht="18.75" customHeight="1">
      <c r="A17" s="15" t="s">
        <v>15</v>
      </c>
      <c r="B17" s="39">
        <f aca="true" t="shared" si="5" ref="B17:B42">C17+D17</f>
        <v>11652</v>
      </c>
      <c r="C17" s="40">
        <v>5727</v>
      </c>
      <c r="D17" s="41">
        <v>5925</v>
      </c>
      <c r="E17" s="42">
        <v>11147</v>
      </c>
      <c r="F17" s="43">
        <f t="shared" si="0"/>
        <v>505</v>
      </c>
      <c r="G17" s="44">
        <f t="shared" si="1"/>
        <v>4.530366914864986</v>
      </c>
      <c r="H17" s="45">
        <v>3633</v>
      </c>
      <c r="I17" s="42">
        <v>3268</v>
      </c>
      <c r="J17" s="43">
        <f t="shared" si="2"/>
        <v>365</v>
      </c>
      <c r="K17" s="46">
        <f t="shared" si="3"/>
        <v>11.16891064871481</v>
      </c>
    </row>
    <row r="18" spans="1:11" s="1" customFormat="1" ht="18.75" customHeight="1">
      <c r="A18" s="18" t="s">
        <v>16</v>
      </c>
      <c r="B18" s="55">
        <f t="shared" si="5"/>
        <v>2153</v>
      </c>
      <c r="C18" s="63">
        <v>1056</v>
      </c>
      <c r="D18" s="64">
        <v>1097</v>
      </c>
      <c r="E18" s="65">
        <v>1658</v>
      </c>
      <c r="F18" s="66">
        <f t="shared" si="0"/>
        <v>495</v>
      </c>
      <c r="G18" s="67">
        <f t="shared" si="1"/>
        <v>29.85524728588661</v>
      </c>
      <c r="H18" s="68">
        <v>627</v>
      </c>
      <c r="I18" s="65">
        <v>450</v>
      </c>
      <c r="J18" s="66">
        <f t="shared" si="2"/>
        <v>177</v>
      </c>
      <c r="K18" s="69">
        <f t="shared" si="3"/>
        <v>39.33333333333333</v>
      </c>
    </row>
    <row r="19" spans="1:11" s="1" customFormat="1" ht="18.75" customHeight="1">
      <c r="A19" s="14" t="s">
        <v>17</v>
      </c>
      <c r="B19" s="55">
        <f t="shared" si="5"/>
        <v>23362</v>
      </c>
      <c r="C19" s="32">
        <v>11079</v>
      </c>
      <c r="D19" s="33">
        <v>12283</v>
      </c>
      <c r="E19" s="34">
        <v>23677</v>
      </c>
      <c r="F19" s="35">
        <f t="shared" si="0"/>
        <v>-315</v>
      </c>
      <c r="G19" s="36">
        <f t="shared" si="1"/>
        <v>-1.3304050344215905</v>
      </c>
      <c r="H19" s="37">
        <v>7067</v>
      </c>
      <c r="I19" s="34">
        <v>6736</v>
      </c>
      <c r="J19" s="35">
        <f t="shared" si="2"/>
        <v>331</v>
      </c>
      <c r="K19" s="38">
        <f t="shared" si="3"/>
        <v>4.913895486935867</v>
      </c>
    </row>
    <row r="20" spans="1:11" s="1" customFormat="1" ht="18.75" customHeight="1">
      <c r="A20" s="15" t="s">
        <v>18</v>
      </c>
      <c r="B20" s="39">
        <f t="shared" si="5"/>
        <v>27994</v>
      </c>
      <c r="C20" s="40">
        <v>13446</v>
      </c>
      <c r="D20" s="41">
        <v>14548</v>
      </c>
      <c r="E20" s="42">
        <v>27444</v>
      </c>
      <c r="F20" s="43">
        <f t="shared" si="0"/>
        <v>550</v>
      </c>
      <c r="G20" s="44">
        <f t="shared" si="1"/>
        <v>2.0040810377495992</v>
      </c>
      <c r="H20" s="45">
        <v>8427</v>
      </c>
      <c r="I20" s="42">
        <v>7761</v>
      </c>
      <c r="J20" s="43">
        <f t="shared" si="2"/>
        <v>666</v>
      </c>
      <c r="K20" s="46">
        <f t="shared" si="3"/>
        <v>8.581368380363354</v>
      </c>
    </row>
    <row r="21" spans="1:11" s="1" customFormat="1" ht="18.75" customHeight="1">
      <c r="A21" s="18" t="s">
        <v>19</v>
      </c>
      <c r="B21" s="55">
        <f t="shared" si="5"/>
        <v>6553</v>
      </c>
      <c r="C21" s="63">
        <v>3065</v>
      </c>
      <c r="D21" s="64">
        <v>3488</v>
      </c>
      <c r="E21" s="65">
        <v>7025</v>
      </c>
      <c r="F21" s="66">
        <f t="shared" si="0"/>
        <v>-472</v>
      </c>
      <c r="G21" s="67">
        <f t="shared" si="1"/>
        <v>-6.718861209964413</v>
      </c>
      <c r="H21" s="68">
        <v>2292</v>
      </c>
      <c r="I21" s="65">
        <v>2373</v>
      </c>
      <c r="J21" s="66">
        <f t="shared" si="2"/>
        <v>-81</v>
      </c>
      <c r="K21" s="69">
        <f t="shared" si="3"/>
        <v>-3.4134007585335016</v>
      </c>
    </row>
    <row r="22" spans="1:11" s="1" customFormat="1" ht="18.75" customHeight="1">
      <c r="A22" s="14" t="s">
        <v>20</v>
      </c>
      <c r="B22" s="55">
        <f t="shared" si="5"/>
        <v>28276</v>
      </c>
      <c r="C22" s="32">
        <v>13574</v>
      </c>
      <c r="D22" s="33">
        <v>14702</v>
      </c>
      <c r="E22" s="34">
        <v>28886</v>
      </c>
      <c r="F22" s="35">
        <f t="shared" si="0"/>
        <v>-610</v>
      </c>
      <c r="G22" s="36">
        <f t="shared" si="1"/>
        <v>-2.1117496365021116</v>
      </c>
      <c r="H22" s="37">
        <v>8258</v>
      </c>
      <c r="I22" s="34">
        <v>7953</v>
      </c>
      <c r="J22" s="35">
        <f t="shared" si="2"/>
        <v>305</v>
      </c>
      <c r="K22" s="38">
        <f t="shared" si="3"/>
        <v>3.835030805985163</v>
      </c>
    </row>
    <row r="23" spans="1:11" s="1" customFormat="1" ht="18.75" customHeight="1">
      <c r="A23" s="15" t="s">
        <v>21</v>
      </c>
      <c r="B23" s="39">
        <f t="shared" si="5"/>
        <v>15915</v>
      </c>
      <c r="C23" s="40">
        <v>7477</v>
      </c>
      <c r="D23" s="41">
        <v>8438</v>
      </c>
      <c r="E23" s="42">
        <v>17007</v>
      </c>
      <c r="F23" s="43">
        <f t="shared" si="0"/>
        <v>-1092</v>
      </c>
      <c r="G23" s="44">
        <f t="shared" si="1"/>
        <v>-6.420885517727995</v>
      </c>
      <c r="H23" s="45">
        <v>4986</v>
      </c>
      <c r="I23" s="42">
        <v>5179</v>
      </c>
      <c r="J23" s="43">
        <f t="shared" si="2"/>
        <v>-193</v>
      </c>
      <c r="K23" s="46">
        <f t="shared" si="3"/>
        <v>-3.726588144429427</v>
      </c>
    </row>
    <row r="24" spans="1:11" s="1" customFormat="1" ht="18.75" customHeight="1">
      <c r="A24" s="18" t="s">
        <v>22</v>
      </c>
      <c r="B24" s="55">
        <f t="shared" si="5"/>
        <v>22322</v>
      </c>
      <c r="C24" s="63">
        <v>10806</v>
      </c>
      <c r="D24" s="64">
        <v>11516</v>
      </c>
      <c r="E24" s="65">
        <v>22313</v>
      </c>
      <c r="F24" s="66">
        <f t="shared" si="0"/>
        <v>9</v>
      </c>
      <c r="G24" s="67">
        <f t="shared" si="1"/>
        <v>0.04033523058306817</v>
      </c>
      <c r="H24" s="68">
        <v>6457</v>
      </c>
      <c r="I24" s="65">
        <v>5995</v>
      </c>
      <c r="J24" s="66">
        <f t="shared" si="2"/>
        <v>462</v>
      </c>
      <c r="K24" s="69">
        <f t="shared" si="3"/>
        <v>7.706422018348624</v>
      </c>
    </row>
    <row r="25" spans="1:11" s="1" customFormat="1" ht="18.75" customHeight="1">
      <c r="A25" s="14" t="s">
        <v>23</v>
      </c>
      <c r="B25" s="55">
        <f t="shared" si="5"/>
        <v>34528</v>
      </c>
      <c r="C25" s="32">
        <v>16687</v>
      </c>
      <c r="D25" s="33">
        <v>17841</v>
      </c>
      <c r="E25" s="34">
        <v>32579</v>
      </c>
      <c r="F25" s="35">
        <f t="shared" si="0"/>
        <v>1949</v>
      </c>
      <c r="G25" s="36">
        <f t="shared" si="1"/>
        <v>5.9823812885601155</v>
      </c>
      <c r="H25" s="37">
        <v>9760</v>
      </c>
      <c r="I25" s="34">
        <v>8583</v>
      </c>
      <c r="J25" s="35">
        <f t="shared" si="2"/>
        <v>1177</v>
      </c>
      <c r="K25" s="38">
        <f t="shared" si="3"/>
        <v>13.713153908889666</v>
      </c>
    </row>
    <row r="26" spans="1:11" s="1" customFormat="1" ht="18.75" customHeight="1">
      <c r="A26" s="14" t="s">
        <v>24</v>
      </c>
      <c r="B26" s="55">
        <f t="shared" si="5"/>
        <v>2037</v>
      </c>
      <c r="C26" s="32">
        <v>995</v>
      </c>
      <c r="D26" s="33">
        <v>1042</v>
      </c>
      <c r="E26" s="34">
        <v>2200</v>
      </c>
      <c r="F26" s="35">
        <f t="shared" si="0"/>
        <v>-163</v>
      </c>
      <c r="G26" s="36">
        <f t="shared" si="1"/>
        <v>-7.40909090909091</v>
      </c>
      <c r="H26" s="37">
        <v>461</v>
      </c>
      <c r="I26" s="34">
        <v>484</v>
      </c>
      <c r="J26" s="35">
        <f t="shared" si="2"/>
        <v>-23</v>
      </c>
      <c r="K26" s="38">
        <f t="shared" si="3"/>
        <v>-4.75206611570248</v>
      </c>
    </row>
    <row r="27" spans="1:11" s="1" customFormat="1" ht="18.75" customHeight="1">
      <c r="A27" s="15" t="s">
        <v>25</v>
      </c>
      <c r="B27" s="39">
        <f t="shared" si="5"/>
        <v>1923</v>
      </c>
      <c r="C27" s="40">
        <v>927</v>
      </c>
      <c r="D27" s="41">
        <v>996</v>
      </c>
      <c r="E27" s="42">
        <v>2165</v>
      </c>
      <c r="F27" s="43">
        <f t="shared" si="0"/>
        <v>-242</v>
      </c>
      <c r="G27" s="44">
        <f t="shared" si="1"/>
        <v>-11.17782909930716</v>
      </c>
      <c r="H27" s="45">
        <v>623</v>
      </c>
      <c r="I27" s="42">
        <v>635</v>
      </c>
      <c r="J27" s="43">
        <f t="shared" si="2"/>
        <v>-12</v>
      </c>
      <c r="K27" s="46">
        <f t="shared" si="3"/>
        <v>-1.889763779527559</v>
      </c>
    </row>
    <row r="28" spans="1:11" s="1" customFormat="1" ht="18.75" customHeight="1">
      <c r="A28" s="18" t="s">
        <v>26</v>
      </c>
      <c r="B28" s="55">
        <f t="shared" si="5"/>
        <v>32356</v>
      </c>
      <c r="C28" s="63">
        <v>15924</v>
      </c>
      <c r="D28" s="64">
        <v>16432</v>
      </c>
      <c r="E28" s="65">
        <v>31360</v>
      </c>
      <c r="F28" s="66">
        <f t="shared" si="0"/>
        <v>996</v>
      </c>
      <c r="G28" s="67">
        <f t="shared" si="1"/>
        <v>3.1760204081632653</v>
      </c>
      <c r="H28" s="68">
        <v>10539</v>
      </c>
      <c r="I28" s="65">
        <v>9558</v>
      </c>
      <c r="J28" s="66">
        <f t="shared" si="2"/>
        <v>981</v>
      </c>
      <c r="K28" s="69">
        <f t="shared" si="3"/>
        <v>10.263653483992467</v>
      </c>
    </row>
    <row r="29" spans="1:11" s="1" customFormat="1" ht="18.75" customHeight="1">
      <c r="A29" s="14" t="s">
        <v>27</v>
      </c>
      <c r="B29" s="55">
        <f t="shared" si="5"/>
        <v>12583</v>
      </c>
      <c r="C29" s="32">
        <v>6065</v>
      </c>
      <c r="D29" s="33">
        <v>6518</v>
      </c>
      <c r="E29" s="34">
        <v>12284</v>
      </c>
      <c r="F29" s="35">
        <f t="shared" si="0"/>
        <v>299</v>
      </c>
      <c r="G29" s="36">
        <f t="shared" si="1"/>
        <v>2.434060566590687</v>
      </c>
      <c r="H29" s="37">
        <v>3347</v>
      </c>
      <c r="I29" s="34">
        <v>3176</v>
      </c>
      <c r="J29" s="35">
        <f t="shared" si="2"/>
        <v>171</v>
      </c>
      <c r="K29" s="38">
        <f t="shared" si="3"/>
        <v>5.3841309823677586</v>
      </c>
    </row>
    <row r="30" spans="1:11" s="1" customFormat="1" ht="18.75" customHeight="1">
      <c r="A30" s="14" t="s">
        <v>28</v>
      </c>
      <c r="B30" s="55">
        <f t="shared" si="5"/>
        <v>2018</v>
      </c>
      <c r="C30" s="32">
        <v>967</v>
      </c>
      <c r="D30" s="33">
        <v>1051</v>
      </c>
      <c r="E30" s="34">
        <v>2079</v>
      </c>
      <c r="F30" s="35">
        <f t="shared" si="0"/>
        <v>-61</v>
      </c>
      <c r="G30" s="36">
        <f t="shared" si="1"/>
        <v>-2.9341029341029343</v>
      </c>
      <c r="H30" s="37">
        <v>532</v>
      </c>
      <c r="I30" s="34">
        <v>490</v>
      </c>
      <c r="J30" s="35">
        <f t="shared" si="2"/>
        <v>42</v>
      </c>
      <c r="K30" s="38">
        <f t="shared" si="3"/>
        <v>8.571428571428571</v>
      </c>
    </row>
    <row r="31" spans="1:11" s="1" customFormat="1" ht="18.75" customHeight="1">
      <c r="A31" s="15" t="s">
        <v>29</v>
      </c>
      <c r="B31" s="39">
        <f t="shared" si="5"/>
        <v>9259</v>
      </c>
      <c r="C31" s="40">
        <v>4423</v>
      </c>
      <c r="D31" s="41">
        <v>4836</v>
      </c>
      <c r="E31" s="42">
        <v>8767</v>
      </c>
      <c r="F31" s="43">
        <f t="shared" si="0"/>
        <v>492</v>
      </c>
      <c r="G31" s="44">
        <f t="shared" si="1"/>
        <v>5.611953918101973</v>
      </c>
      <c r="H31" s="45">
        <v>2655</v>
      </c>
      <c r="I31" s="42">
        <v>2454</v>
      </c>
      <c r="J31" s="43">
        <f t="shared" si="2"/>
        <v>201</v>
      </c>
      <c r="K31" s="46">
        <f t="shared" si="3"/>
        <v>8.190709046454767</v>
      </c>
    </row>
    <row r="32" spans="1:11" s="1" customFormat="1" ht="18.75" customHeight="1">
      <c r="A32" s="18" t="s">
        <v>30</v>
      </c>
      <c r="B32" s="55">
        <f t="shared" si="5"/>
        <v>9948</v>
      </c>
      <c r="C32" s="63">
        <v>4793</v>
      </c>
      <c r="D32" s="64">
        <v>5155</v>
      </c>
      <c r="E32" s="65">
        <v>10603</v>
      </c>
      <c r="F32" s="66">
        <f t="shared" si="0"/>
        <v>-655</v>
      </c>
      <c r="G32" s="67">
        <f t="shared" si="1"/>
        <v>-6.177496934829765</v>
      </c>
      <c r="H32" s="68">
        <v>2830</v>
      </c>
      <c r="I32" s="65">
        <v>2842</v>
      </c>
      <c r="J32" s="66">
        <f t="shared" si="2"/>
        <v>-12</v>
      </c>
      <c r="K32" s="69">
        <f t="shared" si="3"/>
        <v>-0.422237860661506</v>
      </c>
    </row>
    <row r="33" spans="1:11" s="1" customFormat="1" ht="18.75" customHeight="1">
      <c r="A33" s="14" t="s">
        <v>31</v>
      </c>
      <c r="B33" s="55">
        <f t="shared" si="5"/>
        <v>1416</v>
      </c>
      <c r="C33" s="32">
        <v>681</v>
      </c>
      <c r="D33" s="33">
        <v>735</v>
      </c>
      <c r="E33" s="34">
        <v>1620</v>
      </c>
      <c r="F33" s="35">
        <f t="shared" si="0"/>
        <v>-204</v>
      </c>
      <c r="G33" s="36">
        <f t="shared" si="1"/>
        <v>-12.592592592592592</v>
      </c>
      <c r="H33" s="37">
        <v>464</v>
      </c>
      <c r="I33" s="34">
        <v>518</v>
      </c>
      <c r="J33" s="35">
        <f t="shared" si="2"/>
        <v>-54</v>
      </c>
      <c r="K33" s="38">
        <f t="shared" si="3"/>
        <v>-10.424710424710424</v>
      </c>
    </row>
    <row r="34" spans="1:11" s="1" customFormat="1" ht="18.75" customHeight="1">
      <c r="A34" s="14" t="s">
        <v>32</v>
      </c>
      <c r="B34" s="55">
        <f t="shared" si="5"/>
        <v>997</v>
      </c>
      <c r="C34" s="32">
        <v>529</v>
      </c>
      <c r="D34" s="33">
        <v>468</v>
      </c>
      <c r="E34" s="34">
        <v>1016</v>
      </c>
      <c r="F34" s="35">
        <f t="shared" si="0"/>
        <v>-19</v>
      </c>
      <c r="G34" s="36">
        <f t="shared" si="1"/>
        <v>-1.8700787401574805</v>
      </c>
      <c r="H34" s="37">
        <v>366</v>
      </c>
      <c r="I34" s="34">
        <v>357</v>
      </c>
      <c r="J34" s="35">
        <f t="shared" si="2"/>
        <v>9</v>
      </c>
      <c r="K34" s="38">
        <f t="shared" si="3"/>
        <v>2.5210084033613445</v>
      </c>
    </row>
    <row r="35" spans="1:11" s="1" customFormat="1" ht="18.75" customHeight="1">
      <c r="A35" s="14" t="s">
        <v>33</v>
      </c>
      <c r="B35" s="55">
        <f t="shared" si="5"/>
        <v>1083</v>
      </c>
      <c r="C35" s="32">
        <v>558</v>
      </c>
      <c r="D35" s="33">
        <v>525</v>
      </c>
      <c r="E35" s="34">
        <v>1161</v>
      </c>
      <c r="F35" s="35">
        <f t="shared" si="0"/>
        <v>-78</v>
      </c>
      <c r="G35" s="36">
        <f t="shared" si="1"/>
        <v>-6.718346253229974</v>
      </c>
      <c r="H35" s="37">
        <v>429</v>
      </c>
      <c r="I35" s="34">
        <v>440</v>
      </c>
      <c r="J35" s="35">
        <f t="shared" si="2"/>
        <v>-11</v>
      </c>
      <c r="K35" s="38">
        <f t="shared" si="3"/>
        <v>-2.5</v>
      </c>
    </row>
    <row r="36" spans="1:11" s="1" customFormat="1" ht="18.75" customHeight="1">
      <c r="A36" s="14" t="s">
        <v>34</v>
      </c>
      <c r="B36" s="55">
        <f t="shared" si="5"/>
        <v>7348</v>
      </c>
      <c r="C36" s="32">
        <v>3561</v>
      </c>
      <c r="D36" s="33">
        <v>3787</v>
      </c>
      <c r="E36" s="34">
        <v>7387</v>
      </c>
      <c r="F36" s="35">
        <f t="shared" si="0"/>
        <v>-39</v>
      </c>
      <c r="G36" s="36">
        <f t="shared" si="1"/>
        <v>-0.5279545146879654</v>
      </c>
      <c r="H36" s="37">
        <v>2120</v>
      </c>
      <c r="I36" s="34">
        <v>1977</v>
      </c>
      <c r="J36" s="35">
        <f t="shared" si="2"/>
        <v>143</v>
      </c>
      <c r="K36" s="38">
        <f t="shared" si="3"/>
        <v>7.233181588265047</v>
      </c>
    </row>
    <row r="37" spans="1:11" s="1" customFormat="1" ht="18.75" customHeight="1">
      <c r="A37" s="14" t="s">
        <v>35</v>
      </c>
      <c r="B37" s="55">
        <f t="shared" si="5"/>
        <v>10373</v>
      </c>
      <c r="C37" s="32">
        <v>4932</v>
      </c>
      <c r="D37" s="33">
        <v>5441</v>
      </c>
      <c r="E37" s="34">
        <v>10929</v>
      </c>
      <c r="F37" s="35">
        <f t="shared" si="0"/>
        <v>-556</v>
      </c>
      <c r="G37" s="36">
        <f t="shared" si="1"/>
        <v>-5.08738219416232</v>
      </c>
      <c r="H37" s="37">
        <v>2890</v>
      </c>
      <c r="I37" s="34">
        <v>2899</v>
      </c>
      <c r="J37" s="35">
        <f t="shared" si="2"/>
        <v>-9</v>
      </c>
      <c r="K37" s="38">
        <f t="shared" si="3"/>
        <v>-0.3104518799586064</v>
      </c>
    </row>
    <row r="38" spans="1:11" s="1" customFormat="1" ht="18.75" customHeight="1">
      <c r="A38" s="14" t="s">
        <v>36</v>
      </c>
      <c r="B38" s="55">
        <f t="shared" si="5"/>
        <v>1296</v>
      </c>
      <c r="C38" s="32">
        <v>631</v>
      </c>
      <c r="D38" s="33">
        <v>665</v>
      </c>
      <c r="E38" s="34">
        <v>1359</v>
      </c>
      <c r="F38" s="35">
        <f t="shared" si="0"/>
        <v>-63</v>
      </c>
      <c r="G38" s="36">
        <f t="shared" si="1"/>
        <v>-4.635761589403973</v>
      </c>
      <c r="H38" s="37">
        <v>312</v>
      </c>
      <c r="I38" s="34">
        <v>309</v>
      </c>
      <c r="J38" s="35">
        <f t="shared" si="2"/>
        <v>3</v>
      </c>
      <c r="K38" s="38">
        <f t="shared" si="3"/>
        <v>0.9708737864077669</v>
      </c>
    </row>
    <row r="39" spans="1:11" s="1" customFormat="1" ht="18.75" customHeight="1">
      <c r="A39" s="15" t="s">
        <v>37</v>
      </c>
      <c r="B39" s="39">
        <f t="shared" si="5"/>
        <v>14682</v>
      </c>
      <c r="C39" s="40">
        <v>7037</v>
      </c>
      <c r="D39" s="41">
        <v>7645</v>
      </c>
      <c r="E39" s="42">
        <v>15044</v>
      </c>
      <c r="F39" s="43">
        <f t="shared" si="0"/>
        <v>-362</v>
      </c>
      <c r="G39" s="44">
        <f t="shared" si="1"/>
        <v>-2.4062749268811485</v>
      </c>
      <c r="H39" s="45">
        <v>3979</v>
      </c>
      <c r="I39" s="42">
        <v>3892</v>
      </c>
      <c r="J39" s="43">
        <f t="shared" si="2"/>
        <v>87</v>
      </c>
      <c r="K39" s="46">
        <f t="shared" si="3"/>
        <v>2.2353545734840696</v>
      </c>
    </row>
    <row r="40" spans="1:11" s="1" customFormat="1" ht="18.75" customHeight="1">
      <c r="A40" s="18" t="s">
        <v>38</v>
      </c>
      <c r="B40" s="55">
        <f t="shared" si="5"/>
        <v>20387</v>
      </c>
      <c r="C40" s="63">
        <v>9745</v>
      </c>
      <c r="D40" s="64">
        <v>10642</v>
      </c>
      <c r="E40" s="65">
        <v>21233</v>
      </c>
      <c r="F40" s="66">
        <f t="shared" si="0"/>
        <v>-846</v>
      </c>
      <c r="G40" s="67">
        <f t="shared" si="1"/>
        <v>-3.984363961757641</v>
      </c>
      <c r="H40" s="68">
        <v>5622</v>
      </c>
      <c r="I40" s="65">
        <v>5748</v>
      </c>
      <c r="J40" s="66">
        <f t="shared" si="2"/>
        <v>-126</v>
      </c>
      <c r="K40" s="69">
        <f t="shared" si="3"/>
        <v>-2.1920668058455117</v>
      </c>
    </row>
    <row r="41" spans="1:11" s="1" customFormat="1" ht="18.75" customHeight="1">
      <c r="A41" s="19" t="s">
        <v>39</v>
      </c>
      <c r="B41" s="39">
        <f t="shared" si="5"/>
        <v>13498</v>
      </c>
      <c r="C41" s="70">
        <v>6486</v>
      </c>
      <c r="D41" s="71">
        <v>7012</v>
      </c>
      <c r="E41" s="72">
        <v>13220</v>
      </c>
      <c r="F41" s="73">
        <f t="shared" si="0"/>
        <v>278</v>
      </c>
      <c r="G41" s="74">
        <f t="shared" si="1"/>
        <v>2.102874432677761</v>
      </c>
      <c r="H41" s="75">
        <v>3781</v>
      </c>
      <c r="I41" s="72">
        <v>3426</v>
      </c>
      <c r="J41" s="73">
        <f t="shared" si="2"/>
        <v>355</v>
      </c>
      <c r="K41" s="76">
        <f t="shared" si="3"/>
        <v>10.361938120256859</v>
      </c>
    </row>
    <row r="42" spans="1:11" s="1" customFormat="1" ht="18.75" customHeight="1" thickBot="1">
      <c r="A42" s="20" t="s">
        <v>40</v>
      </c>
      <c r="B42" s="77">
        <f t="shared" si="5"/>
        <v>336601</v>
      </c>
      <c r="C42" s="78">
        <f>SUM(C16:C41)</f>
        <v>162248</v>
      </c>
      <c r="D42" s="79">
        <f>SUM(D16:D41)</f>
        <v>174353</v>
      </c>
      <c r="E42" s="80">
        <f>SUM(E16:E41)</f>
        <v>335979</v>
      </c>
      <c r="F42" s="81">
        <f t="shared" si="0"/>
        <v>622</v>
      </c>
      <c r="G42" s="82">
        <f t="shared" si="1"/>
        <v>0.18513061828269028</v>
      </c>
      <c r="H42" s="83">
        <f>SUM(H16:H41)</f>
        <v>99274</v>
      </c>
      <c r="I42" s="80">
        <f>SUM(I16:I41)</f>
        <v>93703</v>
      </c>
      <c r="J42" s="81">
        <f t="shared" si="2"/>
        <v>5571</v>
      </c>
      <c r="K42" s="84">
        <f t="shared" si="3"/>
        <v>5.945380617482899</v>
      </c>
    </row>
    <row r="43" spans="1:11" s="1" customFormat="1" ht="18.75" customHeight="1" thickBot="1" thickTop="1">
      <c r="A43" s="21" t="s">
        <v>42</v>
      </c>
      <c r="B43" s="85">
        <f>B15+B42</f>
        <v>1120851</v>
      </c>
      <c r="C43" s="86">
        <f>C15+C42</f>
        <v>540212</v>
      </c>
      <c r="D43" s="87">
        <f>D15+D42</f>
        <v>580639</v>
      </c>
      <c r="E43" s="88">
        <f>E42+E15</f>
        <v>1123125</v>
      </c>
      <c r="F43" s="89">
        <f t="shared" si="0"/>
        <v>-2274</v>
      </c>
      <c r="G43" s="90">
        <f t="shared" si="1"/>
        <v>-0.20247078464106844</v>
      </c>
      <c r="H43" s="91">
        <f>H15+H42</f>
        <v>357574</v>
      </c>
      <c r="I43" s="88">
        <f>+I42+I15</f>
        <v>337290</v>
      </c>
      <c r="J43" s="89">
        <f t="shared" si="2"/>
        <v>20284</v>
      </c>
      <c r="K43" s="92">
        <f t="shared" si="3"/>
        <v>6.0138160040321385</v>
      </c>
    </row>
    <row r="44" spans="1:11" ht="26.2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11">
    <mergeCell ref="G4:G5"/>
    <mergeCell ref="H4:H5"/>
    <mergeCell ref="I4:I5"/>
    <mergeCell ref="A1:K1"/>
    <mergeCell ref="J4:J5"/>
    <mergeCell ref="H3:K3"/>
    <mergeCell ref="B3:G3"/>
    <mergeCell ref="K4:K5"/>
    <mergeCell ref="B4:D4"/>
    <mergeCell ref="E4:E5"/>
    <mergeCell ref="F4:F5"/>
  </mergeCells>
  <printOptions horizontalCentered="1" verticalCentered="1"/>
  <pageMargins left="0.5905511811023623" right="0.5905511811023623" top="0.7874015748031497" bottom="0.5905511811023623" header="0.5118110236220472" footer="0.5118110236220472"/>
  <pageSetup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2002-08-29T00:13:51Z</cp:lastPrinted>
  <dcterms:created xsi:type="dcterms:W3CDTF">1999-04-05T06:06:47Z</dcterms:created>
  <dcterms:modified xsi:type="dcterms:W3CDTF">2002-09-26T06:39:07Z</dcterms:modified>
  <cp:category/>
  <cp:version/>
  <cp:contentType/>
  <cp:contentStatus/>
</cp:coreProperties>
</file>