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高齢福祉課共有\#H21～高齢福祉対策関係資料\R5高齢福祉対策関係資料\04_R5原稿（ひな壇確認後）\09．医療\"/>
    </mc:Choice>
  </mc:AlternateContent>
  <xr:revisionPtr revIDLastSave="0" documentId="13_ncr:1_{5612054D-1BCF-4216-BDFB-E2ADF8F58ACB}" xr6:coauthVersionLast="47" xr6:coauthVersionMax="47" xr10:uidLastSave="{00000000-0000-0000-0000-000000000000}"/>
  <bookViews>
    <workbookView xWindow="-120" yWindow="-120" windowWidth="29040" windowHeight="15720" tabRatio="813" xr2:uid="{00000000-000D-0000-FFFF-FFFF00000000}"/>
  </bookViews>
  <sheets>
    <sheet name="6-4,5" sheetId="4" r:id="rId1"/>
  </sheets>
  <definedNames>
    <definedName name="_Order1" hidden="1">255</definedName>
    <definedName name="_xlnm.Print_Area" localSheetId="0">'6-4,5'!$A$1:$P$51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6" i="4" l="1"/>
  <c r="L47" i="4"/>
  <c r="K19" i="4"/>
  <c r="M19" i="4"/>
  <c r="O19" i="4"/>
  <c r="K18" i="4"/>
  <c r="C46" i="4"/>
  <c r="K46" i="4" l="1"/>
  <c r="J47" i="4"/>
  <c r="H46" i="4"/>
  <c r="G47" i="4"/>
  <c r="E47" i="4"/>
  <c r="F46" i="4"/>
  <c r="I19" i="4"/>
  <c r="M18" i="4"/>
  <c r="K44" i="4" l="1"/>
  <c r="M44" i="4"/>
  <c r="H44" i="4"/>
  <c r="F44" i="4"/>
  <c r="J45" i="4"/>
  <c r="E45" i="4"/>
  <c r="C44" i="4"/>
  <c r="D46" i="4" s="1"/>
  <c r="I18" i="4"/>
  <c r="I17" i="4"/>
  <c r="J18" i="4" l="1"/>
  <c r="J19" i="4"/>
  <c r="O18" i="4"/>
  <c r="G45" i="4"/>
  <c r="L45" i="4"/>
  <c r="M42" i="4"/>
  <c r="K42" i="4"/>
  <c r="H42" i="4"/>
  <c r="F42" i="4"/>
  <c r="C42" i="4"/>
  <c r="M17" i="4"/>
  <c r="K17" i="4"/>
  <c r="O17" i="4"/>
  <c r="L43" i="4" l="1"/>
  <c r="D44" i="4"/>
  <c r="E43" i="4"/>
  <c r="J43" i="4"/>
  <c r="G43" i="4"/>
  <c r="M40" i="4"/>
  <c r="M38" i="4"/>
  <c r="M36" i="4"/>
  <c r="K40" i="4"/>
  <c r="K38" i="4"/>
  <c r="K36" i="4"/>
  <c r="H40" i="4"/>
  <c r="H38" i="4"/>
  <c r="H36" i="4"/>
  <c r="F40" i="4"/>
  <c r="L33" i="4"/>
  <c r="J33" i="4"/>
  <c r="G33" i="4"/>
  <c r="E33" i="4"/>
  <c r="F36" i="4"/>
  <c r="C40" i="4" l="1"/>
  <c r="M16" i="4"/>
  <c r="K16" i="4"/>
  <c r="I16" i="4"/>
  <c r="J17" i="4" s="1"/>
  <c r="J41" i="4" l="1"/>
  <c r="E41" i="4"/>
  <c r="L41" i="4"/>
  <c r="O16" i="4"/>
  <c r="F38" i="4"/>
  <c r="C36" i="4" l="1"/>
  <c r="M14" i="4"/>
  <c r="K14" i="4"/>
  <c r="I14" i="4"/>
  <c r="O14" i="4" s="1"/>
  <c r="M13" i="4"/>
  <c r="K13" i="4"/>
  <c r="I13" i="4"/>
  <c r="O13" i="4" s="1"/>
  <c r="I15" i="4"/>
  <c r="C38" i="4"/>
  <c r="D42" i="4" s="1"/>
  <c r="M15" i="4"/>
  <c r="K15" i="4"/>
  <c r="C34" i="4"/>
  <c r="M12" i="4"/>
  <c r="K12" i="4"/>
  <c r="I12" i="4"/>
  <c r="O12" i="4" s="1"/>
  <c r="I11" i="4"/>
  <c r="O11" i="4" s="1"/>
  <c r="K11" i="4"/>
  <c r="M11" i="4"/>
  <c r="J39" i="4" l="1"/>
  <c r="L39" i="4"/>
  <c r="G39" i="4"/>
  <c r="E39" i="4"/>
  <c r="J37" i="4"/>
  <c r="G37" i="4"/>
  <c r="L37" i="4"/>
  <c r="E37" i="4"/>
  <c r="D38" i="4"/>
  <c r="D40" i="4"/>
  <c r="J15" i="4"/>
  <c r="J16" i="4"/>
  <c r="O15" i="4"/>
  <c r="J14" i="4"/>
  <c r="D36" i="4"/>
</calcChain>
</file>

<file path=xl/sharedStrings.xml><?xml version="1.0" encoding="utf-8"?>
<sst xmlns="http://schemas.openxmlformats.org/spreadsheetml/2006/main" count="93" uniqueCount="63">
  <si>
    <t>75歳以上</t>
  </si>
  <si>
    <t>総人口</t>
  </si>
  <si>
    <t>(Ａ)</t>
  </si>
  <si>
    <t>(Ｂ)</t>
  </si>
  <si>
    <t>65歳以上</t>
  </si>
  <si>
    <t>75歳未満で</t>
  </si>
  <si>
    <t>障害認定を</t>
  </si>
  <si>
    <t>受けた者(Ｃ)</t>
  </si>
  <si>
    <t>(Ｂ/Ａ×100)</t>
  </si>
  <si>
    <t>75歳未満</t>
  </si>
  <si>
    <t>で障害認定を</t>
  </si>
  <si>
    <t>対前年</t>
  </si>
  <si>
    <t>度比</t>
  </si>
  <si>
    <t>(Ｂ)+(Ｃ)</t>
  </si>
  <si>
    <t>後期高齢者医療被保険者数</t>
    <rPh sb="0" eb="2">
      <t>コウキ</t>
    </rPh>
    <rPh sb="2" eb="5">
      <t>コウレイシャ</t>
    </rPh>
    <rPh sb="5" eb="7">
      <t>イリョウ</t>
    </rPh>
    <rPh sb="7" eb="11">
      <t>ヒホケンシャ</t>
    </rPh>
    <rPh sb="11" eb="12">
      <t>スウ</t>
    </rPh>
    <phoneticPr fontId="1"/>
  </si>
  <si>
    <t>実                         数</t>
    <phoneticPr fontId="1"/>
  </si>
  <si>
    <t>構　成　比</t>
    <phoneticPr fontId="1"/>
  </si>
  <si>
    <t>合計</t>
    <phoneticPr fontId="1"/>
  </si>
  <si>
    <t>｛(Ｂ+Ｃ)/Ａ×100｝｝</t>
    <phoneticPr fontId="1"/>
  </si>
  <si>
    <t>(Ｃ/Ａ×100)</t>
    <phoneticPr fontId="1"/>
  </si>
  <si>
    <t>(注)</t>
    <phoneticPr fontId="1"/>
  </si>
  <si>
    <t>実数</t>
    <rPh sb="0" eb="2">
      <t>ジッスウ</t>
    </rPh>
    <phoneticPr fontId="6"/>
  </si>
  <si>
    <t>構成比</t>
    <rPh sb="0" eb="3">
      <t>コウセイヒ</t>
    </rPh>
    <phoneticPr fontId="6"/>
  </si>
  <si>
    <t>対前年</t>
    <rPh sb="0" eb="1">
      <t>タイ</t>
    </rPh>
    <rPh sb="1" eb="3">
      <t>ゼンネン</t>
    </rPh>
    <phoneticPr fontId="6"/>
  </si>
  <si>
    <t>度　比</t>
    <rPh sb="0" eb="1">
      <t>ド</t>
    </rPh>
    <rPh sb="2" eb="3">
      <t>ヒ</t>
    </rPh>
    <phoneticPr fontId="6"/>
  </si>
  <si>
    <t>合計</t>
    <rPh sb="0" eb="2">
      <t>ゴウケイ</t>
    </rPh>
    <phoneticPr fontId="6"/>
  </si>
  <si>
    <t>（件数）</t>
    <rPh sb="1" eb="3">
      <t>ケンスウ</t>
    </rPh>
    <phoneticPr fontId="6"/>
  </si>
  <si>
    <t>診療費</t>
    <rPh sb="0" eb="3">
      <t>シンリョウヒ</t>
    </rPh>
    <phoneticPr fontId="6"/>
  </si>
  <si>
    <t>入院時食事</t>
    <rPh sb="0" eb="2">
      <t>ニュウイン</t>
    </rPh>
    <rPh sb="2" eb="3">
      <t>ジ</t>
    </rPh>
    <rPh sb="3" eb="5">
      <t>ショクジ</t>
    </rPh>
    <phoneticPr fontId="6"/>
  </si>
  <si>
    <t>療養費・入院</t>
    <rPh sb="0" eb="3">
      <t>リョウヨウヒ</t>
    </rPh>
    <rPh sb="4" eb="6">
      <t>ニュウイン</t>
    </rPh>
    <phoneticPr fontId="6"/>
  </si>
  <si>
    <t>時生活療養費</t>
    <rPh sb="0" eb="1">
      <t>ジ</t>
    </rPh>
    <rPh sb="1" eb="3">
      <t>セイカツ</t>
    </rPh>
    <rPh sb="3" eb="6">
      <t>リョウヨウヒ</t>
    </rPh>
    <phoneticPr fontId="6"/>
  </si>
  <si>
    <t>（再掲）</t>
    <rPh sb="1" eb="3">
      <t>サイケイ</t>
    </rPh>
    <phoneticPr fontId="6"/>
  </si>
  <si>
    <t>（注）</t>
    <rPh sb="1" eb="2">
      <t>チュウ</t>
    </rPh>
    <phoneticPr fontId="1"/>
  </si>
  <si>
    <t>２．各年度の診療月の対象期間は、当該年３月から翌年２月までである。</t>
    <rPh sb="2" eb="3">
      <t>カク</t>
    </rPh>
    <rPh sb="3" eb="5">
      <t>ネンド</t>
    </rPh>
    <rPh sb="6" eb="8">
      <t>シンリョウ</t>
    </rPh>
    <rPh sb="8" eb="9">
      <t>ツキ</t>
    </rPh>
    <rPh sb="10" eb="12">
      <t>タイショウ</t>
    </rPh>
    <rPh sb="12" eb="14">
      <t>キカン</t>
    </rPh>
    <rPh sb="16" eb="18">
      <t>トウガイ</t>
    </rPh>
    <rPh sb="18" eb="19">
      <t>ネン</t>
    </rPh>
    <rPh sb="20" eb="21">
      <t>ガツ</t>
    </rPh>
    <rPh sb="23" eb="25">
      <t>ヨクネン</t>
    </rPh>
    <rPh sb="26" eb="27">
      <t>ガツ</t>
    </rPh>
    <phoneticPr fontId="6"/>
  </si>
  <si>
    <t>後期高齢者医療
被保険者数</t>
    <rPh sb="0" eb="2">
      <t>コウキ</t>
    </rPh>
    <rPh sb="2" eb="5">
      <t>コウレイシャ</t>
    </rPh>
    <rPh sb="5" eb="7">
      <t>イリョウ</t>
    </rPh>
    <rPh sb="8" eb="9">
      <t>ヒ</t>
    </rPh>
    <rPh sb="9" eb="11">
      <t>ホケン</t>
    </rPh>
    <rPh sb="11" eb="12">
      <t>シャ</t>
    </rPh>
    <rPh sb="12" eb="13">
      <t>スウ</t>
    </rPh>
    <phoneticPr fontId="1"/>
  </si>
  <si>
    <t>平成26年度</t>
    <rPh sb="0" eb="2">
      <t>ヘイセイ</t>
    </rPh>
    <rPh sb="4" eb="6">
      <t>ネンド</t>
    </rPh>
    <phoneticPr fontId="7"/>
  </si>
  <si>
    <t>平成27年度</t>
    <rPh sb="0" eb="2">
      <t>ヘイセイ</t>
    </rPh>
    <rPh sb="4" eb="6">
      <t>ネンド</t>
    </rPh>
    <phoneticPr fontId="7"/>
  </si>
  <si>
    <t>26年度</t>
    <rPh sb="2" eb="4">
      <t>ネンド</t>
    </rPh>
    <phoneticPr fontId="6"/>
  </si>
  <si>
    <t>平成28年度</t>
    <rPh sb="0" eb="2">
      <t>ヘイセイ</t>
    </rPh>
    <rPh sb="4" eb="6">
      <t>ネンド</t>
    </rPh>
    <phoneticPr fontId="7"/>
  </si>
  <si>
    <t>27年度</t>
    <rPh sb="2" eb="4">
      <t>ネンド</t>
    </rPh>
    <phoneticPr fontId="6"/>
  </si>
  <si>
    <t>28年度</t>
    <rPh sb="2" eb="4">
      <t>ネンド</t>
    </rPh>
    <phoneticPr fontId="6"/>
  </si>
  <si>
    <t>１．厚生労働省保険局「後期高齢者医療事業報告（年報）」に基づき作成したもの。</t>
    <rPh sb="2" eb="4">
      <t>コウセイ</t>
    </rPh>
    <rPh sb="4" eb="7">
      <t>ロウドウショウ</t>
    </rPh>
    <rPh sb="7" eb="9">
      <t>ホケン</t>
    </rPh>
    <rPh sb="9" eb="10">
      <t>キョク</t>
    </rPh>
    <rPh sb="11" eb="13">
      <t>コウキ</t>
    </rPh>
    <rPh sb="13" eb="16">
      <t>コウレイシャ</t>
    </rPh>
    <rPh sb="16" eb="18">
      <t>イリョウ</t>
    </rPh>
    <rPh sb="18" eb="20">
      <t>ジギョウ</t>
    </rPh>
    <rPh sb="20" eb="22">
      <t>ホウコク</t>
    </rPh>
    <rPh sb="23" eb="25">
      <t>ネンポウ</t>
    </rPh>
    <rPh sb="28" eb="29">
      <t>モト</t>
    </rPh>
    <rPh sb="31" eb="33">
      <t>サクセイ</t>
    </rPh>
    <phoneticPr fontId="6"/>
  </si>
  <si>
    <t>平成29年度</t>
  </si>
  <si>
    <t>平成30年度</t>
    <rPh sb="0" eb="2">
      <t>ヘイセイ</t>
    </rPh>
    <rPh sb="4" eb="6">
      <t>ネンド</t>
    </rPh>
    <phoneticPr fontId="7"/>
  </si>
  <si>
    <t>　その他については、「後期高齢者医療事業状況報告（月報）」に基づいて記載している。</t>
    <rPh sb="11" eb="13">
      <t>コウキ</t>
    </rPh>
    <rPh sb="13" eb="16">
      <t>コウレイシャ</t>
    </rPh>
    <rPh sb="16" eb="18">
      <t>イリョウ</t>
    </rPh>
    <rPh sb="18" eb="20">
      <t>ジギョウ</t>
    </rPh>
    <rPh sb="20" eb="22">
      <t>ジョウキョウ</t>
    </rPh>
    <rPh sb="22" eb="24">
      <t>ホウコク</t>
    </rPh>
    <rPh sb="25" eb="27">
      <t>ゲッポウ</t>
    </rPh>
    <rPh sb="30" eb="31">
      <t>モト</t>
    </rPh>
    <rPh sb="34" eb="36">
      <t>キサイ</t>
    </rPh>
    <phoneticPr fontId="6"/>
  </si>
  <si>
    <t>29年度</t>
    <rPh sb="2" eb="4">
      <t>ネンド</t>
    </rPh>
    <phoneticPr fontId="6"/>
  </si>
  <si>
    <t>訪問看護</t>
    <rPh sb="0" eb="2">
      <t>ホウモン</t>
    </rPh>
    <rPh sb="2" eb="4">
      <t>カンゴ</t>
    </rPh>
    <phoneticPr fontId="6"/>
  </si>
  <si>
    <t>療養費等</t>
    <rPh sb="0" eb="3">
      <t>リョウヨウヒ</t>
    </rPh>
    <rPh sb="3" eb="4">
      <t>トウ</t>
    </rPh>
    <phoneticPr fontId="6"/>
  </si>
  <si>
    <t>調剤</t>
    <rPh sb="0" eb="2">
      <t>チョウザイ</t>
    </rPh>
    <phoneticPr fontId="6"/>
  </si>
  <si>
    <t>９－４　富山県における後期高齢者医療被保険者数</t>
    <rPh sb="4" eb="7">
      <t>トヤマケン</t>
    </rPh>
    <rPh sb="11" eb="13">
      <t>コウキ</t>
    </rPh>
    <rPh sb="13" eb="16">
      <t>コウレイシャ</t>
    </rPh>
    <rPh sb="16" eb="18">
      <t>イリョウ</t>
    </rPh>
    <rPh sb="18" eb="22">
      <t>ヒホケンシャ</t>
    </rPh>
    <rPh sb="22" eb="23">
      <t>スウ</t>
    </rPh>
    <phoneticPr fontId="1"/>
  </si>
  <si>
    <r>
      <t>受けた者</t>
    </r>
    <r>
      <rPr>
        <sz val="9"/>
        <color indexed="8"/>
        <rFont val="Times New Roman"/>
        <family val="1"/>
      </rPr>
      <t/>
    </r>
    <phoneticPr fontId="1"/>
  </si>
  <si>
    <t>９－５　後期高齢者医療費の状況（富山県）</t>
    <rPh sb="4" eb="6">
      <t>コウキ</t>
    </rPh>
    <rPh sb="6" eb="9">
      <t>コウレイシャ</t>
    </rPh>
    <rPh sb="9" eb="11">
      <t>イリョウ</t>
    </rPh>
    <rPh sb="11" eb="12">
      <t>ヒ</t>
    </rPh>
    <rPh sb="13" eb="15">
      <t>ジョウキョウ</t>
    </rPh>
    <rPh sb="16" eb="18">
      <t>トヤマ</t>
    </rPh>
    <rPh sb="18" eb="19">
      <t>ケン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</si>
  <si>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7"/>
  </si>
  <si>
    <t>30年度</t>
    <rPh sb="2" eb="4">
      <t>ネンド</t>
    </rPh>
    <phoneticPr fontId="6"/>
  </si>
  <si>
    <t>（各年度３月31日現在）※</t>
    <rPh sb="3" eb="4">
      <t>ド</t>
    </rPh>
    <phoneticPr fontId="1"/>
  </si>
  <si>
    <t>令和2年度</t>
    <rPh sb="0" eb="2">
      <t>レイワ</t>
    </rPh>
    <rPh sb="3" eb="5">
      <t>ネンド</t>
    </rPh>
    <rPh sb="4" eb="5">
      <t>ド</t>
    </rPh>
    <phoneticPr fontId="7"/>
  </si>
  <si>
    <t>※総人口については、各年度3月1日現在の数値を用いている。</t>
    <rPh sb="1" eb="4">
      <t>ソウジンコウ</t>
    </rPh>
    <rPh sb="10" eb="13">
      <t>カクネンド</t>
    </rPh>
    <rPh sb="14" eb="15">
      <t>ガツ</t>
    </rPh>
    <rPh sb="16" eb="17">
      <t>ニチ</t>
    </rPh>
    <rPh sb="17" eb="19">
      <t>ゲンザイ</t>
    </rPh>
    <rPh sb="20" eb="22">
      <t>スウチ</t>
    </rPh>
    <rPh sb="23" eb="24">
      <t>モチ</t>
    </rPh>
    <phoneticPr fontId="7"/>
  </si>
  <si>
    <t>　総人口については、富山県人口移動調査を用いている。</t>
    <rPh sb="1" eb="4">
      <t>ソウジンコウ</t>
    </rPh>
    <rPh sb="10" eb="13">
      <t>トヤマケン</t>
    </rPh>
    <phoneticPr fontId="6"/>
  </si>
  <si>
    <t>元年度</t>
    <rPh sb="0" eb="1">
      <t>ガン</t>
    </rPh>
    <rPh sb="1" eb="3">
      <t>ネンド</t>
    </rPh>
    <phoneticPr fontId="6"/>
  </si>
  <si>
    <t>令和3年度</t>
    <rPh sb="0" eb="2">
      <t>レイワ</t>
    </rPh>
    <rPh sb="3" eb="5">
      <t>ネンド</t>
    </rPh>
    <rPh sb="4" eb="5">
      <t>ド</t>
    </rPh>
    <phoneticPr fontId="7"/>
  </si>
  <si>
    <t>2年度</t>
    <rPh sb="1" eb="3">
      <t>ネンド</t>
    </rPh>
    <phoneticPr fontId="6"/>
  </si>
  <si>
    <t>令和4年度</t>
    <rPh sb="0" eb="2">
      <t>レイワ</t>
    </rPh>
    <rPh sb="3" eb="5">
      <t>ネンド</t>
    </rPh>
    <rPh sb="4" eb="5">
      <t>ド</t>
    </rPh>
    <phoneticPr fontId="7"/>
  </si>
  <si>
    <t>3年度</t>
    <rPh sb="1" eb="3">
      <t>ネンド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</si>
</sst>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.0;&quot;△ &quot;#,##0.0"/>
    <numFmt numFmtId="177" formatCode="0.0_);[Red]\(0.0\)"/>
    <numFmt numFmtId="178" formatCode="#,##0_ "/>
    <numFmt numFmtId="179" formatCode="#,##0.0_ "/>
    <numFmt numFmtId="180" formatCode="#,##0;&quot;△ &quot;#,##0"/>
    <numFmt numFmtId="181" formatCode="#,##0.00;&quot;△ &quot;#,##0.00"/>
    <numFmt numFmtId="182" formatCode="0.00000_);[Red]\(0.00000\)"/>
    <numFmt numFmtId="183" formatCode="0_);[Red]\(0\)"/>
  </numFmts>
  <fonts count="1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Times New Roman"/>
      <family val="1"/>
    </font>
    <font>
      <sz val="11"/>
      <name val="ＭＳ Ｐゴシック"/>
      <family val="3"/>
      <charset val="128"/>
    </font>
    <font>
      <sz val="14"/>
      <name val="ＭＳ ・団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7">
    <xf numFmtId="0" fontId="0" fillId="0" borderId="0">
      <alignment vertical="center"/>
    </xf>
    <xf numFmtId="9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3" fillId="0" borderId="0"/>
    <xf numFmtId="0" fontId="4" fillId="0" borderId="0"/>
    <xf numFmtId="0" fontId="5" fillId="0" borderId="0"/>
  </cellStyleXfs>
  <cellXfs count="149">
    <xf numFmtId="0" fontId="0" fillId="0" borderId="0" xfId="0">
      <alignment vertical="center"/>
    </xf>
    <xf numFmtId="177" fontId="3" fillId="0" borderId="35" xfId="0" applyNumberFormat="1" applyFont="1" applyFill="1" applyBorder="1" applyAlignment="1">
      <alignment vertical="center" shrinkToFi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77" fontId="3" fillId="0" borderId="34" xfId="0" applyNumberFormat="1" applyFont="1" applyFill="1" applyBorder="1" applyAlignment="1">
      <alignment vertical="center" shrinkToFit="1"/>
    </xf>
    <xf numFmtId="177" fontId="3" fillId="0" borderId="36" xfId="0" applyNumberFormat="1" applyFont="1" applyFill="1" applyBorder="1" applyAlignment="1">
      <alignment vertical="center" shrinkToFit="1"/>
    </xf>
    <xf numFmtId="177" fontId="9" fillId="0" borderId="34" xfId="0" applyNumberFormat="1" applyFont="1" applyFill="1" applyBorder="1" applyAlignment="1">
      <alignment vertical="center" shrinkToFit="1"/>
    </xf>
    <xf numFmtId="178" fontId="3" fillId="0" borderId="32" xfId="0" applyNumberFormat="1" applyFont="1" applyFill="1" applyBorder="1" applyAlignment="1">
      <alignment vertical="center" shrinkToFit="1"/>
    </xf>
    <xf numFmtId="179" fontId="3" fillId="0" borderId="31" xfId="0" applyNumberFormat="1" applyFont="1" applyFill="1" applyBorder="1" applyAlignment="1">
      <alignment vertical="center" shrinkToFit="1"/>
    </xf>
    <xf numFmtId="178" fontId="3" fillId="0" borderId="33" xfId="0" applyNumberFormat="1" applyFont="1" applyFill="1" applyBorder="1" applyAlignment="1">
      <alignment vertical="center" shrinkToFit="1"/>
    </xf>
    <xf numFmtId="178" fontId="9" fillId="0" borderId="32" xfId="0" applyNumberFormat="1" applyFont="1" applyFill="1" applyBorder="1" applyAlignment="1">
      <alignment vertical="center" shrinkToFit="1"/>
    </xf>
    <xf numFmtId="0" fontId="3" fillId="0" borderId="31" xfId="0" applyFont="1" applyFill="1" applyBorder="1" applyAlignment="1">
      <alignment horizontal="center" vertical="center" shrinkToFit="1"/>
    </xf>
    <xf numFmtId="177" fontId="3" fillId="0" borderId="34" xfId="0" applyNumberFormat="1" applyFont="1" applyFill="1" applyBorder="1" applyAlignment="1">
      <alignment horizontal="center" vertical="center" shrinkToFit="1"/>
    </xf>
    <xf numFmtId="180" fontId="8" fillId="0" borderId="37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2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180" fontId="8" fillId="0" borderId="29" xfId="0" applyNumberFormat="1" applyFont="1" applyFill="1" applyBorder="1" applyAlignment="1">
      <alignment vertical="center" wrapText="1"/>
    </xf>
    <xf numFmtId="176" fontId="8" fillId="0" borderId="30" xfId="0" applyNumberFormat="1" applyFont="1" applyFill="1" applyBorder="1" applyAlignment="1">
      <alignment horizontal="right" vertical="center" wrapText="1"/>
    </xf>
    <xf numFmtId="176" fontId="8" fillId="0" borderId="53" xfId="0" applyNumberFormat="1" applyFont="1" applyFill="1" applyBorder="1" applyAlignment="1">
      <alignment horizontal="right" vertical="center" wrapText="1"/>
    </xf>
    <xf numFmtId="176" fontId="8" fillId="0" borderId="6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9" fillId="0" borderId="0" xfId="0" applyFont="1">
      <alignment vertical="center"/>
    </xf>
    <xf numFmtId="0" fontId="3" fillId="0" borderId="0" xfId="0" applyFont="1" applyFill="1">
      <alignment vertical="center"/>
    </xf>
    <xf numFmtId="0" fontId="13" fillId="0" borderId="0" xfId="0" applyFont="1">
      <alignment vertical="center"/>
    </xf>
    <xf numFmtId="0" fontId="3" fillId="0" borderId="16" xfId="0" applyFont="1" applyBorder="1">
      <alignment vertical="center"/>
    </xf>
    <xf numFmtId="0" fontId="9" fillId="0" borderId="2" xfId="0" applyFont="1" applyBorder="1">
      <alignment vertical="center"/>
    </xf>
    <xf numFmtId="0" fontId="3" fillId="0" borderId="24" xfId="0" applyFont="1" applyBorder="1" applyAlignment="1">
      <alignment vertical="center" shrinkToFit="1"/>
    </xf>
    <xf numFmtId="0" fontId="3" fillId="0" borderId="14" xfId="0" applyFont="1" applyBorder="1">
      <alignment vertical="center"/>
    </xf>
    <xf numFmtId="0" fontId="9" fillId="0" borderId="11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25" xfId="0" applyFont="1" applyBorder="1" applyAlignment="1">
      <alignment vertical="center" shrinkToFit="1"/>
    </xf>
    <xf numFmtId="0" fontId="9" fillId="0" borderId="14" xfId="0" applyFont="1" applyBorder="1">
      <alignment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>
      <alignment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18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179" fontId="9" fillId="0" borderId="31" xfId="0" applyNumberFormat="1" applyFont="1" applyFill="1" applyBorder="1" applyAlignment="1">
      <alignment vertical="center" shrinkToFit="1"/>
    </xf>
    <xf numFmtId="177" fontId="9" fillId="0" borderId="0" xfId="0" applyNumberFormat="1" applyFont="1">
      <alignment vertical="center"/>
    </xf>
    <xf numFmtId="182" fontId="3" fillId="0" borderId="0" xfId="0" applyNumberFormat="1" applyFont="1" applyBorder="1" applyAlignment="1">
      <alignment vertical="center" shrinkToFit="1"/>
    </xf>
    <xf numFmtId="182" fontId="9" fillId="0" borderId="0" xfId="0" applyNumberFormat="1" applyFont="1" applyBorder="1" applyAlignment="1">
      <alignment vertical="center" shrinkToFit="1"/>
    </xf>
    <xf numFmtId="177" fontId="9" fillId="0" borderId="35" xfId="0" applyNumberFormat="1" applyFont="1" applyFill="1" applyBorder="1" applyAlignment="1">
      <alignment vertical="center" shrinkToFit="1"/>
    </xf>
    <xf numFmtId="177" fontId="9" fillId="0" borderId="0" xfId="0" applyNumberFormat="1" applyFont="1" applyBorder="1">
      <alignment vertical="center"/>
    </xf>
    <xf numFmtId="183" fontId="3" fillId="0" borderId="0" xfId="0" applyNumberFormat="1" applyFont="1" applyBorder="1" applyAlignment="1">
      <alignment vertical="center" shrinkToFit="1"/>
    </xf>
    <xf numFmtId="178" fontId="3" fillId="0" borderId="0" xfId="0" applyNumberFormat="1" applyFont="1" applyBorder="1" applyAlignment="1">
      <alignment vertical="center" shrinkToFit="1"/>
    </xf>
    <xf numFmtId="183" fontId="9" fillId="0" borderId="0" xfId="0" applyNumberFormat="1" applyFont="1" applyFill="1" applyBorder="1" applyAlignment="1">
      <alignment vertical="center" shrinkToFit="1"/>
    </xf>
    <xf numFmtId="183" fontId="9" fillId="0" borderId="0" xfId="0" applyNumberFormat="1" applyFont="1" applyBorder="1" applyAlignment="1">
      <alignment vertical="center" shrinkToFit="1"/>
    </xf>
    <xf numFmtId="178" fontId="3" fillId="0" borderId="0" xfId="0" applyNumberFormat="1" applyFont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177" fontId="3" fillId="0" borderId="0" xfId="0" applyNumberFormat="1" applyFont="1" applyBorder="1" applyAlignment="1">
      <alignment horizontal="center" vertical="center" shrinkToFit="1"/>
    </xf>
    <xf numFmtId="177" fontId="3" fillId="0" borderId="0" xfId="0" applyNumberFormat="1" applyFont="1" applyBorder="1" applyAlignment="1">
      <alignment vertical="center" shrinkToFit="1"/>
    </xf>
    <xf numFmtId="177" fontId="9" fillId="0" borderId="0" xfId="0" applyNumberFormat="1" applyFont="1" applyBorder="1" applyAlignment="1">
      <alignment vertical="center" shrinkToFit="1"/>
    </xf>
    <xf numFmtId="178" fontId="9" fillId="0" borderId="0" xfId="0" applyNumberFormat="1" applyFont="1" applyAlignment="1">
      <alignment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181" fontId="8" fillId="0" borderId="45" xfId="0" applyNumberFormat="1" applyFont="1" applyFill="1" applyBorder="1" applyAlignment="1">
      <alignment vertical="center"/>
    </xf>
    <xf numFmtId="181" fontId="9" fillId="0" borderId="46" xfId="0" applyNumberFormat="1" applyFont="1" applyFill="1" applyBorder="1" applyAlignment="1">
      <alignment vertical="center"/>
    </xf>
    <xf numFmtId="0" fontId="8" fillId="0" borderId="47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180" fontId="8" fillId="0" borderId="48" xfId="0" applyNumberFormat="1" applyFont="1" applyFill="1" applyBorder="1" applyAlignment="1">
      <alignment horizontal="right" vertical="center" wrapText="1"/>
    </xf>
    <xf numFmtId="0" fontId="9" fillId="0" borderId="48" xfId="0" applyFont="1" applyFill="1" applyBorder="1" applyAlignment="1">
      <alignment horizontal="right" vertical="center" wrapText="1"/>
    </xf>
    <xf numFmtId="180" fontId="8" fillId="0" borderId="49" xfId="0" applyNumberFormat="1" applyFont="1" applyFill="1" applyBorder="1" applyAlignment="1">
      <alignment horizontal="right" vertical="center" wrapText="1"/>
    </xf>
    <xf numFmtId="0" fontId="9" fillId="0" borderId="29" xfId="0" applyFont="1" applyFill="1" applyBorder="1" applyAlignment="1">
      <alignment horizontal="right" vertical="center" wrapText="1"/>
    </xf>
    <xf numFmtId="180" fontId="8" fillId="0" borderId="29" xfId="0" applyNumberFormat="1" applyFont="1" applyFill="1" applyBorder="1" applyAlignment="1">
      <alignment horizontal="right" vertical="center" wrapText="1"/>
    </xf>
    <xf numFmtId="181" fontId="8" fillId="0" borderId="39" xfId="0" applyNumberFormat="1" applyFont="1" applyFill="1" applyBorder="1" applyAlignment="1">
      <alignment vertical="center"/>
    </xf>
    <xf numFmtId="181" fontId="9" fillId="0" borderId="40" xfId="0" applyNumberFormat="1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7" fontId="9" fillId="0" borderId="0" xfId="0" applyNumberFormat="1" applyFont="1" applyAlignment="1">
      <alignment horizontal="center" vertical="center"/>
    </xf>
    <xf numFmtId="181" fontId="8" fillId="0" borderId="44" xfId="0" applyNumberFormat="1" applyFont="1" applyFill="1" applyBorder="1" applyAlignment="1">
      <alignment vertical="center"/>
    </xf>
    <xf numFmtId="181" fontId="9" fillId="0" borderId="5" xfId="0" applyNumberFormat="1" applyFont="1" applyFill="1" applyBorder="1" applyAlignment="1">
      <alignment vertical="center"/>
    </xf>
    <xf numFmtId="0" fontId="8" fillId="0" borderId="56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180" fontId="8" fillId="0" borderId="25" xfId="0" applyNumberFormat="1" applyFont="1" applyFill="1" applyBorder="1" applyAlignment="1">
      <alignment horizontal="right" vertical="center" wrapText="1"/>
    </xf>
    <xf numFmtId="0" fontId="9" fillId="0" borderId="25" xfId="0" applyFont="1" applyFill="1" applyBorder="1" applyAlignment="1">
      <alignment horizontal="right" vertical="center" wrapText="1"/>
    </xf>
    <xf numFmtId="180" fontId="8" fillId="0" borderId="38" xfId="0" applyNumberFormat="1" applyFont="1" applyFill="1" applyBorder="1" applyAlignment="1">
      <alignment horizontal="right" vertical="center" wrapText="1"/>
    </xf>
    <xf numFmtId="0" fontId="9" fillId="0" borderId="37" xfId="0" applyFont="1" applyFill="1" applyBorder="1" applyAlignment="1">
      <alignment horizontal="right" vertical="center" wrapText="1"/>
    </xf>
    <xf numFmtId="180" fontId="8" fillId="0" borderId="37" xfId="0" applyNumberFormat="1" applyFont="1" applyFill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8" fillId="0" borderId="50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181" fontId="9" fillId="0" borderId="15" xfId="0" applyNumberFormat="1" applyFont="1" applyFill="1" applyBorder="1" applyAlignment="1">
      <alignment vertical="center"/>
    </xf>
    <xf numFmtId="180" fontId="8" fillId="0" borderId="52" xfId="0" applyNumberFormat="1" applyFont="1" applyFill="1" applyBorder="1" applyAlignment="1">
      <alignment horizontal="right" vertical="center" wrapText="1"/>
    </xf>
    <xf numFmtId="0" fontId="9" fillId="0" borderId="52" xfId="0" applyFont="1" applyFill="1" applyBorder="1" applyAlignment="1">
      <alignment horizontal="right" vertical="center" wrapText="1"/>
    </xf>
    <xf numFmtId="181" fontId="8" fillId="0" borderId="54" xfId="0" applyNumberFormat="1" applyFont="1" applyFill="1" applyBorder="1" applyAlignment="1">
      <alignment vertical="center"/>
    </xf>
    <xf numFmtId="181" fontId="9" fillId="0" borderId="55" xfId="0" applyNumberFormat="1" applyFont="1" applyFill="1" applyBorder="1" applyAlignment="1">
      <alignment vertical="center"/>
    </xf>
    <xf numFmtId="0" fontId="8" fillId="0" borderId="4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181" fontId="8" fillId="0" borderId="14" xfId="0" applyNumberFormat="1" applyFont="1" applyFill="1" applyBorder="1" applyAlignment="1">
      <alignment vertical="center"/>
    </xf>
    <xf numFmtId="0" fontId="8" fillId="0" borderId="14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shrinkToFit="1"/>
    </xf>
    <xf numFmtId="0" fontId="8" fillId="0" borderId="59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180" fontId="8" fillId="0" borderId="60" xfId="0" applyNumberFormat="1" applyFont="1" applyFill="1" applyBorder="1" applyAlignment="1">
      <alignment horizontal="right" vertical="center" wrapText="1"/>
    </xf>
    <xf numFmtId="0" fontId="9" fillId="0" borderId="60" xfId="0" applyFont="1" applyFill="1" applyBorder="1" applyAlignment="1">
      <alignment horizontal="right" vertical="center" wrapText="1"/>
    </xf>
    <xf numFmtId="180" fontId="8" fillId="0" borderId="61" xfId="0" applyNumberFormat="1" applyFont="1" applyFill="1" applyBorder="1" applyAlignment="1">
      <alignment horizontal="right" vertical="center" wrapText="1"/>
    </xf>
    <xf numFmtId="0" fontId="9" fillId="0" borderId="57" xfId="0" applyFont="1" applyFill="1" applyBorder="1" applyAlignment="1">
      <alignment horizontal="right" vertical="center" wrapText="1"/>
    </xf>
    <xf numFmtId="180" fontId="8" fillId="0" borderId="57" xfId="0" applyNumberFormat="1" applyFont="1" applyFill="1" applyBorder="1" applyAlignment="1">
      <alignment horizontal="right" vertical="center" wrapText="1"/>
    </xf>
    <xf numFmtId="180" fontId="8" fillId="0" borderId="57" xfId="0" applyNumberFormat="1" applyFont="1" applyFill="1" applyBorder="1" applyAlignment="1">
      <alignment vertical="center" wrapText="1"/>
    </xf>
    <xf numFmtId="176" fontId="8" fillId="0" borderId="58" xfId="0" applyNumberFormat="1" applyFont="1" applyFill="1" applyBorder="1" applyAlignment="1">
      <alignment horizontal="right" vertical="center" wrapText="1"/>
    </xf>
    <xf numFmtId="181" fontId="8" fillId="0" borderId="62" xfId="0" applyNumberFormat="1" applyFont="1" applyFill="1" applyBorder="1" applyAlignment="1">
      <alignment vertical="center"/>
    </xf>
    <xf numFmtId="181" fontId="8" fillId="0" borderId="63" xfId="0" applyNumberFormat="1" applyFont="1" applyFill="1" applyBorder="1" applyAlignment="1">
      <alignment vertical="center"/>
    </xf>
    <xf numFmtId="181" fontId="8" fillId="0" borderId="64" xfId="0" applyNumberFormat="1" applyFont="1" applyFill="1" applyBorder="1" applyAlignment="1">
      <alignment vertical="center"/>
    </xf>
    <xf numFmtId="181" fontId="8" fillId="0" borderId="65" xfId="0" applyNumberFormat="1" applyFont="1" applyFill="1" applyBorder="1" applyAlignment="1">
      <alignment vertical="center"/>
    </xf>
  </cellXfs>
  <cellStyles count="7">
    <cellStyle name="パーセント 2" xfId="1" xr:uid="{00000000-0005-0000-0000-000000000000}"/>
    <cellStyle name="桁区切り 2" xfId="2" xr:uid="{00000000-0005-0000-0000-000001000000}"/>
    <cellStyle name="桁区切り 3" xfId="3" xr:uid="{00000000-0005-0000-0000-000002000000}"/>
    <cellStyle name="標準" xfId="0" builtinId="0"/>
    <cellStyle name="標準 2" xfId="4" xr:uid="{00000000-0005-0000-0000-000004000000}"/>
    <cellStyle name="磨葬e義" xfId="5" xr:uid="{00000000-0005-0000-0000-000005000000}"/>
    <cellStyle name="未定義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73"/>
  <sheetViews>
    <sheetView tabSelected="1" view="pageBreakPreview" zoomScaleNormal="110" zoomScaleSheetLayoutView="100" workbookViewId="0">
      <selection activeCell="S44" sqref="S44"/>
    </sheetView>
  </sheetViews>
  <sheetFormatPr defaultColWidth="9" defaultRowHeight="13.5"/>
  <cols>
    <col min="1" max="2" width="6.75" style="50" customWidth="1"/>
    <col min="3" max="3" width="8.125" style="50" customWidth="1"/>
    <col min="4" max="4" width="6.25" style="50" customWidth="1"/>
    <col min="5" max="5" width="8.625" style="50" customWidth="1"/>
    <col min="6" max="6" width="6.875" style="50" customWidth="1"/>
    <col min="7" max="7" width="8.375" style="50" customWidth="1"/>
    <col min="8" max="8" width="6.75" style="50" customWidth="1"/>
    <col min="9" max="9" width="12.125" style="50" customWidth="1"/>
    <col min="10" max="10" width="8.625" style="50" customWidth="1"/>
    <col min="11" max="11" width="7.375" style="50" customWidth="1"/>
    <col min="12" max="12" width="7.625" style="50" customWidth="1"/>
    <col min="13" max="13" width="7.375" style="50" customWidth="1"/>
    <col min="14" max="14" width="5.25" style="50" customWidth="1"/>
    <col min="15" max="15" width="7.125" style="50" customWidth="1"/>
    <col min="16" max="16" width="5.125" style="50" customWidth="1"/>
    <col min="17" max="16384" width="9" style="50"/>
  </cols>
  <sheetData>
    <row r="1" spans="1:16" s="15" customFormat="1" ht="24.75" customHeight="1">
      <c r="A1" s="14" t="s">
        <v>49</v>
      </c>
      <c r="B1" s="14"/>
      <c r="C1" s="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s="15" customFormat="1" ht="20.25" customHeight="1" thickBot="1">
      <c r="A2" s="16"/>
      <c r="B2" s="16"/>
      <c r="C2" s="1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 t="s">
        <v>54</v>
      </c>
    </row>
    <row r="3" spans="1:16" s="15" customFormat="1" ht="22.5" customHeight="1" thickTop="1" thickBot="1">
      <c r="A3" s="17"/>
      <c r="B3" s="18"/>
      <c r="C3" s="19"/>
      <c r="D3" s="129" t="s">
        <v>15</v>
      </c>
      <c r="E3" s="129"/>
      <c r="F3" s="129"/>
      <c r="G3" s="129"/>
      <c r="H3" s="129"/>
      <c r="I3" s="129"/>
      <c r="J3" s="130"/>
      <c r="K3" s="131" t="s">
        <v>16</v>
      </c>
      <c r="L3" s="129"/>
      <c r="M3" s="129"/>
      <c r="N3" s="129"/>
      <c r="O3" s="129"/>
      <c r="P3" s="132"/>
    </row>
    <row r="4" spans="1:16" s="15" customFormat="1" ht="20.100000000000001" customHeight="1">
      <c r="A4" s="20"/>
      <c r="B4" s="21"/>
      <c r="C4" s="22"/>
      <c r="D4" s="23"/>
      <c r="E4" s="24"/>
      <c r="F4" s="25"/>
      <c r="G4" s="26"/>
      <c r="H4" s="25"/>
      <c r="I4" s="26"/>
      <c r="J4" s="27"/>
      <c r="K4" s="23"/>
      <c r="L4" s="23"/>
      <c r="M4" s="28"/>
      <c r="N4" s="25"/>
      <c r="O4" s="26"/>
      <c r="P4" s="29"/>
    </row>
    <row r="5" spans="1:16" s="15" customFormat="1" ht="33" customHeight="1">
      <c r="A5" s="20"/>
      <c r="B5" s="21"/>
      <c r="C5" s="127" t="s">
        <v>1</v>
      </c>
      <c r="D5" s="128"/>
      <c r="E5" s="127" t="s">
        <v>0</v>
      </c>
      <c r="F5" s="125"/>
      <c r="G5" s="124" t="s">
        <v>4</v>
      </c>
      <c r="H5" s="125"/>
      <c r="I5" s="124" t="s">
        <v>14</v>
      </c>
      <c r="J5" s="128"/>
      <c r="K5" s="23"/>
      <c r="L5" s="23"/>
      <c r="M5" s="124" t="s">
        <v>4</v>
      </c>
      <c r="N5" s="125"/>
      <c r="O5" s="133" t="s">
        <v>34</v>
      </c>
      <c r="P5" s="134"/>
    </row>
    <row r="6" spans="1:16" s="15" customFormat="1" ht="27.75" customHeight="1" thickBot="1">
      <c r="A6" s="20"/>
      <c r="B6" s="21"/>
      <c r="C6" s="127" t="s">
        <v>2</v>
      </c>
      <c r="D6" s="128"/>
      <c r="E6" s="127" t="s">
        <v>3</v>
      </c>
      <c r="F6" s="125"/>
      <c r="G6" s="124" t="s">
        <v>5</v>
      </c>
      <c r="H6" s="125"/>
      <c r="I6" s="124"/>
      <c r="J6" s="128"/>
      <c r="K6" s="23"/>
      <c r="L6" s="23"/>
      <c r="M6" s="124" t="s">
        <v>9</v>
      </c>
      <c r="N6" s="125"/>
      <c r="O6" s="133"/>
      <c r="P6" s="134"/>
    </row>
    <row r="7" spans="1:16" s="15" customFormat="1" ht="22.5" customHeight="1">
      <c r="A7" s="20"/>
      <c r="B7" s="21"/>
      <c r="C7" s="22"/>
      <c r="D7" s="23"/>
      <c r="E7" s="30"/>
      <c r="F7" s="31"/>
      <c r="G7" s="124" t="s">
        <v>6</v>
      </c>
      <c r="H7" s="125"/>
      <c r="I7" s="23" t="s">
        <v>17</v>
      </c>
      <c r="J7" s="32"/>
      <c r="K7" s="127" t="s">
        <v>0</v>
      </c>
      <c r="L7" s="125"/>
      <c r="M7" s="124" t="s">
        <v>10</v>
      </c>
      <c r="N7" s="125"/>
      <c r="O7" s="124" t="s">
        <v>17</v>
      </c>
      <c r="P7" s="135"/>
    </row>
    <row r="8" spans="1:16" s="15" customFormat="1" ht="23.25" customHeight="1">
      <c r="A8" s="20"/>
      <c r="B8" s="21"/>
      <c r="C8" s="22"/>
      <c r="D8" s="23"/>
      <c r="E8" s="30"/>
      <c r="F8" s="31"/>
      <c r="G8" s="124" t="s">
        <v>7</v>
      </c>
      <c r="H8" s="125"/>
      <c r="I8" s="23" t="s">
        <v>13</v>
      </c>
      <c r="J8" s="33" t="s">
        <v>11</v>
      </c>
      <c r="K8" s="127" t="s">
        <v>8</v>
      </c>
      <c r="L8" s="125"/>
      <c r="M8" s="124" t="s">
        <v>50</v>
      </c>
      <c r="N8" s="125"/>
      <c r="O8" s="124" t="s">
        <v>18</v>
      </c>
      <c r="P8" s="135"/>
    </row>
    <row r="9" spans="1:16" s="15" customFormat="1" ht="20.100000000000001" customHeight="1">
      <c r="A9" s="20"/>
      <c r="B9" s="21"/>
      <c r="C9" s="22"/>
      <c r="D9" s="23"/>
      <c r="E9" s="30"/>
      <c r="F9" s="31"/>
      <c r="G9" s="23"/>
      <c r="H9" s="31"/>
      <c r="I9" s="23"/>
      <c r="J9" s="33" t="s">
        <v>12</v>
      </c>
      <c r="K9" s="23"/>
      <c r="L9" s="23"/>
      <c r="M9" s="124" t="s">
        <v>19</v>
      </c>
      <c r="N9" s="125"/>
      <c r="O9" s="23"/>
      <c r="P9" s="34"/>
    </row>
    <row r="10" spans="1:16" s="15" customFormat="1" ht="20.100000000000001" customHeight="1" thickBot="1">
      <c r="A10" s="35"/>
      <c r="B10" s="36"/>
      <c r="C10" s="37"/>
      <c r="D10" s="38"/>
      <c r="E10" s="39"/>
      <c r="F10" s="40"/>
      <c r="G10" s="38"/>
      <c r="H10" s="40"/>
      <c r="I10" s="38"/>
      <c r="J10" s="41"/>
      <c r="K10" s="38"/>
      <c r="L10" s="38"/>
      <c r="M10" s="42"/>
      <c r="N10" s="40"/>
      <c r="O10" s="38"/>
      <c r="P10" s="43"/>
    </row>
    <row r="11" spans="1:16" s="15" customFormat="1" ht="24.95" customHeight="1">
      <c r="A11" s="90" t="s">
        <v>35</v>
      </c>
      <c r="B11" s="91"/>
      <c r="C11" s="92">
        <v>1067359</v>
      </c>
      <c r="D11" s="93"/>
      <c r="E11" s="94">
        <v>155996</v>
      </c>
      <c r="F11" s="95"/>
      <c r="G11" s="96">
        <v>8407</v>
      </c>
      <c r="H11" s="95"/>
      <c r="I11" s="44">
        <f t="shared" ref="I11:I15" si="0">+E11+G11</f>
        <v>164403</v>
      </c>
      <c r="J11" s="45">
        <v>101.2</v>
      </c>
      <c r="K11" s="97">
        <f t="shared" ref="K11:K15" si="1">ROUND(+E11/C11*100,2)</f>
        <v>14.62</v>
      </c>
      <c r="L11" s="98"/>
      <c r="M11" s="88">
        <f t="shared" ref="M11:M15" si="2">ROUND(+G11/C11*100,2)</f>
        <v>0.79</v>
      </c>
      <c r="N11" s="98"/>
      <c r="O11" s="88">
        <f t="shared" ref="O11:O15" si="3">ROUND(+I11/C11*100,2)</f>
        <v>15.4</v>
      </c>
      <c r="P11" s="89"/>
    </row>
    <row r="12" spans="1:16" s="15" customFormat="1" ht="24.95" customHeight="1">
      <c r="A12" s="90" t="s">
        <v>36</v>
      </c>
      <c r="B12" s="91"/>
      <c r="C12" s="92">
        <v>1064326</v>
      </c>
      <c r="D12" s="93"/>
      <c r="E12" s="94">
        <v>159151</v>
      </c>
      <c r="F12" s="95"/>
      <c r="G12" s="96">
        <v>8343</v>
      </c>
      <c r="H12" s="95"/>
      <c r="I12" s="44">
        <f t="shared" si="0"/>
        <v>167494</v>
      </c>
      <c r="J12" s="45">
        <v>101.9</v>
      </c>
      <c r="K12" s="97">
        <f t="shared" si="1"/>
        <v>14.95</v>
      </c>
      <c r="L12" s="98"/>
      <c r="M12" s="88">
        <f t="shared" si="2"/>
        <v>0.78</v>
      </c>
      <c r="N12" s="98"/>
      <c r="O12" s="88">
        <f t="shared" si="3"/>
        <v>15.74</v>
      </c>
      <c r="P12" s="89"/>
    </row>
    <row r="13" spans="1:16" s="15" customFormat="1" ht="24.95" customHeight="1">
      <c r="A13" s="90" t="s">
        <v>38</v>
      </c>
      <c r="B13" s="91"/>
      <c r="C13" s="92">
        <v>1058752</v>
      </c>
      <c r="D13" s="93"/>
      <c r="E13" s="94">
        <v>164280</v>
      </c>
      <c r="F13" s="95"/>
      <c r="G13" s="96">
        <v>8072</v>
      </c>
      <c r="H13" s="95"/>
      <c r="I13" s="44">
        <f>+E13+G13</f>
        <v>172352</v>
      </c>
      <c r="J13" s="45">
        <v>102.9</v>
      </c>
      <c r="K13" s="97">
        <f t="shared" si="1"/>
        <v>15.52</v>
      </c>
      <c r="L13" s="98"/>
      <c r="M13" s="88">
        <f t="shared" si="2"/>
        <v>0.76</v>
      </c>
      <c r="N13" s="98"/>
      <c r="O13" s="88">
        <f t="shared" si="3"/>
        <v>16.28</v>
      </c>
      <c r="P13" s="89"/>
    </row>
    <row r="14" spans="1:16" s="15" customFormat="1" ht="24.95" customHeight="1">
      <c r="A14" s="117" t="s">
        <v>42</v>
      </c>
      <c r="B14" s="118"/>
      <c r="C14" s="108">
        <v>1053555</v>
      </c>
      <c r="D14" s="109"/>
      <c r="E14" s="110">
        <v>167334</v>
      </c>
      <c r="F14" s="111"/>
      <c r="G14" s="120">
        <v>7892</v>
      </c>
      <c r="H14" s="121"/>
      <c r="I14" s="13">
        <f>+E14+G14</f>
        <v>175226</v>
      </c>
      <c r="J14" s="46">
        <f t="shared" ref="J14:J19" si="4">I14/I13*100</f>
        <v>101.66751763832158</v>
      </c>
      <c r="K14" s="122">
        <f t="shared" si="1"/>
        <v>15.88</v>
      </c>
      <c r="L14" s="123"/>
      <c r="M14" s="104">
        <f t="shared" si="2"/>
        <v>0.75</v>
      </c>
      <c r="N14" s="119"/>
      <c r="O14" s="104">
        <f t="shared" si="3"/>
        <v>16.63</v>
      </c>
      <c r="P14" s="105"/>
    </row>
    <row r="15" spans="1:16" s="15" customFormat="1" ht="24.95" customHeight="1">
      <c r="A15" s="90" t="s">
        <v>43</v>
      </c>
      <c r="B15" s="91"/>
      <c r="C15" s="92">
        <v>1047095</v>
      </c>
      <c r="D15" s="93"/>
      <c r="E15" s="94">
        <v>171370</v>
      </c>
      <c r="F15" s="95"/>
      <c r="G15" s="96">
        <v>7597</v>
      </c>
      <c r="H15" s="95"/>
      <c r="I15" s="44">
        <f t="shared" si="0"/>
        <v>178967</v>
      </c>
      <c r="J15" s="45">
        <f t="shared" si="4"/>
        <v>102.13495714106354</v>
      </c>
      <c r="K15" s="97">
        <f t="shared" si="1"/>
        <v>16.37</v>
      </c>
      <c r="L15" s="98"/>
      <c r="M15" s="88">
        <f t="shared" si="2"/>
        <v>0.73</v>
      </c>
      <c r="N15" s="98"/>
      <c r="O15" s="88">
        <f t="shared" si="3"/>
        <v>17.09</v>
      </c>
      <c r="P15" s="89"/>
    </row>
    <row r="16" spans="1:16" s="15" customFormat="1" ht="24.95" customHeight="1">
      <c r="A16" s="90" t="s">
        <v>52</v>
      </c>
      <c r="B16" s="91"/>
      <c r="C16" s="92">
        <v>1039666</v>
      </c>
      <c r="D16" s="93"/>
      <c r="E16" s="94">
        <v>174562</v>
      </c>
      <c r="F16" s="95"/>
      <c r="G16" s="96">
        <v>7271</v>
      </c>
      <c r="H16" s="95"/>
      <c r="I16" s="44">
        <f t="shared" ref="I16" si="5">+E16+G16</f>
        <v>181833</v>
      </c>
      <c r="J16" s="45">
        <f t="shared" si="4"/>
        <v>101.60141255091722</v>
      </c>
      <c r="K16" s="97">
        <f t="shared" ref="K16:K17" si="6">ROUND(+E16/C16*100,2)</f>
        <v>16.79</v>
      </c>
      <c r="L16" s="98"/>
      <c r="M16" s="88">
        <f t="shared" ref="M16:M17" si="7">ROUND(+G16/C16*100,2)</f>
        <v>0.7</v>
      </c>
      <c r="N16" s="98"/>
      <c r="O16" s="88">
        <f t="shared" ref="O16" si="8">ROUND(+I16/C16*100,2)</f>
        <v>17.489999999999998</v>
      </c>
      <c r="P16" s="89"/>
    </row>
    <row r="17" spans="1:27" s="15" customFormat="1" ht="24.95" customHeight="1">
      <c r="A17" s="106" t="s">
        <v>55</v>
      </c>
      <c r="B17" s="107"/>
      <c r="C17" s="108">
        <v>1031406</v>
      </c>
      <c r="D17" s="109"/>
      <c r="E17" s="110">
        <v>173709</v>
      </c>
      <c r="F17" s="111"/>
      <c r="G17" s="112">
        <v>7251</v>
      </c>
      <c r="H17" s="111"/>
      <c r="I17" s="13">
        <f>+E17+G17</f>
        <v>180960</v>
      </c>
      <c r="J17" s="47">
        <f t="shared" si="4"/>
        <v>99.519889129035988</v>
      </c>
      <c r="K17" s="126">
        <f t="shared" si="6"/>
        <v>16.84</v>
      </c>
      <c r="L17" s="119"/>
      <c r="M17" s="104">
        <f t="shared" si="7"/>
        <v>0.7</v>
      </c>
      <c r="N17" s="119"/>
      <c r="O17" s="104">
        <f>ROUND(+I17/C17*100,2)</f>
        <v>17.54</v>
      </c>
      <c r="P17" s="105"/>
    </row>
    <row r="18" spans="1:27" s="15" customFormat="1" ht="24.95" customHeight="1">
      <c r="A18" s="90" t="s">
        <v>59</v>
      </c>
      <c r="B18" s="91"/>
      <c r="C18" s="92">
        <v>1020569</v>
      </c>
      <c r="D18" s="93"/>
      <c r="E18" s="94">
        <v>178342</v>
      </c>
      <c r="F18" s="95"/>
      <c r="G18" s="96">
        <v>6815</v>
      </c>
      <c r="H18" s="95"/>
      <c r="I18" s="44">
        <f>+E18+G18</f>
        <v>185157</v>
      </c>
      <c r="J18" s="45">
        <f t="shared" si="4"/>
        <v>102.3192970822281</v>
      </c>
      <c r="K18" s="97">
        <f>ROUND(+E18/C18*100,2)</f>
        <v>17.47</v>
      </c>
      <c r="L18" s="98"/>
      <c r="M18" s="88">
        <f>ROUND(+G18/C18*100,2)</f>
        <v>0.67</v>
      </c>
      <c r="N18" s="98"/>
      <c r="O18" s="88">
        <f>ROUND(+I18/C18*100,2)</f>
        <v>18.14</v>
      </c>
      <c r="P18" s="89"/>
    </row>
    <row r="19" spans="1:27" s="15" customFormat="1" ht="24.95" customHeight="1" thickBot="1">
      <c r="A19" s="136" t="s">
        <v>61</v>
      </c>
      <c r="B19" s="137"/>
      <c r="C19" s="138">
        <v>1011563</v>
      </c>
      <c r="D19" s="139"/>
      <c r="E19" s="140">
        <v>185803</v>
      </c>
      <c r="F19" s="141"/>
      <c r="G19" s="142">
        <v>6057</v>
      </c>
      <c r="H19" s="141"/>
      <c r="I19" s="143">
        <f>+E19+G19</f>
        <v>191860</v>
      </c>
      <c r="J19" s="144">
        <f t="shared" si="4"/>
        <v>103.62017099002468</v>
      </c>
      <c r="K19" s="145">
        <f>ROUND(+E19/C19*100,2)</f>
        <v>18.37</v>
      </c>
      <c r="L19" s="146"/>
      <c r="M19" s="147">
        <f>ROUND(+G19/C19*100,2)</f>
        <v>0.6</v>
      </c>
      <c r="N19" s="146"/>
      <c r="O19" s="147">
        <f>ROUND(+I19/C19*100,2)</f>
        <v>18.97</v>
      </c>
      <c r="P19" s="148"/>
    </row>
    <row r="20" spans="1:27" ht="21.75" customHeight="1" thickTop="1">
      <c r="A20" s="48" t="s">
        <v>20</v>
      </c>
      <c r="B20" s="48"/>
      <c r="C20" s="48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</row>
    <row r="21" spans="1:27" ht="20.25" customHeight="1">
      <c r="A21" s="51" t="s">
        <v>57</v>
      </c>
      <c r="B21" s="49"/>
      <c r="C21" s="49"/>
      <c r="D21" s="49"/>
      <c r="E21" s="49"/>
      <c r="F21" s="49"/>
      <c r="G21" s="49"/>
      <c r="H21" s="49"/>
      <c r="I21" s="49"/>
      <c r="J21" s="51"/>
      <c r="K21" s="49"/>
      <c r="L21" s="49"/>
      <c r="M21" s="49"/>
      <c r="N21" s="49"/>
      <c r="O21" s="49"/>
      <c r="P21" s="49"/>
    </row>
    <row r="22" spans="1:27" ht="17.25" customHeight="1">
      <c r="A22" s="49" t="s">
        <v>44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1:27" ht="17.25" customHeight="1">
      <c r="A23" s="51" t="s">
        <v>56</v>
      </c>
      <c r="B23" s="51"/>
      <c r="C23" s="51"/>
      <c r="D23" s="51"/>
      <c r="E23" s="51"/>
      <c r="F23" s="51"/>
      <c r="G23" s="51"/>
      <c r="H23" s="51"/>
      <c r="I23" s="51"/>
      <c r="J23" s="49"/>
      <c r="K23" s="49"/>
      <c r="L23" s="49"/>
      <c r="M23" s="49"/>
      <c r="N23" s="49"/>
      <c r="O23" s="49"/>
      <c r="P23" s="49"/>
    </row>
    <row r="24" spans="1:27" ht="17.25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</row>
    <row r="25" spans="1:27" ht="18.75" customHeight="1">
      <c r="A25" s="14" t="s">
        <v>51</v>
      </c>
      <c r="B25" s="14"/>
      <c r="C25" s="14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27" ht="18" customHeight="1" thickBot="1">
      <c r="A26" s="52"/>
      <c r="B26" s="52"/>
      <c r="C26" s="52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27" ht="17.25" customHeight="1">
      <c r="A27" s="53"/>
      <c r="B27" s="54"/>
      <c r="C27" s="113" t="s">
        <v>25</v>
      </c>
      <c r="D27" s="114"/>
      <c r="E27" s="113" t="s">
        <v>27</v>
      </c>
      <c r="F27" s="114"/>
      <c r="G27" s="113" t="s">
        <v>48</v>
      </c>
      <c r="H27" s="114"/>
      <c r="I27" s="55" t="s">
        <v>28</v>
      </c>
      <c r="J27" s="115" t="s">
        <v>47</v>
      </c>
      <c r="K27" s="116"/>
      <c r="L27" s="113" t="s">
        <v>46</v>
      </c>
      <c r="M27" s="114"/>
    </row>
    <row r="28" spans="1:27" ht="18" customHeight="1">
      <c r="A28" s="56"/>
      <c r="B28" s="57"/>
      <c r="C28" s="56"/>
      <c r="D28" s="58"/>
      <c r="E28" s="56"/>
      <c r="F28" s="58"/>
      <c r="G28" s="101"/>
      <c r="H28" s="102"/>
      <c r="I28" s="59" t="s">
        <v>29</v>
      </c>
      <c r="J28" s="99"/>
      <c r="K28" s="100"/>
      <c r="L28" s="101"/>
      <c r="M28" s="102"/>
    </row>
    <row r="29" spans="1:27" ht="18" customHeight="1">
      <c r="A29" s="56"/>
      <c r="B29" s="57"/>
      <c r="C29" s="101" t="s">
        <v>26</v>
      </c>
      <c r="D29" s="102"/>
      <c r="E29" s="101" t="s">
        <v>26</v>
      </c>
      <c r="F29" s="102"/>
      <c r="G29" s="101" t="s">
        <v>26</v>
      </c>
      <c r="H29" s="102"/>
      <c r="I29" s="59" t="s">
        <v>30</v>
      </c>
      <c r="J29" s="99" t="s">
        <v>26</v>
      </c>
      <c r="K29" s="100"/>
      <c r="L29" s="101" t="s">
        <v>26</v>
      </c>
      <c r="M29" s="102"/>
    </row>
    <row r="30" spans="1:27" ht="16.5" customHeight="1">
      <c r="A30" s="56"/>
      <c r="B30" s="57"/>
      <c r="C30" s="60"/>
      <c r="D30" s="61" t="s">
        <v>23</v>
      </c>
      <c r="E30" s="60"/>
      <c r="F30" s="62" t="s">
        <v>23</v>
      </c>
      <c r="G30" s="60"/>
      <c r="H30" s="63" t="s">
        <v>23</v>
      </c>
      <c r="I30" s="64" t="s">
        <v>26</v>
      </c>
      <c r="J30" s="56"/>
      <c r="K30" s="62" t="s">
        <v>23</v>
      </c>
      <c r="L30" s="56"/>
      <c r="M30" s="62" t="s">
        <v>23</v>
      </c>
    </row>
    <row r="31" spans="1:27" ht="18.75" customHeight="1" thickBot="1">
      <c r="A31" s="65"/>
      <c r="B31" s="66"/>
      <c r="C31" s="65"/>
      <c r="D31" s="67" t="s">
        <v>24</v>
      </c>
      <c r="E31" s="65"/>
      <c r="F31" s="68" t="s">
        <v>24</v>
      </c>
      <c r="G31" s="65"/>
      <c r="H31" s="68" t="s">
        <v>24</v>
      </c>
      <c r="I31" s="69" t="s">
        <v>31</v>
      </c>
      <c r="J31" s="65"/>
      <c r="K31" s="68" t="s">
        <v>24</v>
      </c>
      <c r="L31" s="65"/>
      <c r="M31" s="68" t="s">
        <v>24</v>
      </c>
    </row>
    <row r="32" spans="1:27" s="71" customFormat="1" ht="22.5" customHeight="1">
      <c r="A32" s="86" t="s">
        <v>37</v>
      </c>
      <c r="B32" s="11" t="s">
        <v>21</v>
      </c>
      <c r="C32" s="7">
        <v>4006392</v>
      </c>
      <c r="D32" s="8">
        <v>102.8</v>
      </c>
      <c r="E32" s="7">
        <v>2644074</v>
      </c>
      <c r="F32" s="8">
        <v>101.1</v>
      </c>
      <c r="G32" s="7">
        <v>1239545</v>
      </c>
      <c r="H32" s="8">
        <v>106.9</v>
      </c>
      <c r="I32" s="9">
        <v>137406</v>
      </c>
      <c r="J32" s="10">
        <v>118171</v>
      </c>
      <c r="K32" s="70">
        <v>99.4</v>
      </c>
      <c r="L32" s="10">
        <v>4602</v>
      </c>
      <c r="M32" s="70">
        <v>122.1</v>
      </c>
      <c r="O32" s="103"/>
      <c r="P32" s="103"/>
      <c r="Q32" s="72"/>
      <c r="R32" s="72"/>
      <c r="S32" s="72"/>
      <c r="T32" s="72"/>
      <c r="U32" s="72"/>
      <c r="V32" s="72"/>
      <c r="W32" s="72"/>
      <c r="X32" s="73"/>
      <c r="Y32" s="73"/>
      <c r="Z32" s="73"/>
      <c r="AA32" s="73"/>
    </row>
    <row r="33" spans="1:27" s="71" customFormat="1" ht="22.5" customHeight="1" thickBot="1">
      <c r="A33" s="87"/>
      <c r="B33" s="12" t="s">
        <v>22</v>
      </c>
      <c r="C33" s="1">
        <v>100</v>
      </c>
      <c r="D33" s="4"/>
      <c r="E33" s="1">
        <f>E32/C32*100</f>
        <v>65.996387772339801</v>
      </c>
      <c r="F33" s="4"/>
      <c r="G33" s="1">
        <f>G32/C32*100</f>
        <v>30.939184183674488</v>
      </c>
      <c r="H33" s="4"/>
      <c r="I33" s="5"/>
      <c r="J33" s="74">
        <f>J32/C32*100</f>
        <v>2.9495616005623013</v>
      </c>
      <c r="K33" s="6"/>
      <c r="L33" s="74">
        <f>L32/C32*100</f>
        <v>0.1148664434234094</v>
      </c>
      <c r="M33" s="6"/>
      <c r="P33" s="75"/>
      <c r="Q33" s="72"/>
      <c r="R33" s="72"/>
      <c r="S33" s="72"/>
      <c r="T33" s="72"/>
      <c r="U33" s="72"/>
      <c r="V33" s="72"/>
      <c r="W33" s="72"/>
      <c r="X33" s="73"/>
      <c r="Y33" s="73"/>
      <c r="Z33" s="73"/>
      <c r="AA33" s="73"/>
    </row>
    <row r="34" spans="1:27" s="71" customFormat="1" ht="22.5" customHeight="1">
      <c r="A34" s="86" t="s">
        <v>39</v>
      </c>
      <c r="B34" s="11" t="s">
        <v>21</v>
      </c>
      <c r="C34" s="7">
        <f>E34+G34+J34+L34</f>
        <v>4135102</v>
      </c>
      <c r="D34" s="8">
        <v>103.2</v>
      </c>
      <c r="E34" s="7">
        <v>2704765</v>
      </c>
      <c r="F34" s="8">
        <v>102.3</v>
      </c>
      <c r="G34" s="7">
        <v>1307288</v>
      </c>
      <c r="H34" s="8">
        <v>105.5</v>
      </c>
      <c r="I34" s="9">
        <v>139427</v>
      </c>
      <c r="J34" s="10">
        <v>117650</v>
      </c>
      <c r="K34" s="70">
        <v>99.6</v>
      </c>
      <c r="L34" s="10">
        <v>5399</v>
      </c>
      <c r="M34" s="70">
        <v>117.3</v>
      </c>
      <c r="P34" s="75"/>
      <c r="Q34" s="72"/>
      <c r="R34" s="72"/>
      <c r="S34" s="72"/>
      <c r="T34" s="72"/>
      <c r="U34" s="72"/>
      <c r="V34" s="72"/>
      <c r="W34" s="72"/>
      <c r="X34" s="73"/>
      <c r="Y34" s="73"/>
      <c r="Z34" s="73"/>
      <c r="AA34" s="73"/>
    </row>
    <row r="35" spans="1:27" s="71" customFormat="1" ht="22.5" customHeight="1" thickBot="1">
      <c r="A35" s="87"/>
      <c r="B35" s="12" t="s">
        <v>22</v>
      </c>
      <c r="C35" s="1">
        <v>100</v>
      </c>
      <c r="D35" s="4"/>
      <c r="E35" s="1">
        <v>65.400000000000006</v>
      </c>
      <c r="F35" s="4"/>
      <c r="G35" s="1">
        <v>31.6</v>
      </c>
      <c r="H35" s="4"/>
      <c r="I35" s="5"/>
      <c r="J35" s="74">
        <v>2.9</v>
      </c>
      <c r="K35" s="6"/>
      <c r="L35" s="74">
        <v>0.1</v>
      </c>
      <c r="M35" s="6"/>
      <c r="P35" s="75"/>
      <c r="Q35" s="72"/>
      <c r="R35" s="72"/>
      <c r="S35" s="72"/>
      <c r="T35" s="72"/>
      <c r="U35" s="72"/>
      <c r="V35" s="72"/>
      <c r="W35" s="72"/>
      <c r="X35" s="73"/>
      <c r="Y35" s="73"/>
      <c r="Z35" s="73"/>
      <c r="AA35" s="73"/>
    </row>
    <row r="36" spans="1:27" s="71" customFormat="1" ht="22.5" customHeight="1">
      <c r="A36" s="86" t="s">
        <v>40</v>
      </c>
      <c r="B36" s="11" t="s">
        <v>21</v>
      </c>
      <c r="C36" s="7">
        <f>E36+G36+J36+L36</f>
        <v>4255290</v>
      </c>
      <c r="D36" s="8">
        <f>C36/C34*100</f>
        <v>102.90653047978017</v>
      </c>
      <c r="E36" s="7">
        <v>2773480</v>
      </c>
      <c r="F36" s="8">
        <f>E36/E34*100</f>
        <v>102.54051645891602</v>
      </c>
      <c r="G36" s="7">
        <v>1358409</v>
      </c>
      <c r="H36" s="8">
        <f>G36/G34*100</f>
        <v>103.91046196400487</v>
      </c>
      <c r="I36" s="9">
        <v>143650</v>
      </c>
      <c r="J36" s="10">
        <v>117135</v>
      </c>
      <c r="K36" s="8">
        <f>J36/J34*100</f>
        <v>99.562260943476417</v>
      </c>
      <c r="L36" s="10">
        <v>6266</v>
      </c>
      <c r="M36" s="8">
        <f>L36/L34*100</f>
        <v>116.05852935728838</v>
      </c>
      <c r="P36" s="75"/>
      <c r="Q36" s="76"/>
      <c r="R36" s="72"/>
      <c r="S36" s="76"/>
      <c r="T36" s="72"/>
      <c r="U36" s="77"/>
      <c r="V36" s="72"/>
      <c r="W36" s="76"/>
      <c r="X36" s="78"/>
      <c r="Y36" s="73"/>
      <c r="Z36" s="79"/>
      <c r="AA36" s="73"/>
    </row>
    <row r="37" spans="1:27" ht="22.5" customHeight="1" thickBot="1">
      <c r="A37" s="87"/>
      <c r="B37" s="12" t="s">
        <v>22</v>
      </c>
      <c r="C37" s="1">
        <v>100</v>
      </c>
      <c r="D37" s="4"/>
      <c r="E37" s="1">
        <f>E36/C36*100</f>
        <v>65.177226464001279</v>
      </c>
      <c r="F37" s="4"/>
      <c r="G37" s="1">
        <f>G36/C36*100</f>
        <v>31.922830171386675</v>
      </c>
      <c r="H37" s="4"/>
      <c r="I37" s="5"/>
      <c r="J37" s="1">
        <f>J36/C36*100</f>
        <v>2.7526913559357884</v>
      </c>
      <c r="K37" s="6"/>
      <c r="L37" s="1">
        <f>L36/C36*100</f>
        <v>0.14725200867625943</v>
      </c>
      <c r="M37" s="6"/>
      <c r="N37" s="80"/>
      <c r="O37" s="80"/>
      <c r="P37" s="75"/>
      <c r="Q37" s="72"/>
      <c r="R37" s="72"/>
      <c r="S37" s="72"/>
      <c r="T37" s="72"/>
      <c r="U37" s="72"/>
      <c r="V37" s="72"/>
      <c r="W37" s="72"/>
      <c r="X37" s="73"/>
      <c r="Y37" s="73"/>
      <c r="Z37" s="73"/>
      <c r="AA37" s="73"/>
    </row>
    <row r="38" spans="1:27" s="71" customFormat="1" ht="22.5" customHeight="1">
      <c r="A38" s="86" t="s">
        <v>45</v>
      </c>
      <c r="B38" s="11" t="s">
        <v>21</v>
      </c>
      <c r="C38" s="7">
        <f>E38+G38+J38+L38</f>
        <v>4354794</v>
      </c>
      <c r="D38" s="8">
        <f>C38/C36*100</f>
        <v>102.33836001776612</v>
      </c>
      <c r="E38" s="7">
        <v>2834993</v>
      </c>
      <c r="F38" s="8">
        <f>E38/E36*100</f>
        <v>102.21789953415924</v>
      </c>
      <c r="G38" s="7">
        <v>1398182</v>
      </c>
      <c r="H38" s="8">
        <f>G38/G36*100</f>
        <v>102.92791051884961</v>
      </c>
      <c r="I38" s="9">
        <v>148189</v>
      </c>
      <c r="J38" s="10">
        <v>114606</v>
      </c>
      <c r="K38" s="8">
        <f>J38/J36*100</f>
        <v>97.840952746830581</v>
      </c>
      <c r="L38" s="10">
        <v>7013</v>
      </c>
      <c r="M38" s="8">
        <f>L38/L36*100</f>
        <v>111.92148100861795</v>
      </c>
      <c r="P38" s="75"/>
      <c r="Q38" s="76"/>
      <c r="R38" s="72"/>
      <c r="S38" s="76"/>
      <c r="T38" s="72"/>
      <c r="U38" s="77"/>
      <c r="V38" s="72"/>
      <c r="W38" s="76"/>
      <c r="X38" s="78"/>
      <c r="Y38" s="73"/>
      <c r="Z38" s="79"/>
      <c r="AA38" s="73"/>
    </row>
    <row r="39" spans="1:27" ht="22.5" customHeight="1" thickBot="1">
      <c r="A39" s="87"/>
      <c r="B39" s="12" t="s">
        <v>22</v>
      </c>
      <c r="C39" s="1">
        <v>100</v>
      </c>
      <c r="D39" s="4"/>
      <c r="E39" s="1">
        <f>E38/C38*100</f>
        <v>65.100507624470865</v>
      </c>
      <c r="F39" s="4"/>
      <c r="G39" s="1">
        <f>G38/C38*100</f>
        <v>32.106731110587546</v>
      </c>
      <c r="H39" s="4"/>
      <c r="I39" s="5"/>
      <c r="J39" s="1">
        <f>J38/C38*100</f>
        <v>2.6317203523289505</v>
      </c>
      <c r="K39" s="6"/>
      <c r="L39" s="1">
        <f>L38/C38*100</f>
        <v>0.16104091261262876</v>
      </c>
      <c r="M39" s="6"/>
      <c r="N39" s="80"/>
      <c r="O39" s="80"/>
      <c r="P39" s="75"/>
      <c r="Q39" s="72"/>
      <c r="R39" s="72"/>
      <c r="S39" s="72"/>
      <c r="T39" s="72"/>
      <c r="U39" s="72"/>
      <c r="V39" s="72"/>
      <c r="W39" s="72"/>
      <c r="X39" s="73"/>
      <c r="Y39" s="73"/>
      <c r="Z39" s="73"/>
      <c r="AA39" s="73"/>
    </row>
    <row r="40" spans="1:27" s="71" customFormat="1" ht="22.5" customHeight="1">
      <c r="A40" s="86" t="s">
        <v>53</v>
      </c>
      <c r="B40" s="11" t="s">
        <v>21</v>
      </c>
      <c r="C40" s="7">
        <f>E40+G40+J40+L40</f>
        <v>4452317</v>
      </c>
      <c r="D40" s="8">
        <f>C40/C38*100</f>
        <v>102.23944002862133</v>
      </c>
      <c r="E40" s="7">
        <v>2901046</v>
      </c>
      <c r="F40" s="8">
        <f>E40/E38*100</f>
        <v>102.32991756946137</v>
      </c>
      <c r="G40" s="7">
        <v>1431446</v>
      </c>
      <c r="H40" s="8">
        <f>G40/G38*100</f>
        <v>102.37908941754364</v>
      </c>
      <c r="I40" s="9">
        <v>153102</v>
      </c>
      <c r="J40" s="10">
        <v>112224</v>
      </c>
      <c r="K40" s="8">
        <f>J40/J38*100</f>
        <v>97.921574786660386</v>
      </c>
      <c r="L40" s="10">
        <v>7601</v>
      </c>
      <c r="M40" s="8">
        <f>L40/L38*100</f>
        <v>108.38442891772422</v>
      </c>
      <c r="P40" s="75"/>
      <c r="Q40" s="76"/>
      <c r="R40" s="72"/>
      <c r="S40" s="76"/>
      <c r="T40" s="72"/>
      <c r="U40" s="77"/>
      <c r="V40" s="72"/>
      <c r="W40" s="76"/>
      <c r="X40" s="78"/>
      <c r="Y40" s="73"/>
      <c r="Z40" s="79"/>
      <c r="AA40" s="73"/>
    </row>
    <row r="41" spans="1:27" ht="22.5" customHeight="1" thickBot="1">
      <c r="A41" s="87"/>
      <c r="B41" s="12" t="s">
        <v>22</v>
      </c>
      <c r="C41" s="1">
        <v>100</v>
      </c>
      <c r="D41" s="4"/>
      <c r="E41" s="1">
        <f>E40/C40*100</f>
        <v>65.15811879522505</v>
      </c>
      <c r="F41" s="4"/>
      <c r="G41" s="1">
        <v>32.1</v>
      </c>
      <c r="H41" s="4"/>
      <c r="I41" s="5"/>
      <c r="J41" s="1">
        <f>J40/C40*100</f>
        <v>2.5205752420593592</v>
      </c>
      <c r="K41" s="6"/>
      <c r="L41" s="1">
        <f>L40/C40*100</f>
        <v>0.17072009922024869</v>
      </c>
      <c r="M41" s="6"/>
      <c r="N41" s="80"/>
      <c r="O41" s="80"/>
      <c r="P41" s="75"/>
      <c r="Q41" s="72"/>
      <c r="R41" s="72"/>
      <c r="S41" s="72"/>
      <c r="T41" s="72"/>
      <c r="U41" s="72"/>
      <c r="V41" s="72"/>
      <c r="W41" s="72"/>
      <c r="X41" s="73"/>
      <c r="Y41" s="73"/>
      <c r="Z41" s="73"/>
      <c r="AA41" s="73"/>
    </row>
    <row r="42" spans="1:27" s="71" customFormat="1" ht="22.5" customHeight="1">
      <c r="A42" s="86" t="s">
        <v>58</v>
      </c>
      <c r="B42" s="11" t="s">
        <v>21</v>
      </c>
      <c r="C42" s="7">
        <f>E42+G42+J42+L42</f>
        <v>4581508</v>
      </c>
      <c r="D42" s="8">
        <f>C42/C38*100</f>
        <v>105.20607863425917</v>
      </c>
      <c r="E42" s="7">
        <v>2967028</v>
      </c>
      <c r="F42" s="8">
        <f>E42/E38*100</f>
        <v>104.65733072356794</v>
      </c>
      <c r="G42" s="7">
        <v>1489659</v>
      </c>
      <c r="H42" s="8">
        <f>G42/G38*100</f>
        <v>106.54256741969215</v>
      </c>
      <c r="I42" s="9">
        <v>153761</v>
      </c>
      <c r="J42" s="10">
        <v>116233</v>
      </c>
      <c r="K42" s="8">
        <f>J42/J38*100</f>
        <v>101.4196464408495</v>
      </c>
      <c r="L42" s="10">
        <v>8588</v>
      </c>
      <c r="M42" s="8">
        <f>L42/L38*100</f>
        <v>122.45829174390417</v>
      </c>
      <c r="P42" s="75"/>
      <c r="Q42" s="76"/>
      <c r="R42" s="72"/>
      <c r="S42" s="76"/>
      <c r="T42" s="72"/>
      <c r="U42" s="77"/>
      <c r="V42" s="72"/>
      <c r="W42" s="76"/>
      <c r="X42" s="78"/>
      <c r="Y42" s="73"/>
      <c r="Z42" s="79"/>
      <c r="AA42" s="73"/>
    </row>
    <row r="43" spans="1:27" ht="22.5" customHeight="1" thickBot="1">
      <c r="A43" s="87"/>
      <c r="B43" s="12" t="s">
        <v>22</v>
      </c>
      <c r="C43" s="1">
        <v>100</v>
      </c>
      <c r="D43" s="4"/>
      <c r="E43" s="1">
        <f>E42/C42*100</f>
        <v>64.760947705427995</v>
      </c>
      <c r="F43" s="4"/>
      <c r="G43" s="1">
        <f>G42/C42*100</f>
        <v>32.514599996333089</v>
      </c>
      <c r="H43" s="4"/>
      <c r="I43" s="5"/>
      <c r="J43" s="1">
        <f>J42/C42*100</f>
        <v>2.5370031002892497</v>
      </c>
      <c r="K43" s="6"/>
      <c r="L43" s="1">
        <f>L42/C42*100</f>
        <v>0.18744919794967072</v>
      </c>
      <c r="M43" s="6"/>
      <c r="N43" s="80"/>
      <c r="O43" s="80"/>
      <c r="P43" s="75"/>
      <c r="Q43" s="72"/>
      <c r="R43" s="72"/>
      <c r="S43" s="72"/>
      <c r="T43" s="72"/>
      <c r="U43" s="72"/>
      <c r="V43" s="72"/>
      <c r="W43" s="72"/>
      <c r="X43" s="73"/>
      <c r="Y43" s="73"/>
      <c r="Z43" s="73"/>
      <c r="AA43" s="73"/>
    </row>
    <row r="44" spans="1:27" s="71" customFormat="1" ht="22.5" customHeight="1">
      <c r="A44" s="86" t="s">
        <v>60</v>
      </c>
      <c r="B44" s="11" t="s">
        <v>21</v>
      </c>
      <c r="C44" s="7">
        <f>E44+G44+J44+L44</f>
        <v>4391817</v>
      </c>
      <c r="D44" s="8">
        <f>C44/C42*100</f>
        <v>95.859638354882279</v>
      </c>
      <c r="E44" s="7">
        <v>2810883</v>
      </c>
      <c r="F44" s="8">
        <f>E44/E42*100</f>
        <v>94.737326375079718</v>
      </c>
      <c r="G44" s="7">
        <v>1466278</v>
      </c>
      <c r="H44" s="8">
        <f>G44/G42*100</f>
        <v>98.430446162511018</v>
      </c>
      <c r="I44" s="9">
        <v>144921</v>
      </c>
      <c r="J44" s="10">
        <v>105015</v>
      </c>
      <c r="K44" s="8">
        <f>J44/J42*100</f>
        <v>90.348696153415986</v>
      </c>
      <c r="L44" s="10">
        <v>9641</v>
      </c>
      <c r="M44" s="8">
        <f>L44/L42*100</f>
        <v>112.26129482999534</v>
      </c>
      <c r="P44" s="75"/>
      <c r="Q44" s="76"/>
      <c r="R44" s="72"/>
      <c r="S44" s="76"/>
      <c r="T44" s="72"/>
      <c r="U44" s="77"/>
      <c r="V44" s="72"/>
      <c r="W44" s="76"/>
      <c r="X44" s="78"/>
      <c r="Y44" s="73"/>
      <c r="Z44" s="79"/>
      <c r="AA44" s="73"/>
    </row>
    <row r="45" spans="1:27" ht="22.5" customHeight="1" thickBot="1">
      <c r="A45" s="87"/>
      <c r="B45" s="12" t="s">
        <v>22</v>
      </c>
      <c r="C45" s="1">
        <v>100</v>
      </c>
      <c r="D45" s="4"/>
      <c r="E45" s="1">
        <f>E44/C44*100</f>
        <v>64.002735086639547</v>
      </c>
      <c r="F45" s="4"/>
      <c r="G45" s="1">
        <f>G44/C44*100</f>
        <v>33.386591472276741</v>
      </c>
      <c r="H45" s="4"/>
      <c r="I45" s="5"/>
      <c r="J45" s="1">
        <f>J44/C44*100</f>
        <v>2.3911515438826343</v>
      </c>
      <c r="K45" s="6"/>
      <c r="L45" s="1">
        <f>L44/C44*100</f>
        <v>0.21952189720109011</v>
      </c>
      <c r="M45" s="6"/>
      <c r="N45" s="80"/>
      <c r="O45" s="80"/>
      <c r="P45" s="75"/>
      <c r="Q45" s="72"/>
      <c r="R45" s="72"/>
      <c r="S45" s="72"/>
      <c r="T45" s="72"/>
      <c r="U45" s="72"/>
      <c r="V45" s="72"/>
      <c r="W45" s="72"/>
      <c r="X45" s="73"/>
      <c r="Y45" s="73"/>
      <c r="Z45" s="73"/>
      <c r="AA45" s="73"/>
    </row>
    <row r="46" spans="1:27" s="71" customFormat="1" ht="22.5" customHeight="1">
      <c r="A46" s="86" t="s">
        <v>62</v>
      </c>
      <c r="B46" s="11" t="s">
        <v>21</v>
      </c>
      <c r="C46" s="7">
        <f>E46+G46+J46+L46</f>
        <v>4518847</v>
      </c>
      <c r="D46" s="8">
        <f>C46/C44*100</f>
        <v>102.89242470713147</v>
      </c>
      <c r="E46" s="7">
        <v>2864715</v>
      </c>
      <c r="F46" s="8">
        <f>E46/E44*100</f>
        <v>101.91512773744051</v>
      </c>
      <c r="G46" s="7">
        <v>1538509</v>
      </c>
      <c r="H46" s="8">
        <f>G46/G44*100</f>
        <v>104.92614633787045</v>
      </c>
      <c r="I46" s="9">
        <v>147290</v>
      </c>
      <c r="J46" s="10">
        <v>105245</v>
      </c>
      <c r="K46" s="8">
        <f>J46/J44*100</f>
        <v>100.21901633100035</v>
      </c>
      <c r="L46" s="10">
        <v>10378</v>
      </c>
      <c r="M46" s="8">
        <f>L46/L44*100</f>
        <v>107.64443522456178</v>
      </c>
      <c r="P46" s="75"/>
      <c r="Q46" s="76"/>
      <c r="R46" s="72"/>
      <c r="S46" s="76"/>
      <c r="T46" s="72"/>
      <c r="U46" s="77"/>
      <c r="V46" s="72"/>
      <c r="W46" s="76"/>
      <c r="X46" s="78"/>
      <c r="Y46" s="73"/>
      <c r="Z46" s="79"/>
      <c r="AA46" s="73"/>
    </row>
    <row r="47" spans="1:27" ht="22.5" customHeight="1" thickBot="1">
      <c r="A47" s="87"/>
      <c r="B47" s="12" t="s">
        <v>22</v>
      </c>
      <c r="C47" s="1">
        <v>100</v>
      </c>
      <c r="D47" s="4"/>
      <c r="E47" s="1">
        <f>E46/C46*100</f>
        <v>63.394821732180795</v>
      </c>
      <c r="F47" s="4"/>
      <c r="G47" s="1">
        <f>G46/C46*100</f>
        <v>34.046494603601317</v>
      </c>
      <c r="H47" s="4"/>
      <c r="I47" s="5"/>
      <c r="J47" s="1">
        <f>J46/C46*100</f>
        <v>2.3290233105922815</v>
      </c>
      <c r="K47" s="6"/>
      <c r="L47" s="1">
        <f>L46/C46*100</f>
        <v>0.22966035362560402</v>
      </c>
      <c r="M47" s="6"/>
      <c r="N47" s="80"/>
      <c r="O47" s="80"/>
      <c r="P47" s="75"/>
      <c r="Q47" s="72"/>
      <c r="R47" s="72"/>
      <c r="S47" s="72"/>
      <c r="T47" s="72"/>
      <c r="U47" s="72"/>
      <c r="V47" s="72"/>
      <c r="W47" s="72"/>
      <c r="X47" s="73"/>
      <c r="Y47" s="73"/>
      <c r="Z47" s="73"/>
      <c r="AA47" s="73"/>
    </row>
    <row r="48" spans="1:27" ht="9" customHeight="1">
      <c r="A48" s="81"/>
      <c r="B48" s="82"/>
      <c r="C48" s="83"/>
      <c r="D48" s="83"/>
      <c r="E48" s="83"/>
      <c r="F48" s="83"/>
      <c r="G48" s="83"/>
      <c r="H48" s="83"/>
      <c r="I48" s="83"/>
      <c r="J48" s="84"/>
      <c r="K48" s="84"/>
      <c r="L48" s="84"/>
      <c r="M48" s="84"/>
      <c r="N48" s="49"/>
      <c r="O48" s="49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</row>
    <row r="49" spans="1:16">
      <c r="A49" s="49" t="s">
        <v>32</v>
      </c>
      <c r="B49" s="49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49"/>
      <c r="O49" s="49"/>
      <c r="P49" s="85"/>
    </row>
    <row r="50" spans="1:16">
      <c r="A50" s="49" t="s">
        <v>41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</row>
    <row r="51" spans="1:16">
      <c r="A51" s="49" t="s">
        <v>33</v>
      </c>
      <c r="B51" s="49"/>
      <c r="C51" s="49"/>
      <c r="D51" s="49"/>
      <c r="E51" s="49"/>
      <c r="F51" s="49"/>
      <c r="G51" s="49"/>
      <c r="H51" s="49"/>
      <c r="I51" s="49"/>
      <c r="K51" s="49"/>
      <c r="L51" s="49"/>
      <c r="M51" s="49"/>
      <c r="N51" s="49"/>
      <c r="O51" s="49"/>
      <c r="P51" s="49"/>
    </row>
    <row r="52" spans="1:16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</row>
    <row r="53" spans="1:16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</row>
    <row r="54" spans="1:16" ht="0.75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</row>
    <row r="55" spans="1:16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</row>
    <row r="56" spans="1:16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</row>
    <row r="57" spans="1:16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</row>
    <row r="58" spans="1:16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</row>
    <row r="59" spans="1:16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</row>
    <row r="60" spans="1:16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</row>
    <row r="61" spans="1:16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</row>
    <row r="62" spans="1:16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</row>
    <row r="63" spans="1:16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</row>
    <row r="64" spans="1:16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</row>
    <row r="65" spans="1:16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</row>
    <row r="66" spans="1:16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</row>
    <row r="67" spans="1:16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</row>
    <row r="68" spans="1:16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</row>
    <row r="69" spans="1:16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</row>
    <row r="70" spans="1:16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</row>
    <row r="71" spans="1:16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1:16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P72" s="49"/>
    </row>
    <row r="73" spans="1:16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P73" s="49"/>
    </row>
  </sheetData>
  <mergeCells count="108">
    <mergeCell ref="A46:A47"/>
    <mergeCell ref="A19:B19"/>
    <mergeCell ref="C19:D19"/>
    <mergeCell ref="E19:F19"/>
    <mergeCell ref="G19:H19"/>
    <mergeCell ref="K19:L19"/>
    <mergeCell ref="D3:J3"/>
    <mergeCell ref="K3:P3"/>
    <mergeCell ref="C5:D5"/>
    <mergeCell ref="E5:F5"/>
    <mergeCell ref="G5:H5"/>
    <mergeCell ref="I5:J5"/>
    <mergeCell ref="M5:N5"/>
    <mergeCell ref="O5:P5"/>
    <mergeCell ref="O6:P6"/>
    <mergeCell ref="O7:P7"/>
    <mergeCell ref="G8:H8"/>
    <mergeCell ref="K8:L8"/>
    <mergeCell ref="M8:N8"/>
    <mergeCell ref="O8:P8"/>
    <mergeCell ref="G7:H7"/>
    <mergeCell ref="K7:L7"/>
    <mergeCell ref="M7:N7"/>
    <mergeCell ref="M18:N18"/>
    <mergeCell ref="K17:L17"/>
    <mergeCell ref="M17:N17"/>
    <mergeCell ref="C6:D6"/>
    <mergeCell ref="E6:F6"/>
    <mergeCell ref="G6:H6"/>
    <mergeCell ref="I6:J6"/>
    <mergeCell ref="M6:N6"/>
    <mergeCell ref="G11:H11"/>
    <mergeCell ref="K11:L11"/>
    <mergeCell ref="M16:N16"/>
    <mergeCell ref="O11:P11"/>
    <mergeCell ref="M9:N9"/>
    <mergeCell ref="G12:H12"/>
    <mergeCell ref="K12:L12"/>
    <mergeCell ref="M12:N12"/>
    <mergeCell ref="O12:P12"/>
    <mergeCell ref="M11:N11"/>
    <mergeCell ref="K13:L13"/>
    <mergeCell ref="M13:N13"/>
    <mergeCell ref="O13:P13"/>
    <mergeCell ref="G13:H13"/>
    <mergeCell ref="A12:B12"/>
    <mergeCell ref="C12:D12"/>
    <mergeCell ref="E12:F12"/>
    <mergeCell ref="A11:B11"/>
    <mergeCell ref="C11:D11"/>
    <mergeCell ref="E11:F11"/>
    <mergeCell ref="A13:B13"/>
    <mergeCell ref="C13:D13"/>
    <mergeCell ref="E13:F13"/>
    <mergeCell ref="A14:B14"/>
    <mergeCell ref="C15:D15"/>
    <mergeCell ref="E15:F15"/>
    <mergeCell ref="C14:D14"/>
    <mergeCell ref="E14:F14"/>
    <mergeCell ref="G15:H15"/>
    <mergeCell ref="K15:L15"/>
    <mergeCell ref="M15:N15"/>
    <mergeCell ref="O15:P15"/>
    <mergeCell ref="O14:P14"/>
    <mergeCell ref="M14:N14"/>
    <mergeCell ref="G14:H14"/>
    <mergeCell ref="K14:L14"/>
    <mergeCell ref="A16:B16"/>
    <mergeCell ref="C16:D16"/>
    <mergeCell ref="E16:F16"/>
    <mergeCell ref="G16:H16"/>
    <mergeCell ref="K16:L16"/>
    <mergeCell ref="A15:B15"/>
    <mergeCell ref="O16:P16"/>
    <mergeCell ref="E29:F29"/>
    <mergeCell ref="G29:H29"/>
    <mergeCell ref="M19:N19"/>
    <mergeCell ref="O19:P19"/>
    <mergeCell ref="O17:P17"/>
    <mergeCell ref="A17:B17"/>
    <mergeCell ref="C17:D17"/>
    <mergeCell ref="E17:F17"/>
    <mergeCell ref="G17:H17"/>
    <mergeCell ref="L29:M29"/>
    <mergeCell ref="G28:H28"/>
    <mergeCell ref="C29:D29"/>
    <mergeCell ref="C27:D27"/>
    <mergeCell ref="E27:F27"/>
    <mergeCell ref="G27:H27"/>
    <mergeCell ref="J27:K27"/>
    <mergeCell ref="L27:M27"/>
    <mergeCell ref="A42:A43"/>
    <mergeCell ref="O18:P18"/>
    <mergeCell ref="A44:A45"/>
    <mergeCell ref="A18:B18"/>
    <mergeCell ref="C18:D18"/>
    <mergeCell ref="E18:F18"/>
    <mergeCell ref="G18:H18"/>
    <mergeCell ref="K18:L18"/>
    <mergeCell ref="J28:K28"/>
    <mergeCell ref="L28:M28"/>
    <mergeCell ref="A40:A41"/>
    <mergeCell ref="O32:P32"/>
    <mergeCell ref="A36:A37"/>
    <mergeCell ref="J29:K29"/>
    <mergeCell ref="A38:A39"/>
    <mergeCell ref="A34:A35"/>
    <mergeCell ref="A32:A33"/>
  </mergeCells>
  <phoneticPr fontId="7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6-4,5</vt:lpstr>
      <vt:lpstr>'6-4,5'!Print_Area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医療保険班</dc:creator>
  <cp:lastModifiedBy>松岡　未花</cp:lastModifiedBy>
  <cp:lastPrinted>2024-01-11T06:39:53Z</cp:lastPrinted>
  <dcterms:created xsi:type="dcterms:W3CDTF">2010-12-02T23:37:02Z</dcterms:created>
  <dcterms:modified xsi:type="dcterms:W3CDTF">2024-03-29T07:56:55Z</dcterms:modified>
</cp:coreProperties>
</file>