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642" activeTab="0"/>
  </bookViews>
  <sheets>
    <sheet name="ホームページ用" sheetId="1" r:id="rId1"/>
  </sheets>
  <definedNames>
    <definedName name="_xlnm.Print_Titles" localSheetId="0">'ホームページ用'!$2:$2</definedName>
  </definedNames>
  <calcPr fullCalcOnLoad="1"/>
</workbook>
</file>

<file path=xl/sharedStrings.xml><?xml version="1.0" encoding="utf-8"?>
<sst xmlns="http://schemas.openxmlformats.org/spreadsheetml/2006/main" count="170" uniqueCount="92">
  <si>
    <t>定員</t>
  </si>
  <si>
    <t>身体</t>
  </si>
  <si>
    <t>知的</t>
  </si>
  <si>
    <t>障害
種別</t>
  </si>
  <si>
    <t>入所授産</t>
  </si>
  <si>
    <t>（福）富山県社会福祉総合センター　高志授産ホーム</t>
  </si>
  <si>
    <t>（福）高岡市身体障害者福祉会　志貴野苑</t>
  </si>
  <si>
    <t>（福）マーシ園　マーシ園授産ホーム</t>
  </si>
  <si>
    <t>通所授産</t>
  </si>
  <si>
    <t>（福）富山県社会福祉総合センター高志福祉作業センター</t>
  </si>
  <si>
    <t>（福）ラッコハウス‌‌身体障害者通所授産施設　ラッコハウス</t>
  </si>
  <si>
    <t>富山県立新生園</t>
  </si>
  <si>
    <t>（福）めひの野園　ウォーム・ワークやぶなみ　　　</t>
  </si>
  <si>
    <t>（福）めひの野園　作業センターふじなみ　　　</t>
  </si>
  <si>
    <t>（福）射水福祉会　いみず苑作業所</t>
  </si>
  <si>
    <t>（福）新川会　雷鳥苑</t>
  </si>
  <si>
    <t>（福）くろべ福祉会　くろべ工房</t>
  </si>
  <si>
    <t>（福）けやき苑　JOBにながわ</t>
  </si>
  <si>
    <t>（福）たびだちの会　　ワークハウスとなみ野</t>
  </si>
  <si>
    <t>（福）あしつき　あしつきふれあいの郷</t>
  </si>
  <si>
    <t>（福）フレンドリー会　フレンドリーハウス</t>
  </si>
  <si>
    <t>（医）重仁　フィールド・ラベンダー</t>
  </si>
  <si>
    <t>施　設　名</t>
  </si>
  <si>
    <t>（福）めひの野園　やねのうえのガチョウ　　　</t>
  </si>
  <si>
    <t>（福）けやき苑　JOB相生　</t>
  </si>
  <si>
    <t>（福）新川会　つつじ苑</t>
  </si>
  <si>
    <t>（福)新川会　さつき苑</t>
  </si>
  <si>
    <t>（医）社団和敬会　ワークハウス連帯</t>
  </si>
  <si>
    <t>（福）むつみの里　であい工房</t>
  </si>
  <si>
    <t>（医）社団あずさ会　大町就労支援センター</t>
  </si>
  <si>
    <t>（福）フォーレスト八尾会　おわらの里</t>
  </si>
  <si>
    <t>（福）高岡市身体障害者福祉会　志貴野苑（入所の通所部門）</t>
  </si>
  <si>
    <t>（福）マーシ園　マーシ園授産ホーム（入所の通所部門）</t>
  </si>
  <si>
    <t>（福）けやき苑　JOB下赤江</t>
  </si>
  <si>
    <t>（福）新川むつみ園　新川むつみ園地域生活支援センター</t>
  </si>
  <si>
    <t>（福）たかおか万葉福祉会　万葉福祉作業所</t>
  </si>
  <si>
    <t>工賃支払総額
（円）(1)</t>
  </si>
  <si>
    <t>（福）せせらぎ会　せせらぎハウス黒部</t>
  </si>
  <si>
    <t>（医）社団信和会　ワークサポートあゆみ</t>
  </si>
  <si>
    <t>（医）社団白雲会　あすなろセンター</t>
  </si>
  <si>
    <t>施設
種別</t>
  </si>
  <si>
    <t>工賃支払対象者延べ人数(2)</t>
  </si>
  <si>
    <t>H２２月額実績
(1)/(2)(円/人)</t>
  </si>
  <si>
    <t>平成２２年度工賃実績報告書</t>
  </si>
  <si>
    <t>（福）セーナー苑　障害者支援施設はるかぜの丘</t>
  </si>
  <si>
    <t>（福）射水福祉会　いずみ苑多機能型事業所七美</t>
  </si>
  <si>
    <t>（福）たかおか万葉福祉会　ファクトリーかたかご</t>
  </si>
  <si>
    <t>（福）射水福祉会　通所センターさんが</t>
  </si>
  <si>
    <t>就労継続B　計（５５ケ所）</t>
  </si>
  <si>
    <t>合　　　　計（７１カ所）</t>
  </si>
  <si>
    <t>（福）手をつなぐとなみ野　障害福祉サービス事業砺波事業所</t>
  </si>
  <si>
    <t>（福）手をつなぐとなみ野　障害福祉サービス事業小矢部事業所</t>
  </si>
  <si>
    <t>（福）手をつなぐとなみ野　障害福祉サービス事業南砺事業所</t>
  </si>
  <si>
    <t>（ＮＰＯ）愛和報恩会　地域共働作業所報恩の家</t>
  </si>
  <si>
    <t>（ＮＰＯ）すずかぜ工房　すずかぜ工房</t>
  </si>
  <si>
    <t>（ＮＰＯ）富山あさひ会　あさがお</t>
  </si>
  <si>
    <t>（ＮＰＯ）富山あさひ会　ワークス・さるびあ</t>
  </si>
  <si>
    <t>（ＮＰＯ）Ｊam　自立サポートJam</t>
  </si>
  <si>
    <t>（ＮＰＯ）わかくさ会　わかくさ作業所</t>
  </si>
  <si>
    <t>（ＮＰＯ）安靖氷見共同作業所　安靖氷見共同作業所</t>
  </si>
  <si>
    <t>（ＮＰＯ）あすなろ滑川　あすなろ滑川</t>
  </si>
  <si>
    <t>（ＮＰＯ）ワークホーム悠々　ワークホーム悠々</t>
  </si>
  <si>
    <t>（ＮＰＯ）ワークハウス剱</t>
  </si>
  <si>
    <t>（ＮＰＯ）知的障害者のくらしを考える会　わくわくファームきらり</t>
  </si>
  <si>
    <t>（福）にいかわ苑　入善町第二すずらん福祉作業所</t>
  </si>
  <si>
    <t>（ＮＰＯ）工房あおの丘　工房あおの丘</t>
  </si>
  <si>
    <t>身体授産  計（７ヵ所）</t>
  </si>
  <si>
    <t>就労継続Ａ　計（５ヶ所）</t>
  </si>
  <si>
    <t>（福）富山県精神保健福祉協会　ゆりの木の里多機能型就労支援事業所</t>
  </si>
  <si>
    <t>（ＮＰＯ）ゆめさぽーとらいちょう　就労継続支援事業所ゆめさぽーとらいちょう</t>
  </si>
  <si>
    <t>（ＮＰＯ）憩いの家　特定非営利活動法人憩いの家</t>
  </si>
  <si>
    <t>（ＮＰＯ）工房ジョ・イン　特定非営利活動法人工房ジョ・イン</t>
  </si>
  <si>
    <t>（ＮＰＯ）黒部市ひまわり福祉作業所　特定非営利活動法人黒部市ひまわり福祉作業所</t>
  </si>
  <si>
    <t>身体入所授産　計</t>
  </si>
  <si>
    <t>身体通所授産　計</t>
  </si>
  <si>
    <t>知的入所授産　計</t>
  </si>
  <si>
    <t>知的通所授産　計</t>
  </si>
  <si>
    <t>知的授産　計（４ヵ所）</t>
  </si>
  <si>
    <t>（ＮＰＯ）愛和報恩会　地域共働作業所報恩の家</t>
  </si>
  <si>
    <t>（ＮＰＯ）えいぶる　パン工房トースト</t>
  </si>
  <si>
    <t>（ＮＰＯ）ワン・ファーム・ランド　ワン・ファーム・ランド</t>
  </si>
  <si>
    <t>（ＮＰＯ）れいんぼーみさき　れいんぼーめぐり</t>
  </si>
  <si>
    <t>（ＮＰＯ）ひまわり　ひまわり</t>
  </si>
  <si>
    <t>（福）手をつなぐ高岡　　ワークスいちのせ</t>
  </si>
  <si>
    <t>（福）手をつなぐ高岡　　ワークスたかおか</t>
  </si>
  <si>
    <t>（福）手をつなぐ高岡　　ワークスたから</t>
  </si>
  <si>
    <t>（ＮＰＯ）えいぶる　作業工房えいぶる</t>
  </si>
  <si>
    <t>（ＮＰＯ）すこやか２６　すこやか２６</t>
  </si>
  <si>
    <t>（福）黎明の郷　障害福祉サービス事業所トライ工房</t>
  </si>
  <si>
    <t>就労継続Ａ</t>
  </si>
  <si>
    <t>（福）けやき苑　JOBふたくち</t>
  </si>
  <si>
    <t>就労継続Ｂ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</si>
</sst>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;\-#,##0&quot;円&quot;"/>
    <numFmt numFmtId="178" formatCode="#,##0&quot;人&quot;;&quot;\&quot;\-#,##0"/>
    <numFmt numFmtId="179" formatCode="#,##0_);[Red]\(#,##0\)"/>
    <numFmt numFmtId="180" formatCode="0.0%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9" fontId="12" fillId="0" borderId="0" xfId="0" applyNumberFormat="1" applyFont="1" applyAlignment="1">
      <alignment horizontal="right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vertical="center" shrinkToFit="1"/>
    </xf>
    <xf numFmtId="179" fontId="13" fillId="0" borderId="1" xfId="0" applyNumberFormat="1" applyFont="1" applyFill="1" applyBorder="1" applyAlignment="1">
      <alignment horizontal="right" vertical="center"/>
    </xf>
    <xf numFmtId="179" fontId="13" fillId="0" borderId="4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vertical="center" shrinkToFit="1"/>
    </xf>
    <xf numFmtId="179" fontId="13" fillId="0" borderId="5" xfId="0" applyNumberFormat="1" applyFont="1" applyFill="1" applyBorder="1" applyAlignment="1">
      <alignment horizontal="right" vertical="center"/>
    </xf>
    <xf numFmtId="179" fontId="13" fillId="0" borderId="6" xfId="0" applyNumberFormat="1" applyFont="1" applyFill="1" applyBorder="1" applyAlignment="1">
      <alignment horizontal="right" vertical="center"/>
    </xf>
    <xf numFmtId="179" fontId="13" fillId="0" borderId="8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shrinkToFit="1"/>
    </xf>
    <xf numFmtId="179" fontId="13" fillId="0" borderId="11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vertical="center" shrinkToFit="1"/>
    </xf>
    <xf numFmtId="179" fontId="13" fillId="0" borderId="15" xfId="0" applyNumberFormat="1" applyFont="1" applyFill="1" applyBorder="1" applyAlignment="1">
      <alignment horizontal="right" vertical="center"/>
    </xf>
    <xf numFmtId="179" fontId="13" fillId="0" borderId="16" xfId="0" applyNumberFormat="1" applyFont="1" applyFill="1" applyBorder="1" applyAlignment="1">
      <alignment horizontal="right" vertical="center"/>
    </xf>
    <xf numFmtId="179" fontId="13" fillId="0" borderId="17" xfId="0" applyNumberFormat="1" applyFont="1" applyFill="1" applyBorder="1" applyAlignment="1">
      <alignment vertical="center"/>
    </xf>
    <xf numFmtId="179" fontId="13" fillId="0" borderId="18" xfId="0" applyNumberFormat="1" applyFont="1" applyFill="1" applyBorder="1" applyAlignment="1">
      <alignment horizontal="right" vertical="center"/>
    </xf>
    <xf numFmtId="179" fontId="14" fillId="2" borderId="19" xfId="0" applyNumberFormat="1" applyFont="1" applyFill="1" applyBorder="1" applyAlignment="1">
      <alignment horizontal="right" vertical="center"/>
    </xf>
    <xf numFmtId="179" fontId="14" fillId="2" borderId="20" xfId="0" applyNumberFormat="1" applyFont="1" applyFill="1" applyBorder="1" applyAlignment="1">
      <alignment horizontal="right" vertical="center"/>
    </xf>
    <xf numFmtId="179" fontId="14" fillId="2" borderId="0" xfId="0" applyNumberFormat="1" applyFont="1" applyFill="1" applyBorder="1" applyAlignment="1">
      <alignment vertical="center"/>
    </xf>
    <xf numFmtId="179" fontId="14" fillId="2" borderId="21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79" fontId="13" fillId="0" borderId="24" xfId="0" applyNumberFormat="1" applyFont="1" applyFill="1" applyBorder="1" applyAlignment="1">
      <alignment vertical="center"/>
    </xf>
    <xf numFmtId="179" fontId="13" fillId="0" borderId="21" xfId="0" applyNumberFormat="1" applyFont="1" applyFill="1" applyBorder="1" applyAlignment="1">
      <alignment horizontal="right" vertical="center"/>
    </xf>
    <xf numFmtId="179" fontId="14" fillId="2" borderId="25" xfId="0" applyNumberFormat="1" applyFont="1" applyFill="1" applyBorder="1" applyAlignment="1">
      <alignment horizontal="right" vertical="center"/>
    </xf>
    <xf numFmtId="179" fontId="14" fillId="2" borderId="26" xfId="0" applyNumberFormat="1" applyFont="1" applyFill="1" applyBorder="1" applyAlignment="1">
      <alignment horizontal="right" vertical="center"/>
    </xf>
    <xf numFmtId="179" fontId="14" fillId="2" borderId="27" xfId="0" applyNumberFormat="1" applyFont="1" applyFill="1" applyBorder="1" applyAlignment="1">
      <alignment vertical="center"/>
    </xf>
    <xf numFmtId="179" fontId="14" fillId="2" borderId="28" xfId="0" applyNumberFormat="1" applyFont="1" applyFill="1" applyBorder="1" applyAlignment="1">
      <alignment horizontal="right" vertical="center"/>
    </xf>
    <xf numFmtId="179" fontId="14" fillId="3" borderId="29" xfId="0" applyNumberFormat="1" applyFont="1" applyFill="1" applyBorder="1" applyAlignment="1">
      <alignment vertical="center"/>
    </xf>
    <xf numFmtId="179" fontId="14" fillId="3" borderId="30" xfId="0" applyNumberFormat="1" applyFont="1" applyFill="1" applyBorder="1" applyAlignment="1">
      <alignment vertical="center"/>
    </xf>
    <xf numFmtId="179" fontId="14" fillId="3" borderId="31" xfId="0" applyNumberFormat="1" applyFont="1" applyFill="1" applyBorder="1" applyAlignment="1">
      <alignment vertical="center"/>
    </xf>
    <xf numFmtId="179" fontId="14" fillId="3" borderId="32" xfId="0" applyNumberFormat="1" applyFont="1" applyFill="1" applyBorder="1" applyAlignment="1">
      <alignment horizontal="right" vertical="center"/>
    </xf>
    <xf numFmtId="179" fontId="13" fillId="0" borderId="22" xfId="0" applyNumberFormat="1" applyFont="1" applyFill="1" applyBorder="1" applyAlignment="1">
      <alignment vertical="center"/>
    </xf>
    <xf numFmtId="179" fontId="13" fillId="0" borderId="23" xfId="0" applyNumberFormat="1" applyFont="1" applyFill="1" applyBorder="1" applyAlignment="1">
      <alignment horizontal="right" vertical="center"/>
    </xf>
    <xf numFmtId="179" fontId="13" fillId="0" borderId="33" xfId="17" applyNumberFormat="1" applyFont="1" applyFill="1" applyBorder="1" applyAlignment="1">
      <alignment vertical="center"/>
    </xf>
    <xf numFmtId="179" fontId="13" fillId="0" borderId="34" xfId="0" applyNumberFormat="1" applyFont="1" applyFill="1" applyBorder="1" applyAlignment="1">
      <alignment horizontal="right" vertical="center"/>
    </xf>
    <xf numFmtId="179" fontId="14" fillId="2" borderId="1" xfId="0" applyNumberFormat="1" applyFont="1" applyFill="1" applyBorder="1" applyAlignment="1">
      <alignment vertical="center"/>
    </xf>
    <xf numFmtId="179" fontId="14" fillId="2" borderId="35" xfId="0" applyNumberFormat="1" applyFont="1" applyFill="1" applyBorder="1" applyAlignment="1">
      <alignment vertical="center"/>
    </xf>
    <xf numFmtId="179" fontId="14" fillId="2" borderId="36" xfId="0" applyNumberFormat="1" applyFont="1" applyFill="1" applyBorder="1" applyAlignment="1">
      <alignment vertical="center"/>
    </xf>
    <xf numFmtId="179" fontId="14" fillId="2" borderId="37" xfId="0" applyNumberFormat="1" applyFont="1" applyFill="1" applyBorder="1" applyAlignment="1">
      <alignment horizontal="right" vertical="center"/>
    </xf>
    <xf numFmtId="179" fontId="13" fillId="0" borderId="5" xfId="0" applyNumberFormat="1" applyFont="1" applyFill="1" applyBorder="1" applyAlignment="1">
      <alignment vertical="center"/>
    </xf>
    <xf numFmtId="179" fontId="13" fillId="0" borderId="38" xfId="0" applyNumberFormat="1" applyFont="1" applyFill="1" applyBorder="1" applyAlignment="1">
      <alignment horizontal="right" vertical="center"/>
    </xf>
    <xf numFmtId="179" fontId="13" fillId="0" borderId="39" xfId="0" applyNumberFormat="1" applyFont="1" applyFill="1" applyBorder="1" applyAlignment="1">
      <alignment vertical="center"/>
    </xf>
    <xf numFmtId="179" fontId="13" fillId="0" borderId="40" xfId="0" applyNumberFormat="1" applyFont="1" applyFill="1" applyBorder="1" applyAlignment="1">
      <alignment horizontal="right" vertical="center"/>
    </xf>
    <xf numFmtId="179" fontId="13" fillId="0" borderId="8" xfId="17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>
      <alignment horizontal="right" vertical="center"/>
    </xf>
    <xf numFmtId="179" fontId="14" fillId="2" borderId="41" xfId="0" applyNumberFormat="1" applyFont="1" applyFill="1" applyBorder="1" applyAlignment="1">
      <alignment vertical="center"/>
    </xf>
    <xf numFmtId="179" fontId="14" fillId="2" borderId="42" xfId="0" applyNumberFormat="1" applyFont="1" applyFill="1" applyBorder="1" applyAlignment="1">
      <alignment vertical="center"/>
    </xf>
    <xf numFmtId="179" fontId="14" fillId="2" borderId="43" xfId="0" applyNumberFormat="1" applyFont="1" applyFill="1" applyBorder="1" applyAlignment="1">
      <alignment vertical="center"/>
    </xf>
    <xf numFmtId="179" fontId="14" fillId="3" borderId="44" xfId="0" applyNumberFormat="1" applyFont="1" applyFill="1" applyBorder="1" applyAlignment="1">
      <alignment vertical="center"/>
    </xf>
    <xf numFmtId="179" fontId="14" fillId="3" borderId="45" xfId="0" applyNumberFormat="1" applyFont="1" applyFill="1" applyBorder="1" applyAlignment="1">
      <alignment vertical="center"/>
    </xf>
    <xf numFmtId="179" fontId="14" fillId="3" borderId="21" xfId="0" applyNumberFormat="1" applyFont="1" applyFill="1" applyBorder="1" applyAlignment="1">
      <alignment horizontal="right" vertical="center"/>
    </xf>
    <xf numFmtId="0" fontId="13" fillId="0" borderId="46" xfId="0" applyFont="1" applyFill="1" applyBorder="1" applyAlignment="1">
      <alignment vertical="center" shrinkToFit="1"/>
    </xf>
    <xf numFmtId="179" fontId="13" fillId="0" borderId="47" xfId="0" applyNumberFormat="1" applyFont="1" applyFill="1" applyBorder="1" applyAlignment="1">
      <alignment vertical="center"/>
    </xf>
    <xf numFmtId="179" fontId="13" fillId="0" borderId="48" xfId="0" applyNumberFormat="1" applyFont="1" applyFill="1" applyBorder="1" applyAlignment="1">
      <alignment vertical="center"/>
    </xf>
    <xf numFmtId="179" fontId="13" fillId="0" borderId="49" xfId="0" applyNumberFormat="1" applyFont="1" applyFill="1" applyBorder="1" applyAlignment="1">
      <alignment vertical="center"/>
    </xf>
    <xf numFmtId="179" fontId="13" fillId="0" borderId="50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vertical="center" shrinkToFit="1"/>
    </xf>
    <xf numFmtId="179" fontId="13" fillId="0" borderId="6" xfId="0" applyNumberFormat="1" applyFont="1" applyFill="1" applyBorder="1" applyAlignment="1">
      <alignment vertical="center"/>
    </xf>
    <xf numFmtId="0" fontId="13" fillId="0" borderId="51" xfId="0" applyFont="1" applyFill="1" applyBorder="1" applyAlignment="1">
      <alignment vertical="center" shrinkToFit="1"/>
    </xf>
    <xf numFmtId="179" fontId="13" fillId="0" borderId="52" xfId="0" applyNumberFormat="1" applyFont="1" applyFill="1" applyBorder="1" applyAlignment="1">
      <alignment vertical="center"/>
    </xf>
    <xf numFmtId="179" fontId="13" fillId="0" borderId="4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0" fontId="13" fillId="0" borderId="53" xfId="0" applyFont="1" applyFill="1" applyBorder="1" applyAlignment="1">
      <alignment vertical="center" shrinkToFit="1"/>
    </xf>
    <xf numFmtId="179" fontId="13" fillId="0" borderId="54" xfId="0" applyNumberFormat="1" applyFont="1" applyFill="1" applyBorder="1" applyAlignment="1">
      <alignment vertical="center"/>
    </xf>
    <xf numFmtId="179" fontId="13" fillId="0" borderId="55" xfId="0" applyNumberFormat="1" applyFont="1" applyFill="1" applyBorder="1" applyAlignment="1">
      <alignment vertical="center"/>
    </xf>
    <xf numFmtId="179" fontId="13" fillId="0" borderId="56" xfId="0" applyNumberFormat="1" applyFont="1" applyFill="1" applyBorder="1" applyAlignment="1">
      <alignment vertical="center"/>
    </xf>
    <xf numFmtId="179" fontId="13" fillId="0" borderId="57" xfId="0" applyNumberFormat="1" applyFont="1" applyFill="1" applyBorder="1" applyAlignment="1">
      <alignment horizontal="right" vertical="center"/>
    </xf>
    <xf numFmtId="179" fontId="14" fillId="3" borderId="58" xfId="0" applyNumberFormat="1" applyFont="1" applyFill="1" applyBorder="1" applyAlignment="1">
      <alignment vertical="center"/>
    </xf>
    <xf numFmtId="179" fontId="14" fillId="3" borderId="59" xfId="0" applyNumberFormat="1" applyFont="1" applyFill="1" applyBorder="1" applyAlignment="1">
      <alignment vertical="center"/>
    </xf>
    <xf numFmtId="179" fontId="14" fillId="3" borderId="60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vertical="center"/>
    </xf>
    <xf numFmtId="179" fontId="13" fillId="0" borderId="2" xfId="0" applyNumberFormat="1" applyFont="1" applyFill="1" applyBorder="1" applyAlignment="1">
      <alignment vertical="center"/>
    </xf>
    <xf numFmtId="179" fontId="13" fillId="0" borderId="46" xfId="17" applyNumberFormat="1" applyFont="1" applyFill="1" applyBorder="1" applyAlignment="1">
      <alignment vertical="center"/>
    </xf>
    <xf numFmtId="179" fontId="13" fillId="0" borderId="37" xfId="0" applyNumberFormat="1" applyFont="1" applyFill="1" applyBorder="1" applyAlignment="1">
      <alignment horizontal="right" vertical="center"/>
    </xf>
    <xf numFmtId="179" fontId="13" fillId="0" borderId="61" xfId="0" applyNumberFormat="1" applyFont="1" applyFill="1" applyBorder="1" applyAlignment="1">
      <alignment vertical="center"/>
    </xf>
    <xf numFmtId="179" fontId="13" fillId="0" borderId="62" xfId="0" applyNumberFormat="1" applyFont="1" applyFill="1" applyBorder="1" applyAlignment="1">
      <alignment vertical="center"/>
    </xf>
    <xf numFmtId="179" fontId="13" fillId="0" borderId="7" xfId="0" applyNumberFormat="1" applyFont="1" applyFill="1" applyBorder="1" applyAlignment="1">
      <alignment vertical="center"/>
    </xf>
    <xf numFmtId="179" fontId="13" fillId="0" borderId="62" xfId="0" applyNumberFormat="1" applyFont="1" applyFill="1" applyBorder="1" applyAlignment="1">
      <alignment horizontal="right" vertical="center"/>
    </xf>
    <xf numFmtId="179" fontId="14" fillId="3" borderId="41" xfId="0" applyNumberFormat="1" applyFont="1" applyFill="1" applyBorder="1" applyAlignment="1">
      <alignment vertical="center" shrinkToFit="1"/>
    </xf>
    <xf numFmtId="179" fontId="14" fillId="3" borderId="42" xfId="0" applyNumberFormat="1" applyFont="1" applyFill="1" applyBorder="1" applyAlignment="1">
      <alignment vertical="center"/>
    </xf>
    <xf numFmtId="179" fontId="14" fillId="3" borderId="27" xfId="0" applyNumberFormat="1" applyFont="1" applyFill="1" applyBorder="1" applyAlignment="1">
      <alignment vertical="center"/>
    </xf>
    <xf numFmtId="179" fontId="14" fillId="3" borderId="28" xfId="0" applyNumberFormat="1" applyFont="1" applyFill="1" applyBorder="1" applyAlignment="1">
      <alignment horizontal="right" vertical="center"/>
    </xf>
    <xf numFmtId="179" fontId="14" fillId="4" borderId="29" xfId="0" applyNumberFormat="1" applyFont="1" applyFill="1" applyBorder="1" applyAlignment="1">
      <alignment vertical="center"/>
    </xf>
    <xf numFmtId="179" fontId="14" fillId="4" borderId="44" xfId="0" applyNumberFormat="1" applyFont="1" applyFill="1" applyBorder="1" applyAlignment="1">
      <alignment vertical="center"/>
    </xf>
    <xf numFmtId="179" fontId="14" fillId="4" borderId="45" xfId="0" applyNumberFormat="1" applyFont="1" applyFill="1" applyBorder="1" applyAlignment="1">
      <alignment vertical="center"/>
    </xf>
    <xf numFmtId="179" fontId="14" fillId="4" borderId="60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38" fontId="14" fillId="0" borderId="44" xfId="17" applyFont="1" applyFill="1" applyBorder="1" applyAlignment="1">
      <alignment horizontal="center" vertical="center" wrapText="1"/>
    </xf>
    <xf numFmtId="38" fontId="14" fillId="0" borderId="63" xfId="17" applyFont="1" applyFill="1" applyBorder="1" applyAlignment="1">
      <alignment horizontal="center" vertical="center" wrapText="1" shrinkToFit="1"/>
    </xf>
    <xf numFmtId="179" fontId="14" fillId="0" borderId="60" xfId="17" applyNumberFormat="1" applyFont="1" applyFill="1" applyBorder="1" applyAlignment="1">
      <alignment horizontal="center" vertical="center" wrapText="1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4" fillId="3" borderId="65" xfId="0" applyFont="1" applyFill="1" applyBorder="1" applyAlignment="1">
      <alignment horizontal="center" vertical="center" shrinkToFit="1"/>
    </xf>
    <xf numFmtId="0" fontId="14" fillId="3" borderId="59" xfId="0" applyFont="1" applyFill="1" applyBorder="1" applyAlignment="1">
      <alignment horizontal="center" vertical="center" shrinkToFit="1"/>
    </xf>
    <xf numFmtId="0" fontId="14" fillId="3" borderId="66" xfId="0" applyFont="1" applyFill="1" applyBorder="1" applyAlignment="1">
      <alignment horizontal="center" vertical="center" shrinkToFit="1"/>
    </xf>
    <xf numFmtId="0" fontId="14" fillId="2" borderId="67" xfId="0" applyFont="1" applyFill="1" applyBorder="1" applyAlignment="1">
      <alignment horizontal="center" vertical="center" shrinkToFit="1"/>
    </xf>
    <xf numFmtId="0" fontId="14" fillId="2" borderId="68" xfId="0" applyFont="1" applyFill="1" applyBorder="1" applyAlignment="1">
      <alignment horizontal="center" vertical="center" shrinkToFit="1"/>
    </xf>
    <xf numFmtId="0" fontId="14" fillId="2" borderId="69" xfId="0" applyFont="1" applyFill="1" applyBorder="1" applyAlignment="1">
      <alignment horizontal="center" vertical="center" shrinkToFit="1"/>
    </xf>
    <xf numFmtId="0" fontId="14" fillId="2" borderId="70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0" fontId="14" fillId="2" borderId="7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4" fillId="4" borderId="65" xfId="0" applyFont="1" applyFill="1" applyBorder="1" applyAlignment="1">
      <alignment horizontal="center" vertical="center" shrinkToFit="1"/>
    </xf>
    <xf numFmtId="0" fontId="14" fillId="4" borderId="59" xfId="0" applyFont="1" applyFill="1" applyBorder="1" applyAlignment="1">
      <alignment horizontal="center" vertical="center" shrinkToFit="1"/>
    </xf>
    <xf numFmtId="0" fontId="14" fillId="4" borderId="66" xfId="0" applyFont="1" applyFill="1" applyBorder="1" applyAlignment="1">
      <alignment horizontal="center" vertical="center" shrinkToFit="1"/>
    </xf>
    <xf numFmtId="0" fontId="14" fillId="3" borderId="70" xfId="0" applyFont="1" applyFill="1" applyBorder="1" applyAlignment="1">
      <alignment horizontal="center" vertical="center" shrinkToFit="1"/>
    </xf>
    <xf numFmtId="0" fontId="14" fillId="3" borderId="27" xfId="0" applyFont="1" applyFill="1" applyBorder="1" applyAlignment="1">
      <alignment horizontal="center" vertical="center" shrinkToFit="1"/>
    </xf>
    <xf numFmtId="0" fontId="14" fillId="3" borderId="7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4" fillId="2" borderId="64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72" xfId="0" applyFont="1" applyFill="1" applyBorder="1" applyAlignment="1">
      <alignment horizontal="center" vertical="center" shrinkToFit="1"/>
    </xf>
    <xf numFmtId="0" fontId="14" fillId="2" borderId="73" xfId="0" applyFont="1" applyFill="1" applyBorder="1" applyAlignment="1">
      <alignment horizontal="center" vertical="center" shrinkToFit="1"/>
    </xf>
    <xf numFmtId="0" fontId="14" fillId="2" borderId="74" xfId="0" applyFont="1" applyFill="1" applyBorder="1" applyAlignment="1">
      <alignment horizontal="center" vertical="center" shrinkToFit="1"/>
    </xf>
    <xf numFmtId="0" fontId="14" fillId="2" borderId="75" xfId="0" applyFont="1" applyFill="1" applyBorder="1" applyAlignment="1">
      <alignment horizontal="center" vertical="center" shrinkToFit="1"/>
    </xf>
    <xf numFmtId="179" fontId="13" fillId="0" borderId="76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75" zoomScaleNormal="75" zoomScaleSheetLayoutView="75" workbookViewId="0" topLeftCell="A1">
      <selection activeCell="H93" sqref="H93"/>
    </sheetView>
  </sheetViews>
  <sheetFormatPr defaultColWidth="9.00390625" defaultRowHeight="13.5"/>
  <cols>
    <col min="1" max="1" width="4.75390625" style="0" customWidth="1"/>
    <col min="2" max="2" width="7.375" style="0" customWidth="1"/>
    <col min="3" max="3" width="8.50390625" style="0" customWidth="1"/>
    <col min="4" max="4" width="62.00390625" style="0" customWidth="1"/>
    <col min="5" max="5" width="9.375" style="0" customWidth="1"/>
    <col min="6" max="6" width="16.75390625" style="0" customWidth="1"/>
    <col min="7" max="7" width="16.875" style="0" customWidth="1"/>
    <col min="8" max="8" width="17.75390625" style="2" customWidth="1"/>
  </cols>
  <sheetData>
    <row r="1" spans="2:8" s="1" customFormat="1" ht="28.5" customHeight="1" thickBot="1">
      <c r="B1" s="15"/>
      <c r="C1" s="15"/>
      <c r="D1" s="134" t="s">
        <v>43</v>
      </c>
      <c r="E1" s="134"/>
      <c r="F1" s="134"/>
      <c r="G1" s="134"/>
      <c r="H1" s="16"/>
    </row>
    <row r="2" spans="2:8" s="3" customFormat="1" ht="29.25" customHeight="1" thickBot="1">
      <c r="B2" s="109" t="s">
        <v>3</v>
      </c>
      <c r="C2" s="110" t="s">
        <v>40</v>
      </c>
      <c r="D2" s="111" t="s">
        <v>22</v>
      </c>
      <c r="E2" s="109" t="s">
        <v>0</v>
      </c>
      <c r="F2" s="112" t="s">
        <v>41</v>
      </c>
      <c r="G2" s="113" t="s">
        <v>36</v>
      </c>
      <c r="H2" s="114" t="s">
        <v>42</v>
      </c>
    </row>
    <row r="3" spans="1:8" s="4" customFormat="1" ht="19.5" customHeight="1">
      <c r="A3" s="11">
        <v>1</v>
      </c>
      <c r="B3" s="17" t="s">
        <v>1</v>
      </c>
      <c r="C3" s="18" t="s">
        <v>4</v>
      </c>
      <c r="D3" s="19" t="s">
        <v>5</v>
      </c>
      <c r="E3" s="20">
        <v>40</v>
      </c>
      <c r="F3" s="21">
        <v>370</v>
      </c>
      <c r="G3" s="141">
        <v>7181546</v>
      </c>
      <c r="H3" s="93">
        <f>G3/F3</f>
        <v>19409.583783783783</v>
      </c>
    </row>
    <row r="4" spans="1:8" s="4" customFormat="1" ht="19.5" customHeight="1">
      <c r="A4" s="11">
        <f>A3+1</f>
        <v>2</v>
      </c>
      <c r="B4" s="22" t="s">
        <v>1</v>
      </c>
      <c r="C4" s="23" t="s">
        <v>4</v>
      </c>
      <c r="D4" s="24" t="s">
        <v>6</v>
      </c>
      <c r="E4" s="25">
        <v>40</v>
      </c>
      <c r="F4" s="26">
        <v>401</v>
      </c>
      <c r="G4" s="27">
        <v>11012640</v>
      </c>
      <c r="H4" s="28">
        <f>G4/F4</f>
        <v>27462.94264339152</v>
      </c>
    </row>
    <row r="5" spans="1:8" s="4" customFormat="1" ht="19.5" customHeight="1">
      <c r="A5" s="11">
        <f aca="true" t="shared" si="0" ref="A5:A10">A4+1</f>
        <v>3</v>
      </c>
      <c r="B5" s="22" t="s">
        <v>1</v>
      </c>
      <c r="C5" s="23" t="s">
        <v>4</v>
      </c>
      <c r="D5" s="24" t="s">
        <v>7</v>
      </c>
      <c r="E5" s="25">
        <v>60</v>
      </c>
      <c r="F5" s="26">
        <v>681</v>
      </c>
      <c r="G5" s="27">
        <v>4472710</v>
      </c>
      <c r="H5" s="28">
        <f>G5/F5</f>
        <v>6567.856093979442</v>
      </c>
    </row>
    <row r="6" spans="1:8" s="5" customFormat="1" ht="19.5" customHeight="1">
      <c r="A6" s="11">
        <f t="shared" si="0"/>
        <v>4</v>
      </c>
      <c r="B6" s="29" t="s">
        <v>1</v>
      </c>
      <c r="C6" s="23" t="s">
        <v>4</v>
      </c>
      <c r="D6" s="24" t="s">
        <v>31</v>
      </c>
      <c r="E6" s="25">
        <v>24</v>
      </c>
      <c r="F6" s="26">
        <v>157</v>
      </c>
      <c r="G6" s="30">
        <v>3886940</v>
      </c>
      <c r="H6" s="28">
        <f>G6/F6</f>
        <v>24757.579617834395</v>
      </c>
    </row>
    <row r="7" spans="1:8" s="4" customFormat="1" ht="19.5" customHeight="1" thickBot="1">
      <c r="A7" s="11">
        <f t="shared" si="0"/>
        <v>5</v>
      </c>
      <c r="B7" s="31" t="s">
        <v>1</v>
      </c>
      <c r="C7" s="32" t="s">
        <v>4</v>
      </c>
      <c r="D7" s="33" t="s">
        <v>32</v>
      </c>
      <c r="E7" s="34">
        <v>25</v>
      </c>
      <c r="F7" s="35">
        <v>258</v>
      </c>
      <c r="G7" s="36">
        <v>3781636</v>
      </c>
      <c r="H7" s="37">
        <f>G7/F7</f>
        <v>14657.503875968992</v>
      </c>
    </row>
    <row r="8" spans="1:8" s="4" customFormat="1" ht="19.5" customHeight="1" thickTop="1">
      <c r="A8" s="11"/>
      <c r="B8" s="135" t="s">
        <v>73</v>
      </c>
      <c r="C8" s="136"/>
      <c r="D8" s="137"/>
      <c r="E8" s="38">
        <f>SUM(E3:E7)</f>
        <v>189</v>
      </c>
      <c r="F8" s="39">
        <f>SUM(F3:F7)</f>
        <v>1867</v>
      </c>
      <c r="G8" s="40">
        <f>SUM(G3:G7)</f>
        <v>30335472</v>
      </c>
      <c r="H8" s="41">
        <f>ROUND(G8/F8,0)</f>
        <v>16248</v>
      </c>
    </row>
    <row r="9" spans="1:8" s="4" customFormat="1" ht="19.5" customHeight="1">
      <c r="A9" s="11">
        <f>A7+1</f>
        <v>6</v>
      </c>
      <c r="B9" s="22" t="s">
        <v>1</v>
      </c>
      <c r="C9" s="23" t="s">
        <v>8</v>
      </c>
      <c r="D9" s="24" t="s">
        <v>9</v>
      </c>
      <c r="E9" s="25">
        <v>40</v>
      </c>
      <c r="F9" s="26">
        <v>442</v>
      </c>
      <c r="G9" s="27">
        <v>7635266</v>
      </c>
      <c r="H9" s="28">
        <f>G9/F9</f>
        <v>17274.35746606335</v>
      </c>
    </row>
    <row r="10" spans="1:8" s="4" customFormat="1" ht="19.5" customHeight="1" thickBot="1">
      <c r="A10" s="11">
        <f t="shared" si="0"/>
        <v>7</v>
      </c>
      <c r="B10" s="42" t="s">
        <v>1</v>
      </c>
      <c r="C10" s="43" t="s">
        <v>8</v>
      </c>
      <c r="D10" s="33" t="s">
        <v>10</v>
      </c>
      <c r="E10" s="34">
        <v>20</v>
      </c>
      <c r="F10" s="21">
        <v>164</v>
      </c>
      <c r="G10" s="44">
        <v>3000000</v>
      </c>
      <c r="H10" s="45">
        <f>G10/F10</f>
        <v>18292.682926829268</v>
      </c>
    </row>
    <row r="11" spans="1:8" s="7" customFormat="1" ht="19.5" customHeight="1" thickBot="1" thickTop="1">
      <c r="A11" s="11"/>
      <c r="B11" s="138" t="s">
        <v>74</v>
      </c>
      <c r="C11" s="139"/>
      <c r="D11" s="140"/>
      <c r="E11" s="46">
        <f>SUM(E9:E10)</f>
        <v>60</v>
      </c>
      <c r="F11" s="47">
        <f>SUM(F9:F10)</f>
        <v>606</v>
      </c>
      <c r="G11" s="48">
        <f>SUM(G9:G10)</f>
        <v>10635266</v>
      </c>
      <c r="H11" s="49">
        <f aca="true" t="shared" si="1" ref="H11:H19">ROUND(G11/F11,0)</f>
        <v>17550</v>
      </c>
    </row>
    <row r="12" spans="1:8" s="4" customFormat="1" ht="19.5" customHeight="1" thickBot="1">
      <c r="A12" s="11"/>
      <c r="B12" s="117" t="s">
        <v>66</v>
      </c>
      <c r="C12" s="118"/>
      <c r="D12" s="119"/>
      <c r="E12" s="50">
        <f>SUM(E8,E11)</f>
        <v>249</v>
      </c>
      <c r="F12" s="51">
        <f>F8+F11</f>
        <v>2473</v>
      </c>
      <c r="G12" s="52">
        <f>G8+G11</f>
        <v>40970738</v>
      </c>
      <c r="H12" s="53">
        <f t="shared" si="1"/>
        <v>16567</v>
      </c>
    </row>
    <row r="13" spans="1:8" s="6" customFormat="1" ht="19.5" customHeight="1" thickBot="1">
      <c r="A13" s="11">
        <f>A10+1</f>
        <v>8</v>
      </c>
      <c r="B13" s="42" t="s">
        <v>2</v>
      </c>
      <c r="C13" s="43" t="s">
        <v>4</v>
      </c>
      <c r="D13" s="33" t="s">
        <v>11</v>
      </c>
      <c r="E13" s="54">
        <v>50</v>
      </c>
      <c r="F13" s="55">
        <v>291</v>
      </c>
      <c r="G13" s="56">
        <v>785405</v>
      </c>
      <c r="H13" s="57">
        <f>G13/F13</f>
        <v>2698.9862542955325</v>
      </c>
    </row>
    <row r="14" spans="1:8" s="4" customFormat="1" ht="19.5" customHeight="1" thickTop="1">
      <c r="A14" s="11"/>
      <c r="B14" s="120" t="s">
        <v>75</v>
      </c>
      <c r="C14" s="121"/>
      <c r="D14" s="122"/>
      <c r="E14" s="58">
        <f>SUM(E13:E13)</f>
        <v>50</v>
      </c>
      <c r="F14" s="59">
        <f>SUM(F13:F13)</f>
        <v>291</v>
      </c>
      <c r="G14" s="60">
        <f>SUM(G13:G13)</f>
        <v>785405</v>
      </c>
      <c r="H14" s="61">
        <f t="shared" si="1"/>
        <v>2699</v>
      </c>
    </row>
    <row r="15" spans="1:8" s="4" customFormat="1" ht="19.5" customHeight="1">
      <c r="A15" s="11">
        <f>A13+1</f>
        <v>9</v>
      </c>
      <c r="B15" s="22" t="s">
        <v>2</v>
      </c>
      <c r="C15" s="23" t="s">
        <v>8</v>
      </c>
      <c r="D15" s="24" t="s">
        <v>14</v>
      </c>
      <c r="E15" s="62">
        <v>30</v>
      </c>
      <c r="F15" s="63">
        <v>419</v>
      </c>
      <c r="G15" s="64">
        <v>785000</v>
      </c>
      <c r="H15" s="65">
        <f>G15/F15</f>
        <v>1873.5083532219571</v>
      </c>
    </row>
    <row r="16" spans="1:8" s="4" customFormat="1" ht="19.5" customHeight="1">
      <c r="A16" s="11">
        <v>10</v>
      </c>
      <c r="B16" s="22" t="s">
        <v>2</v>
      </c>
      <c r="C16" s="23" t="s">
        <v>8</v>
      </c>
      <c r="D16" s="24" t="s">
        <v>15</v>
      </c>
      <c r="E16" s="62">
        <v>30</v>
      </c>
      <c r="F16" s="26">
        <v>382</v>
      </c>
      <c r="G16" s="66">
        <v>2743100</v>
      </c>
      <c r="H16" s="28">
        <f>G16/F16</f>
        <v>7180.8900523560205</v>
      </c>
    </row>
    <row r="17" spans="1:8" s="4" customFormat="1" ht="19.5" customHeight="1" thickBot="1">
      <c r="A17" s="11">
        <v>11</v>
      </c>
      <c r="B17" s="22" t="s">
        <v>2</v>
      </c>
      <c r="C17" s="23" t="s">
        <v>8</v>
      </c>
      <c r="D17" s="24" t="s">
        <v>35</v>
      </c>
      <c r="E17" s="54">
        <v>30</v>
      </c>
      <c r="F17" s="67">
        <v>409</v>
      </c>
      <c r="G17" s="44">
        <v>6609910</v>
      </c>
      <c r="H17" s="45">
        <f>G17/F17</f>
        <v>16161.14914425428</v>
      </c>
    </row>
    <row r="18" spans="1:8" s="4" customFormat="1" ht="19.5" customHeight="1" thickBot="1" thickTop="1">
      <c r="A18" s="11"/>
      <c r="B18" s="123" t="s">
        <v>76</v>
      </c>
      <c r="C18" s="124"/>
      <c r="D18" s="125"/>
      <c r="E18" s="68">
        <f>SUM(E15:E17)</f>
        <v>90</v>
      </c>
      <c r="F18" s="69">
        <f>SUM(F15:F17)</f>
        <v>1210</v>
      </c>
      <c r="G18" s="70">
        <f>SUM(G15:G17)</f>
        <v>10138010</v>
      </c>
      <c r="H18" s="49">
        <f t="shared" si="1"/>
        <v>8379</v>
      </c>
    </row>
    <row r="19" spans="1:8" s="4" customFormat="1" ht="19.5" customHeight="1" thickBot="1">
      <c r="A19" s="11"/>
      <c r="B19" s="117" t="s">
        <v>77</v>
      </c>
      <c r="C19" s="118"/>
      <c r="D19" s="119"/>
      <c r="E19" s="50">
        <f>E14+E18</f>
        <v>140</v>
      </c>
      <c r="F19" s="71">
        <f>F14+F18</f>
        <v>1501</v>
      </c>
      <c r="G19" s="72">
        <f>G14+G18</f>
        <v>10923415</v>
      </c>
      <c r="H19" s="73">
        <f t="shared" si="1"/>
        <v>7277</v>
      </c>
    </row>
    <row r="20" spans="1:8" s="4" customFormat="1" ht="19.5" customHeight="1">
      <c r="A20" s="11">
        <f>A17+1</f>
        <v>12</v>
      </c>
      <c r="B20" s="126" t="s">
        <v>89</v>
      </c>
      <c r="C20" s="127"/>
      <c r="D20" s="74" t="s">
        <v>17</v>
      </c>
      <c r="E20" s="75">
        <v>10</v>
      </c>
      <c r="F20" s="76">
        <v>21</v>
      </c>
      <c r="G20" s="77">
        <v>654662</v>
      </c>
      <c r="H20" s="78">
        <f>G20/F20</f>
        <v>31174.380952380954</v>
      </c>
    </row>
    <row r="21" spans="1:8" s="4" customFormat="1" ht="19.5" customHeight="1">
      <c r="A21" s="11">
        <f>A20+1</f>
        <v>13</v>
      </c>
      <c r="B21" s="126" t="s">
        <v>89</v>
      </c>
      <c r="C21" s="127"/>
      <c r="D21" s="79" t="s">
        <v>78</v>
      </c>
      <c r="E21" s="62">
        <v>10</v>
      </c>
      <c r="F21" s="80">
        <v>48</v>
      </c>
      <c r="G21" s="27">
        <v>4560003</v>
      </c>
      <c r="H21" s="28">
        <f>G21/F21</f>
        <v>95000.0625</v>
      </c>
    </row>
    <row r="22" spans="1:8" s="4" customFormat="1" ht="19.5" customHeight="1">
      <c r="A22" s="11">
        <f>A21+1</f>
        <v>14</v>
      </c>
      <c r="B22" s="126" t="s">
        <v>89</v>
      </c>
      <c r="C22" s="127"/>
      <c r="D22" s="79" t="s">
        <v>79</v>
      </c>
      <c r="E22" s="62">
        <v>20</v>
      </c>
      <c r="F22" s="80">
        <v>84</v>
      </c>
      <c r="G22" s="27">
        <v>4271557</v>
      </c>
      <c r="H22" s="28">
        <f>G22/F22</f>
        <v>50851.869047619046</v>
      </c>
    </row>
    <row r="23" spans="1:8" s="4" customFormat="1" ht="19.5" customHeight="1">
      <c r="A23" s="11">
        <f>A22+1</f>
        <v>15</v>
      </c>
      <c r="B23" s="126" t="s">
        <v>89</v>
      </c>
      <c r="C23" s="127"/>
      <c r="D23" s="81" t="s">
        <v>68</v>
      </c>
      <c r="E23" s="82">
        <v>10</v>
      </c>
      <c r="F23" s="83">
        <v>115</v>
      </c>
      <c r="G23" s="84">
        <v>2536475</v>
      </c>
      <c r="H23" s="45">
        <f>G23/F23</f>
        <v>22056.304347826088</v>
      </c>
    </row>
    <row r="24" spans="1:8" s="4" customFormat="1" ht="19.5" customHeight="1" thickBot="1">
      <c r="A24" s="11">
        <f>A23+1</f>
        <v>16</v>
      </c>
      <c r="B24" s="126" t="s">
        <v>89</v>
      </c>
      <c r="C24" s="127"/>
      <c r="D24" s="85" t="s">
        <v>90</v>
      </c>
      <c r="E24" s="86">
        <v>20</v>
      </c>
      <c r="F24" s="87">
        <v>116</v>
      </c>
      <c r="G24" s="88">
        <v>3211212</v>
      </c>
      <c r="H24" s="89">
        <f>G24/F24</f>
        <v>27682.862068965518</v>
      </c>
    </row>
    <row r="25" spans="1:8" s="4" customFormat="1" ht="19.5" customHeight="1" thickBot="1">
      <c r="A25" s="11"/>
      <c r="B25" s="117" t="s">
        <v>67</v>
      </c>
      <c r="C25" s="118"/>
      <c r="D25" s="119"/>
      <c r="E25" s="50">
        <f>SUM(E20:E24)</f>
        <v>70</v>
      </c>
      <c r="F25" s="90">
        <f>SUM(F20:F24)</f>
        <v>384</v>
      </c>
      <c r="G25" s="91">
        <f>SUM(G20:G24)</f>
        <v>15233909</v>
      </c>
      <c r="H25" s="92">
        <f>ROUND(G25/F25,0)</f>
        <v>39672</v>
      </c>
    </row>
    <row r="26" spans="1:8" s="4" customFormat="1" ht="19.5" customHeight="1">
      <c r="A26" s="11">
        <f>A24+1</f>
        <v>17</v>
      </c>
      <c r="B26" s="115" t="s">
        <v>91</v>
      </c>
      <c r="C26" s="116"/>
      <c r="D26" s="19" t="s">
        <v>23</v>
      </c>
      <c r="E26" s="93">
        <v>30</v>
      </c>
      <c r="F26" s="94">
        <v>320</v>
      </c>
      <c r="G26" s="95">
        <v>4629340</v>
      </c>
      <c r="H26" s="96">
        <f aca="true" t="shared" si="2" ref="H26:H52">G26/F26</f>
        <v>14466.6875</v>
      </c>
    </row>
    <row r="27" spans="1:8" s="4" customFormat="1" ht="19.5" customHeight="1">
      <c r="A27" s="11">
        <f>A26+1</f>
        <v>18</v>
      </c>
      <c r="B27" s="115" t="s">
        <v>91</v>
      </c>
      <c r="C27" s="116"/>
      <c r="D27" s="24" t="s">
        <v>53</v>
      </c>
      <c r="E27" s="62">
        <v>24</v>
      </c>
      <c r="F27" s="80">
        <v>279</v>
      </c>
      <c r="G27" s="27">
        <v>9654191</v>
      </c>
      <c r="H27" s="28">
        <f t="shared" si="2"/>
        <v>34602.83512544803</v>
      </c>
    </row>
    <row r="28" spans="1:8" s="4" customFormat="1" ht="19.5" customHeight="1">
      <c r="A28" s="11">
        <f aca="true" t="shared" si="3" ref="A28:A80">A27+1</f>
        <v>19</v>
      </c>
      <c r="B28" s="115" t="s">
        <v>91</v>
      </c>
      <c r="C28" s="116"/>
      <c r="D28" s="24" t="s">
        <v>20</v>
      </c>
      <c r="E28" s="62">
        <v>40</v>
      </c>
      <c r="F28" s="80">
        <v>558</v>
      </c>
      <c r="G28" s="27">
        <v>7551183</v>
      </c>
      <c r="H28" s="28">
        <f t="shared" si="2"/>
        <v>13532.586021505376</v>
      </c>
    </row>
    <row r="29" spans="1:8" s="4" customFormat="1" ht="19.5" customHeight="1">
      <c r="A29" s="11">
        <f t="shared" si="3"/>
        <v>20</v>
      </c>
      <c r="B29" s="115" t="s">
        <v>91</v>
      </c>
      <c r="C29" s="116"/>
      <c r="D29" s="24" t="s">
        <v>33</v>
      </c>
      <c r="E29" s="62">
        <v>20</v>
      </c>
      <c r="F29" s="80">
        <v>150</v>
      </c>
      <c r="G29" s="27">
        <v>543350</v>
      </c>
      <c r="H29" s="28">
        <f t="shared" si="2"/>
        <v>3622.3333333333335</v>
      </c>
    </row>
    <row r="30" spans="1:8" s="4" customFormat="1" ht="19.5" customHeight="1">
      <c r="A30" s="11">
        <f t="shared" si="3"/>
        <v>21</v>
      </c>
      <c r="B30" s="115" t="s">
        <v>91</v>
      </c>
      <c r="C30" s="116"/>
      <c r="D30" s="24" t="s">
        <v>17</v>
      </c>
      <c r="E30" s="62">
        <v>30</v>
      </c>
      <c r="F30" s="80">
        <v>256</v>
      </c>
      <c r="G30" s="27">
        <v>2168200</v>
      </c>
      <c r="H30" s="28">
        <f t="shared" si="2"/>
        <v>8469.53125</v>
      </c>
    </row>
    <row r="31" spans="1:8" s="4" customFormat="1" ht="19.5" customHeight="1">
      <c r="A31" s="11">
        <f t="shared" si="3"/>
        <v>22</v>
      </c>
      <c r="B31" s="115" t="s">
        <v>91</v>
      </c>
      <c r="C31" s="116"/>
      <c r="D31" s="24" t="s">
        <v>24</v>
      </c>
      <c r="E31" s="62">
        <v>40</v>
      </c>
      <c r="F31" s="80">
        <v>498</v>
      </c>
      <c r="G31" s="27">
        <v>3516400</v>
      </c>
      <c r="H31" s="28">
        <f t="shared" si="2"/>
        <v>7061.044176706827</v>
      </c>
    </row>
    <row r="32" spans="1:8" s="4" customFormat="1" ht="19.5" customHeight="1">
      <c r="A32" s="11">
        <f t="shared" si="3"/>
        <v>23</v>
      </c>
      <c r="B32" s="115" t="s">
        <v>91</v>
      </c>
      <c r="C32" s="116"/>
      <c r="D32" s="24" t="s">
        <v>21</v>
      </c>
      <c r="E32" s="62">
        <v>30</v>
      </c>
      <c r="F32" s="80">
        <v>379</v>
      </c>
      <c r="G32" s="27">
        <v>4913997</v>
      </c>
      <c r="H32" s="28">
        <f t="shared" si="2"/>
        <v>12965.69129287599</v>
      </c>
    </row>
    <row r="33" spans="1:8" s="4" customFormat="1" ht="19.5" customHeight="1">
      <c r="A33" s="11">
        <f t="shared" si="3"/>
        <v>24</v>
      </c>
      <c r="B33" s="115" t="s">
        <v>91</v>
      </c>
      <c r="C33" s="116"/>
      <c r="D33" s="81" t="s">
        <v>68</v>
      </c>
      <c r="E33" s="62">
        <v>15</v>
      </c>
      <c r="F33" s="80">
        <v>354</v>
      </c>
      <c r="G33" s="27">
        <v>1762432</v>
      </c>
      <c r="H33" s="28">
        <f t="shared" si="2"/>
        <v>4978.6214689265535</v>
      </c>
    </row>
    <row r="34" spans="1:8" s="4" customFormat="1" ht="19.5" customHeight="1">
      <c r="A34" s="11">
        <f t="shared" si="3"/>
        <v>25</v>
      </c>
      <c r="B34" s="115" t="s">
        <v>91</v>
      </c>
      <c r="C34" s="116"/>
      <c r="D34" s="24" t="s">
        <v>27</v>
      </c>
      <c r="E34" s="62">
        <v>20</v>
      </c>
      <c r="F34" s="80">
        <v>289</v>
      </c>
      <c r="G34" s="27">
        <v>2749727</v>
      </c>
      <c r="H34" s="28">
        <f t="shared" si="2"/>
        <v>9514.626297577855</v>
      </c>
    </row>
    <row r="35" spans="1:8" s="4" customFormat="1" ht="19.5" customHeight="1">
      <c r="A35" s="11">
        <f t="shared" si="3"/>
        <v>26</v>
      </c>
      <c r="B35" s="115" t="s">
        <v>91</v>
      </c>
      <c r="C35" s="116"/>
      <c r="D35" s="24" t="s">
        <v>12</v>
      </c>
      <c r="E35" s="62">
        <v>40</v>
      </c>
      <c r="F35" s="80">
        <v>424</v>
      </c>
      <c r="G35" s="27">
        <v>4180300</v>
      </c>
      <c r="H35" s="28">
        <f t="shared" si="2"/>
        <v>9859.198113207547</v>
      </c>
    </row>
    <row r="36" spans="1:8" s="4" customFormat="1" ht="19.5" customHeight="1">
      <c r="A36" s="11">
        <f t="shared" si="3"/>
        <v>27</v>
      </c>
      <c r="B36" s="115" t="s">
        <v>91</v>
      </c>
      <c r="C36" s="116"/>
      <c r="D36" s="24" t="s">
        <v>13</v>
      </c>
      <c r="E36" s="62">
        <v>40</v>
      </c>
      <c r="F36" s="80">
        <v>480</v>
      </c>
      <c r="G36" s="27">
        <v>8610640</v>
      </c>
      <c r="H36" s="28">
        <f t="shared" si="2"/>
        <v>17938.833333333332</v>
      </c>
    </row>
    <row r="37" spans="1:8" s="4" customFormat="1" ht="19.5" customHeight="1">
      <c r="A37" s="11">
        <f t="shared" si="3"/>
        <v>28</v>
      </c>
      <c r="B37" s="115" t="s">
        <v>91</v>
      </c>
      <c r="C37" s="116"/>
      <c r="D37" s="24" t="s">
        <v>30</v>
      </c>
      <c r="E37" s="62">
        <v>40</v>
      </c>
      <c r="F37" s="97">
        <v>360</v>
      </c>
      <c r="G37" s="30">
        <v>4229360</v>
      </c>
      <c r="H37" s="28">
        <f t="shared" si="2"/>
        <v>11748.222222222223</v>
      </c>
    </row>
    <row r="38" spans="1:8" s="4" customFormat="1" ht="19.5" customHeight="1">
      <c r="A38" s="11">
        <f t="shared" si="3"/>
        <v>29</v>
      </c>
      <c r="B38" s="115" t="s">
        <v>91</v>
      </c>
      <c r="C38" s="116"/>
      <c r="D38" s="24" t="s">
        <v>39</v>
      </c>
      <c r="E38" s="62">
        <v>20</v>
      </c>
      <c r="F38" s="97">
        <v>304</v>
      </c>
      <c r="G38" s="30">
        <v>2743090</v>
      </c>
      <c r="H38" s="28">
        <f t="shared" si="2"/>
        <v>9023.322368421053</v>
      </c>
    </row>
    <row r="39" spans="1:8" s="4" customFormat="1" ht="19.5" customHeight="1">
      <c r="A39" s="11">
        <f t="shared" si="3"/>
        <v>30</v>
      </c>
      <c r="B39" s="115" t="s">
        <v>91</v>
      </c>
      <c r="C39" s="116"/>
      <c r="D39" s="24" t="s">
        <v>54</v>
      </c>
      <c r="E39" s="62">
        <v>20</v>
      </c>
      <c r="F39" s="80">
        <v>170</v>
      </c>
      <c r="G39" s="27">
        <v>1749479</v>
      </c>
      <c r="H39" s="28">
        <f t="shared" si="2"/>
        <v>10291.052941176471</v>
      </c>
    </row>
    <row r="40" spans="1:8" s="4" customFormat="1" ht="19.5" customHeight="1">
      <c r="A40" s="11">
        <f t="shared" si="3"/>
        <v>31</v>
      </c>
      <c r="B40" s="115" t="s">
        <v>91</v>
      </c>
      <c r="C40" s="116"/>
      <c r="D40" s="24" t="s">
        <v>80</v>
      </c>
      <c r="E40" s="62">
        <v>20</v>
      </c>
      <c r="F40" s="26">
        <v>158</v>
      </c>
      <c r="G40" s="27">
        <v>2791060</v>
      </c>
      <c r="H40" s="28">
        <f t="shared" si="2"/>
        <v>17664.936708860758</v>
      </c>
    </row>
    <row r="41" spans="1:8" s="4" customFormat="1" ht="19.5" customHeight="1">
      <c r="A41" s="11">
        <f t="shared" si="3"/>
        <v>32</v>
      </c>
      <c r="B41" s="115" t="s">
        <v>91</v>
      </c>
      <c r="C41" s="116"/>
      <c r="D41" s="24" t="s">
        <v>55</v>
      </c>
      <c r="E41" s="62">
        <v>30</v>
      </c>
      <c r="F41" s="26">
        <v>228</v>
      </c>
      <c r="G41" s="27">
        <v>2004000</v>
      </c>
      <c r="H41" s="28">
        <f t="shared" si="2"/>
        <v>8789.473684210527</v>
      </c>
    </row>
    <row r="42" spans="1:8" s="4" customFormat="1" ht="19.5" customHeight="1">
      <c r="A42" s="11">
        <f t="shared" si="3"/>
        <v>33</v>
      </c>
      <c r="B42" s="115" t="s">
        <v>91</v>
      </c>
      <c r="C42" s="116"/>
      <c r="D42" s="24" t="s">
        <v>56</v>
      </c>
      <c r="E42" s="62">
        <v>20</v>
      </c>
      <c r="F42" s="26">
        <v>84</v>
      </c>
      <c r="G42" s="27">
        <v>1495510</v>
      </c>
      <c r="H42" s="28">
        <f t="shared" si="2"/>
        <v>17803.690476190477</v>
      </c>
    </row>
    <row r="43" spans="1:8" s="4" customFormat="1" ht="19.5" customHeight="1">
      <c r="A43" s="11">
        <f t="shared" si="3"/>
        <v>34</v>
      </c>
      <c r="B43" s="115" t="s">
        <v>91</v>
      </c>
      <c r="C43" s="116"/>
      <c r="D43" s="24" t="s">
        <v>81</v>
      </c>
      <c r="E43" s="62">
        <v>20</v>
      </c>
      <c r="F43" s="97">
        <v>259</v>
      </c>
      <c r="G43" s="30">
        <v>3450006</v>
      </c>
      <c r="H43" s="28">
        <f>G43/F43</f>
        <v>13320.486486486487</v>
      </c>
    </row>
    <row r="44" spans="1:8" s="4" customFormat="1" ht="19.5" customHeight="1">
      <c r="A44" s="11">
        <f t="shared" si="3"/>
        <v>35</v>
      </c>
      <c r="B44" s="115" t="s">
        <v>91</v>
      </c>
      <c r="C44" s="116"/>
      <c r="D44" s="24" t="s">
        <v>44</v>
      </c>
      <c r="E44" s="62">
        <v>60</v>
      </c>
      <c r="F44" s="97">
        <v>662</v>
      </c>
      <c r="G44" s="98">
        <v>4443500</v>
      </c>
      <c r="H44" s="28">
        <f t="shared" si="2"/>
        <v>6712.2356495468275</v>
      </c>
    </row>
    <row r="45" spans="1:8" s="4" customFormat="1" ht="19.5" customHeight="1">
      <c r="A45" s="11">
        <f t="shared" si="3"/>
        <v>36</v>
      </c>
      <c r="B45" s="115" t="s">
        <v>91</v>
      </c>
      <c r="C45" s="116"/>
      <c r="D45" s="79" t="s">
        <v>69</v>
      </c>
      <c r="E45" s="62">
        <v>20</v>
      </c>
      <c r="F45" s="97">
        <v>170</v>
      </c>
      <c r="G45" s="98">
        <v>900780</v>
      </c>
      <c r="H45" s="28">
        <f t="shared" si="2"/>
        <v>5298.705882352941</v>
      </c>
    </row>
    <row r="46" spans="1:8" s="4" customFormat="1" ht="19.5" customHeight="1">
      <c r="A46" s="11">
        <f t="shared" si="3"/>
        <v>37</v>
      </c>
      <c r="B46" s="115" t="s">
        <v>91</v>
      </c>
      <c r="C46" s="116"/>
      <c r="D46" s="79" t="s">
        <v>82</v>
      </c>
      <c r="E46" s="62">
        <v>20</v>
      </c>
      <c r="F46" s="97">
        <v>211</v>
      </c>
      <c r="G46" s="30">
        <v>3469929</v>
      </c>
      <c r="H46" s="28">
        <f t="shared" si="2"/>
        <v>16445.16113744076</v>
      </c>
    </row>
    <row r="47" spans="1:8" s="4" customFormat="1" ht="19.5" customHeight="1">
      <c r="A47" s="11">
        <f t="shared" si="3"/>
        <v>38</v>
      </c>
      <c r="B47" s="115" t="s">
        <v>91</v>
      </c>
      <c r="C47" s="116"/>
      <c r="D47" s="24" t="s">
        <v>83</v>
      </c>
      <c r="E47" s="62">
        <v>19</v>
      </c>
      <c r="F47" s="80">
        <v>246</v>
      </c>
      <c r="G47" s="66">
        <v>2839900</v>
      </c>
      <c r="H47" s="28">
        <f t="shared" si="2"/>
        <v>11544.30894308943</v>
      </c>
    </row>
    <row r="48" spans="1:8" s="4" customFormat="1" ht="19.5" customHeight="1">
      <c r="A48" s="11">
        <f t="shared" si="3"/>
        <v>39</v>
      </c>
      <c r="B48" s="115" t="s">
        <v>91</v>
      </c>
      <c r="C48" s="116"/>
      <c r="D48" s="24" t="s">
        <v>84</v>
      </c>
      <c r="E48" s="62">
        <v>29</v>
      </c>
      <c r="F48" s="80">
        <v>300</v>
      </c>
      <c r="G48" s="27">
        <v>3020425</v>
      </c>
      <c r="H48" s="28">
        <f t="shared" si="2"/>
        <v>10068.083333333334</v>
      </c>
    </row>
    <row r="49" spans="1:8" s="4" customFormat="1" ht="19.5" customHeight="1">
      <c r="A49" s="11">
        <f t="shared" si="3"/>
        <v>40</v>
      </c>
      <c r="B49" s="115" t="s">
        <v>91</v>
      </c>
      <c r="C49" s="116"/>
      <c r="D49" s="24" t="s">
        <v>85</v>
      </c>
      <c r="E49" s="62">
        <v>40</v>
      </c>
      <c r="F49" s="80">
        <v>408</v>
      </c>
      <c r="G49" s="27">
        <v>4534701</v>
      </c>
      <c r="H49" s="28">
        <f t="shared" si="2"/>
        <v>11114.463235294117</v>
      </c>
    </row>
    <row r="50" spans="1:8" s="4" customFormat="1" ht="19.5" customHeight="1">
      <c r="A50" s="11">
        <f t="shared" si="3"/>
        <v>41</v>
      </c>
      <c r="B50" s="115" t="s">
        <v>91</v>
      </c>
      <c r="C50" s="116"/>
      <c r="D50" s="24" t="s">
        <v>70</v>
      </c>
      <c r="E50" s="62">
        <v>30</v>
      </c>
      <c r="F50" s="80">
        <v>430</v>
      </c>
      <c r="G50" s="27">
        <v>3155080</v>
      </c>
      <c r="H50" s="28">
        <f t="shared" si="2"/>
        <v>7337.395348837209</v>
      </c>
    </row>
    <row r="51" spans="1:8" s="4" customFormat="1" ht="19.5" customHeight="1">
      <c r="A51" s="11">
        <f t="shared" si="3"/>
        <v>42</v>
      </c>
      <c r="B51" s="115" t="s">
        <v>91</v>
      </c>
      <c r="C51" s="116"/>
      <c r="D51" s="24" t="s">
        <v>71</v>
      </c>
      <c r="E51" s="62">
        <v>23</v>
      </c>
      <c r="F51" s="80">
        <v>248</v>
      </c>
      <c r="G51" s="27">
        <v>2628829</v>
      </c>
      <c r="H51" s="28">
        <f t="shared" si="2"/>
        <v>10600.116935483871</v>
      </c>
    </row>
    <row r="52" spans="1:8" s="4" customFormat="1" ht="19.5" customHeight="1">
      <c r="A52" s="11">
        <f t="shared" si="3"/>
        <v>43</v>
      </c>
      <c r="B52" s="115" t="s">
        <v>91</v>
      </c>
      <c r="C52" s="116"/>
      <c r="D52" s="24" t="s">
        <v>19</v>
      </c>
      <c r="E52" s="62">
        <v>20</v>
      </c>
      <c r="F52" s="97">
        <v>337</v>
      </c>
      <c r="G52" s="30">
        <v>2466444</v>
      </c>
      <c r="H52" s="28">
        <f t="shared" si="2"/>
        <v>7318.824925816024</v>
      </c>
    </row>
    <row r="53" spans="1:8" s="4" customFormat="1" ht="19.5" customHeight="1">
      <c r="A53" s="11">
        <f t="shared" si="3"/>
        <v>44</v>
      </c>
      <c r="B53" s="115" t="s">
        <v>91</v>
      </c>
      <c r="C53" s="116"/>
      <c r="D53" s="24" t="s">
        <v>29</v>
      </c>
      <c r="E53" s="62">
        <v>20</v>
      </c>
      <c r="F53" s="80">
        <v>506</v>
      </c>
      <c r="G53" s="30">
        <v>6306815</v>
      </c>
      <c r="H53" s="28">
        <f aca="true" t="shared" si="4" ref="H53:H80">G53/F53</f>
        <v>12464.061264822134</v>
      </c>
    </row>
    <row r="54" spans="1:8" s="4" customFormat="1" ht="19.5" customHeight="1">
      <c r="A54" s="11">
        <f t="shared" si="3"/>
        <v>45</v>
      </c>
      <c r="B54" s="115" t="s">
        <v>91</v>
      </c>
      <c r="C54" s="116"/>
      <c r="D54" s="79" t="s">
        <v>57</v>
      </c>
      <c r="E54" s="62">
        <v>10</v>
      </c>
      <c r="F54" s="97">
        <v>26</v>
      </c>
      <c r="G54" s="30">
        <v>164337</v>
      </c>
      <c r="H54" s="28">
        <f t="shared" si="4"/>
        <v>6320.653846153846</v>
      </c>
    </row>
    <row r="55" spans="1:8" s="4" customFormat="1" ht="19.5" customHeight="1">
      <c r="A55" s="11">
        <f t="shared" si="3"/>
        <v>46</v>
      </c>
      <c r="B55" s="115" t="s">
        <v>91</v>
      </c>
      <c r="C55" s="116"/>
      <c r="D55" s="79" t="s">
        <v>46</v>
      </c>
      <c r="E55" s="62">
        <v>20</v>
      </c>
      <c r="F55" s="80">
        <v>174</v>
      </c>
      <c r="G55" s="99">
        <v>1913950</v>
      </c>
      <c r="H55" s="100">
        <f t="shared" si="4"/>
        <v>10999.71264367816</v>
      </c>
    </row>
    <row r="56" spans="1:8" s="4" customFormat="1" ht="19.5" customHeight="1">
      <c r="A56" s="11">
        <f t="shared" si="3"/>
        <v>47</v>
      </c>
      <c r="B56" s="115" t="s">
        <v>91</v>
      </c>
      <c r="C56" s="116"/>
      <c r="D56" s="79" t="s">
        <v>86</v>
      </c>
      <c r="E56" s="62">
        <v>10</v>
      </c>
      <c r="F56" s="80">
        <v>30</v>
      </c>
      <c r="G56" s="99">
        <v>394800</v>
      </c>
      <c r="H56" s="100">
        <f t="shared" si="4"/>
        <v>13160</v>
      </c>
    </row>
    <row r="57" spans="1:8" s="4" customFormat="1" ht="19.5" customHeight="1">
      <c r="A57" s="11">
        <f t="shared" si="3"/>
        <v>48</v>
      </c>
      <c r="B57" s="115" t="s">
        <v>91</v>
      </c>
      <c r="C57" s="116"/>
      <c r="D57" s="79" t="s">
        <v>87</v>
      </c>
      <c r="E57" s="62">
        <v>20</v>
      </c>
      <c r="F57" s="80">
        <v>114</v>
      </c>
      <c r="G57" s="99">
        <v>2057679</v>
      </c>
      <c r="H57" s="100">
        <f t="shared" si="4"/>
        <v>18049.815789473683</v>
      </c>
    </row>
    <row r="58" spans="1:8" s="4" customFormat="1" ht="19.5" customHeight="1">
      <c r="A58" s="11">
        <f t="shared" si="3"/>
        <v>49</v>
      </c>
      <c r="B58" s="115" t="s">
        <v>91</v>
      </c>
      <c r="C58" s="116"/>
      <c r="D58" s="24" t="s">
        <v>58</v>
      </c>
      <c r="E58" s="62">
        <v>20</v>
      </c>
      <c r="F58" s="80">
        <v>235</v>
      </c>
      <c r="G58" s="27">
        <v>4942350</v>
      </c>
      <c r="H58" s="28">
        <f t="shared" si="4"/>
        <v>21031.27659574468</v>
      </c>
    </row>
    <row r="59" spans="1:8" s="4" customFormat="1" ht="19.5" customHeight="1">
      <c r="A59" s="11">
        <f t="shared" si="3"/>
        <v>50</v>
      </c>
      <c r="B59" s="115" t="s">
        <v>91</v>
      </c>
      <c r="C59" s="116"/>
      <c r="D59" s="24" t="s">
        <v>38</v>
      </c>
      <c r="E59" s="62">
        <v>30</v>
      </c>
      <c r="F59" s="97">
        <v>476</v>
      </c>
      <c r="G59" s="30">
        <v>3859895</v>
      </c>
      <c r="H59" s="28">
        <f t="shared" si="4"/>
        <v>8109.023109243697</v>
      </c>
    </row>
    <row r="60" spans="1:8" s="4" customFormat="1" ht="19.5" customHeight="1">
      <c r="A60" s="11">
        <f t="shared" si="3"/>
        <v>51</v>
      </c>
      <c r="B60" s="115" t="s">
        <v>91</v>
      </c>
      <c r="C60" s="116"/>
      <c r="D60" s="24" t="s">
        <v>59</v>
      </c>
      <c r="E60" s="62">
        <v>20</v>
      </c>
      <c r="F60" s="97">
        <v>174</v>
      </c>
      <c r="G60" s="30">
        <v>1887645</v>
      </c>
      <c r="H60" s="28">
        <f t="shared" si="4"/>
        <v>10848.534482758621</v>
      </c>
    </row>
    <row r="61" spans="1:8" s="4" customFormat="1" ht="19.5" customHeight="1">
      <c r="A61" s="11">
        <f t="shared" si="3"/>
        <v>52</v>
      </c>
      <c r="B61" s="115" t="s">
        <v>91</v>
      </c>
      <c r="C61" s="116"/>
      <c r="D61" s="24" t="s">
        <v>25</v>
      </c>
      <c r="E61" s="62">
        <v>15</v>
      </c>
      <c r="F61" s="80">
        <v>166</v>
      </c>
      <c r="G61" s="27">
        <v>1006635</v>
      </c>
      <c r="H61" s="28">
        <f t="shared" si="4"/>
        <v>6064.066265060241</v>
      </c>
    </row>
    <row r="62" spans="1:8" s="4" customFormat="1" ht="19.5" customHeight="1">
      <c r="A62" s="11">
        <f t="shared" si="3"/>
        <v>53</v>
      </c>
      <c r="B62" s="115" t="s">
        <v>91</v>
      </c>
      <c r="C62" s="116"/>
      <c r="D62" s="24" t="s">
        <v>60</v>
      </c>
      <c r="E62" s="62">
        <v>20</v>
      </c>
      <c r="F62" s="97">
        <v>161</v>
      </c>
      <c r="G62" s="30">
        <v>2124780</v>
      </c>
      <c r="H62" s="28">
        <f t="shared" si="4"/>
        <v>13197.391304347826</v>
      </c>
    </row>
    <row r="63" spans="1:8" s="4" customFormat="1" ht="19.5" customHeight="1">
      <c r="A63" s="11">
        <f t="shared" si="3"/>
        <v>54</v>
      </c>
      <c r="B63" s="115" t="s">
        <v>91</v>
      </c>
      <c r="C63" s="116"/>
      <c r="D63" s="24" t="s">
        <v>16</v>
      </c>
      <c r="E63" s="62">
        <v>20</v>
      </c>
      <c r="F63" s="26">
        <v>264</v>
      </c>
      <c r="G63" s="27">
        <v>4213694</v>
      </c>
      <c r="H63" s="28">
        <f t="shared" si="4"/>
        <v>15960.962121212122</v>
      </c>
    </row>
    <row r="64" spans="1:8" s="4" customFormat="1" ht="19.5" customHeight="1">
      <c r="A64" s="11">
        <f t="shared" si="3"/>
        <v>55</v>
      </c>
      <c r="B64" s="115" t="s">
        <v>91</v>
      </c>
      <c r="C64" s="116"/>
      <c r="D64" s="24" t="s">
        <v>37</v>
      </c>
      <c r="E64" s="62">
        <v>20</v>
      </c>
      <c r="F64" s="97">
        <v>233</v>
      </c>
      <c r="G64" s="30">
        <v>6370971</v>
      </c>
      <c r="H64" s="28">
        <f t="shared" si="4"/>
        <v>27343.223175965664</v>
      </c>
    </row>
    <row r="65" spans="1:8" s="4" customFormat="1" ht="19.5" customHeight="1">
      <c r="A65" s="11">
        <f t="shared" si="3"/>
        <v>56</v>
      </c>
      <c r="B65" s="115" t="s">
        <v>91</v>
      </c>
      <c r="C65" s="116"/>
      <c r="D65" s="24" t="s">
        <v>72</v>
      </c>
      <c r="E65" s="62">
        <v>20</v>
      </c>
      <c r="F65" s="26">
        <v>173</v>
      </c>
      <c r="G65" s="27">
        <v>2764990</v>
      </c>
      <c r="H65" s="28">
        <f t="shared" si="4"/>
        <v>15982.601156069364</v>
      </c>
    </row>
    <row r="66" spans="1:8" s="4" customFormat="1" ht="19.5" customHeight="1">
      <c r="A66" s="11">
        <f t="shared" si="3"/>
        <v>57</v>
      </c>
      <c r="B66" s="115" t="s">
        <v>91</v>
      </c>
      <c r="C66" s="116"/>
      <c r="D66" s="24" t="s">
        <v>50</v>
      </c>
      <c r="E66" s="62">
        <v>30</v>
      </c>
      <c r="F66" s="80">
        <v>395</v>
      </c>
      <c r="G66" s="66">
        <v>4027701</v>
      </c>
      <c r="H66" s="28">
        <f t="shared" si="4"/>
        <v>10196.711392405063</v>
      </c>
    </row>
    <row r="67" spans="1:8" s="4" customFormat="1" ht="19.5" customHeight="1">
      <c r="A67" s="11">
        <f t="shared" si="3"/>
        <v>58</v>
      </c>
      <c r="B67" s="115" t="s">
        <v>91</v>
      </c>
      <c r="C67" s="116"/>
      <c r="D67" s="24" t="s">
        <v>18</v>
      </c>
      <c r="E67" s="62">
        <v>20</v>
      </c>
      <c r="F67" s="97">
        <v>296</v>
      </c>
      <c r="G67" s="30">
        <v>3212867</v>
      </c>
      <c r="H67" s="28">
        <f t="shared" si="4"/>
        <v>10854.280405405405</v>
      </c>
    </row>
    <row r="68" spans="1:8" s="4" customFormat="1" ht="19.5" customHeight="1">
      <c r="A68" s="11">
        <f t="shared" si="3"/>
        <v>59</v>
      </c>
      <c r="B68" s="115" t="s">
        <v>91</v>
      </c>
      <c r="C68" s="116"/>
      <c r="D68" s="24" t="s">
        <v>51</v>
      </c>
      <c r="E68" s="62">
        <v>30</v>
      </c>
      <c r="F68" s="80">
        <v>400</v>
      </c>
      <c r="G68" s="27">
        <v>4273052</v>
      </c>
      <c r="H68" s="28">
        <f t="shared" si="4"/>
        <v>10682.63</v>
      </c>
    </row>
    <row r="69" spans="1:8" s="4" customFormat="1" ht="19.5" customHeight="1">
      <c r="A69" s="11">
        <f t="shared" si="3"/>
        <v>60</v>
      </c>
      <c r="B69" s="115" t="s">
        <v>91</v>
      </c>
      <c r="C69" s="116"/>
      <c r="D69" s="79" t="s">
        <v>88</v>
      </c>
      <c r="E69" s="62">
        <v>19</v>
      </c>
      <c r="F69" s="97">
        <v>203</v>
      </c>
      <c r="G69" s="30">
        <v>1225282</v>
      </c>
      <c r="H69" s="28">
        <f t="shared" si="4"/>
        <v>6035.871921182266</v>
      </c>
    </row>
    <row r="70" spans="1:8" s="4" customFormat="1" ht="19.5" customHeight="1">
      <c r="A70" s="11">
        <f t="shared" si="3"/>
        <v>61</v>
      </c>
      <c r="B70" s="115" t="s">
        <v>91</v>
      </c>
      <c r="C70" s="116"/>
      <c r="D70" s="24" t="s">
        <v>52</v>
      </c>
      <c r="E70" s="62">
        <v>55</v>
      </c>
      <c r="F70" s="80">
        <v>667</v>
      </c>
      <c r="G70" s="27">
        <v>10878191</v>
      </c>
      <c r="H70" s="28">
        <f t="shared" si="4"/>
        <v>16309.131934032983</v>
      </c>
    </row>
    <row r="71" spans="1:8" s="4" customFormat="1" ht="19.5" customHeight="1">
      <c r="A71" s="11">
        <f t="shared" si="3"/>
        <v>62</v>
      </c>
      <c r="B71" s="115" t="s">
        <v>91</v>
      </c>
      <c r="C71" s="116"/>
      <c r="D71" s="24" t="s">
        <v>61</v>
      </c>
      <c r="E71" s="62">
        <v>20</v>
      </c>
      <c r="F71" s="97">
        <v>255</v>
      </c>
      <c r="G71" s="30">
        <v>1493845</v>
      </c>
      <c r="H71" s="28">
        <f t="shared" si="4"/>
        <v>5858.21568627451</v>
      </c>
    </row>
    <row r="72" spans="1:8" s="4" customFormat="1" ht="19.5" customHeight="1">
      <c r="A72" s="11">
        <f t="shared" si="3"/>
        <v>63</v>
      </c>
      <c r="B72" s="115" t="s">
        <v>91</v>
      </c>
      <c r="C72" s="116"/>
      <c r="D72" s="79" t="s">
        <v>45</v>
      </c>
      <c r="E72" s="62">
        <v>10</v>
      </c>
      <c r="F72" s="80">
        <v>127</v>
      </c>
      <c r="G72" s="99">
        <v>567000</v>
      </c>
      <c r="H72" s="100">
        <f t="shared" si="4"/>
        <v>4464.566929133858</v>
      </c>
    </row>
    <row r="73" spans="1:8" s="4" customFormat="1" ht="19.5" customHeight="1">
      <c r="A73" s="11">
        <f t="shared" si="3"/>
        <v>64</v>
      </c>
      <c r="B73" s="115" t="s">
        <v>91</v>
      </c>
      <c r="C73" s="116"/>
      <c r="D73" s="79" t="s">
        <v>47</v>
      </c>
      <c r="E73" s="62">
        <v>20</v>
      </c>
      <c r="F73" s="80">
        <v>424</v>
      </c>
      <c r="G73" s="99">
        <v>2451000</v>
      </c>
      <c r="H73" s="100">
        <f t="shared" si="4"/>
        <v>5780.66037735849</v>
      </c>
    </row>
    <row r="74" spans="1:8" s="4" customFormat="1" ht="19.5" customHeight="1">
      <c r="A74" s="11">
        <f t="shared" si="3"/>
        <v>65</v>
      </c>
      <c r="B74" s="115" t="s">
        <v>91</v>
      </c>
      <c r="C74" s="116"/>
      <c r="D74" s="24" t="s">
        <v>62</v>
      </c>
      <c r="E74" s="62">
        <v>20</v>
      </c>
      <c r="F74" s="80">
        <v>183</v>
      </c>
      <c r="G74" s="27">
        <v>5082993</v>
      </c>
      <c r="H74" s="28">
        <f t="shared" si="4"/>
        <v>27775.918032786885</v>
      </c>
    </row>
    <row r="75" spans="1:8" s="4" customFormat="1" ht="19.5" customHeight="1">
      <c r="A75" s="11">
        <f t="shared" si="3"/>
        <v>66</v>
      </c>
      <c r="B75" s="115" t="s">
        <v>91</v>
      </c>
      <c r="C75" s="116"/>
      <c r="D75" s="24" t="s">
        <v>26</v>
      </c>
      <c r="E75" s="62">
        <v>20</v>
      </c>
      <c r="F75" s="80">
        <v>177</v>
      </c>
      <c r="G75" s="27">
        <v>1558000</v>
      </c>
      <c r="H75" s="28">
        <f t="shared" si="4"/>
        <v>8802.25988700565</v>
      </c>
    </row>
    <row r="76" spans="1:8" s="4" customFormat="1" ht="19.5" customHeight="1">
      <c r="A76" s="11">
        <f t="shared" si="3"/>
        <v>67</v>
      </c>
      <c r="B76" s="115" t="s">
        <v>91</v>
      </c>
      <c r="C76" s="116"/>
      <c r="D76" s="24" t="s">
        <v>28</v>
      </c>
      <c r="E76" s="62">
        <v>25</v>
      </c>
      <c r="F76" s="97">
        <v>324</v>
      </c>
      <c r="G76" s="30">
        <v>4146605</v>
      </c>
      <c r="H76" s="28">
        <f t="shared" si="4"/>
        <v>12798.163580246914</v>
      </c>
    </row>
    <row r="77" spans="1:8" s="4" customFormat="1" ht="19.5" customHeight="1">
      <c r="A77" s="11">
        <f t="shared" si="3"/>
        <v>68</v>
      </c>
      <c r="B77" s="115" t="s">
        <v>91</v>
      </c>
      <c r="C77" s="116"/>
      <c r="D77" s="24" t="s">
        <v>63</v>
      </c>
      <c r="E77" s="62">
        <v>20</v>
      </c>
      <c r="F77" s="80">
        <v>202</v>
      </c>
      <c r="G77" s="27">
        <v>2522950</v>
      </c>
      <c r="H77" s="28">
        <f t="shared" si="4"/>
        <v>12489.851485148514</v>
      </c>
    </row>
    <row r="78" spans="1:8" s="4" customFormat="1" ht="19.5" customHeight="1">
      <c r="A78" s="11">
        <f t="shared" si="3"/>
        <v>69</v>
      </c>
      <c r="B78" s="115" t="s">
        <v>91</v>
      </c>
      <c r="C78" s="116"/>
      <c r="D78" s="24" t="s">
        <v>64</v>
      </c>
      <c r="E78" s="62">
        <v>26</v>
      </c>
      <c r="F78" s="80">
        <v>347</v>
      </c>
      <c r="G78" s="27">
        <v>4792806</v>
      </c>
      <c r="H78" s="28">
        <f t="shared" si="4"/>
        <v>13812.121037463978</v>
      </c>
    </row>
    <row r="79" spans="1:8" s="7" customFormat="1" ht="19.5" customHeight="1">
      <c r="A79" s="11">
        <f t="shared" si="3"/>
        <v>70</v>
      </c>
      <c r="B79" s="115" t="s">
        <v>91</v>
      </c>
      <c r="C79" s="116"/>
      <c r="D79" s="24" t="s">
        <v>65</v>
      </c>
      <c r="E79" s="62">
        <v>10</v>
      </c>
      <c r="F79" s="97">
        <v>188</v>
      </c>
      <c r="G79" s="30">
        <v>2640417</v>
      </c>
      <c r="H79" s="28">
        <f t="shared" si="4"/>
        <v>14044.771276595744</v>
      </c>
    </row>
    <row r="80" spans="1:8" s="6" customFormat="1" ht="19.5" customHeight="1" thickBot="1">
      <c r="A80" s="11">
        <f t="shared" si="3"/>
        <v>71</v>
      </c>
      <c r="B80" s="115" t="s">
        <v>91</v>
      </c>
      <c r="C80" s="116"/>
      <c r="D80" s="24" t="s">
        <v>34</v>
      </c>
      <c r="E80" s="62">
        <v>15</v>
      </c>
      <c r="F80" s="26">
        <v>187</v>
      </c>
      <c r="G80" s="27">
        <v>1629060</v>
      </c>
      <c r="H80" s="28">
        <f t="shared" si="4"/>
        <v>8711.550802139038</v>
      </c>
    </row>
    <row r="81" spans="2:8" s="4" customFormat="1" ht="19.5" customHeight="1" thickBot="1" thickTop="1">
      <c r="B81" s="131" t="s">
        <v>48</v>
      </c>
      <c r="C81" s="132"/>
      <c r="D81" s="133"/>
      <c r="E81" s="101">
        <f>SUM(E26:E80)</f>
        <v>1345</v>
      </c>
      <c r="F81" s="102">
        <f>SUM(F26:F80)</f>
        <v>15669</v>
      </c>
      <c r="G81" s="103">
        <f>SUM(G26:G80)</f>
        <v>184712163</v>
      </c>
      <c r="H81" s="104">
        <f>ROUND(G81/F81,0)</f>
        <v>11788</v>
      </c>
    </row>
    <row r="82" spans="2:8" s="4" customFormat="1" ht="21.75" customHeight="1" thickBot="1">
      <c r="B82" s="128" t="s">
        <v>49</v>
      </c>
      <c r="C82" s="129"/>
      <c r="D82" s="130"/>
      <c r="E82" s="105">
        <v>1806</v>
      </c>
      <c r="F82" s="106">
        <f>F12+F19+F25+F81</f>
        <v>20027</v>
      </c>
      <c r="G82" s="107">
        <f>G12+G19+G25+G81</f>
        <v>251840225</v>
      </c>
      <c r="H82" s="108">
        <f>ROUND(G82/F82,0)</f>
        <v>12575</v>
      </c>
    </row>
    <row r="83" spans="2:8" s="8" customFormat="1" ht="27" customHeight="1">
      <c r="B83" s="12"/>
      <c r="C83" s="12"/>
      <c r="D83" s="12"/>
      <c r="E83" s="12"/>
      <c r="F83" s="12"/>
      <c r="G83" s="12"/>
      <c r="H83" s="9"/>
    </row>
    <row r="84" spans="2:8" ht="19.5" customHeight="1">
      <c r="B84" s="12"/>
      <c r="C84" s="12"/>
      <c r="D84" s="12"/>
      <c r="E84" s="12"/>
      <c r="F84" s="12"/>
      <c r="G84" s="12"/>
      <c r="H84" s="9"/>
    </row>
    <row r="85" spans="2:8" ht="17.25">
      <c r="B85" s="12"/>
      <c r="C85" s="12"/>
      <c r="D85" s="12"/>
      <c r="E85" s="12"/>
      <c r="F85" s="13"/>
      <c r="G85" s="12"/>
      <c r="H85" s="9"/>
    </row>
    <row r="86" spans="2:8" ht="17.25">
      <c r="B86" s="12"/>
      <c r="C86" s="12"/>
      <c r="D86" s="12"/>
      <c r="E86" s="12"/>
      <c r="F86" s="12"/>
      <c r="G86" s="12"/>
      <c r="H86" s="9"/>
    </row>
    <row r="87" spans="2:8" ht="17.25">
      <c r="B87" s="12"/>
      <c r="C87" s="12"/>
      <c r="D87" s="12"/>
      <c r="E87" s="12"/>
      <c r="F87" s="12"/>
      <c r="G87" s="12"/>
      <c r="H87" s="9"/>
    </row>
    <row r="88" spans="2:8" ht="17.25">
      <c r="B88" s="12"/>
      <c r="C88" s="12"/>
      <c r="D88" s="12"/>
      <c r="E88" s="12"/>
      <c r="F88" s="12"/>
      <c r="G88" s="12"/>
      <c r="H88" s="9"/>
    </row>
    <row r="89" spans="2:8" ht="17.25">
      <c r="B89" s="12"/>
      <c r="C89" s="12"/>
      <c r="D89" s="12"/>
      <c r="E89" s="12"/>
      <c r="F89" s="12"/>
      <c r="G89" s="12"/>
      <c r="H89" s="9"/>
    </row>
    <row r="90" spans="2:8" ht="17.25">
      <c r="B90" s="12"/>
      <c r="C90" s="12"/>
      <c r="D90" s="12"/>
      <c r="E90" s="12"/>
      <c r="F90" s="12"/>
      <c r="G90" s="13"/>
      <c r="H90" s="9"/>
    </row>
    <row r="91" spans="2:8" ht="17.25">
      <c r="B91" s="12"/>
      <c r="C91" s="12"/>
      <c r="D91" s="12"/>
      <c r="E91" s="12"/>
      <c r="F91" s="12"/>
      <c r="G91" s="13"/>
      <c r="H91" s="9"/>
    </row>
    <row r="92" spans="2:8" ht="17.25">
      <c r="B92" s="12"/>
      <c r="C92" s="12"/>
      <c r="D92" s="12"/>
      <c r="E92" s="12"/>
      <c r="F92" s="12"/>
      <c r="G92" s="12"/>
      <c r="H92" s="9"/>
    </row>
    <row r="93" spans="2:8" ht="17.25">
      <c r="B93" s="12"/>
      <c r="C93" s="12"/>
      <c r="D93" s="12"/>
      <c r="E93" s="12"/>
      <c r="F93" s="12"/>
      <c r="G93" s="12"/>
      <c r="H93" s="9"/>
    </row>
    <row r="94" spans="2:8" ht="17.25">
      <c r="B94" s="12"/>
      <c r="C94" s="12"/>
      <c r="D94" s="12"/>
      <c r="E94" s="12"/>
      <c r="F94" s="12"/>
      <c r="G94" s="12"/>
      <c r="H94" s="9"/>
    </row>
    <row r="95" spans="2:8" ht="17.25">
      <c r="B95" s="12"/>
      <c r="C95" s="12"/>
      <c r="D95" s="12"/>
      <c r="E95" s="12"/>
      <c r="F95" s="12"/>
      <c r="G95" s="12"/>
      <c r="H95" s="9"/>
    </row>
    <row r="96" spans="2:8" ht="17.25">
      <c r="B96" s="12"/>
      <c r="C96" s="12"/>
      <c r="D96" s="12"/>
      <c r="E96" s="12"/>
      <c r="F96" s="12"/>
      <c r="G96" s="12"/>
      <c r="H96" s="10"/>
    </row>
    <row r="97" spans="2:8" ht="17.25">
      <c r="B97" s="12"/>
      <c r="C97" s="12"/>
      <c r="D97" s="12"/>
      <c r="E97" s="12"/>
      <c r="F97" s="12"/>
      <c r="G97" s="12"/>
      <c r="H97" s="10"/>
    </row>
    <row r="98" spans="2:8" ht="17.25">
      <c r="B98" s="12"/>
      <c r="C98" s="12"/>
      <c r="D98" s="12"/>
      <c r="E98" s="12"/>
      <c r="F98" s="12"/>
      <c r="G98" s="12"/>
      <c r="H98" s="9"/>
    </row>
    <row r="99" spans="2:8" ht="17.25">
      <c r="B99" s="12"/>
      <c r="C99" s="12"/>
      <c r="D99" s="12"/>
      <c r="E99" s="12"/>
      <c r="F99" s="12"/>
      <c r="G99" s="12"/>
      <c r="H99" s="9"/>
    </row>
    <row r="100" spans="2:8" ht="17.25">
      <c r="B100" s="12"/>
      <c r="C100" s="12"/>
      <c r="D100" s="12"/>
      <c r="E100" s="12"/>
      <c r="F100" s="12"/>
      <c r="G100" s="12"/>
      <c r="H100" s="9"/>
    </row>
    <row r="101" spans="2:8" ht="17.25">
      <c r="B101" s="12"/>
      <c r="C101" s="12"/>
      <c r="D101" s="12"/>
      <c r="E101" s="12"/>
      <c r="F101" s="12"/>
      <c r="G101" s="12"/>
      <c r="H101" s="9"/>
    </row>
    <row r="102" spans="2:8" ht="17.25">
      <c r="B102" s="12"/>
      <c r="C102" s="12"/>
      <c r="D102" s="12"/>
      <c r="E102" s="12"/>
      <c r="F102" s="12"/>
      <c r="G102" s="13"/>
      <c r="H102" s="9"/>
    </row>
    <row r="103" spans="2:8" ht="17.25">
      <c r="B103" s="12"/>
      <c r="C103" s="12"/>
      <c r="D103" s="12"/>
      <c r="E103" s="12"/>
      <c r="F103" s="13"/>
      <c r="G103" s="12"/>
      <c r="H103" s="9"/>
    </row>
    <row r="104" spans="2:8" ht="17.25">
      <c r="B104" s="12"/>
      <c r="C104" s="12"/>
      <c r="D104" s="12"/>
      <c r="E104" s="12"/>
      <c r="F104" s="12"/>
      <c r="G104" s="12"/>
      <c r="H104" s="9"/>
    </row>
    <row r="105" spans="2:8" ht="17.25">
      <c r="B105" s="12"/>
      <c r="C105" s="12"/>
      <c r="D105" s="12"/>
      <c r="E105" s="12"/>
      <c r="F105" s="12"/>
      <c r="G105" s="12"/>
      <c r="H105" s="9"/>
    </row>
    <row r="106" spans="2:8" ht="17.25">
      <c r="B106" s="12"/>
      <c r="C106" s="12"/>
      <c r="D106" s="12"/>
      <c r="E106" s="12"/>
      <c r="F106" s="12"/>
      <c r="G106" s="12"/>
      <c r="H106" s="9"/>
    </row>
    <row r="107" spans="2:8" ht="17.25">
      <c r="B107" s="12"/>
      <c r="C107" s="12"/>
      <c r="D107" s="12"/>
      <c r="E107" s="12"/>
      <c r="F107" s="12"/>
      <c r="G107" s="12"/>
      <c r="H107" s="9"/>
    </row>
    <row r="108" spans="2:7" ht="17.25">
      <c r="B108" s="14"/>
      <c r="C108" s="14"/>
      <c r="D108" s="14"/>
      <c r="E108" s="14"/>
      <c r="F108" s="14"/>
      <c r="G108" s="14"/>
    </row>
    <row r="109" spans="2:7" ht="17.25">
      <c r="B109" s="14"/>
      <c r="C109" s="14"/>
      <c r="D109" s="14"/>
      <c r="E109" s="14"/>
      <c r="F109" s="14"/>
      <c r="G109" s="14"/>
    </row>
    <row r="110" spans="2:7" ht="17.25">
      <c r="B110" s="14"/>
      <c r="C110" s="14"/>
      <c r="D110" s="14"/>
      <c r="E110" s="14"/>
      <c r="F110" s="14"/>
      <c r="G110" s="14"/>
    </row>
    <row r="111" spans="2:7" ht="17.25">
      <c r="B111" s="14"/>
      <c r="C111" s="14"/>
      <c r="D111" s="14"/>
      <c r="E111" s="14"/>
      <c r="F111" s="14"/>
      <c r="G111" s="14"/>
    </row>
    <row r="112" spans="2:7" ht="17.25">
      <c r="B112" s="14"/>
      <c r="C112" s="14"/>
      <c r="D112" s="14"/>
      <c r="E112" s="14"/>
      <c r="F112" s="14"/>
      <c r="G112" s="14"/>
    </row>
    <row r="113" spans="2:7" ht="17.25">
      <c r="B113" s="14"/>
      <c r="C113" s="14"/>
      <c r="D113" s="14"/>
      <c r="E113" s="14"/>
      <c r="F113" s="14"/>
      <c r="G113" s="14"/>
    </row>
    <row r="114" spans="2:7" ht="17.25">
      <c r="B114" s="14"/>
      <c r="C114" s="14"/>
      <c r="D114" s="14"/>
      <c r="E114" s="14"/>
      <c r="F114" s="14"/>
      <c r="G114" s="14"/>
    </row>
    <row r="115" spans="2:7" ht="17.25">
      <c r="B115" s="14"/>
      <c r="C115" s="14"/>
      <c r="D115" s="14"/>
      <c r="E115" s="14"/>
      <c r="F115" s="14"/>
      <c r="G115" s="14"/>
    </row>
  </sheetData>
  <mergeCells count="70">
    <mergeCell ref="D1:G1"/>
    <mergeCell ref="B8:D8"/>
    <mergeCell ref="B11:D11"/>
    <mergeCell ref="B71:C71"/>
    <mergeCell ref="B48:C48"/>
    <mergeCell ref="B49:C49"/>
    <mergeCell ref="B50:C50"/>
    <mergeCell ref="B19:D19"/>
    <mergeCell ref="B23:C23"/>
    <mergeCell ref="B25:D25"/>
    <mergeCell ref="B20:C20"/>
    <mergeCell ref="B21:C21"/>
    <mergeCell ref="B82:D82"/>
    <mergeCell ref="B81:D81"/>
    <mergeCell ref="B24:C24"/>
    <mergeCell ref="B22:C22"/>
    <mergeCell ref="B55:C55"/>
    <mergeCell ref="B56:C56"/>
    <mergeCell ref="B51:C51"/>
    <mergeCell ref="B52:C52"/>
    <mergeCell ref="B35:C35"/>
    <mergeCell ref="B36:C36"/>
    <mergeCell ref="B12:D12"/>
    <mergeCell ref="B53:C53"/>
    <mergeCell ref="B14:D14"/>
    <mergeCell ref="B18:D18"/>
    <mergeCell ref="B47:C47"/>
    <mergeCell ref="B26:C26"/>
    <mergeCell ref="B45:C45"/>
    <mergeCell ref="B46:C46"/>
    <mergeCell ref="B80:C80"/>
    <mergeCell ref="B75:C75"/>
    <mergeCell ref="B76:C76"/>
    <mergeCell ref="B77:C77"/>
    <mergeCell ref="B79:C79"/>
    <mergeCell ref="B78:C78"/>
    <mergeCell ref="B27:C27"/>
    <mergeCell ref="B28:C28"/>
    <mergeCell ref="B33:C33"/>
    <mergeCell ref="B34:C34"/>
    <mergeCell ref="B31:C31"/>
    <mergeCell ref="B32:C32"/>
    <mergeCell ref="B29:C29"/>
    <mergeCell ref="B30:C30"/>
    <mergeCell ref="B41:C41"/>
    <mergeCell ref="B42:C42"/>
    <mergeCell ref="B37:C37"/>
    <mergeCell ref="B38:C38"/>
    <mergeCell ref="B39:C39"/>
    <mergeCell ref="B40:C40"/>
    <mergeCell ref="B57:C57"/>
    <mergeCell ref="B58:C58"/>
    <mergeCell ref="B67:C67"/>
    <mergeCell ref="B43:C43"/>
    <mergeCell ref="B59:C59"/>
    <mergeCell ref="B60:C60"/>
    <mergeCell ref="B44:C44"/>
    <mergeCell ref="B54:C54"/>
    <mergeCell ref="B61:C61"/>
    <mergeCell ref="B62:C62"/>
    <mergeCell ref="B73:C73"/>
    <mergeCell ref="B74:C74"/>
    <mergeCell ref="B63:C63"/>
    <mergeCell ref="B64:C64"/>
    <mergeCell ref="B65:C65"/>
    <mergeCell ref="B66:C66"/>
    <mergeCell ref="B70:C70"/>
    <mergeCell ref="B68:C68"/>
    <mergeCell ref="B69:C69"/>
    <mergeCell ref="B72:C7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地域生活支援係</dc:creator>
  <cp:keywords/>
  <dc:description/>
  <cp:lastModifiedBy>地域生活支援係</cp:lastModifiedBy>
  <cp:lastPrinted>2011-06-19T23:56:02Z</cp:lastPrinted>
  <dcterms:created xsi:type="dcterms:W3CDTF">2007-06-05T11:16:18Z</dcterms:created>
  <dcterms:modified xsi:type="dcterms:W3CDTF">2011-06-20T00:55:48Z</dcterms:modified>
  <cp:category/>
  <cp:version/>
  <cp:contentType/>
  <cp:contentStatus/>
</cp:coreProperties>
</file>