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2"/>
  </bookViews>
  <sheets>
    <sheet name="様式第１号－２" sheetId="1" r:id="rId1"/>
    <sheet name="様式第１号－３" sheetId="2" r:id="rId2"/>
    <sheet name="様式第１号-４" sheetId="3" r:id="rId3"/>
  </sheets>
  <definedNames>
    <definedName name="_xlnm.Print_Area" localSheetId="0">'様式第１号－２'!$A$1:$J$16</definedName>
    <definedName name="_xlnm.Print_Area" localSheetId="1">'様式第１号－３'!$A$1:$G$19</definedName>
    <definedName name="_xlnm.Print_Area" localSheetId="2">'様式第１号-４'!$A$1:$I$22</definedName>
  </definedNames>
  <calcPr fullCalcOnLoad="1"/>
</workbook>
</file>

<file path=xl/sharedStrings.xml><?xml version="1.0" encoding="utf-8"?>
<sst xmlns="http://schemas.openxmlformats.org/spreadsheetml/2006/main" count="68" uniqueCount="65">
  <si>
    <t>項目</t>
  </si>
  <si>
    <t>旅費</t>
  </si>
  <si>
    <t>補助限度額</t>
  </si>
  <si>
    <t>賃金</t>
  </si>
  <si>
    <t>教材費</t>
  </si>
  <si>
    <t>（※１）</t>
  </si>
  <si>
    <t>（※２）</t>
  </si>
  <si>
    <t>（※３）</t>
  </si>
  <si>
    <r>
      <t>Ａ欄</t>
    </r>
    <r>
      <rPr>
        <vertAlign val="superscript"/>
        <sz val="14"/>
        <rFont val="ＭＳ 明朝"/>
        <family val="1"/>
      </rPr>
      <t>（※１)</t>
    </r>
  </si>
  <si>
    <t>＜    　　年度分＞</t>
  </si>
  <si>
    <t>教育訓練に対する補助金額算定</t>
  </si>
  <si>
    <t>1時間あたりの賃金単価</t>
  </si>
  <si>
    <t>×</t>
  </si>
  <si>
    <t>（単位：円）</t>
  </si>
  <si>
    <t>金額（消費税込）</t>
  </si>
  <si>
    <t>計（税込み額）</t>
  </si>
  <si>
    <t>計（税抜き額）※小数点以下切り捨て</t>
  </si>
  <si>
    <t>既交付額</t>
  </si>
  <si>
    <t>Ｄ欄</t>
  </si>
  <si>
    <t>補助限度額と既交付額の差額</t>
  </si>
  <si>
    <t>Ｅ欄</t>
  </si>
  <si>
    <t>Ｆ欄（Ｅ－Ｄ）</t>
  </si>
  <si>
    <r>
      <t>Ｂ欄</t>
    </r>
    <r>
      <rPr>
        <vertAlign val="superscript"/>
        <sz val="14"/>
        <rFont val="ＭＳ 明朝"/>
        <family val="1"/>
      </rPr>
      <t>（※２)</t>
    </r>
  </si>
  <si>
    <r>
      <t>Ｃ欄（Ａ＋Ｂ）</t>
    </r>
    <r>
      <rPr>
        <vertAlign val="superscript"/>
        <sz val="14"/>
        <rFont val="ＭＳ 明朝"/>
        <family val="1"/>
      </rPr>
      <t>（※３)</t>
    </r>
  </si>
  <si>
    <t>番号</t>
  </si>
  <si>
    <t>所属</t>
  </si>
  <si>
    <t>役職</t>
  </si>
  <si>
    <t>氏名</t>
  </si>
  <si>
    <t>年齢</t>
  </si>
  <si>
    <t>受講した実訓練時間数※
単位：時間（ｈ）</t>
  </si>
  <si>
    <t>実訓練時間数の合計（ア欄）</t>
  </si>
  <si>
    <t>現在従事している業務概要</t>
  </si>
  <si>
    <t>受講者名簿及び実訓練合計時間数算出表</t>
  </si>
  <si>
    <t>様式第１号－２</t>
  </si>
  <si>
    <t>様式第１号－３</t>
  </si>
  <si>
    <t>様式第１号－４</t>
  </si>
  <si>
    <r>
      <t xml:space="preserve">Ｃ欄の額とＦ欄の補助限度額を比較して低い方の額
</t>
    </r>
    <r>
      <rPr>
        <b/>
        <sz val="14"/>
        <rFont val="ＭＳ Ｐゴシック"/>
        <family val="3"/>
      </rPr>
      <t>（今回申請額）</t>
    </r>
  </si>
  <si>
    <t>賃金補助額</t>
  </si>
  <si>
    <t>材料費</t>
  </si>
  <si>
    <t>受講料</t>
  </si>
  <si>
    <t>その他</t>
  </si>
  <si>
    <t>賃金補助額の内訳</t>
  </si>
  <si>
    <t>経費の内訳を記載してください</t>
  </si>
  <si>
    <t>自動計算</t>
  </si>
  <si>
    <t>Ｃ欄は、Ａ欄とＢ欄の合計額の千円未満を切り捨てた額。</t>
  </si>
  <si>
    <t>Ｇ欄</t>
  </si>
  <si>
    <t xml:space="preserve">
自動計算</t>
  </si>
  <si>
    <t>勤続年数</t>
  </si>
  <si>
    <t>補助金申請額及び精算額計算書＜　　　　年度＞</t>
  </si>
  <si>
    <t>Ａ欄は、様式１号-３の「賃金補助額（Ａ欄）」の額。</t>
  </si>
  <si>
    <t>賃金補助額（Ａ欄）</t>
  </si>
  <si>
    <t>訓練経費補助額</t>
  </si>
  <si>
    <t>賃金及び訓練経費補助額</t>
  </si>
  <si>
    <t>Ｂ欄は、様式１号-３の「訓練経費補助額（Ｂ欄）」の合計額。</t>
  </si>
  <si>
    <t>＜訓練経費＞</t>
  </si>
  <si>
    <t>賃金・訓練経費補助額（精算額）内訳書＜　　　　年度＞</t>
  </si>
  <si>
    <t>訓練経費補助額（Ｂ欄）</t>
  </si>
  <si>
    <t>訓練経費補助率 75％</t>
  </si>
  <si>
    <t>※小数点以下第3位切り捨て</t>
  </si>
  <si>
    <t>※小数点以下第2位切り捨て</t>
  </si>
  <si>
    <t>【注意】</t>
  </si>
  <si>
    <t>eラーニングによるリスキリング、通信制によるリスキリング及び自発的リスキリングについては、賃金補助はありません。</t>
  </si>
  <si>
    <r>
      <t>実訓練時間数の合計（ア欄）</t>
    </r>
    <r>
      <rPr>
        <b/>
        <sz val="14"/>
        <rFont val="ＭＳ Ｐゴシック"/>
        <family val="3"/>
      </rPr>
      <t>（※１)</t>
    </r>
  </si>
  <si>
    <t>eラーニングによるリスキリング、通信制によるリスキリング及び自発的リスキリングについては、賃金補助はありませんので、ア欄は0.0ｈとしてください。</t>
  </si>
  <si>
    <r>
      <t>＜賃金＞</t>
    </r>
    <r>
      <rPr>
        <sz val="8"/>
        <rFont val="HGSｺﾞｼｯｸM"/>
        <family val="3"/>
      </rPr>
      <t>※eラーニングによるリスキリング、通信制によるリスキリング及び自発的リスキリングについては、賃金補助はありません。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</si>
</sst>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[$-411]ge\.m\.d;@"/>
    <numFmt numFmtId="183" formatCode="[&lt;=999]000;[&lt;=99999]000\-00;000\-0000"/>
    <numFmt numFmtId="184" formatCode="0;&quot;▲ &quot;0"/>
    <numFmt numFmtId="185" formatCode="mmm\-yyyy"/>
    <numFmt numFmtId="186" formatCode="#,##0_ &quot;円&quot;"/>
    <numFmt numFmtId="187" formatCode="h&quot;時&quot;"/>
    <numFmt numFmtId="188" formatCode="#,###&quot;h&quot;"/>
    <numFmt numFmtId="189" formatCode="#,###&quot;歳&quot;"/>
    <numFmt numFmtId="190" formatCode="#,###&quot;年&quot;"/>
    <numFmt numFmtId="191" formatCode="#,###.0&quot;h&quot;"/>
    <numFmt numFmtId="192" formatCode="#,###.00&quot;h&quot;"/>
    <numFmt numFmtId="193" formatCode="#,###.000&quot;h&quot;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vertAlign val="superscript"/>
      <sz val="14"/>
      <name val="ＭＳ 明朝"/>
      <family val="1"/>
    </font>
    <font>
      <b/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name val="HGSｺﾞｼｯｸM"/>
      <family val="3"/>
    </font>
    <font>
      <sz val="10"/>
      <name val="ＭＳ Ｐゴシック"/>
      <family val="3"/>
    </font>
    <font>
      <sz val="8"/>
      <name val="HGSｺﾞｼｯｸM"/>
      <family val="3"/>
    </font>
    <font>
      <sz val="14"/>
      <name val="Cambri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double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n"/>
      <top style="thin"/>
      <bottom style="thick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right" vertical="center" shrinkToFit="1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indent="1"/>
    </xf>
    <xf numFmtId="177" fontId="25" fillId="0" borderId="0" xfId="0" applyNumberFormat="1" applyFont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 shrinkToFit="1"/>
    </xf>
    <xf numFmtId="177" fontId="25" fillId="24" borderId="0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horizontal="right" vertical="center"/>
    </xf>
    <xf numFmtId="177" fontId="21" fillId="0" borderId="12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77" fontId="25" fillId="0" borderId="16" xfId="0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vertical="center"/>
    </xf>
    <xf numFmtId="177" fontId="21" fillId="24" borderId="16" xfId="0" applyNumberFormat="1" applyFont="1" applyFill="1" applyBorder="1" applyAlignment="1">
      <alignment horizontal="right" vertical="center" shrinkToFit="1"/>
    </xf>
    <xf numFmtId="0" fontId="30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9" fontId="30" fillId="0" borderId="17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190" fontId="30" fillId="0" borderId="1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horizontal="center" vertical="center"/>
    </xf>
    <xf numFmtId="181" fontId="0" fillId="0" borderId="22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vertical="center" textRotation="255"/>
    </xf>
    <xf numFmtId="0" fontId="0" fillId="24" borderId="23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23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181" fontId="0" fillId="0" borderId="25" xfId="0" applyNumberFormat="1" applyFont="1" applyBorder="1" applyAlignment="1">
      <alignment vertical="center"/>
    </xf>
    <xf numFmtId="181" fontId="0" fillId="0" borderId="26" xfId="0" applyNumberFormat="1" applyFont="1" applyBorder="1" applyAlignment="1">
      <alignment vertical="center"/>
    </xf>
    <xf numFmtId="0" fontId="28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177" fontId="21" fillId="0" borderId="30" xfId="0" applyNumberFormat="1" applyFont="1" applyBorder="1" applyAlignment="1">
      <alignment horizontal="right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right" vertical="center"/>
    </xf>
    <xf numFmtId="177" fontId="25" fillId="24" borderId="35" xfId="0" applyNumberFormat="1" applyFont="1" applyFill="1" applyBorder="1" applyAlignment="1">
      <alignment horizontal="right" vertical="center" shrinkToFit="1"/>
    </xf>
    <xf numFmtId="177" fontId="25" fillId="24" borderId="18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181" fontId="33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81" fontId="28" fillId="0" borderId="37" xfId="0" applyNumberFormat="1" applyFont="1" applyFill="1" applyBorder="1" applyAlignment="1">
      <alignment horizontal="center" vertical="center"/>
    </xf>
    <xf numFmtId="181" fontId="0" fillId="0" borderId="38" xfId="0" applyNumberFormat="1" applyFont="1" applyBorder="1" applyAlignment="1">
      <alignment vertical="center"/>
    </xf>
    <xf numFmtId="181" fontId="0" fillId="0" borderId="39" xfId="0" applyNumberFormat="1" applyFont="1" applyBorder="1" applyAlignment="1">
      <alignment vertical="center"/>
    </xf>
    <xf numFmtId="181" fontId="28" fillId="0" borderId="37" xfId="0" applyNumberFormat="1" applyFont="1" applyBorder="1" applyAlignment="1">
      <alignment vertical="center"/>
    </xf>
    <xf numFmtId="177" fontId="21" fillId="24" borderId="40" xfId="0" applyNumberFormat="1" applyFont="1" applyFill="1" applyBorder="1" applyAlignment="1">
      <alignment horizontal="right" vertical="center" shrinkToFit="1"/>
    </xf>
    <xf numFmtId="191" fontId="31" fillId="0" borderId="37" xfId="0" applyNumberFormat="1" applyFont="1" applyBorder="1" applyAlignment="1">
      <alignment horizontal="center" vertical="center"/>
    </xf>
    <xf numFmtId="192" fontId="30" fillId="0" borderId="17" xfId="0" applyNumberFormat="1" applyFont="1" applyBorder="1" applyAlignment="1">
      <alignment horizontal="center" vertical="center"/>
    </xf>
    <xf numFmtId="192" fontId="30" fillId="0" borderId="4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91" fontId="0" fillId="0" borderId="4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indent="1"/>
    </xf>
    <xf numFmtId="181" fontId="0" fillId="0" borderId="0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/>
    </xf>
    <xf numFmtId="0" fontId="0" fillId="24" borderId="45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81" fontId="0" fillId="0" borderId="49" xfId="0" applyNumberFormat="1" applyFont="1" applyBorder="1" applyAlignment="1">
      <alignment horizontal="left" vertical="center"/>
    </xf>
    <xf numFmtId="181" fontId="0" fillId="0" borderId="47" xfId="0" applyNumberFormat="1" applyFont="1" applyBorder="1" applyAlignment="1">
      <alignment horizontal="left" vertical="center"/>
    </xf>
    <xf numFmtId="181" fontId="0" fillId="0" borderId="48" xfId="0" applyNumberFormat="1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0" fillId="24" borderId="22" xfId="0" applyFont="1" applyFill="1" applyBorder="1" applyAlignment="1">
      <alignment horizontal="left" vertical="center" indent="2"/>
    </xf>
    <xf numFmtId="0" fontId="0" fillId="24" borderId="47" xfId="0" applyFont="1" applyFill="1" applyBorder="1" applyAlignment="1">
      <alignment horizontal="left" vertical="center" indent="2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1" fontId="0" fillId="0" borderId="46" xfId="0" applyNumberFormat="1" applyFont="1" applyBorder="1" applyAlignment="1">
      <alignment horizontal="left" vertical="center"/>
    </xf>
    <xf numFmtId="0" fontId="31" fillId="0" borderId="22" xfId="0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85725</xdr:rowOff>
    </xdr:from>
    <xdr:to>
      <xdr:col>5</xdr:col>
      <xdr:colOff>2276475</xdr:colOff>
      <xdr:row>8</xdr:row>
      <xdr:rowOff>47625</xdr:rowOff>
    </xdr:to>
    <xdr:sp>
      <xdr:nvSpPr>
        <xdr:cNvPr id="1" name="右中かっこ 1"/>
        <xdr:cNvSpPr>
          <a:spLocks/>
        </xdr:cNvSpPr>
      </xdr:nvSpPr>
      <xdr:spPr>
        <a:xfrm rot="5400000">
          <a:off x="3314700" y="3543300"/>
          <a:ext cx="695325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123825</xdr:rowOff>
    </xdr:from>
    <xdr:to>
      <xdr:col>9</xdr:col>
      <xdr:colOff>2333625</xdr:colOff>
      <xdr:row>8</xdr:row>
      <xdr:rowOff>38100</xdr:rowOff>
    </xdr:to>
    <xdr:sp>
      <xdr:nvSpPr>
        <xdr:cNvPr id="2" name="右中かっこ 2"/>
        <xdr:cNvSpPr>
          <a:spLocks/>
        </xdr:cNvSpPr>
      </xdr:nvSpPr>
      <xdr:spPr>
        <a:xfrm rot="5400000">
          <a:off x="15401925" y="3581400"/>
          <a:ext cx="46767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7</xdr:row>
      <xdr:rowOff>38100</xdr:rowOff>
    </xdr:from>
    <xdr:to>
      <xdr:col>6</xdr:col>
      <xdr:colOff>1447800</xdr:colOff>
      <xdr:row>7</xdr:row>
      <xdr:rowOff>152400</xdr:rowOff>
    </xdr:to>
    <xdr:sp>
      <xdr:nvSpPr>
        <xdr:cNvPr id="1" name="右中かっこ 2"/>
        <xdr:cNvSpPr>
          <a:spLocks/>
        </xdr:cNvSpPr>
      </xdr:nvSpPr>
      <xdr:spPr>
        <a:xfrm rot="5400000">
          <a:off x="6572250" y="2333625"/>
          <a:ext cx="1343025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4</xdr:row>
      <xdr:rowOff>114300</xdr:rowOff>
    </xdr:from>
    <xdr:to>
      <xdr:col>9</xdr:col>
      <xdr:colOff>638175</xdr:colOff>
      <xdr:row>18</xdr:row>
      <xdr:rowOff>590550</xdr:rowOff>
    </xdr:to>
    <xdr:sp>
      <xdr:nvSpPr>
        <xdr:cNvPr id="1" name="右中かっこ 1"/>
        <xdr:cNvSpPr>
          <a:spLocks/>
        </xdr:cNvSpPr>
      </xdr:nvSpPr>
      <xdr:spPr>
        <a:xfrm>
          <a:off x="21050250" y="1866900"/>
          <a:ext cx="514350" cy="9277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Zeros="0" view="pageBreakPreview" zoomScale="80" zoomScaleNormal="75" zoomScaleSheetLayoutView="80" zoomScalePageLayoutView="0" workbookViewId="0" topLeftCell="A1">
      <selection activeCell="B15" sqref="B15:C15"/>
    </sheetView>
  </sheetViews>
  <sheetFormatPr defaultColWidth="8.00390625" defaultRowHeight="13.5"/>
  <cols>
    <col min="1" max="1" width="4.625" style="1" customWidth="1"/>
    <col min="2" max="2" width="12.50390625" style="1" customWidth="1"/>
    <col min="3" max="3" width="23.75390625" style="1" customWidth="1"/>
    <col min="4" max="10" width="32.00390625" style="1" customWidth="1"/>
    <col min="11" max="11" width="15.875" style="1" customWidth="1"/>
    <col min="12" max="16384" width="8.00390625" style="1" customWidth="1"/>
  </cols>
  <sheetData>
    <row r="1" spans="9:10" ht="22.5" customHeight="1">
      <c r="I1" s="14"/>
      <c r="J1" s="14" t="s">
        <v>33</v>
      </c>
    </row>
    <row r="2" spans="1:12" ht="28.5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  <c r="K2" s="5"/>
      <c r="L2" s="5"/>
    </row>
    <row r="3" spans="1:12" ht="28.5">
      <c r="A3" s="3"/>
      <c r="B3" s="3"/>
      <c r="C3" s="3"/>
      <c r="D3" s="3"/>
      <c r="E3" s="3"/>
      <c r="F3" s="3"/>
      <c r="G3" s="3"/>
      <c r="H3" s="3"/>
      <c r="I3" s="3"/>
      <c r="J3" s="3"/>
      <c r="K3" s="5"/>
      <c r="L3" s="5"/>
    </row>
    <row r="4" spans="1:10" ht="24" customHeight="1" thickBot="1">
      <c r="A4" s="8" t="s">
        <v>9</v>
      </c>
      <c r="B4" s="8"/>
      <c r="C4" s="8"/>
      <c r="D4" s="8"/>
      <c r="E4" s="20"/>
      <c r="F4" s="20"/>
      <c r="G4" s="6"/>
      <c r="H4" s="6"/>
      <c r="I4" s="7"/>
      <c r="J4" s="60" t="s">
        <v>13</v>
      </c>
    </row>
    <row r="5" spans="1:10" ht="63" customHeight="1" thickTop="1">
      <c r="A5" s="81"/>
      <c r="B5" s="81"/>
      <c r="C5" s="81"/>
      <c r="D5" s="66" t="s">
        <v>37</v>
      </c>
      <c r="E5" s="66" t="s">
        <v>51</v>
      </c>
      <c r="F5" s="66" t="s">
        <v>52</v>
      </c>
      <c r="G5" s="17" t="s">
        <v>17</v>
      </c>
      <c r="H5" s="17" t="s">
        <v>2</v>
      </c>
      <c r="I5" s="58" t="s">
        <v>19</v>
      </c>
      <c r="J5" s="54" t="s">
        <v>36</v>
      </c>
    </row>
    <row r="6" spans="1:10" ht="31.5" customHeight="1" thickBot="1">
      <c r="A6" s="82"/>
      <c r="B6" s="82"/>
      <c r="C6" s="82"/>
      <c r="D6" s="16" t="s">
        <v>8</v>
      </c>
      <c r="E6" s="9" t="s">
        <v>22</v>
      </c>
      <c r="F6" s="57" t="s">
        <v>23</v>
      </c>
      <c r="G6" s="18" t="s">
        <v>18</v>
      </c>
      <c r="H6" s="18" t="s">
        <v>20</v>
      </c>
      <c r="I6" s="59" t="s">
        <v>21</v>
      </c>
      <c r="J6" s="55" t="s">
        <v>45</v>
      </c>
    </row>
    <row r="7" spans="1:10" ht="74.25" customHeight="1" thickBot="1" thickTop="1">
      <c r="A7" s="83" t="s">
        <v>10</v>
      </c>
      <c r="B7" s="83"/>
      <c r="C7" s="83"/>
      <c r="D7" s="15">
        <f>'様式第１号－３'!D7</f>
        <v>0</v>
      </c>
      <c r="E7" s="15">
        <f>'様式第１号－３'!D18</f>
        <v>0</v>
      </c>
      <c r="F7" s="56">
        <f>ROUNDDOWN(D7+E7,-3)</f>
        <v>0</v>
      </c>
      <c r="G7" s="21"/>
      <c r="H7" s="19">
        <v>1000000</v>
      </c>
      <c r="I7" s="73">
        <f>H7-G7</f>
        <v>1000000</v>
      </c>
      <c r="J7" s="61">
        <f>MIN(F7,I7)</f>
        <v>0</v>
      </c>
    </row>
    <row r="8" spans="1:10" ht="18" thickTop="1">
      <c r="A8" s="10"/>
      <c r="B8" s="10"/>
      <c r="C8" s="10"/>
      <c r="D8" s="11"/>
      <c r="E8" s="11"/>
      <c r="F8" s="12"/>
      <c r="G8" s="13"/>
      <c r="H8" s="12"/>
      <c r="I8" s="13"/>
      <c r="J8" s="62"/>
    </row>
    <row r="9" spans="1:10" ht="24" customHeight="1">
      <c r="A9" s="3"/>
      <c r="B9" s="3"/>
      <c r="C9" s="3"/>
      <c r="D9" s="3"/>
      <c r="E9" s="63" t="s">
        <v>43</v>
      </c>
      <c r="F9" s="3"/>
      <c r="G9" s="4"/>
      <c r="H9" s="4"/>
      <c r="I9" s="84" t="s">
        <v>43</v>
      </c>
      <c r="J9" s="84"/>
    </row>
    <row r="10" spans="1:10" ht="7.5" customHeight="1">
      <c r="A10" s="3"/>
      <c r="B10" s="3"/>
      <c r="C10" s="3"/>
      <c r="D10" s="3"/>
      <c r="E10" s="3"/>
      <c r="F10" s="3"/>
      <c r="G10" s="4"/>
      <c r="H10" s="4"/>
      <c r="I10" s="4"/>
      <c r="J10" s="4"/>
    </row>
    <row r="11" spans="1:10" ht="17.25">
      <c r="A11" s="3"/>
      <c r="B11" s="30" t="s">
        <v>5</v>
      </c>
      <c r="C11" s="67" t="s">
        <v>49</v>
      </c>
      <c r="D11" s="3"/>
      <c r="E11" s="3"/>
      <c r="F11" s="3"/>
      <c r="G11" s="4"/>
      <c r="H11" s="4"/>
      <c r="I11" s="4"/>
      <c r="J11" s="4"/>
    </row>
    <row r="12" spans="1:10" ht="17.25">
      <c r="A12" s="3"/>
      <c r="B12" s="30" t="s">
        <v>6</v>
      </c>
      <c r="C12" s="67" t="s">
        <v>53</v>
      </c>
      <c r="D12" s="3"/>
      <c r="E12" s="3"/>
      <c r="F12" s="3"/>
      <c r="G12" s="4"/>
      <c r="H12" s="4"/>
      <c r="I12" s="4"/>
      <c r="J12" s="4"/>
    </row>
    <row r="13" spans="2:3" s="68" customFormat="1" ht="17.25">
      <c r="B13" s="30" t="s">
        <v>7</v>
      </c>
      <c r="C13" s="30" t="s">
        <v>44</v>
      </c>
    </row>
    <row r="14" spans="3:13" ht="14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8.75">
      <c r="B15" s="112" t="s">
        <v>60</v>
      </c>
      <c r="C15" s="113" t="s">
        <v>61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3" ht="14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heetProtection/>
  <mergeCells count="4">
    <mergeCell ref="A2:J2"/>
    <mergeCell ref="A5:C6"/>
    <mergeCell ref="A7:C7"/>
    <mergeCell ref="I9:J9"/>
  </mergeCells>
  <printOptions horizontalCentered="1" verticalCentered="1"/>
  <pageMargins left="0.3937007874015748" right="0.3937007874015748" top="0.2362204724409449" bottom="0.11811023622047245" header="0.35433070866141736" footer="0.1968503937007874"/>
  <pageSetup horizontalDpi="600" verticalDpi="600" orientation="landscape" paperSize="9" scale="52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1.12109375" style="6" customWidth="1"/>
    <col min="2" max="2" width="4.875" style="6" customWidth="1"/>
    <col min="3" max="3" width="32.00390625" style="6" customWidth="1"/>
    <col min="4" max="5" width="20.625" style="6" customWidth="1"/>
    <col min="6" max="6" width="5.625" style="6" customWidth="1"/>
    <col min="7" max="7" width="20.625" style="6" customWidth="1"/>
    <col min="8" max="16384" width="9.00390625" style="6" customWidth="1"/>
  </cols>
  <sheetData>
    <row r="1" ht="17.25">
      <c r="G1" s="33" t="s">
        <v>34</v>
      </c>
    </row>
    <row r="2" spans="1:7" ht="17.25">
      <c r="A2" s="85" t="s">
        <v>55</v>
      </c>
      <c r="B2" s="86"/>
      <c r="C2" s="86"/>
      <c r="D2" s="86"/>
      <c r="E2" s="86"/>
      <c r="F2" s="86"/>
      <c r="G2" s="86"/>
    </row>
    <row r="3" spans="1:7" ht="17.25">
      <c r="A3" s="86"/>
      <c r="B3" s="86"/>
      <c r="C3" s="86"/>
      <c r="D3" s="86"/>
      <c r="E3" s="86"/>
      <c r="F3" s="86"/>
      <c r="G3" s="86"/>
    </row>
    <row r="4" spans="1:7" s="24" customFormat="1" ht="30" customHeight="1" thickBot="1">
      <c r="A4" s="34"/>
      <c r="B4" s="35" t="s">
        <v>64</v>
      </c>
      <c r="C4" s="34"/>
      <c r="D4" s="34"/>
      <c r="E4" s="65"/>
      <c r="F4" s="34"/>
      <c r="G4" s="34"/>
    </row>
    <row r="5" spans="1:7" s="24" customFormat="1" ht="15" thickBot="1" thickTop="1">
      <c r="A5" s="36"/>
      <c r="B5" s="87" t="s">
        <v>0</v>
      </c>
      <c r="C5" s="88"/>
      <c r="D5" s="89" t="s">
        <v>50</v>
      </c>
      <c r="E5" s="105" t="s">
        <v>41</v>
      </c>
      <c r="F5" s="106"/>
      <c r="G5" s="107"/>
    </row>
    <row r="6" spans="2:7" s="24" customFormat="1" ht="14.25" thickBot="1">
      <c r="B6" s="87"/>
      <c r="C6" s="88"/>
      <c r="D6" s="90"/>
      <c r="E6" s="37" t="s">
        <v>11</v>
      </c>
      <c r="F6" s="38"/>
      <c r="G6" s="53" t="s">
        <v>30</v>
      </c>
    </row>
    <row r="7" spans="2:7" s="24" customFormat="1" ht="69.75" customHeight="1" thickBot="1" thickTop="1">
      <c r="B7" s="91" t="s">
        <v>3</v>
      </c>
      <c r="C7" s="92"/>
      <c r="D7" s="69">
        <f>E7*G7</f>
        <v>0</v>
      </c>
      <c r="E7" s="39">
        <v>960</v>
      </c>
      <c r="F7" s="40" t="s">
        <v>12</v>
      </c>
      <c r="G7" s="78">
        <f>'様式第１号-４'!I20</f>
        <v>0</v>
      </c>
    </row>
    <row r="8" spans="2:7" s="24" customFormat="1" ht="42" customHeight="1" thickTop="1">
      <c r="B8" s="41"/>
      <c r="C8" s="42"/>
      <c r="D8" s="43"/>
      <c r="E8" s="44"/>
      <c r="F8" s="45"/>
      <c r="G8" s="64" t="s">
        <v>46</v>
      </c>
    </row>
    <row r="9" spans="2:7" s="24" customFormat="1" ht="36" customHeight="1" thickBot="1">
      <c r="B9" s="47" t="s">
        <v>54</v>
      </c>
      <c r="C9" s="48"/>
      <c r="D9" s="46"/>
      <c r="E9" s="49"/>
      <c r="F9" s="49"/>
      <c r="G9" s="49"/>
    </row>
    <row r="10" spans="2:7" s="24" customFormat="1" ht="27.75" customHeight="1">
      <c r="B10" s="87" t="s">
        <v>0</v>
      </c>
      <c r="C10" s="88"/>
      <c r="D10" s="50" t="s">
        <v>14</v>
      </c>
      <c r="E10" s="93" t="s">
        <v>42</v>
      </c>
      <c r="F10" s="94"/>
      <c r="G10" s="95"/>
    </row>
    <row r="11" spans="2:7" s="24" customFormat="1" ht="69.75" customHeight="1">
      <c r="B11" s="103" t="s">
        <v>4</v>
      </c>
      <c r="C11" s="104"/>
      <c r="D11" s="51"/>
      <c r="E11" s="108"/>
      <c r="F11" s="97"/>
      <c r="G11" s="98"/>
    </row>
    <row r="12" spans="2:7" s="24" customFormat="1" ht="69.75" customHeight="1">
      <c r="B12" s="103" t="s">
        <v>38</v>
      </c>
      <c r="C12" s="104"/>
      <c r="D12" s="51"/>
      <c r="E12" s="108"/>
      <c r="F12" s="97"/>
      <c r="G12" s="98"/>
    </row>
    <row r="13" spans="2:7" s="24" customFormat="1" ht="69.75" customHeight="1">
      <c r="B13" s="103" t="s">
        <v>39</v>
      </c>
      <c r="C13" s="104"/>
      <c r="D13" s="51"/>
      <c r="E13" s="108"/>
      <c r="F13" s="97"/>
      <c r="G13" s="98"/>
    </row>
    <row r="14" spans="2:7" s="24" customFormat="1" ht="69.75" customHeight="1">
      <c r="B14" s="103" t="s">
        <v>1</v>
      </c>
      <c r="C14" s="104"/>
      <c r="D14" s="51"/>
      <c r="E14" s="108"/>
      <c r="F14" s="97"/>
      <c r="G14" s="98"/>
    </row>
    <row r="15" spans="2:7" s="24" customFormat="1" ht="69.75" customHeight="1">
      <c r="B15" s="103" t="s">
        <v>40</v>
      </c>
      <c r="C15" s="104"/>
      <c r="D15" s="52"/>
      <c r="E15" s="108"/>
      <c r="F15" s="97"/>
      <c r="G15" s="98"/>
    </row>
    <row r="16" spans="2:7" s="24" customFormat="1" ht="35.25" customHeight="1">
      <c r="B16" s="88" t="s">
        <v>15</v>
      </c>
      <c r="C16" s="106"/>
      <c r="D16" s="70">
        <f>SUM(D11:D15)</f>
        <v>0</v>
      </c>
      <c r="E16" s="108"/>
      <c r="F16" s="97"/>
      <c r="G16" s="98"/>
    </row>
    <row r="17" spans="2:7" s="24" customFormat="1" ht="35.25" customHeight="1" thickBot="1">
      <c r="B17" s="99" t="s">
        <v>16</v>
      </c>
      <c r="C17" s="100"/>
      <c r="D17" s="71">
        <f>ROUNDDOWN(D16/1.1,0)</f>
        <v>0</v>
      </c>
      <c r="E17" s="108"/>
      <c r="F17" s="97"/>
      <c r="G17" s="98"/>
    </row>
    <row r="18" spans="2:7" s="24" customFormat="1" ht="35.25" customHeight="1" thickBot="1" thickTop="1">
      <c r="B18" s="101" t="s">
        <v>56</v>
      </c>
      <c r="C18" s="102"/>
      <c r="D18" s="72">
        <f>ROUNDDOWN(D17*0.75,0)</f>
        <v>0</v>
      </c>
      <c r="E18" s="96"/>
      <c r="F18" s="97"/>
      <c r="G18" s="98"/>
    </row>
    <row r="19" spans="2:4" ht="18" thickTop="1">
      <c r="B19" s="24" t="s">
        <v>57</v>
      </c>
      <c r="D19" s="32"/>
    </row>
  </sheetData>
  <sheetProtection/>
  <mergeCells count="23">
    <mergeCell ref="B16:C16"/>
    <mergeCell ref="E16:G16"/>
    <mergeCell ref="B11:C11"/>
    <mergeCell ref="B12:C12"/>
    <mergeCell ref="B13:C13"/>
    <mergeCell ref="E17:G17"/>
    <mergeCell ref="E15:G15"/>
    <mergeCell ref="E18:G18"/>
    <mergeCell ref="B17:C17"/>
    <mergeCell ref="B18:C18"/>
    <mergeCell ref="B14:C14"/>
    <mergeCell ref="B15:C15"/>
    <mergeCell ref="E5:G5"/>
    <mergeCell ref="E11:G11"/>
    <mergeCell ref="E12:G12"/>
    <mergeCell ref="E13:G13"/>
    <mergeCell ref="E14:G14"/>
    <mergeCell ref="A2:G3"/>
    <mergeCell ref="B5:C6"/>
    <mergeCell ref="D5:D6"/>
    <mergeCell ref="B10:C10"/>
    <mergeCell ref="B7:C7"/>
    <mergeCell ref="E10:G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tabSelected="1" view="pageBreakPreview" zoomScale="60" workbookViewId="0" topLeftCell="A3">
      <selection activeCell="C22" sqref="C22"/>
    </sheetView>
  </sheetViews>
  <sheetFormatPr defaultColWidth="9.00390625" defaultRowHeight="22.5" customHeight="1"/>
  <cols>
    <col min="1" max="1" width="11.375" style="24" customWidth="1"/>
    <col min="2" max="2" width="9.00390625" style="24" customWidth="1"/>
    <col min="3" max="3" width="35.25390625" style="24" customWidth="1"/>
    <col min="4" max="4" width="26.50390625" style="24" customWidth="1"/>
    <col min="5" max="5" width="36.875" style="24" customWidth="1"/>
    <col min="6" max="6" width="19.625" style="24" customWidth="1"/>
    <col min="7" max="7" width="73.25390625" style="24" customWidth="1"/>
    <col min="8" max="8" width="27.75390625" style="24" customWidth="1"/>
    <col min="9" max="9" width="35.00390625" style="24" customWidth="1"/>
    <col min="10" max="16384" width="9.00390625" style="24" customWidth="1"/>
  </cols>
  <sheetData>
    <row r="1" ht="26.25" customHeight="1">
      <c r="I1" s="31" t="s">
        <v>35</v>
      </c>
    </row>
    <row r="2" spans="2:9" ht="39.75" customHeight="1">
      <c r="B2" s="111" t="s">
        <v>32</v>
      </c>
      <c r="C2" s="111"/>
      <c r="D2" s="111"/>
      <c r="E2" s="111"/>
      <c r="F2" s="111"/>
      <c r="G2" s="111"/>
      <c r="H2" s="111"/>
      <c r="I2" s="111"/>
    </row>
    <row r="3" s="1" customFormat="1" ht="22.5" customHeight="1"/>
    <row r="4" spans="2:9" s="1" customFormat="1" ht="49.5" customHeight="1">
      <c r="B4" s="22" t="s">
        <v>24</v>
      </c>
      <c r="C4" s="22" t="s">
        <v>25</v>
      </c>
      <c r="D4" s="22" t="s">
        <v>26</v>
      </c>
      <c r="E4" s="22" t="s">
        <v>27</v>
      </c>
      <c r="F4" s="22" t="s">
        <v>28</v>
      </c>
      <c r="G4" s="22" t="s">
        <v>31</v>
      </c>
      <c r="H4" s="23" t="s">
        <v>47</v>
      </c>
      <c r="I4" s="23" t="s">
        <v>29</v>
      </c>
    </row>
    <row r="5" spans="2:9" s="1" customFormat="1" ht="49.5" customHeight="1">
      <c r="B5" s="22">
        <v>1</v>
      </c>
      <c r="C5" s="22"/>
      <c r="D5" s="22"/>
      <c r="E5" s="22"/>
      <c r="F5" s="25"/>
      <c r="G5" s="26"/>
      <c r="H5" s="27"/>
      <c r="I5" s="75"/>
    </row>
    <row r="6" spans="2:9" s="1" customFormat="1" ht="49.5" customHeight="1">
      <c r="B6" s="22">
        <v>2</v>
      </c>
      <c r="C6" s="22"/>
      <c r="D6" s="22"/>
      <c r="E6" s="22"/>
      <c r="F6" s="25"/>
      <c r="G6" s="26"/>
      <c r="H6" s="27"/>
      <c r="I6" s="75"/>
    </row>
    <row r="7" spans="2:9" s="1" customFormat="1" ht="49.5" customHeight="1">
      <c r="B7" s="22">
        <v>3</v>
      </c>
      <c r="C7" s="22"/>
      <c r="D7" s="22"/>
      <c r="E7" s="22"/>
      <c r="F7" s="25"/>
      <c r="G7" s="26"/>
      <c r="H7" s="27"/>
      <c r="I7" s="75"/>
    </row>
    <row r="8" spans="2:9" s="1" customFormat="1" ht="49.5" customHeight="1">
      <c r="B8" s="22">
        <v>4</v>
      </c>
      <c r="C8" s="22"/>
      <c r="D8" s="22"/>
      <c r="E8" s="22"/>
      <c r="F8" s="25"/>
      <c r="G8" s="26"/>
      <c r="H8" s="27"/>
      <c r="I8" s="75"/>
    </row>
    <row r="9" spans="2:9" s="1" customFormat="1" ht="49.5" customHeight="1">
      <c r="B9" s="22">
        <v>5</v>
      </c>
      <c r="C9" s="22"/>
      <c r="D9" s="22"/>
      <c r="E9" s="22"/>
      <c r="F9" s="25"/>
      <c r="G9" s="26"/>
      <c r="H9" s="27"/>
      <c r="I9" s="75"/>
    </row>
    <row r="10" spans="2:9" s="1" customFormat="1" ht="49.5" customHeight="1">
      <c r="B10" s="22">
        <v>6</v>
      </c>
      <c r="C10" s="22"/>
      <c r="D10" s="22"/>
      <c r="E10" s="22"/>
      <c r="F10" s="25"/>
      <c r="G10" s="26"/>
      <c r="H10" s="27"/>
      <c r="I10" s="75"/>
    </row>
    <row r="11" spans="2:9" s="1" customFormat="1" ht="49.5" customHeight="1">
      <c r="B11" s="22">
        <v>7</v>
      </c>
      <c r="C11" s="22"/>
      <c r="D11" s="22"/>
      <c r="E11" s="22"/>
      <c r="F11" s="25"/>
      <c r="G11" s="26"/>
      <c r="H11" s="27"/>
      <c r="I11" s="75"/>
    </row>
    <row r="12" spans="2:11" s="1" customFormat="1" ht="49.5" customHeight="1">
      <c r="B12" s="22">
        <v>8</v>
      </c>
      <c r="C12" s="22"/>
      <c r="D12" s="22"/>
      <c r="E12" s="22"/>
      <c r="F12" s="25"/>
      <c r="G12" s="26"/>
      <c r="H12" s="27"/>
      <c r="I12" s="75"/>
      <c r="K12" s="77" t="s">
        <v>58</v>
      </c>
    </row>
    <row r="13" spans="2:9" s="1" customFormat="1" ht="49.5" customHeight="1">
      <c r="B13" s="22">
        <v>9</v>
      </c>
      <c r="C13" s="22"/>
      <c r="D13" s="22"/>
      <c r="E13" s="22"/>
      <c r="F13" s="25"/>
      <c r="G13" s="26"/>
      <c r="H13" s="27"/>
      <c r="I13" s="75"/>
    </row>
    <row r="14" spans="2:9" s="1" customFormat="1" ht="49.5" customHeight="1">
      <c r="B14" s="22">
        <v>10</v>
      </c>
      <c r="C14" s="22"/>
      <c r="D14" s="22"/>
      <c r="E14" s="22"/>
      <c r="F14" s="25"/>
      <c r="G14" s="26"/>
      <c r="H14" s="27"/>
      <c r="I14" s="75"/>
    </row>
    <row r="15" spans="2:9" s="1" customFormat="1" ht="49.5" customHeight="1">
      <c r="B15" s="22">
        <v>11</v>
      </c>
      <c r="C15" s="22"/>
      <c r="D15" s="22"/>
      <c r="E15" s="22"/>
      <c r="F15" s="25"/>
      <c r="G15" s="26"/>
      <c r="H15" s="27"/>
      <c r="I15" s="75"/>
    </row>
    <row r="16" spans="2:9" s="1" customFormat="1" ht="49.5" customHeight="1">
      <c r="B16" s="22">
        <v>12</v>
      </c>
      <c r="C16" s="22"/>
      <c r="D16" s="22"/>
      <c r="E16" s="22"/>
      <c r="F16" s="25"/>
      <c r="G16" s="26"/>
      <c r="H16" s="27"/>
      <c r="I16" s="75"/>
    </row>
    <row r="17" spans="2:9" s="1" customFormat="1" ht="49.5" customHeight="1">
      <c r="B17" s="22">
        <v>13</v>
      </c>
      <c r="C17" s="22"/>
      <c r="D17" s="22"/>
      <c r="E17" s="22"/>
      <c r="F17" s="25"/>
      <c r="G17" s="26"/>
      <c r="H17" s="27"/>
      <c r="I17" s="75"/>
    </row>
    <row r="18" spans="2:9" s="1" customFormat="1" ht="49.5" customHeight="1">
      <c r="B18" s="22">
        <v>14</v>
      </c>
      <c r="C18" s="22"/>
      <c r="D18" s="22"/>
      <c r="E18" s="22"/>
      <c r="F18" s="25"/>
      <c r="G18" s="26"/>
      <c r="H18" s="27"/>
      <c r="I18" s="75"/>
    </row>
    <row r="19" spans="2:9" s="1" customFormat="1" ht="49.5" customHeight="1" thickBot="1">
      <c r="B19" s="22">
        <v>15</v>
      </c>
      <c r="C19" s="22"/>
      <c r="D19" s="22"/>
      <c r="E19" s="22"/>
      <c r="F19" s="25"/>
      <c r="G19" s="26"/>
      <c r="H19" s="27"/>
      <c r="I19" s="76"/>
    </row>
    <row r="20" spans="2:10" s="1" customFormat="1" ht="49.5" customHeight="1" thickBot="1" thickTop="1">
      <c r="B20" s="109" t="s">
        <v>62</v>
      </c>
      <c r="C20" s="110"/>
      <c r="D20" s="110"/>
      <c r="E20" s="110"/>
      <c r="F20" s="110"/>
      <c r="G20" s="110"/>
      <c r="H20" s="110"/>
      <c r="I20" s="74">
        <f>ROUNDDOWN(SUM(I5:I19),1)</f>
        <v>0</v>
      </c>
      <c r="J20" s="77" t="s">
        <v>59</v>
      </c>
    </row>
    <row r="21" spans="2:9" s="1" customFormat="1" ht="21.75" customHeight="1" thickTop="1">
      <c r="B21" s="28"/>
      <c r="C21" s="28"/>
      <c r="D21" s="28"/>
      <c r="E21" s="28"/>
      <c r="F21" s="28"/>
      <c r="G21" s="28"/>
      <c r="H21" s="28"/>
      <c r="I21" s="29"/>
    </row>
    <row r="22" spans="2:3" s="1" customFormat="1" ht="22.5" customHeight="1">
      <c r="B22" s="79" t="s">
        <v>5</v>
      </c>
      <c r="C22" s="113" t="s">
        <v>63</v>
      </c>
    </row>
  </sheetData>
  <sheetProtection/>
  <mergeCells count="2">
    <mergeCell ref="B20:H20"/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林　沙歩</cp:lastModifiedBy>
  <cp:lastPrinted>2023-12-21T07:49:29Z</cp:lastPrinted>
  <dcterms:created xsi:type="dcterms:W3CDTF">2011-04-26T08:36:09Z</dcterms:created>
  <dcterms:modified xsi:type="dcterms:W3CDTF">2024-01-22T04:51:05Z</dcterms:modified>
  <cp:category/>
  <cp:version/>
  <cp:contentType/>
  <cp:contentStatus/>
</cp:coreProperties>
</file>