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2_技術管理係（H23～）※年度別作業データです\≪平成30年度≫\1 公文書\3 技術管理係で作成した文書\H301011_週休2日の一部改正\2_改正通知文\"/>
    </mc:Choice>
  </mc:AlternateContent>
  <bookViews>
    <workbookView xWindow="0" yWindow="30" windowWidth="20340" windowHeight="7425" tabRatio="828"/>
  </bookViews>
  <sheets>
    <sheet name="①工事概要の入力" sheetId="66" r:id="rId1"/>
    <sheet name="②打合簿" sheetId="37" r:id="rId2"/>
    <sheet name="③【別紙】休日取得計画(実績)書 " sheetId="68" r:id="rId3"/>
    <sheet name="④判定表" sheetId="69" r:id="rId4"/>
    <sheet name="【記載例】工事概要" sheetId="70" r:id="rId5"/>
    <sheet name="【記載例】打合簿" sheetId="36" r:id="rId6"/>
    <sheet name="【記載例】別紙" sheetId="71" r:id="rId7"/>
    <sheet name="【記載例】判定表" sheetId="72" r:id="rId8"/>
  </sheets>
  <definedNames>
    <definedName name="_xlnm.Print_Area" localSheetId="4">【記載例】工事概要!$A$1:$J$40</definedName>
    <definedName name="_xlnm.Print_Area" localSheetId="7">【記載例】判定表!$B$1:$L$43</definedName>
    <definedName name="_xlnm.Print_Area" localSheetId="6">【記載例】別紙!$B$1:$R$184</definedName>
    <definedName name="_xlnm.Print_Area" localSheetId="0">①工事概要の入力!$A$1:$J$54</definedName>
    <definedName name="_xlnm.Print_Area" localSheetId="2">'③【別紙】休日取得計画(実績)書 '!$B$1:$R$167</definedName>
    <definedName name="_xlnm.Print_Area" localSheetId="3">④判定表!$B$1:$L$43</definedName>
    <definedName name="_xlnm.Print_Titles" localSheetId="6">【記載例】別紙!$1:$14</definedName>
    <definedName name="_xlnm.Print_Titles" localSheetId="2">'③【別紙】休日取得計画(実績)書 '!$1:$14</definedName>
  </definedNames>
  <calcPr calcId="152511"/>
</workbook>
</file>

<file path=xl/calcChain.xml><?xml version="1.0" encoding="utf-8"?>
<calcChain xmlns="http://schemas.openxmlformats.org/spreadsheetml/2006/main">
  <c r="AS13" i="68" l="1"/>
  <c r="AR13" i="68"/>
  <c r="AQ13" i="68"/>
  <c r="AP13" i="68"/>
  <c r="AO13" i="68"/>
  <c r="AN13" i="68"/>
  <c r="AM13" i="68"/>
  <c r="AL13" i="68"/>
  <c r="AK13" i="68"/>
  <c r="AJ13" i="68"/>
  <c r="AI13" i="68"/>
  <c r="AH13" i="68"/>
  <c r="AG13" i="68"/>
  <c r="AF13" i="68"/>
  <c r="C54" i="66"/>
  <c r="C53" i="66"/>
  <c r="C56" i="66"/>
  <c r="C55" i="66"/>
  <c r="C58" i="66"/>
  <c r="C57" i="66"/>
  <c r="C60" i="66"/>
  <c r="C59" i="66"/>
  <c r="C62" i="66"/>
  <c r="C61" i="66"/>
  <c r="C64" i="66"/>
  <c r="C63" i="66"/>
  <c r="C66" i="66"/>
  <c r="C65" i="66"/>
  <c r="C68" i="66"/>
  <c r="C67" i="66"/>
  <c r="C52" i="66"/>
  <c r="C51" i="66"/>
  <c r="C50" i="66"/>
  <c r="C49" i="66"/>
  <c r="C48" i="66"/>
  <c r="C47" i="66"/>
  <c r="C46" i="66"/>
  <c r="C45" i="66"/>
  <c r="C44" i="66"/>
  <c r="C43" i="66"/>
  <c r="C42" i="66"/>
  <c r="C41" i="66"/>
  <c r="C18" i="66"/>
  <c r="G18" i="66"/>
  <c r="H18" i="66"/>
  <c r="I18" i="66" s="1"/>
  <c r="J18" i="66" s="1"/>
  <c r="F18" i="66"/>
  <c r="P31" i="68" l="1"/>
  <c r="P47" i="68"/>
  <c r="P63" i="68"/>
  <c r="P79" i="68"/>
  <c r="P95" i="68"/>
  <c r="P111" i="68"/>
  <c r="P127" i="68"/>
  <c r="P143" i="68"/>
  <c r="P159" i="68"/>
  <c r="P175" i="68"/>
  <c r="P191" i="68"/>
  <c r="P207" i="68"/>
  <c r="P223" i="68"/>
  <c r="P239" i="68"/>
  <c r="P255" i="68"/>
  <c r="P271" i="68"/>
  <c r="P287" i="68"/>
  <c r="P303" i="68"/>
  <c r="P319" i="68"/>
  <c r="P335" i="68"/>
  <c r="P351" i="68"/>
  <c r="P361" i="68"/>
  <c r="P369" i="68"/>
  <c r="P377" i="68"/>
  <c r="P385" i="68"/>
  <c r="P393" i="68"/>
  <c r="P401" i="68"/>
  <c r="P409" i="68"/>
  <c r="P417" i="68"/>
  <c r="P425" i="68"/>
  <c r="P433" i="68"/>
  <c r="P441" i="68"/>
  <c r="P449" i="68"/>
  <c r="P457" i="68"/>
  <c r="P465" i="68"/>
  <c r="P473" i="68"/>
  <c r="P481" i="68"/>
  <c r="P489" i="68"/>
  <c r="P497" i="68"/>
  <c r="P505" i="68"/>
  <c r="P513" i="68"/>
  <c r="P521" i="68"/>
  <c r="P529" i="68"/>
  <c r="P537" i="68"/>
  <c r="P545" i="68"/>
  <c r="P553" i="68"/>
  <c r="P561" i="68"/>
  <c r="P569" i="68"/>
  <c r="P577" i="68"/>
  <c r="P585" i="68"/>
  <c r="P593" i="68"/>
  <c r="P601" i="68"/>
  <c r="P609" i="68"/>
  <c r="P617" i="68"/>
  <c r="P625" i="68"/>
  <c r="P633" i="68"/>
  <c r="P641" i="68"/>
  <c r="P649" i="68"/>
  <c r="O16" i="68"/>
  <c r="P16" i="68" s="1"/>
  <c r="O17" i="68"/>
  <c r="P17" i="68" s="1"/>
  <c r="O18" i="68"/>
  <c r="P18" i="68" s="1"/>
  <c r="O19" i="68"/>
  <c r="P19" i="68" s="1"/>
  <c r="O20" i="68"/>
  <c r="P20" i="68" s="1"/>
  <c r="O21" i="68"/>
  <c r="P21" i="68" s="1"/>
  <c r="O22" i="68"/>
  <c r="P22" i="68" s="1"/>
  <c r="O23" i="68"/>
  <c r="P23" i="68" s="1"/>
  <c r="O24" i="68"/>
  <c r="P24" i="68" s="1"/>
  <c r="O25" i="68"/>
  <c r="P25" i="68" s="1"/>
  <c r="O26" i="68"/>
  <c r="P26" i="68" s="1"/>
  <c r="O27" i="68"/>
  <c r="P27" i="68" s="1"/>
  <c r="O28" i="68"/>
  <c r="P28" i="68" s="1"/>
  <c r="O29" i="68"/>
  <c r="P29" i="68" s="1"/>
  <c r="O30" i="68"/>
  <c r="P30" i="68" s="1"/>
  <c r="O31" i="68"/>
  <c r="O32" i="68"/>
  <c r="P32" i="68" s="1"/>
  <c r="O33" i="68"/>
  <c r="P33" i="68" s="1"/>
  <c r="O34" i="68"/>
  <c r="P34" i="68" s="1"/>
  <c r="O35" i="68"/>
  <c r="P35" i="68" s="1"/>
  <c r="O36" i="68"/>
  <c r="P36" i="68" s="1"/>
  <c r="O37" i="68"/>
  <c r="P37" i="68" s="1"/>
  <c r="O38" i="68"/>
  <c r="P38" i="68" s="1"/>
  <c r="O39" i="68"/>
  <c r="P39" i="68" s="1"/>
  <c r="O40" i="68"/>
  <c r="P40" i="68" s="1"/>
  <c r="O41" i="68"/>
  <c r="P41" i="68" s="1"/>
  <c r="O42" i="68"/>
  <c r="P42" i="68" s="1"/>
  <c r="O43" i="68"/>
  <c r="P43" i="68" s="1"/>
  <c r="O44" i="68"/>
  <c r="P44" i="68" s="1"/>
  <c r="O45" i="68"/>
  <c r="P45" i="68" s="1"/>
  <c r="O46" i="68"/>
  <c r="P46" i="68" s="1"/>
  <c r="O47" i="68"/>
  <c r="O48" i="68"/>
  <c r="P48" i="68" s="1"/>
  <c r="O49" i="68"/>
  <c r="P49" i="68" s="1"/>
  <c r="O50" i="68"/>
  <c r="P50" i="68" s="1"/>
  <c r="O51" i="68"/>
  <c r="P51" i="68" s="1"/>
  <c r="O52" i="68"/>
  <c r="P52" i="68" s="1"/>
  <c r="O53" i="68"/>
  <c r="P53" i="68" s="1"/>
  <c r="O54" i="68"/>
  <c r="P54" i="68" s="1"/>
  <c r="O55" i="68"/>
  <c r="P55" i="68" s="1"/>
  <c r="O56" i="68"/>
  <c r="P56" i="68" s="1"/>
  <c r="O57" i="68"/>
  <c r="P57" i="68" s="1"/>
  <c r="O58" i="68"/>
  <c r="P58" i="68" s="1"/>
  <c r="O59" i="68"/>
  <c r="P59" i="68" s="1"/>
  <c r="O60" i="68"/>
  <c r="P60" i="68" s="1"/>
  <c r="O61" i="68"/>
  <c r="P61" i="68" s="1"/>
  <c r="O62" i="68"/>
  <c r="P62" i="68" s="1"/>
  <c r="O63" i="68"/>
  <c r="O64" i="68"/>
  <c r="P64" i="68" s="1"/>
  <c r="O65" i="68"/>
  <c r="P65" i="68" s="1"/>
  <c r="O66" i="68"/>
  <c r="P66" i="68" s="1"/>
  <c r="O67" i="68"/>
  <c r="P67" i="68" s="1"/>
  <c r="O68" i="68"/>
  <c r="P68" i="68" s="1"/>
  <c r="O69" i="68"/>
  <c r="P69" i="68" s="1"/>
  <c r="O70" i="68"/>
  <c r="P70" i="68" s="1"/>
  <c r="O71" i="68"/>
  <c r="P71" i="68" s="1"/>
  <c r="O72" i="68"/>
  <c r="P72" i="68" s="1"/>
  <c r="O73" i="68"/>
  <c r="P73" i="68" s="1"/>
  <c r="O74" i="68"/>
  <c r="P74" i="68" s="1"/>
  <c r="O75" i="68"/>
  <c r="P75" i="68" s="1"/>
  <c r="O76" i="68"/>
  <c r="P76" i="68" s="1"/>
  <c r="O77" i="68"/>
  <c r="P77" i="68" s="1"/>
  <c r="O78" i="68"/>
  <c r="P78" i="68" s="1"/>
  <c r="O79" i="68"/>
  <c r="O80" i="68"/>
  <c r="P80" i="68" s="1"/>
  <c r="O81" i="68"/>
  <c r="P81" i="68" s="1"/>
  <c r="O82" i="68"/>
  <c r="P82" i="68" s="1"/>
  <c r="O83" i="68"/>
  <c r="P83" i="68" s="1"/>
  <c r="O84" i="68"/>
  <c r="P84" i="68" s="1"/>
  <c r="O85" i="68"/>
  <c r="P85" i="68" s="1"/>
  <c r="O86" i="68"/>
  <c r="P86" i="68" s="1"/>
  <c r="O87" i="68"/>
  <c r="P87" i="68" s="1"/>
  <c r="O88" i="68"/>
  <c r="P88" i="68" s="1"/>
  <c r="O89" i="68"/>
  <c r="P89" i="68" s="1"/>
  <c r="O90" i="68"/>
  <c r="P90" i="68" s="1"/>
  <c r="O91" i="68"/>
  <c r="P91" i="68" s="1"/>
  <c r="O92" i="68"/>
  <c r="P92" i="68" s="1"/>
  <c r="O93" i="68"/>
  <c r="P93" i="68" s="1"/>
  <c r="O94" i="68"/>
  <c r="P94" i="68" s="1"/>
  <c r="O95" i="68"/>
  <c r="O96" i="68"/>
  <c r="P96" i="68" s="1"/>
  <c r="O97" i="68"/>
  <c r="P97" i="68" s="1"/>
  <c r="O98" i="68"/>
  <c r="P98" i="68" s="1"/>
  <c r="O99" i="68"/>
  <c r="P99" i="68" s="1"/>
  <c r="O100" i="68"/>
  <c r="P100" i="68" s="1"/>
  <c r="O101" i="68"/>
  <c r="P101" i="68" s="1"/>
  <c r="O102" i="68"/>
  <c r="P102" i="68" s="1"/>
  <c r="O103" i="68"/>
  <c r="P103" i="68" s="1"/>
  <c r="O104" i="68"/>
  <c r="P104" i="68" s="1"/>
  <c r="O105" i="68"/>
  <c r="P105" i="68" s="1"/>
  <c r="O106" i="68"/>
  <c r="P106" i="68" s="1"/>
  <c r="O107" i="68"/>
  <c r="P107" i="68" s="1"/>
  <c r="O108" i="68"/>
  <c r="P108" i="68" s="1"/>
  <c r="O109" i="68"/>
  <c r="P109" i="68" s="1"/>
  <c r="O110" i="68"/>
  <c r="P110" i="68" s="1"/>
  <c r="O111" i="68"/>
  <c r="O112" i="68"/>
  <c r="P112" i="68" s="1"/>
  <c r="O113" i="68"/>
  <c r="P113" i="68" s="1"/>
  <c r="O114" i="68"/>
  <c r="P114" i="68" s="1"/>
  <c r="O115" i="68"/>
  <c r="P115" i="68" s="1"/>
  <c r="O116" i="68"/>
  <c r="P116" i="68" s="1"/>
  <c r="O117" i="68"/>
  <c r="P117" i="68" s="1"/>
  <c r="O118" i="68"/>
  <c r="P118" i="68" s="1"/>
  <c r="O119" i="68"/>
  <c r="P119" i="68" s="1"/>
  <c r="O120" i="68"/>
  <c r="P120" i="68" s="1"/>
  <c r="O121" i="68"/>
  <c r="P121" i="68" s="1"/>
  <c r="O122" i="68"/>
  <c r="P122" i="68" s="1"/>
  <c r="O123" i="68"/>
  <c r="P123" i="68" s="1"/>
  <c r="O124" i="68"/>
  <c r="P124" i="68" s="1"/>
  <c r="O125" i="68"/>
  <c r="P125" i="68" s="1"/>
  <c r="O126" i="68"/>
  <c r="P126" i="68" s="1"/>
  <c r="O127" i="68"/>
  <c r="O128" i="68"/>
  <c r="P128" i="68" s="1"/>
  <c r="O129" i="68"/>
  <c r="P129" i="68" s="1"/>
  <c r="O130" i="68"/>
  <c r="P130" i="68" s="1"/>
  <c r="O131" i="68"/>
  <c r="P131" i="68" s="1"/>
  <c r="O132" i="68"/>
  <c r="P132" i="68" s="1"/>
  <c r="O133" i="68"/>
  <c r="P133" i="68" s="1"/>
  <c r="O134" i="68"/>
  <c r="P134" i="68" s="1"/>
  <c r="O135" i="68"/>
  <c r="P135" i="68" s="1"/>
  <c r="O136" i="68"/>
  <c r="P136" i="68" s="1"/>
  <c r="O137" i="68"/>
  <c r="P137" i="68" s="1"/>
  <c r="O138" i="68"/>
  <c r="P138" i="68" s="1"/>
  <c r="O139" i="68"/>
  <c r="P139" i="68" s="1"/>
  <c r="O140" i="68"/>
  <c r="P140" i="68" s="1"/>
  <c r="O141" i="68"/>
  <c r="P141" i="68" s="1"/>
  <c r="O142" i="68"/>
  <c r="P142" i="68" s="1"/>
  <c r="O143" i="68"/>
  <c r="O144" i="68"/>
  <c r="P144" i="68" s="1"/>
  <c r="O145" i="68"/>
  <c r="P145" i="68" s="1"/>
  <c r="O146" i="68"/>
  <c r="P146" i="68" s="1"/>
  <c r="O147" i="68"/>
  <c r="P147" i="68" s="1"/>
  <c r="O148" i="68"/>
  <c r="P148" i="68" s="1"/>
  <c r="O149" i="68"/>
  <c r="P149" i="68" s="1"/>
  <c r="O150" i="68"/>
  <c r="P150" i="68" s="1"/>
  <c r="O151" i="68"/>
  <c r="P151" i="68" s="1"/>
  <c r="O152" i="68"/>
  <c r="P152" i="68" s="1"/>
  <c r="O153" i="68"/>
  <c r="P153" i="68" s="1"/>
  <c r="O154" i="68"/>
  <c r="P154" i="68" s="1"/>
  <c r="O155" i="68"/>
  <c r="P155" i="68" s="1"/>
  <c r="O156" i="68"/>
  <c r="P156" i="68" s="1"/>
  <c r="O157" i="68"/>
  <c r="P157" i="68" s="1"/>
  <c r="O158" i="68"/>
  <c r="P158" i="68" s="1"/>
  <c r="O159" i="68"/>
  <c r="O160" i="68"/>
  <c r="P160" i="68" s="1"/>
  <c r="O161" i="68"/>
  <c r="P161" i="68" s="1"/>
  <c r="O162" i="68"/>
  <c r="P162" i="68" s="1"/>
  <c r="O163" i="68"/>
  <c r="P163" i="68" s="1"/>
  <c r="O164" i="68"/>
  <c r="P164" i="68" s="1"/>
  <c r="O165" i="68"/>
  <c r="P165" i="68" s="1"/>
  <c r="O166" i="68"/>
  <c r="P166" i="68" s="1"/>
  <c r="O167" i="68"/>
  <c r="P167" i="68" s="1"/>
  <c r="O168" i="68"/>
  <c r="P168" i="68" s="1"/>
  <c r="O169" i="68"/>
  <c r="P169" i="68" s="1"/>
  <c r="O170" i="68"/>
  <c r="P170" i="68" s="1"/>
  <c r="O171" i="68"/>
  <c r="P171" i="68" s="1"/>
  <c r="O172" i="68"/>
  <c r="P172" i="68" s="1"/>
  <c r="O173" i="68"/>
  <c r="P173" i="68" s="1"/>
  <c r="O174" i="68"/>
  <c r="P174" i="68" s="1"/>
  <c r="O175" i="68"/>
  <c r="O176" i="68"/>
  <c r="P176" i="68" s="1"/>
  <c r="O177" i="68"/>
  <c r="P177" i="68" s="1"/>
  <c r="O178" i="68"/>
  <c r="P178" i="68" s="1"/>
  <c r="O179" i="68"/>
  <c r="P179" i="68" s="1"/>
  <c r="O180" i="68"/>
  <c r="P180" i="68" s="1"/>
  <c r="O181" i="68"/>
  <c r="P181" i="68" s="1"/>
  <c r="O182" i="68"/>
  <c r="P182" i="68" s="1"/>
  <c r="O183" i="68"/>
  <c r="P183" i="68" s="1"/>
  <c r="O184" i="68"/>
  <c r="P184" i="68" s="1"/>
  <c r="O185" i="68"/>
  <c r="P185" i="68" s="1"/>
  <c r="O186" i="68"/>
  <c r="P186" i="68" s="1"/>
  <c r="O187" i="68"/>
  <c r="P187" i="68" s="1"/>
  <c r="O188" i="68"/>
  <c r="P188" i="68" s="1"/>
  <c r="O189" i="68"/>
  <c r="P189" i="68" s="1"/>
  <c r="O190" i="68"/>
  <c r="P190" i="68" s="1"/>
  <c r="O191" i="68"/>
  <c r="O192" i="68"/>
  <c r="P192" i="68" s="1"/>
  <c r="O193" i="68"/>
  <c r="P193" i="68" s="1"/>
  <c r="O194" i="68"/>
  <c r="P194" i="68" s="1"/>
  <c r="O195" i="68"/>
  <c r="P195" i="68" s="1"/>
  <c r="O196" i="68"/>
  <c r="P196" i="68" s="1"/>
  <c r="O197" i="68"/>
  <c r="P197" i="68" s="1"/>
  <c r="O198" i="68"/>
  <c r="P198" i="68" s="1"/>
  <c r="O199" i="68"/>
  <c r="P199" i="68" s="1"/>
  <c r="O200" i="68"/>
  <c r="P200" i="68" s="1"/>
  <c r="O201" i="68"/>
  <c r="P201" i="68" s="1"/>
  <c r="O202" i="68"/>
  <c r="P202" i="68" s="1"/>
  <c r="O203" i="68"/>
  <c r="P203" i="68" s="1"/>
  <c r="O204" i="68"/>
  <c r="P204" i="68" s="1"/>
  <c r="O205" i="68"/>
  <c r="P205" i="68" s="1"/>
  <c r="O206" i="68"/>
  <c r="P206" i="68" s="1"/>
  <c r="O207" i="68"/>
  <c r="O208" i="68"/>
  <c r="P208" i="68" s="1"/>
  <c r="O209" i="68"/>
  <c r="P209" i="68" s="1"/>
  <c r="O210" i="68"/>
  <c r="P210" i="68" s="1"/>
  <c r="O211" i="68"/>
  <c r="P211" i="68" s="1"/>
  <c r="O212" i="68"/>
  <c r="P212" i="68" s="1"/>
  <c r="O213" i="68"/>
  <c r="P213" i="68" s="1"/>
  <c r="O214" i="68"/>
  <c r="P214" i="68" s="1"/>
  <c r="O215" i="68"/>
  <c r="P215" i="68" s="1"/>
  <c r="O216" i="68"/>
  <c r="P216" i="68" s="1"/>
  <c r="O217" i="68"/>
  <c r="P217" i="68" s="1"/>
  <c r="O218" i="68"/>
  <c r="P218" i="68" s="1"/>
  <c r="O219" i="68"/>
  <c r="P219" i="68" s="1"/>
  <c r="O220" i="68"/>
  <c r="P220" i="68" s="1"/>
  <c r="O221" i="68"/>
  <c r="P221" i="68" s="1"/>
  <c r="O222" i="68"/>
  <c r="P222" i="68" s="1"/>
  <c r="O223" i="68"/>
  <c r="O224" i="68"/>
  <c r="P224" i="68" s="1"/>
  <c r="O225" i="68"/>
  <c r="P225" i="68" s="1"/>
  <c r="O226" i="68"/>
  <c r="P226" i="68" s="1"/>
  <c r="O227" i="68"/>
  <c r="P227" i="68" s="1"/>
  <c r="O228" i="68"/>
  <c r="P228" i="68" s="1"/>
  <c r="O229" i="68"/>
  <c r="P229" i="68" s="1"/>
  <c r="O230" i="68"/>
  <c r="P230" i="68" s="1"/>
  <c r="O231" i="68"/>
  <c r="P231" i="68" s="1"/>
  <c r="O232" i="68"/>
  <c r="P232" i="68" s="1"/>
  <c r="O233" i="68"/>
  <c r="P233" i="68" s="1"/>
  <c r="O234" i="68"/>
  <c r="P234" i="68" s="1"/>
  <c r="O235" i="68"/>
  <c r="P235" i="68" s="1"/>
  <c r="O236" i="68"/>
  <c r="P236" i="68" s="1"/>
  <c r="O237" i="68"/>
  <c r="P237" i="68" s="1"/>
  <c r="O238" i="68"/>
  <c r="P238" i="68" s="1"/>
  <c r="O239" i="68"/>
  <c r="O240" i="68"/>
  <c r="P240" i="68" s="1"/>
  <c r="O241" i="68"/>
  <c r="P241" i="68" s="1"/>
  <c r="O242" i="68"/>
  <c r="P242" i="68" s="1"/>
  <c r="O243" i="68"/>
  <c r="P243" i="68" s="1"/>
  <c r="O244" i="68"/>
  <c r="P244" i="68" s="1"/>
  <c r="O245" i="68"/>
  <c r="P245" i="68" s="1"/>
  <c r="O246" i="68"/>
  <c r="P246" i="68" s="1"/>
  <c r="O247" i="68"/>
  <c r="P247" i="68" s="1"/>
  <c r="O248" i="68"/>
  <c r="P248" i="68" s="1"/>
  <c r="O249" i="68"/>
  <c r="P249" i="68" s="1"/>
  <c r="O250" i="68"/>
  <c r="P250" i="68" s="1"/>
  <c r="O251" i="68"/>
  <c r="P251" i="68" s="1"/>
  <c r="O252" i="68"/>
  <c r="P252" i="68" s="1"/>
  <c r="O253" i="68"/>
  <c r="P253" i="68" s="1"/>
  <c r="O254" i="68"/>
  <c r="P254" i="68" s="1"/>
  <c r="O255" i="68"/>
  <c r="O256" i="68"/>
  <c r="P256" i="68" s="1"/>
  <c r="O257" i="68"/>
  <c r="P257" i="68" s="1"/>
  <c r="O258" i="68"/>
  <c r="P258" i="68" s="1"/>
  <c r="O259" i="68"/>
  <c r="P259" i="68" s="1"/>
  <c r="O260" i="68"/>
  <c r="P260" i="68" s="1"/>
  <c r="O261" i="68"/>
  <c r="P261" i="68" s="1"/>
  <c r="O262" i="68"/>
  <c r="P262" i="68" s="1"/>
  <c r="O263" i="68"/>
  <c r="P263" i="68" s="1"/>
  <c r="O264" i="68"/>
  <c r="P264" i="68" s="1"/>
  <c r="O265" i="68"/>
  <c r="P265" i="68" s="1"/>
  <c r="O266" i="68"/>
  <c r="P266" i="68" s="1"/>
  <c r="O267" i="68"/>
  <c r="P267" i="68" s="1"/>
  <c r="O268" i="68"/>
  <c r="P268" i="68" s="1"/>
  <c r="O269" i="68"/>
  <c r="P269" i="68" s="1"/>
  <c r="O270" i="68"/>
  <c r="P270" i="68" s="1"/>
  <c r="O271" i="68"/>
  <c r="O272" i="68"/>
  <c r="P272" i="68" s="1"/>
  <c r="O273" i="68"/>
  <c r="P273" i="68" s="1"/>
  <c r="O274" i="68"/>
  <c r="P274" i="68" s="1"/>
  <c r="O275" i="68"/>
  <c r="P275" i="68" s="1"/>
  <c r="O276" i="68"/>
  <c r="P276" i="68" s="1"/>
  <c r="O277" i="68"/>
  <c r="P277" i="68" s="1"/>
  <c r="O278" i="68"/>
  <c r="P278" i="68" s="1"/>
  <c r="O279" i="68"/>
  <c r="P279" i="68" s="1"/>
  <c r="O280" i="68"/>
  <c r="P280" i="68" s="1"/>
  <c r="O281" i="68"/>
  <c r="P281" i="68" s="1"/>
  <c r="O282" i="68"/>
  <c r="P282" i="68" s="1"/>
  <c r="O283" i="68"/>
  <c r="P283" i="68" s="1"/>
  <c r="O284" i="68"/>
  <c r="P284" i="68" s="1"/>
  <c r="O285" i="68"/>
  <c r="P285" i="68" s="1"/>
  <c r="O286" i="68"/>
  <c r="P286" i="68" s="1"/>
  <c r="O287" i="68"/>
  <c r="O288" i="68"/>
  <c r="P288" i="68" s="1"/>
  <c r="O289" i="68"/>
  <c r="P289" i="68" s="1"/>
  <c r="O290" i="68"/>
  <c r="P290" i="68" s="1"/>
  <c r="O291" i="68"/>
  <c r="P291" i="68" s="1"/>
  <c r="O292" i="68"/>
  <c r="P292" i="68" s="1"/>
  <c r="O293" i="68"/>
  <c r="P293" i="68" s="1"/>
  <c r="O294" i="68"/>
  <c r="P294" i="68" s="1"/>
  <c r="O295" i="68"/>
  <c r="P295" i="68" s="1"/>
  <c r="O296" i="68"/>
  <c r="P296" i="68" s="1"/>
  <c r="O297" i="68"/>
  <c r="P297" i="68" s="1"/>
  <c r="O298" i="68"/>
  <c r="P298" i="68" s="1"/>
  <c r="O299" i="68"/>
  <c r="P299" i="68" s="1"/>
  <c r="O300" i="68"/>
  <c r="P300" i="68" s="1"/>
  <c r="O301" i="68"/>
  <c r="P301" i="68" s="1"/>
  <c r="O302" i="68"/>
  <c r="P302" i="68" s="1"/>
  <c r="O303" i="68"/>
  <c r="O304" i="68"/>
  <c r="P304" i="68" s="1"/>
  <c r="O305" i="68"/>
  <c r="P305" i="68" s="1"/>
  <c r="O306" i="68"/>
  <c r="P306" i="68" s="1"/>
  <c r="O307" i="68"/>
  <c r="P307" i="68" s="1"/>
  <c r="O308" i="68"/>
  <c r="P308" i="68" s="1"/>
  <c r="O309" i="68"/>
  <c r="P309" i="68" s="1"/>
  <c r="O310" i="68"/>
  <c r="P310" i="68" s="1"/>
  <c r="O311" i="68"/>
  <c r="P311" i="68" s="1"/>
  <c r="O312" i="68"/>
  <c r="P312" i="68" s="1"/>
  <c r="O313" i="68"/>
  <c r="P313" i="68" s="1"/>
  <c r="O314" i="68"/>
  <c r="P314" i="68" s="1"/>
  <c r="O315" i="68"/>
  <c r="P315" i="68" s="1"/>
  <c r="O316" i="68"/>
  <c r="P316" i="68" s="1"/>
  <c r="O317" i="68"/>
  <c r="P317" i="68" s="1"/>
  <c r="O318" i="68"/>
  <c r="P318" i="68" s="1"/>
  <c r="O319" i="68"/>
  <c r="O320" i="68"/>
  <c r="P320" i="68" s="1"/>
  <c r="O321" i="68"/>
  <c r="P321" i="68" s="1"/>
  <c r="O322" i="68"/>
  <c r="P322" i="68" s="1"/>
  <c r="O323" i="68"/>
  <c r="P323" i="68" s="1"/>
  <c r="O324" i="68"/>
  <c r="P324" i="68" s="1"/>
  <c r="O325" i="68"/>
  <c r="P325" i="68" s="1"/>
  <c r="O326" i="68"/>
  <c r="P326" i="68" s="1"/>
  <c r="O327" i="68"/>
  <c r="P327" i="68" s="1"/>
  <c r="O328" i="68"/>
  <c r="P328" i="68" s="1"/>
  <c r="O329" i="68"/>
  <c r="P329" i="68" s="1"/>
  <c r="O330" i="68"/>
  <c r="P330" i="68" s="1"/>
  <c r="O331" i="68"/>
  <c r="P331" i="68" s="1"/>
  <c r="O332" i="68"/>
  <c r="P332" i="68" s="1"/>
  <c r="O333" i="68"/>
  <c r="P333" i="68" s="1"/>
  <c r="O334" i="68"/>
  <c r="P334" i="68" s="1"/>
  <c r="O335" i="68"/>
  <c r="O336" i="68"/>
  <c r="P336" i="68" s="1"/>
  <c r="O337" i="68"/>
  <c r="P337" i="68" s="1"/>
  <c r="O338" i="68"/>
  <c r="P338" i="68" s="1"/>
  <c r="O339" i="68"/>
  <c r="P339" i="68" s="1"/>
  <c r="O340" i="68"/>
  <c r="P340" i="68" s="1"/>
  <c r="O341" i="68"/>
  <c r="P341" i="68" s="1"/>
  <c r="O342" i="68"/>
  <c r="P342" i="68" s="1"/>
  <c r="O343" i="68"/>
  <c r="P343" i="68" s="1"/>
  <c r="O344" i="68"/>
  <c r="P344" i="68" s="1"/>
  <c r="O345" i="68"/>
  <c r="P345" i="68" s="1"/>
  <c r="O346" i="68"/>
  <c r="P346" i="68" s="1"/>
  <c r="O347" i="68"/>
  <c r="P347" i="68" s="1"/>
  <c r="O348" i="68"/>
  <c r="P348" i="68" s="1"/>
  <c r="O349" i="68"/>
  <c r="P349" i="68" s="1"/>
  <c r="O350" i="68"/>
  <c r="P350" i="68" s="1"/>
  <c r="O351" i="68"/>
  <c r="O352" i="68"/>
  <c r="P352" i="68" s="1"/>
  <c r="O353" i="68"/>
  <c r="P353" i="68" s="1"/>
  <c r="O354" i="68"/>
  <c r="P354" i="68" s="1"/>
  <c r="O355" i="68"/>
  <c r="P355" i="68" s="1"/>
  <c r="O356" i="68"/>
  <c r="P356" i="68" s="1"/>
  <c r="O357" i="68"/>
  <c r="P357" i="68" s="1"/>
  <c r="O358" i="68"/>
  <c r="P358" i="68" s="1"/>
  <c r="O359" i="68"/>
  <c r="P359" i="68" s="1"/>
  <c r="O360" i="68"/>
  <c r="P360" i="68" s="1"/>
  <c r="O361" i="68"/>
  <c r="O362" i="68"/>
  <c r="P362" i="68" s="1"/>
  <c r="O363" i="68"/>
  <c r="P363" i="68" s="1"/>
  <c r="O364" i="68"/>
  <c r="P364" i="68" s="1"/>
  <c r="O365" i="68"/>
  <c r="P365" i="68" s="1"/>
  <c r="O366" i="68"/>
  <c r="P366" i="68" s="1"/>
  <c r="O367" i="68"/>
  <c r="P367" i="68" s="1"/>
  <c r="O368" i="68"/>
  <c r="P368" i="68" s="1"/>
  <c r="O369" i="68"/>
  <c r="O370" i="68"/>
  <c r="P370" i="68" s="1"/>
  <c r="O371" i="68"/>
  <c r="P371" i="68" s="1"/>
  <c r="O372" i="68"/>
  <c r="P372" i="68" s="1"/>
  <c r="O373" i="68"/>
  <c r="P373" i="68" s="1"/>
  <c r="O374" i="68"/>
  <c r="P374" i="68" s="1"/>
  <c r="O375" i="68"/>
  <c r="P375" i="68" s="1"/>
  <c r="O376" i="68"/>
  <c r="P376" i="68" s="1"/>
  <c r="O377" i="68"/>
  <c r="O378" i="68"/>
  <c r="P378" i="68" s="1"/>
  <c r="O379" i="68"/>
  <c r="P379" i="68" s="1"/>
  <c r="O380" i="68"/>
  <c r="P380" i="68" s="1"/>
  <c r="O381" i="68"/>
  <c r="P381" i="68" s="1"/>
  <c r="O382" i="68"/>
  <c r="P382" i="68" s="1"/>
  <c r="O383" i="68"/>
  <c r="P383" i="68" s="1"/>
  <c r="O384" i="68"/>
  <c r="P384" i="68" s="1"/>
  <c r="O385" i="68"/>
  <c r="O386" i="68"/>
  <c r="P386" i="68" s="1"/>
  <c r="O387" i="68"/>
  <c r="P387" i="68" s="1"/>
  <c r="O388" i="68"/>
  <c r="P388" i="68" s="1"/>
  <c r="O389" i="68"/>
  <c r="P389" i="68" s="1"/>
  <c r="O390" i="68"/>
  <c r="P390" i="68" s="1"/>
  <c r="O391" i="68"/>
  <c r="P391" i="68" s="1"/>
  <c r="O392" i="68"/>
  <c r="P392" i="68" s="1"/>
  <c r="O393" i="68"/>
  <c r="O394" i="68"/>
  <c r="P394" i="68" s="1"/>
  <c r="O395" i="68"/>
  <c r="P395" i="68" s="1"/>
  <c r="O396" i="68"/>
  <c r="P396" i="68" s="1"/>
  <c r="O397" i="68"/>
  <c r="P397" i="68" s="1"/>
  <c r="O398" i="68"/>
  <c r="P398" i="68" s="1"/>
  <c r="O399" i="68"/>
  <c r="P399" i="68" s="1"/>
  <c r="O400" i="68"/>
  <c r="P400" i="68" s="1"/>
  <c r="O401" i="68"/>
  <c r="O402" i="68"/>
  <c r="P402" i="68" s="1"/>
  <c r="O403" i="68"/>
  <c r="P403" i="68" s="1"/>
  <c r="O404" i="68"/>
  <c r="P404" i="68" s="1"/>
  <c r="O405" i="68"/>
  <c r="P405" i="68" s="1"/>
  <c r="O406" i="68"/>
  <c r="P406" i="68" s="1"/>
  <c r="O407" i="68"/>
  <c r="P407" i="68" s="1"/>
  <c r="O408" i="68"/>
  <c r="P408" i="68" s="1"/>
  <c r="O409" i="68"/>
  <c r="O410" i="68"/>
  <c r="P410" i="68" s="1"/>
  <c r="O411" i="68"/>
  <c r="P411" i="68" s="1"/>
  <c r="O412" i="68"/>
  <c r="P412" i="68" s="1"/>
  <c r="O413" i="68"/>
  <c r="P413" i="68" s="1"/>
  <c r="O414" i="68"/>
  <c r="P414" i="68" s="1"/>
  <c r="O415" i="68"/>
  <c r="P415" i="68" s="1"/>
  <c r="O416" i="68"/>
  <c r="P416" i="68" s="1"/>
  <c r="O417" i="68"/>
  <c r="O418" i="68"/>
  <c r="P418" i="68" s="1"/>
  <c r="O419" i="68"/>
  <c r="P419" i="68" s="1"/>
  <c r="O420" i="68"/>
  <c r="P420" i="68" s="1"/>
  <c r="O421" i="68"/>
  <c r="P421" i="68" s="1"/>
  <c r="O422" i="68"/>
  <c r="P422" i="68" s="1"/>
  <c r="O423" i="68"/>
  <c r="P423" i="68" s="1"/>
  <c r="O424" i="68"/>
  <c r="P424" i="68" s="1"/>
  <c r="O425" i="68"/>
  <c r="O426" i="68"/>
  <c r="P426" i="68" s="1"/>
  <c r="O427" i="68"/>
  <c r="P427" i="68" s="1"/>
  <c r="O428" i="68"/>
  <c r="P428" i="68" s="1"/>
  <c r="O429" i="68"/>
  <c r="P429" i="68" s="1"/>
  <c r="O430" i="68"/>
  <c r="P430" i="68" s="1"/>
  <c r="O431" i="68"/>
  <c r="P431" i="68" s="1"/>
  <c r="O432" i="68"/>
  <c r="P432" i="68" s="1"/>
  <c r="O433" i="68"/>
  <c r="O434" i="68"/>
  <c r="P434" i="68" s="1"/>
  <c r="O435" i="68"/>
  <c r="P435" i="68" s="1"/>
  <c r="O436" i="68"/>
  <c r="P436" i="68" s="1"/>
  <c r="O437" i="68"/>
  <c r="P437" i="68" s="1"/>
  <c r="O438" i="68"/>
  <c r="P438" i="68" s="1"/>
  <c r="O439" i="68"/>
  <c r="P439" i="68" s="1"/>
  <c r="O440" i="68"/>
  <c r="P440" i="68" s="1"/>
  <c r="O441" i="68"/>
  <c r="O442" i="68"/>
  <c r="P442" i="68" s="1"/>
  <c r="O443" i="68"/>
  <c r="P443" i="68" s="1"/>
  <c r="O444" i="68"/>
  <c r="P444" i="68" s="1"/>
  <c r="O445" i="68"/>
  <c r="P445" i="68" s="1"/>
  <c r="O446" i="68"/>
  <c r="P446" i="68" s="1"/>
  <c r="O447" i="68"/>
  <c r="P447" i="68" s="1"/>
  <c r="O448" i="68"/>
  <c r="P448" i="68" s="1"/>
  <c r="O449" i="68"/>
  <c r="O450" i="68"/>
  <c r="P450" i="68" s="1"/>
  <c r="O451" i="68"/>
  <c r="P451" i="68" s="1"/>
  <c r="O452" i="68"/>
  <c r="P452" i="68" s="1"/>
  <c r="O453" i="68"/>
  <c r="P453" i="68" s="1"/>
  <c r="O454" i="68"/>
  <c r="P454" i="68" s="1"/>
  <c r="O455" i="68"/>
  <c r="P455" i="68" s="1"/>
  <c r="O456" i="68"/>
  <c r="P456" i="68" s="1"/>
  <c r="O457" i="68"/>
  <c r="O458" i="68"/>
  <c r="P458" i="68" s="1"/>
  <c r="O459" i="68"/>
  <c r="P459" i="68" s="1"/>
  <c r="O460" i="68"/>
  <c r="P460" i="68" s="1"/>
  <c r="O461" i="68"/>
  <c r="P461" i="68" s="1"/>
  <c r="O462" i="68"/>
  <c r="P462" i="68" s="1"/>
  <c r="O463" i="68"/>
  <c r="P463" i="68" s="1"/>
  <c r="O464" i="68"/>
  <c r="P464" i="68" s="1"/>
  <c r="O465" i="68"/>
  <c r="O466" i="68"/>
  <c r="P466" i="68" s="1"/>
  <c r="O467" i="68"/>
  <c r="P467" i="68" s="1"/>
  <c r="O468" i="68"/>
  <c r="P468" i="68" s="1"/>
  <c r="O469" i="68"/>
  <c r="P469" i="68" s="1"/>
  <c r="O470" i="68"/>
  <c r="P470" i="68" s="1"/>
  <c r="O471" i="68"/>
  <c r="P471" i="68" s="1"/>
  <c r="O472" i="68"/>
  <c r="P472" i="68" s="1"/>
  <c r="O473" i="68"/>
  <c r="O474" i="68"/>
  <c r="P474" i="68" s="1"/>
  <c r="O475" i="68"/>
  <c r="P475" i="68" s="1"/>
  <c r="O476" i="68"/>
  <c r="P476" i="68" s="1"/>
  <c r="O477" i="68"/>
  <c r="P477" i="68" s="1"/>
  <c r="O478" i="68"/>
  <c r="P478" i="68" s="1"/>
  <c r="O479" i="68"/>
  <c r="P479" i="68" s="1"/>
  <c r="O480" i="68"/>
  <c r="P480" i="68" s="1"/>
  <c r="O481" i="68"/>
  <c r="O482" i="68"/>
  <c r="P482" i="68" s="1"/>
  <c r="O483" i="68"/>
  <c r="P483" i="68" s="1"/>
  <c r="O484" i="68"/>
  <c r="P484" i="68" s="1"/>
  <c r="O485" i="68"/>
  <c r="P485" i="68" s="1"/>
  <c r="O486" i="68"/>
  <c r="P486" i="68" s="1"/>
  <c r="O487" i="68"/>
  <c r="P487" i="68" s="1"/>
  <c r="O488" i="68"/>
  <c r="P488" i="68" s="1"/>
  <c r="O489" i="68"/>
  <c r="O490" i="68"/>
  <c r="P490" i="68" s="1"/>
  <c r="O491" i="68"/>
  <c r="P491" i="68" s="1"/>
  <c r="O492" i="68"/>
  <c r="P492" i="68" s="1"/>
  <c r="O493" i="68"/>
  <c r="P493" i="68" s="1"/>
  <c r="O494" i="68"/>
  <c r="P494" i="68" s="1"/>
  <c r="O495" i="68"/>
  <c r="P495" i="68" s="1"/>
  <c r="O496" i="68"/>
  <c r="P496" i="68" s="1"/>
  <c r="O497" i="68"/>
  <c r="O498" i="68"/>
  <c r="P498" i="68" s="1"/>
  <c r="O499" i="68"/>
  <c r="P499" i="68" s="1"/>
  <c r="O500" i="68"/>
  <c r="P500" i="68" s="1"/>
  <c r="O501" i="68"/>
  <c r="P501" i="68" s="1"/>
  <c r="O502" i="68"/>
  <c r="P502" i="68" s="1"/>
  <c r="O503" i="68"/>
  <c r="P503" i="68" s="1"/>
  <c r="O504" i="68"/>
  <c r="P504" i="68" s="1"/>
  <c r="O505" i="68"/>
  <c r="O506" i="68"/>
  <c r="P506" i="68" s="1"/>
  <c r="O507" i="68"/>
  <c r="P507" i="68" s="1"/>
  <c r="O508" i="68"/>
  <c r="P508" i="68" s="1"/>
  <c r="O509" i="68"/>
  <c r="P509" i="68" s="1"/>
  <c r="O510" i="68"/>
  <c r="P510" i="68" s="1"/>
  <c r="O511" i="68"/>
  <c r="P511" i="68" s="1"/>
  <c r="O512" i="68"/>
  <c r="P512" i="68" s="1"/>
  <c r="O513" i="68"/>
  <c r="O514" i="68"/>
  <c r="P514" i="68" s="1"/>
  <c r="O515" i="68"/>
  <c r="P515" i="68" s="1"/>
  <c r="O516" i="68"/>
  <c r="P516" i="68" s="1"/>
  <c r="O517" i="68"/>
  <c r="P517" i="68" s="1"/>
  <c r="O518" i="68"/>
  <c r="P518" i="68" s="1"/>
  <c r="O519" i="68"/>
  <c r="P519" i="68" s="1"/>
  <c r="O520" i="68"/>
  <c r="P520" i="68" s="1"/>
  <c r="O521" i="68"/>
  <c r="O522" i="68"/>
  <c r="P522" i="68" s="1"/>
  <c r="O523" i="68"/>
  <c r="P523" i="68" s="1"/>
  <c r="O524" i="68"/>
  <c r="P524" i="68" s="1"/>
  <c r="O525" i="68"/>
  <c r="P525" i="68" s="1"/>
  <c r="O526" i="68"/>
  <c r="P526" i="68" s="1"/>
  <c r="O527" i="68"/>
  <c r="P527" i="68" s="1"/>
  <c r="O528" i="68"/>
  <c r="P528" i="68" s="1"/>
  <c r="O529" i="68"/>
  <c r="O530" i="68"/>
  <c r="P530" i="68" s="1"/>
  <c r="O531" i="68"/>
  <c r="P531" i="68" s="1"/>
  <c r="O532" i="68"/>
  <c r="P532" i="68" s="1"/>
  <c r="O533" i="68"/>
  <c r="P533" i="68" s="1"/>
  <c r="O534" i="68"/>
  <c r="P534" i="68" s="1"/>
  <c r="O535" i="68"/>
  <c r="P535" i="68" s="1"/>
  <c r="O536" i="68"/>
  <c r="P536" i="68" s="1"/>
  <c r="O537" i="68"/>
  <c r="O538" i="68"/>
  <c r="P538" i="68" s="1"/>
  <c r="O539" i="68"/>
  <c r="P539" i="68" s="1"/>
  <c r="O540" i="68"/>
  <c r="P540" i="68" s="1"/>
  <c r="O541" i="68"/>
  <c r="P541" i="68" s="1"/>
  <c r="O542" i="68"/>
  <c r="P542" i="68" s="1"/>
  <c r="O543" i="68"/>
  <c r="P543" i="68" s="1"/>
  <c r="O544" i="68"/>
  <c r="P544" i="68" s="1"/>
  <c r="O545" i="68"/>
  <c r="O546" i="68"/>
  <c r="P546" i="68" s="1"/>
  <c r="O547" i="68"/>
  <c r="P547" i="68" s="1"/>
  <c r="O548" i="68"/>
  <c r="P548" i="68" s="1"/>
  <c r="O549" i="68"/>
  <c r="P549" i="68" s="1"/>
  <c r="O550" i="68"/>
  <c r="P550" i="68" s="1"/>
  <c r="O551" i="68"/>
  <c r="P551" i="68" s="1"/>
  <c r="O552" i="68"/>
  <c r="P552" i="68" s="1"/>
  <c r="O553" i="68"/>
  <c r="O554" i="68"/>
  <c r="P554" i="68" s="1"/>
  <c r="O555" i="68"/>
  <c r="P555" i="68" s="1"/>
  <c r="O556" i="68"/>
  <c r="P556" i="68" s="1"/>
  <c r="O557" i="68"/>
  <c r="P557" i="68" s="1"/>
  <c r="O558" i="68"/>
  <c r="P558" i="68" s="1"/>
  <c r="O559" i="68"/>
  <c r="P559" i="68" s="1"/>
  <c r="O560" i="68"/>
  <c r="P560" i="68" s="1"/>
  <c r="O561" i="68"/>
  <c r="O562" i="68"/>
  <c r="P562" i="68" s="1"/>
  <c r="O563" i="68"/>
  <c r="P563" i="68" s="1"/>
  <c r="O564" i="68"/>
  <c r="P564" i="68" s="1"/>
  <c r="O565" i="68"/>
  <c r="P565" i="68" s="1"/>
  <c r="O566" i="68"/>
  <c r="P566" i="68" s="1"/>
  <c r="O567" i="68"/>
  <c r="P567" i="68" s="1"/>
  <c r="O568" i="68"/>
  <c r="P568" i="68" s="1"/>
  <c r="O569" i="68"/>
  <c r="O570" i="68"/>
  <c r="P570" i="68" s="1"/>
  <c r="O571" i="68"/>
  <c r="P571" i="68" s="1"/>
  <c r="O572" i="68"/>
  <c r="P572" i="68" s="1"/>
  <c r="O573" i="68"/>
  <c r="P573" i="68" s="1"/>
  <c r="O574" i="68"/>
  <c r="P574" i="68" s="1"/>
  <c r="O575" i="68"/>
  <c r="P575" i="68" s="1"/>
  <c r="O576" i="68"/>
  <c r="P576" i="68" s="1"/>
  <c r="O577" i="68"/>
  <c r="O578" i="68"/>
  <c r="P578" i="68" s="1"/>
  <c r="O579" i="68"/>
  <c r="P579" i="68" s="1"/>
  <c r="O580" i="68"/>
  <c r="P580" i="68" s="1"/>
  <c r="O581" i="68"/>
  <c r="P581" i="68" s="1"/>
  <c r="O582" i="68"/>
  <c r="P582" i="68" s="1"/>
  <c r="O583" i="68"/>
  <c r="P583" i="68" s="1"/>
  <c r="O584" i="68"/>
  <c r="P584" i="68" s="1"/>
  <c r="O585" i="68"/>
  <c r="O586" i="68"/>
  <c r="P586" i="68" s="1"/>
  <c r="O587" i="68"/>
  <c r="P587" i="68" s="1"/>
  <c r="O588" i="68"/>
  <c r="P588" i="68" s="1"/>
  <c r="O589" i="68"/>
  <c r="P589" i="68" s="1"/>
  <c r="O590" i="68"/>
  <c r="P590" i="68" s="1"/>
  <c r="O591" i="68"/>
  <c r="P591" i="68" s="1"/>
  <c r="O592" i="68"/>
  <c r="P592" i="68" s="1"/>
  <c r="O593" i="68"/>
  <c r="O594" i="68"/>
  <c r="P594" i="68" s="1"/>
  <c r="O595" i="68"/>
  <c r="P595" i="68" s="1"/>
  <c r="O596" i="68"/>
  <c r="P596" i="68" s="1"/>
  <c r="O597" i="68"/>
  <c r="P597" i="68" s="1"/>
  <c r="O598" i="68"/>
  <c r="P598" i="68" s="1"/>
  <c r="O599" i="68"/>
  <c r="P599" i="68" s="1"/>
  <c r="O600" i="68"/>
  <c r="P600" i="68" s="1"/>
  <c r="O601" i="68"/>
  <c r="O602" i="68"/>
  <c r="P602" i="68" s="1"/>
  <c r="O603" i="68"/>
  <c r="P603" i="68" s="1"/>
  <c r="O604" i="68"/>
  <c r="P604" i="68" s="1"/>
  <c r="O605" i="68"/>
  <c r="P605" i="68" s="1"/>
  <c r="O606" i="68"/>
  <c r="P606" i="68" s="1"/>
  <c r="O607" i="68"/>
  <c r="P607" i="68" s="1"/>
  <c r="O608" i="68"/>
  <c r="P608" i="68" s="1"/>
  <c r="O609" i="68"/>
  <c r="O610" i="68"/>
  <c r="P610" i="68" s="1"/>
  <c r="O611" i="68"/>
  <c r="P611" i="68" s="1"/>
  <c r="O612" i="68"/>
  <c r="P612" i="68" s="1"/>
  <c r="O613" i="68"/>
  <c r="P613" i="68" s="1"/>
  <c r="O614" i="68"/>
  <c r="P614" i="68" s="1"/>
  <c r="O615" i="68"/>
  <c r="P615" i="68" s="1"/>
  <c r="O616" i="68"/>
  <c r="P616" i="68" s="1"/>
  <c r="O617" i="68"/>
  <c r="O618" i="68"/>
  <c r="P618" i="68" s="1"/>
  <c r="O619" i="68"/>
  <c r="P619" i="68" s="1"/>
  <c r="O620" i="68"/>
  <c r="P620" i="68" s="1"/>
  <c r="O621" i="68"/>
  <c r="P621" i="68" s="1"/>
  <c r="O622" i="68"/>
  <c r="P622" i="68" s="1"/>
  <c r="O623" i="68"/>
  <c r="P623" i="68" s="1"/>
  <c r="O624" i="68"/>
  <c r="P624" i="68" s="1"/>
  <c r="O625" i="68"/>
  <c r="O626" i="68"/>
  <c r="P626" i="68" s="1"/>
  <c r="O627" i="68"/>
  <c r="P627" i="68" s="1"/>
  <c r="O628" i="68"/>
  <c r="P628" i="68" s="1"/>
  <c r="O629" i="68"/>
  <c r="P629" i="68" s="1"/>
  <c r="O630" i="68"/>
  <c r="P630" i="68" s="1"/>
  <c r="O631" i="68"/>
  <c r="P631" i="68" s="1"/>
  <c r="O632" i="68"/>
  <c r="P632" i="68" s="1"/>
  <c r="O633" i="68"/>
  <c r="O634" i="68"/>
  <c r="P634" i="68" s="1"/>
  <c r="O635" i="68"/>
  <c r="P635" i="68" s="1"/>
  <c r="O636" i="68"/>
  <c r="P636" i="68" s="1"/>
  <c r="O637" i="68"/>
  <c r="P637" i="68" s="1"/>
  <c r="O638" i="68"/>
  <c r="P638" i="68" s="1"/>
  <c r="O639" i="68"/>
  <c r="P639" i="68" s="1"/>
  <c r="O640" i="68"/>
  <c r="P640" i="68" s="1"/>
  <c r="O641" i="68"/>
  <c r="O642" i="68"/>
  <c r="P642" i="68" s="1"/>
  <c r="O643" i="68"/>
  <c r="P643" i="68" s="1"/>
  <c r="O644" i="68"/>
  <c r="P644" i="68" s="1"/>
  <c r="O645" i="68"/>
  <c r="P645" i="68" s="1"/>
  <c r="O646" i="68"/>
  <c r="P646" i="68" s="1"/>
  <c r="O647" i="68"/>
  <c r="P647" i="68" s="1"/>
  <c r="O648" i="68"/>
  <c r="P648" i="68" s="1"/>
  <c r="O649" i="68"/>
  <c r="O650" i="68"/>
  <c r="P650" i="68" s="1"/>
  <c r="O651" i="68"/>
  <c r="P651" i="68" s="1"/>
  <c r="O652" i="68"/>
  <c r="P652" i="68" s="1"/>
  <c r="O653" i="68"/>
  <c r="P653" i="68" s="1"/>
  <c r="O654" i="68"/>
  <c r="P654" i="68" s="1"/>
  <c r="O655" i="68"/>
  <c r="P655" i="68" s="1"/>
  <c r="O15" i="68"/>
  <c r="P15" i="68" s="1"/>
  <c r="P16" i="71"/>
  <c r="P17" i="71"/>
  <c r="P18" i="71"/>
  <c r="P19" i="71"/>
  <c r="P20" i="71"/>
  <c r="P21" i="71"/>
  <c r="P22" i="71"/>
  <c r="P23" i="71"/>
  <c r="P24" i="71"/>
  <c r="P25" i="71"/>
  <c r="P26" i="71"/>
  <c r="P27" i="71"/>
  <c r="P28" i="71"/>
  <c r="P29" i="71"/>
  <c r="P30" i="71"/>
  <c r="P31" i="71"/>
  <c r="P32" i="71"/>
  <c r="P33" i="71"/>
  <c r="P34" i="71"/>
  <c r="P35" i="71"/>
  <c r="P36" i="71"/>
  <c r="P37" i="71"/>
  <c r="P38" i="71"/>
  <c r="P39" i="71"/>
  <c r="P40" i="71"/>
  <c r="P41" i="71"/>
  <c r="P42" i="71"/>
  <c r="P43" i="71"/>
  <c r="P44" i="71"/>
  <c r="P45" i="71"/>
  <c r="P46" i="71"/>
  <c r="P47" i="71"/>
  <c r="P48" i="71"/>
  <c r="P49" i="71"/>
  <c r="P50" i="71"/>
  <c r="P51" i="71"/>
  <c r="P52" i="71"/>
  <c r="P53" i="71"/>
  <c r="P54" i="71"/>
  <c r="P55" i="71"/>
  <c r="P56" i="71"/>
  <c r="P57" i="71"/>
  <c r="P58" i="71"/>
  <c r="P59" i="71"/>
  <c r="P60" i="71"/>
  <c r="P61" i="71"/>
  <c r="P62" i="71"/>
  <c r="P63" i="71"/>
  <c r="P64" i="71"/>
  <c r="P65" i="71"/>
  <c r="P66" i="71"/>
  <c r="P67" i="71"/>
  <c r="P68" i="71"/>
  <c r="P69" i="71"/>
  <c r="P70" i="71"/>
  <c r="P71" i="71"/>
  <c r="P72" i="71"/>
  <c r="P73" i="71"/>
  <c r="P74" i="71"/>
  <c r="P75" i="71"/>
  <c r="P76" i="71"/>
  <c r="P77" i="71"/>
  <c r="P78" i="71"/>
  <c r="P79" i="71"/>
  <c r="P80" i="71"/>
  <c r="P81" i="71"/>
  <c r="P82" i="71"/>
  <c r="P83" i="71"/>
  <c r="P84" i="71"/>
  <c r="P85" i="71"/>
  <c r="P86" i="71"/>
  <c r="P87" i="71"/>
  <c r="P88" i="71"/>
  <c r="P89" i="71"/>
  <c r="P90" i="71"/>
  <c r="P91" i="71"/>
  <c r="P92" i="71"/>
  <c r="P93" i="71"/>
  <c r="P94" i="71"/>
  <c r="P95" i="71"/>
  <c r="P96" i="71"/>
  <c r="P97" i="71"/>
  <c r="P98" i="71"/>
  <c r="P99" i="71"/>
  <c r="P100" i="71"/>
  <c r="P101" i="71"/>
  <c r="P102" i="71"/>
  <c r="P103" i="71"/>
  <c r="P104" i="71"/>
  <c r="P105" i="71"/>
  <c r="P106" i="71"/>
  <c r="P107" i="71"/>
  <c r="P108" i="71"/>
  <c r="P109" i="71"/>
  <c r="P110" i="71"/>
  <c r="P111" i="71"/>
  <c r="P112" i="71"/>
  <c r="P113" i="71"/>
  <c r="P114" i="71"/>
  <c r="P115" i="71"/>
  <c r="P116" i="71"/>
  <c r="P117" i="71"/>
  <c r="P118" i="71"/>
  <c r="P119" i="71"/>
  <c r="P120" i="71"/>
  <c r="P121" i="71"/>
  <c r="P122" i="71"/>
  <c r="P123" i="71"/>
  <c r="P124" i="71"/>
  <c r="P125" i="71"/>
  <c r="P126" i="71"/>
  <c r="P127" i="71"/>
  <c r="P128" i="71"/>
  <c r="P129" i="71"/>
  <c r="P130" i="71"/>
  <c r="P131" i="71"/>
  <c r="P132" i="71"/>
  <c r="P133" i="71"/>
  <c r="P134" i="71"/>
  <c r="P135" i="71"/>
  <c r="P136" i="71"/>
  <c r="P137" i="71"/>
  <c r="P138" i="71"/>
  <c r="P139" i="71"/>
  <c r="P140" i="71"/>
  <c r="P141" i="71"/>
  <c r="P142" i="71"/>
  <c r="P143" i="71"/>
  <c r="P144" i="71"/>
  <c r="P145" i="71"/>
  <c r="P146" i="71"/>
  <c r="P147" i="71"/>
  <c r="P148" i="71"/>
  <c r="P149" i="71"/>
  <c r="P150" i="71"/>
  <c r="P151" i="71"/>
  <c r="P152" i="71"/>
  <c r="P153" i="71"/>
  <c r="P154" i="71"/>
  <c r="P155" i="71"/>
  <c r="P156" i="71"/>
  <c r="P157" i="71"/>
  <c r="P158" i="71"/>
  <c r="P159" i="71"/>
  <c r="P160" i="71"/>
  <c r="P161" i="71"/>
  <c r="P162" i="71"/>
  <c r="P163" i="71"/>
  <c r="P164" i="71"/>
  <c r="P165" i="71"/>
  <c r="P166" i="71"/>
  <c r="P167" i="71"/>
  <c r="P168" i="71"/>
  <c r="P169" i="71"/>
  <c r="P170" i="71"/>
  <c r="P171" i="71"/>
  <c r="P172" i="71"/>
  <c r="P173" i="71"/>
  <c r="P174" i="71"/>
  <c r="P175" i="71"/>
  <c r="P176" i="71"/>
  <c r="P177" i="71"/>
  <c r="P178" i="71"/>
  <c r="P179" i="71"/>
  <c r="P180" i="71"/>
  <c r="P181" i="71"/>
  <c r="P182" i="71"/>
  <c r="P183" i="71"/>
  <c r="P184" i="71"/>
  <c r="P185" i="71"/>
  <c r="P186" i="71"/>
  <c r="P187" i="71"/>
  <c r="P188" i="71"/>
  <c r="P189" i="71"/>
  <c r="P190" i="71"/>
  <c r="P191" i="71"/>
  <c r="P192" i="71"/>
  <c r="P193" i="71"/>
  <c r="P194" i="71"/>
  <c r="P195" i="71"/>
  <c r="P196" i="71"/>
  <c r="P197" i="71"/>
  <c r="P198" i="71"/>
  <c r="P199" i="71"/>
  <c r="P200" i="71"/>
  <c r="P201" i="71"/>
  <c r="P202" i="71"/>
  <c r="P203" i="71"/>
  <c r="P204" i="71"/>
  <c r="P205" i="71"/>
  <c r="P206" i="71"/>
  <c r="P207" i="71"/>
  <c r="P208" i="71"/>
  <c r="P209" i="71"/>
  <c r="P210" i="71"/>
  <c r="P211" i="71"/>
  <c r="P212" i="71"/>
  <c r="P213" i="71"/>
  <c r="P214" i="71"/>
  <c r="P215" i="71"/>
  <c r="P216" i="71"/>
  <c r="P217" i="71"/>
  <c r="P218" i="71"/>
  <c r="P219" i="71"/>
  <c r="P220" i="71"/>
  <c r="P221" i="71"/>
  <c r="P222" i="71"/>
  <c r="P223" i="71"/>
  <c r="P224" i="71"/>
  <c r="P225" i="71"/>
  <c r="P226" i="71"/>
  <c r="P227" i="71"/>
  <c r="P228" i="71"/>
  <c r="P229" i="71"/>
  <c r="P230" i="71"/>
  <c r="P231" i="71"/>
  <c r="P232" i="71"/>
  <c r="P233" i="71"/>
  <c r="P234" i="71"/>
  <c r="P235" i="71"/>
  <c r="P236" i="71"/>
  <c r="P237" i="71"/>
  <c r="P238" i="71"/>
  <c r="P239" i="71"/>
  <c r="P240" i="71"/>
  <c r="P241" i="71"/>
  <c r="P242" i="71"/>
  <c r="P243" i="71"/>
  <c r="P244" i="71"/>
  <c r="P245" i="71"/>
  <c r="P246" i="71"/>
  <c r="P247" i="71"/>
  <c r="P248" i="71"/>
  <c r="P249" i="71"/>
  <c r="P250" i="71"/>
  <c r="P251" i="71"/>
  <c r="P252" i="71"/>
  <c r="P253" i="71"/>
  <c r="P254" i="71"/>
  <c r="P255" i="71"/>
  <c r="P256" i="71"/>
  <c r="P257" i="71"/>
  <c r="P258" i="71"/>
  <c r="P259" i="71"/>
  <c r="P260" i="71"/>
  <c r="P261" i="71"/>
  <c r="P262" i="71"/>
  <c r="P263" i="71"/>
  <c r="P264" i="71"/>
  <c r="P265" i="71"/>
  <c r="P266" i="71"/>
  <c r="P267" i="71"/>
  <c r="P268" i="71"/>
  <c r="P269" i="71"/>
  <c r="P270" i="71"/>
  <c r="P271" i="71"/>
  <c r="P272" i="71"/>
  <c r="P273" i="71"/>
  <c r="P274" i="71"/>
  <c r="P275" i="71"/>
  <c r="P276" i="71"/>
  <c r="P277" i="71"/>
  <c r="P278" i="71"/>
  <c r="P279" i="71"/>
  <c r="P280" i="71"/>
  <c r="P281" i="71"/>
  <c r="P282" i="71"/>
  <c r="P283" i="71"/>
  <c r="P284" i="71"/>
  <c r="P285" i="71"/>
  <c r="P286" i="71"/>
  <c r="P287" i="71"/>
  <c r="P288" i="71"/>
  <c r="P289" i="71"/>
  <c r="P290" i="71"/>
  <c r="P291" i="71"/>
  <c r="P292" i="71"/>
  <c r="P293" i="71"/>
  <c r="P294" i="71"/>
  <c r="P295" i="71"/>
  <c r="P296" i="71"/>
  <c r="P297" i="71"/>
  <c r="P298" i="71"/>
  <c r="P299" i="71"/>
  <c r="P300" i="71"/>
  <c r="P301" i="71"/>
  <c r="P302" i="71"/>
  <c r="P303" i="71"/>
  <c r="P304" i="71"/>
  <c r="P305" i="71"/>
  <c r="P306" i="71"/>
  <c r="P307" i="71"/>
  <c r="P308" i="71"/>
  <c r="P309" i="71"/>
  <c r="P310" i="71"/>
  <c r="P311" i="71"/>
  <c r="P312" i="71"/>
  <c r="P313" i="71"/>
  <c r="P314" i="71"/>
  <c r="P315" i="71"/>
  <c r="P316" i="71"/>
  <c r="P317" i="71"/>
  <c r="P318" i="71"/>
  <c r="P319" i="71"/>
  <c r="P320" i="71"/>
  <c r="P321" i="71"/>
  <c r="P322" i="71"/>
  <c r="P323" i="71"/>
  <c r="P324" i="71"/>
  <c r="P325" i="71"/>
  <c r="P326" i="71"/>
  <c r="P327" i="71"/>
  <c r="P328" i="71"/>
  <c r="P329" i="71"/>
  <c r="P330" i="71"/>
  <c r="P331" i="71"/>
  <c r="P332" i="71"/>
  <c r="P333" i="71"/>
  <c r="P334" i="71"/>
  <c r="P335" i="71"/>
  <c r="P336" i="71"/>
  <c r="P337" i="71"/>
  <c r="P338" i="71"/>
  <c r="P339" i="71"/>
  <c r="P340" i="71"/>
  <c r="P341" i="71"/>
  <c r="P342" i="71"/>
  <c r="P343" i="71"/>
  <c r="P344" i="71"/>
  <c r="P345" i="71"/>
  <c r="P346" i="71"/>
  <c r="P347" i="71"/>
  <c r="P348" i="71"/>
  <c r="P349" i="71"/>
  <c r="P350" i="71"/>
  <c r="P351" i="71"/>
  <c r="P352" i="71"/>
  <c r="P353" i="71"/>
  <c r="P354" i="71"/>
  <c r="P355" i="71"/>
  <c r="P356" i="71"/>
  <c r="P357" i="71"/>
  <c r="P358" i="71"/>
  <c r="P359" i="71"/>
  <c r="P360" i="71"/>
  <c r="P361" i="71"/>
  <c r="P362" i="71"/>
  <c r="P363" i="71"/>
  <c r="P364" i="71"/>
  <c r="P365" i="71"/>
  <c r="P366" i="71"/>
  <c r="P367" i="71"/>
  <c r="P368" i="71"/>
  <c r="P369" i="71"/>
  <c r="P370" i="71"/>
  <c r="P371" i="71"/>
  <c r="P372" i="71"/>
  <c r="P373" i="71"/>
  <c r="P374" i="71"/>
  <c r="P375" i="71"/>
  <c r="P376" i="71"/>
  <c r="P377" i="71"/>
  <c r="P378" i="71"/>
  <c r="P379" i="71"/>
  <c r="P380" i="71"/>
  <c r="P381" i="71"/>
  <c r="P382" i="71"/>
  <c r="P383" i="71"/>
  <c r="P384" i="71"/>
  <c r="P385" i="71"/>
  <c r="P386" i="71"/>
  <c r="P387" i="71"/>
  <c r="P388" i="71"/>
  <c r="P389" i="71"/>
  <c r="P390" i="71"/>
  <c r="P391" i="71"/>
  <c r="P392" i="71"/>
  <c r="P393" i="71"/>
  <c r="P394" i="71"/>
  <c r="P395" i="71"/>
  <c r="P396" i="71"/>
  <c r="P397" i="71"/>
  <c r="P398" i="71"/>
  <c r="P399" i="71"/>
  <c r="P400" i="71"/>
  <c r="P401" i="71"/>
  <c r="P402" i="71"/>
  <c r="P403" i="71"/>
  <c r="P404" i="71"/>
  <c r="P405" i="71"/>
  <c r="P406" i="71"/>
  <c r="P407" i="71"/>
  <c r="P408" i="71"/>
  <c r="P409" i="71"/>
  <c r="P410" i="71"/>
  <c r="P411" i="71"/>
  <c r="P412" i="71"/>
  <c r="P413" i="71"/>
  <c r="P414" i="71"/>
  <c r="P415" i="71"/>
  <c r="P416" i="71"/>
  <c r="P417" i="71"/>
  <c r="P418" i="71"/>
  <c r="P419" i="71"/>
  <c r="P420" i="71"/>
  <c r="P421" i="71"/>
  <c r="P422" i="71"/>
  <c r="P423" i="71"/>
  <c r="P424" i="71"/>
  <c r="P425" i="71"/>
  <c r="P426" i="71"/>
  <c r="P427" i="71"/>
  <c r="P428" i="71"/>
  <c r="P429" i="71"/>
  <c r="P430" i="71"/>
  <c r="P431" i="71"/>
  <c r="P432" i="71"/>
  <c r="P433" i="71"/>
  <c r="P434" i="71"/>
  <c r="P435" i="71"/>
  <c r="P436" i="71"/>
  <c r="P437" i="71"/>
  <c r="P438" i="71"/>
  <c r="P439" i="71"/>
  <c r="P440" i="71"/>
  <c r="P441" i="71"/>
  <c r="P442" i="71"/>
  <c r="P443" i="71"/>
  <c r="P444" i="71"/>
  <c r="P445" i="71"/>
  <c r="P446" i="71"/>
  <c r="P447" i="71"/>
  <c r="P448" i="71"/>
  <c r="P449" i="71"/>
  <c r="P450" i="71"/>
  <c r="P451" i="71"/>
  <c r="P452" i="71"/>
  <c r="P453" i="71"/>
  <c r="P454" i="71"/>
  <c r="P455" i="71"/>
  <c r="P456" i="71"/>
  <c r="P457" i="71"/>
  <c r="P458" i="71"/>
  <c r="P459" i="71"/>
  <c r="P460" i="71"/>
  <c r="P461" i="71"/>
  <c r="P462" i="71"/>
  <c r="P463" i="71"/>
  <c r="P464" i="71"/>
  <c r="P465" i="71"/>
  <c r="P466" i="71"/>
  <c r="P467" i="71"/>
  <c r="P468" i="71"/>
  <c r="P469" i="71"/>
  <c r="P470" i="71"/>
  <c r="P471" i="71"/>
  <c r="P472" i="71"/>
  <c r="P473" i="71"/>
  <c r="P474" i="71"/>
  <c r="P475" i="71"/>
  <c r="P476" i="71"/>
  <c r="P477" i="71"/>
  <c r="P478" i="71"/>
  <c r="P479" i="71"/>
  <c r="P480" i="71"/>
  <c r="P481" i="71"/>
  <c r="P482" i="71"/>
  <c r="P483" i="71"/>
  <c r="P484" i="71"/>
  <c r="P485" i="71"/>
  <c r="P486" i="71"/>
  <c r="P487" i="71"/>
  <c r="P488" i="71"/>
  <c r="P489" i="71"/>
  <c r="P490" i="71"/>
  <c r="P491" i="71"/>
  <c r="P492" i="71"/>
  <c r="P493" i="71"/>
  <c r="P494" i="71"/>
  <c r="P495" i="71"/>
  <c r="P496" i="71"/>
  <c r="P497" i="71"/>
  <c r="P498" i="71"/>
  <c r="P499" i="71"/>
  <c r="P500" i="71"/>
  <c r="P501" i="71"/>
  <c r="P502" i="71"/>
  <c r="P503" i="71"/>
  <c r="P504" i="71"/>
  <c r="P505" i="71"/>
  <c r="P506" i="71"/>
  <c r="P507" i="71"/>
  <c r="P508" i="71"/>
  <c r="P509" i="71"/>
  <c r="P510" i="71"/>
  <c r="P511" i="71"/>
  <c r="P512" i="71"/>
  <c r="P513" i="71"/>
  <c r="P514" i="71"/>
  <c r="P515" i="71"/>
  <c r="P516" i="71"/>
  <c r="P517" i="71"/>
  <c r="P518" i="71"/>
  <c r="P519" i="71"/>
  <c r="P520" i="71"/>
  <c r="P521" i="71"/>
  <c r="P522" i="71"/>
  <c r="P523" i="71"/>
  <c r="P524" i="71"/>
  <c r="P525" i="71"/>
  <c r="P526" i="71"/>
  <c r="P527" i="71"/>
  <c r="P528" i="71"/>
  <c r="P529" i="71"/>
  <c r="P530" i="71"/>
  <c r="P531" i="71"/>
  <c r="P532" i="71"/>
  <c r="P533" i="71"/>
  <c r="P534" i="71"/>
  <c r="P535" i="71"/>
  <c r="P536" i="71"/>
  <c r="P537" i="71"/>
  <c r="P538" i="71"/>
  <c r="P539" i="71"/>
  <c r="P540" i="71"/>
  <c r="P541" i="71"/>
  <c r="P542" i="71"/>
  <c r="P543" i="71"/>
  <c r="P544" i="71"/>
  <c r="P545" i="71"/>
  <c r="P546" i="71"/>
  <c r="P547" i="71"/>
  <c r="P548" i="71"/>
  <c r="P549" i="71"/>
  <c r="P550" i="71"/>
  <c r="P551" i="71"/>
  <c r="P552" i="71"/>
  <c r="P553" i="71"/>
  <c r="P554" i="71"/>
  <c r="P555" i="71"/>
  <c r="P556" i="71"/>
  <c r="P557" i="71"/>
  <c r="P558" i="71"/>
  <c r="P559" i="71"/>
  <c r="P560" i="71"/>
  <c r="P561" i="71"/>
  <c r="P562" i="71"/>
  <c r="P563" i="71"/>
  <c r="P564" i="71"/>
  <c r="P565" i="71"/>
  <c r="P566" i="71"/>
  <c r="P567" i="71"/>
  <c r="P568" i="71"/>
  <c r="P569" i="71"/>
  <c r="P570" i="71"/>
  <c r="P571" i="71"/>
  <c r="P572" i="71"/>
  <c r="P573" i="71"/>
  <c r="P574" i="71"/>
  <c r="P575" i="71"/>
  <c r="P576" i="71"/>
  <c r="P577" i="71"/>
  <c r="P578" i="71"/>
  <c r="P579" i="71"/>
  <c r="P580" i="71"/>
  <c r="P581" i="71"/>
  <c r="P582" i="71"/>
  <c r="P583" i="71"/>
  <c r="P584" i="71"/>
  <c r="P585" i="71"/>
  <c r="P586" i="71"/>
  <c r="P587" i="71"/>
  <c r="P588" i="71"/>
  <c r="P589" i="71"/>
  <c r="P590" i="71"/>
  <c r="P591" i="71"/>
  <c r="P592" i="71"/>
  <c r="P593" i="71"/>
  <c r="P594" i="71"/>
  <c r="P595" i="71"/>
  <c r="P596" i="71"/>
  <c r="P597" i="71"/>
  <c r="P598" i="71"/>
  <c r="P599" i="71"/>
  <c r="P600" i="71"/>
  <c r="P601" i="71"/>
  <c r="P602" i="71"/>
  <c r="P603" i="71"/>
  <c r="P604" i="71"/>
  <c r="P605" i="71"/>
  <c r="P606" i="71"/>
  <c r="P607" i="71"/>
  <c r="P608" i="71"/>
  <c r="P609" i="71"/>
  <c r="P610" i="71"/>
  <c r="P611" i="71"/>
  <c r="P612" i="71"/>
  <c r="P613" i="71"/>
  <c r="P614" i="71"/>
  <c r="P615" i="71"/>
  <c r="P616" i="71"/>
  <c r="P617" i="71"/>
  <c r="P618" i="71"/>
  <c r="P619" i="71"/>
  <c r="P620" i="71"/>
  <c r="P621" i="71"/>
  <c r="P622" i="71"/>
  <c r="P623" i="71"/>
  <c r="P624" i="71"/>
  <c r="P625" i="71"/>
  <c r="P626" i="71"/>
  <c r="P627" i="71"/>
  <c r="P628" i="71"/>
  <c r="P629" i="71"/>
  <c r="P630" i="71"/>
  <c r="P631" i="71"/>
  <c r="P632" i="71"/>
  <c r="P633" i="71"/>
  <c r="P634" i="71"/>
  <c r="P635" i="71"/>
  <c r="P636" i="71"/>
  <c r="P637" i="71"/>
  <c r="P638" i="71"/>
  <c r="P639" i="71"/>
  <c r="P640" i="71"/>
  <c r="P641" i="71"/>
  <c r="P642" i="71"/>
  <c r="P643" i="71"/>
  <c r="P644" i="71"/>
  <c r="P645" i="71"/>
  <c r="P646" i="71"/>
  <c r="P647" i="71"/>
  <c r="P648" i="71"/>
  <c r="P649" i="71"/>
  <c r="P650" i="71"/>
  <c r="P651" i="71"/>
  <c r="P652" i="71"/>
  <c r="P653" i="71"/>
  <c r="P654" i="71"/>
  <c r="P655" i="71"/>
  <c r="P15" i="71"/>
  <c r="O16" i="71"/>
  <c r="O17" i="71"/>
  <c r="O18" i="71"/>
  <c r="O19" i="71"/>
  <c r="O20" i="71"/>
  <c r="O21" i="71"/>
  <c r="O22" i="71"/>
  <c r="O23" i="71"/>
  <c r="O24" i="71"/>
  <c r="O25" i="71"/>
  <c r="O26" i="71"/>
  <c r="O27" i="71"/>
  <c r="O28" i="71"/>
  <c r="O29" i="71"/>
  <c r="O30" i="71"/>
  <c r="O31" i="71"/>
  <c r="O32" i="71"/>
  <c r="O33" i="71"/>
  <c r="O34" i="71"/>
  <c r="O35" i="71"/>
  <c r="O36" i="71"/>
  <c r="O37" i="71"/>
  <c r="O38" i="71"/>
  <c r="O39" i="71"/>
  <c r="O40" i="71"/>
  <c r="O41" i="71"/>
  <c r="O42" i="71"/>
  <c r="O43" i="71"/>
  <c r="O44" i="71"/>
  <c r="O45" i="71"/>
  <c r="O46" i="71"/>
  <c r="O47" i="71"/>
  <c r="O48" i="71"/>
  <c r="O49" i="71"/>
  <c r="O50" i="71"/>
  <c r="O51" i="71"/>
  <c r="O52" i="71"/>
  <c r="O53" i="71"/>
  <c r="O54" i="71"/>
  <c r="O55" i="71"/>
  <c r="O56" i="71"/>
  <c r="O57" i="71"/>
  <c r="O58" i="71"/>
  <c r="O59" i="71"/>
  <c r="O60" i="71"/>
  <c r="O61" i="71"/>
  <c r="O62" i="71"/>
  <c r="O63" i="71"/>
  <c r="O64" i="71"/>
  <c r="O65" i="71"/>
  <c r="O66" i="71"/>
  <c r="O67" i="71"/>
  <c r="O68" i="71"/>
  <c r="O69" i="71"/>
  <c r="O70" i="71"/>
  <c r="O71" i="71"/>
  <c r="O72" i="71"/>
  <c r="O73" i="71"/>
  <c r="O74" i="71"/>
  <c r="O75" i="71"/>
  <c r="O76" i="71"/>
  <c r="O77" i="71"/>
  <c r="O78" i="71"/>
  <c r="O79" i="71"/>
  <c r="O80" i="71"/>
  <c r="O81" i="71"/>
  <c r="O82" i="71"/>
  <c r="O83" i="71"/>
  <c r="O84" i="71"/>
  <c r="O85" i="71"/>
  <c r="O86" i="71"/>
  <c r="O87" i="71"/>
  <c r="O88" i="71"/>
  <c r="O89" i="71"/>
  <c r="O90" i="71"/>
  <c r="O91" i="71"/>
  <c r="O92" i="71"/>
  <c r="O93" i="71"/>
  <c r="O94" i="71"/>
  <c r="O95" i="71"/>
  <c r="O96" i="71"/>
  <c r="O97" i="71"/>
  <c r="O98" i="71"/>
  <c r="O99" i="71"/>
  <c r="O100" i="71"/>
  <c r="O101" i="71"/>
  <c r="O102" i="71"/>
  <c r="O103" i="71"/>
  <c r="O104" i="71"/>
  <c r="O105" i="71"/>
  <c r="O106" i="71"/>
  <c r="O107" i="71"/>
  <c r="O108" i="71"/>
  <c r="O109" i="71"/>
  <c r="O110" i="71"/>
  <c r="O111" i="71"/>
  <c r="O112" i="71"/>
  <c r="O113" i="71"/>
  <c r="O114" i="71"/>
  <c r="O115" i="71"/>
  <c r="O116" i="71"/>
  <c r="O117" i="71"/>
  <c r="O118" i="71"/>
  <c r="O119" i="71"/>
  <c r="O120" i="71"/>
  <c r="O121" i="71"/>
  <c r="O122" i="71"/>
  <c r="O123" i="71"/>
  <c r="O124" i="71"/>
  <c r="O125" i="71"/>
  <c r="O126" i="71"/>
  <c r="O127" i="71"/>
  <c r="O128" i="71"/>
  <c r="O129" i="71"/>
  <c r="O130" i="71"/>
  <c r="O131" i="71"/>
  <c r="O132" i="71"/>
  <c r="O133" i="71"/>
  <c r="O134" i="71"/>
  <c r="O135" i="71"/>
  <c r="O136" i="71"/>
  <c r="O137" i="71"/>
  <c r="O138" i="71"/>
  <c r="O139" i="71"/>
  <c r="O140" i="71"/>
  <c r="O141" i="71"/>
  <c r="O142" i="71"/>
  <c r="O143" i="71"/>
  <c r="O144" i="71"/>
  <c r="O145" i="71"/>
  <c r="O146" i="71"/>
  <c r="O147" i="71"/>
  <c r="O148" i="71"/>
  <c r="O149" i="71"/>
  <c r="O150" i="71"/>
  <c r="O151" i="71"/>
  <c r="O152" i="71"/>
  <c r="O153" i="71"/>
  <c r="O154" i="71"/>
  <c r="O155" i="71"/>
  <c r="O156" i="71"/>
  <c r="O157" i="71"/>
  <c r="O158" i="71"/>
  <c r="O159" i="71"/>
  <c r="O160" i="71"/>
  <c r="O161" i="71"/>
  <c r="O162" i="71"/>
  <c r="O163" i="71"/>
  <c r="O164" i="71"/>
  <c r="O165" i="71"/>
  <c r="O166" i="71"/>
  <c r="O167" i="71"/>
  <c r="O168" i="71"/>
  <c r="O169" i="71"/>
  <c r="O170" i="71"/>
  <c r="O171" i="71"/>
  <c r="O172" i="71"/>
  <c r="O173" i="71"/>
  <c r="O174" i="71"/>
  <c r="O175" i="71"/>
  <c r="O176" i="71"/>
  <c r="O177" i="71"/>
  <c r="O178" i="71"/>
  <c r="O179" i="71"/>
  <c r="O180" i="71"/>
  <c r="O181" i="71"/>
  <c r="O182" i="71"/>
  <c r="O183" i="71"/>
  <c r="O184" i="71"/>
  <c r="O185" i="71"/>
  <c r="O186" i="71"/>
  <c r="O187" i="71"/>
  <c r="O188" i="71"/>
  <c r="O189" i="71"/>
  <c r="O190" i="71"/>
  <c r="O191" i="71"/>
  <c r="O192" i="71"/>
  <c r="O193" i="71"/>
  <c r="O194" i="71"/>
  <c r="O195" i="71"/>
  <c r="O196" i="71"/>
  <c r="O197" i="71"/>
  <c r="O198" i="71"/>
  <c r="O199" i="71"/>
  <c r="O200" i="71"/>
  <c r="O201" i="71"/>
  <c r="O202" i="71"/>
  <c r="O203" i="71"/>
  <c r="O204" i="71"/>
  <c r="O205" i="71"/>
  <c r="O206" i="71"/>
  <c r="O207" i="71"/>
  <c r="O208" i="71"/>
  <c r="O209" i="71"/>
  <c r="O210" i="71"/>
  <c r="O211" i="71"/>
  <c r="O212" i="71"/>
  <c r="O213" i="71"/>
  <c r="O214" i="71"/>
  <c r="O215" i="71"/>
  <c r="O216" i="71"/>
  <c r="O217" i="71"/>
  <c r="O218" i="71"/>
  <c r="O219" i="71"/>
  <c r="O220" i="71"/>
  <c r="O221" i="71"/>
  <c r="O222" i="71"/>
  <c r="O223" i="71"/>
  <c r="O224" i="71"/>
  <c r="O225" i="71"/>
  <c r="O226" i="71"/>
  <c r="O227" i="71"/>
  <c r="O228" i="71"/>
  <c r="O229" i="71"/>
  <c r="O230" i="71"/>
  <c r="O231" i="71"/>
  <c r="O232" i="71"/>
  <c r="O233" i="71"/>
  <c r="O234" i="71"/>
  <c r="O235" i="71"/>
  <c r="O236" i="71"/>
  <c r="O237" i="71"/>
  <c r="O238" i="71"/>
  <c r="O239" i="71"/>
  <c r="O240" i="71"/>
  <c r="O241" i="71"/>
  <c r="O242" i="71"/>
  <c r="O243" i="71"/>
  <c r="O244" i="71"/>
  <c r="O245" i="71"/>
  <c r="O246" i="71"/>
  <c r="O247" i="71"/>
  <c r="O248" i="71"/>
  <c r="O249" i="71"/>
  <c r="O250" i="71"/>
  <c r="O251" i="71"/>
  <c r="O252" i="71"/>
  <c r="O253" i="71"/>
  <c r="O254" i="71"/>
  <c r="O255" i="71"/>
  <c r="O256" i="71"/>
  <c r="O257" i="71"/>
  <c r="O258" i="71"/>
  <c r="O259" i="71"/>
  <c r="O260" i="71"/>
  <c r="O261" i="71"/>
  <c r="O262" i="71"/>
  <c r="O263" i="71"/>
  <c r="O264" i="71"/>
  <c r="O265" i="71"/>
  <c r="O266" i="71"/>
  <c r="O267" i="71"/>
  <c r="O268" i="71"/>
  <c r="O269" i="71"/>
  <c r="O270" i="71"/>
  <c r="O271" i="71"/>
  <c r="O272" i="71"/>
  <c r="O273" i="71"/>
  <c r="O274" i="71"/>
  <c r="O275" i="71"/>
  <c r="O276" i="71"/>
  <c r="O277" i="71"/>
  <c r="O278" i="71"/>
  <c r="O279" i="71"/>
  <c r="O280" i="71"/>
  <c r="O281" i="71"/>
  <c r="O282" i="71"/>
  <c r="O283" i="71"/>
  <c r="O284" i="71"/>
  <c r="O285" i="71"/>
  <c r="O286" i="71"/>
  <c r="O287" i="71"/>
  <c r="O288" i="71"/>
  <c r="O289" i="71"/>
  <c r="O290" i="71"/>
  <c r="O291" i="71"/>
  <c r="O292" i="71"/>
  <c r="O293" i="71"/>
  <c r="O294" i="71"/>
  <c r="O295" i="71"/>
  <c r="O296" i="71"/>
  <c r="O297" i="71"/>
  <c r="O298" i="71"/>
  <c r="O299" i="71"/>
  <c r="O300" i="71"/>
  <c r="O301" i="71"/>
  <c r="O302" i="71"/>
  <c r="O303" i="71"/>
  <c r="O304" i="71"/>
  <c r="O305" i="71"/>
  <c r="O306" i="71"/>
  <c r="O307" i="71"/>
  <c r="O308" i="71"/>
  <c r="O309" i="71"/>
  <c r="O310" i="71"/>
  <c r="O311" i="71"/>
  <c r="O312" i="71"/>
  <c r="O313" i="71"/>
  <c r="O314" i="71"/>
  <c r="O315" i="71"/>
  <c r="O316" i="71"/>
  <c r="O317" i="71"/>
  <c r="O318" i="71"/>
  <c r="O319" i="71"/>
  <c r="O320" i="71"/>
  <c r="O321" i="71"/>
  <c r="O322" i="71"/>
  <c r="O323" i="71"/>
  <c r="O324" i="71"/>
  <c r="O325" i="71"/>
  <c r="O326" i="71"/>
  <c r="O327" i="71"/>
  <c r="O328" i="71"/>
  <c r="O329" i="71"/>
  <c r="O330" i="71"/>
  <c r="O331" i="71"/>
  <c r="O332" i="71"/>
  <c r="O333" i="71"/>
  <c r="O334" i="71"/>
  <c r="O335" i="71"/>
  <c r="O336" i="71"/>
  <c r="O337" i="71"/>
  <c r="O338" i="71"/>
  <c r="O339" i="71"/>
  <c r="O340" i="71"/>
  <c r="O341" i="71"/>
  <c r="O342" i="71"/>
  <c r="O343" i="71"/>
  <c r="O344" i="71"/>
  <c r="O345" i="71"/>
  <c r="O346" i="71"/>
  <c r="O347" i="71"/>
  <c r="O348" i="71"/>
  <c r="O349" i="71"/>
  <c r="O350" i="71"/>
  <c r="O351" i="71"/>
  <c r="O352" i="71"/>
  <c r="O353" i="71"/>
  <c r="O354" i="71"/>
  <c r="O355" i="71"/>
  <c r="O356" i="71"/>
  <c r="O357" i="71"/>
  <c r="O358" i="71"/>
  <c r="O359" i="71"/>
  <c r="O360" i="71"/>
  <c r="O361" i="71"/>
  <c r="O362" i="71"/>
  <c r="O363" i="71"/>
  <c r="O364" i="71"/>
  <c r="O365" i="71"/>
  <c r="O366" i="71"/>
  <c r="O367" i="71"/>
  <c r="O368" i="71"/>
  <c r="O369" i="71"/>
  <c r="O370" i="71"/>
  <c r="O371" i="71"/>
  <c r="O372" i="71"/>
  <c r="O373" i="71"/>
  <c r="O374" i="71"/>
  <c r="O375" i="71"/>
  <c r="O376" i="71"/>
  <c r="O377" i="71"/>
  <c r="O378" i="71"/>
  <c r="O379" i="71"/>
  <c r="O380" i="71"/>
  <c r="O381" i="71"/>
  <c r="O382" i="71"/>
  <c r="O383" i="71"/>
  <c r="O384" i="71"/>
  <c r="O385" i="71"/>
  <c r="O386" i="71"/>
  <c r="O387" i="71"/>
  <c r="O388" i="71"/>
  <c r="O389" i="71"/>
  <c r="O390" i="71"/>
  <c r="O391" i="71"/>
  <c r="O392" i="71"/>
  <c r="O393" i="71"/>
  <c r="O394" i="71"/>
  <c r="O395" i="71"/>
  <c r="O396" i="71"/>
  <c r="O397" i="71"/>
  <c r="O398" i="71"/>
  <c r="O399" i="71"/>
  <c r="O400" i="71"/>
  <c r="O401" i="71"/>
  <c r="O402" i="71"/>
  <c r="O403" i="71"/>
  <c r="O404" i="71"/>
  <c r="O405" i="71"/>
  <c r="O406" i="71"/>
  <c r="O407" i="71"/>
  <c r="O408" i="71"/>
  <c r="O409" i="71"/>
  <c r="O410" i="71"/>
  <c r="O411" i="71"/>
  <c r="O412" i="71"/>
  <c r="O413" i="71"/>
  <c r="O414" i="71"/>
  <c r="O415" i="71"/>
  <c r="O416" i="71"/>
  <c r="O417" i="71"/>
  <c r="O418" i="71"/>
  <c r="O419" i="71"/>
  <c r="O420" i="71"/>
  <c r="O421" i="71"/>
  <c r="O422" i="71"/>
  <c r="O423" i="71"/>
  <c r="O424" i="71"/>
  <c r="O425" i="71"/>
  <c r="O426" i="71"/>
  <c r="O427" i="71"/>
  <c r="O428" i="71"/>
  <c r="O429" i="71"/>
  <c r="O430" i="71"/>
  <c r="O431" i="71"/>
  <c r="O432" i="71"/>
  <c r="O433" i="71"/>
  <c r="O434" i="71"/>
  <c r="O435" i="71"/>
  <c r="O436" i="71"/>
  <c r="O437" i="71"/>
  <c r="O438" i="71"/>
  <c r="O439" i="71"/>
  <c r="O440" i="71"/>
  <c r="O441" i="71"/>
  <c r="O442" i="71"/>
  <c r="O443" i="71"/>
  <c r="O444" i="71"/>
  <c r="O445" i="71"/>
  <c r="O446" i="71"/>
  <c r="O447" i="71"/>
  <c r="O448" i="71"/>
  <c r="O449" i="71"/>
  <c r="O450" i="71"/>
  <c r="O451" i="71"/>
  <c r="O452" i="71"/>
  <c r="O453" i="71"/>
  <c r="O454" i="71"/>
  <c r="O455" i="71"/>
  <c r="O456" i="71"/>
  <c r="O457" i="71"/>
  <c r="O458" i="71"/>
  <c r="O459" i="71"/>
  <c r="O460" i="71"/>
  <c r="O461" i="71"/>
  <c r="O462" i="71"/>
  <c r="O463" i="71"/>
  <c r="O464" i="71"/>
  <c r="O465" i="71"/>
  <c r="O466" i="71"/>
  <c r="O467" i="71"/>
  <c r="O468" i="71"/>
  <c r="O469" i="71"/>
  <c r="O470" i="71"/>
  <c r="O471" i="71"/>
  <c r="O472" i="71"/>
  <c r="O473" i="71"/>
  <c r="O474" i="71"/>
  <c r="O475" i="71"/>
  <c r="O476" i="71"/>
  <c r="O477" i="71"/>
  <c r="O478" i="71"/>
  <c r="O479" i="71"/>
  <c r="O480" i="71"/>
  <c r="O481" i="71"/>
  <c r="O482" i="71"/>
  <c r="O483" i="71"/>
  <c r="O484" i="71"/>
  <c r="O485" i="71"/>
  <c r="O486" i="71"/>
  <c r="O487" i="71"/>
  <c r="O488" i="71"/>
  <c r="O489" i="71"/>
  <c r="O490" i="71"/>
  <c r="O491" i="71"/>
  <c r="O492" i="71"/>
  <c r="O493" i="71"/>
  <c r="O494" i="71"/>
  <c r="O495" i="71"/>
  <c r="O496" i="71"/>
  <c r="O497" i="71"/>
  <c r="O498" i="71"/>
  <c r="O499" i="71"/>
  <c r="O500" i="71"/>
  <c r="O501" i="71"/>
  <c r="O502" i="71"/>
  <c r="O503" i="71"/>
  <c r="O504" i="71"/>
  <c r="O505" i="71"/>
  <c r="O506" i="71"/>
  <c r="O507" i="71"/>
  <c r="O508" i="71"/>
  <c r="O509" i="71"/>
  <c r="O510" i="71"/>
  <c r="O511" i="71"/>
  <c r="O512" i="71"/>
  <c r="O513" i="71"/>
  <c r="O514" i="71"/>
  <c r="O515" i="71"/>
  <c r="O516" i="71"/>
  <c r="O517" i="71"/>
  <c r="O518" i="71"/>
  <c r="O519" i="71"/>
  <c r="O520" i="71"/>
  <c r="O521" i="71"/>
  <c r="O522" i="71"/>
  <c r="O523" i="71"/>
  <c r="O524" i="71"/>
  <c r="O525" i="71"/>
  <c r="O526" i="71"/>
  <c r="O527" i="71"/>
  <c r="O528" i="71"/>
  <c r="O529" i="71"/>
  <c r="O530" i="71"/>
  <c r="O531" i="71"/>
  <c r="O532" i="71"/>
  <c r="O533" i="71"/>
  <c r="O534" i="71"/>
  <c r="O535" i="71"/>
  <c r="O536" i="71"/>
  <c r="O537" i="71"/>
  <c r="O538" i="71"/>
  <c r="O539" i="71"/>
  <c r="O540" i="71"/>
  <c r="O541" i="71"/>
  <c r="O542" i="71"/>
  <c r="O543" i="71"/>
  <c r="O544" i="71"/>
  <c r="O545" i="71"/>
  <c r="O546" i="71"/>
  <c r="O547" i="71"/>
  <c r="O548" i="71"/>
  <c r="O549" i="71"/>
  <c r="O550" i="71"/>
  <c r="O551" i="71"/>
  <c r="O552" i="71"/>
  <c r="O553" i="71"/>
  <c r="O554" i="71"/>
  <c r="O555" i="71"/>
  <c r="O556" i="71"/>
  <c r="O557" i="71"/>
  <c r="O558" i="71"/>
  <c r="O559" i="71"/>
  <c r="O560" i="71"/>
  <c r="O561" i="71"/>
  <c r="O562" i="71"/>
  <c r="O563" i="71"/>
  <c r="O564" i="71"/>
  <c r="O565" i="71"/>
  <c r="O566" i="71"/>
  <c r="O567" i="71"/>
  <c r="O568" i="71"/>
  <c r="O569" i="71"/>
  <c r="O570" i="71"/>
  <c r="O571" i="71"/>
  <c r="O572" i="71"/>
  <c r="O573" i="71"/>
  <c r="O574" i="71"/>
  <c r="O575" i="71"/>
  <c r="O576" i="71"/>
  <c r="O577" i="71"/>
  <c r="O578" i="71"/>
  <c r="O579" i="71"/>
  <c r="O580" i="71"/>
  <c r="O581" i="71"/>
  <c r="O582" i="71"/>
  <c r="O583" i="71"/>
  <c r="O584" i="71"/>
  <c r="O585" i="71"/>
  <c r="O586" i="71"/>
  <c r="O587" i="71"/>
  <c r="O588" i="71"/>
  <c r="O589" i="71"/>
  <c r="O590" i="71"/>
  <c r="O591" i="71"/>
  <c r="O592" i="71"/>
  <c r="O593" i="71"/>
  <c r="O594" i="71"/>
  <c r="O595" i="71"/>
  <c r="O596" i="71"/>
  <c r="O597" i="71"/>
  <c r="O598" i="71"/>
  <c r="O599" i="71"/>
  <c r="O600" i="71"/>
  <c r="O601" i="71"/>
  <c r="O602" i="71"/>
  <c r="O603" i="71"/>
  <c r="O604" i="71"/>
  <c r="O605" i="71"/>
  <c r="O606" i="71"/>
  <c r="O607" i="71"/>
  <c r="O608" i="71"/>
  <c r="O609" i="71"/>
  <c r="O610" i="71"/>
  <c r="O611" i="71"/>
  <c r="O612" i="71"/>
  <c r="O613" i="71"/>
  <c r="O614" i="71"/>
  <c r="O615" i="71"/>
  <c r="O616" i="71"/>
  <c r="O617" i="71"/>
  <c r="O618" i="71"/>
  <c r="O619" i="71"/>
  <c r="O620" i="71"/>
  <c r="O621" i="71"/>
  <c r="O622" i="71"/>
  <c r="O623" i="71"/>
  <c r="O624" i="71"/>
  <c r="O625" i="71"/>
  <c r="O626" i="71"/>
  <c r="O627" i="71"/>
  <c r="O628" i="71"/>
  <c r="O629" i="71"/>
  <c r="O630" i="71"/>
  <c r="O631" i="71"/>
  <c r="O632" i="71"/>
  <c r="O633" i="71"/>
  <c r="O634" i="71"/>
  <c r="O635" i="71"/>
  <c r="O636" i="71"/>
  <c r="O637" i="71"/>
  <c r="O638" i="71"/>
  <c r="O639" i="71"/>
  <c r="O640" i="71"/>
  <c r="O641" i="71"/>
  <c r="O642" i="71"/>
  <c r="O643" i="71"/>
  <c r="O644" i="71"/>
  <c r="O645" i="71"/>
  <c r="O646" i="71"/>
  <c r="O647" i="71"/>
  <c r="O648" i="71"/>
  <c r="O649" i="71"/>
  <c r="O650" i="71"/>
  <c r="O651" i="71"/>
  <c r="O652" i="71"/>
  <c r="O653" i="71"/>
  <c r="O654" i="71"/>
  <c r="O655" i="71"/>
  <c r="O15" i="71"/>
  <c r="L40" i="71" l="1"/>
  <c r="M40" i="71" s="1"/>
  <c r="L41" i="71"/>
  <c r="L42" i="71"/>
  <c r="L43" i="71"/>
  <c r="L44" i="71"/>
  <c r="L45" i="71"/>
  <c r="L46" i="71"/>
  <c r="L47" i="71"/>
  <c r="L48" i="71"/>
  <c r="L49" i="71"/>
  <c r="L50" i="71"/>
  <c r="L51" i="71"/>
  <c r="L52" i="71"/>
  <c r="L53" i="71"/>
  <c r="L54" i="71"/>
  <c r="L55" i="71"/>
  <c r="L56" i="71"/>
  <c r="L57" i="71"/>
  <c r="L58" i="71"/>
  <c r="L59" i="71"/>
  <c r="L60" i="71"/>
  <c r="L61" i="71"/>
  <c r="L62" i="71"/>
  <c r="L63" i="71"/>
  <c r="L64" i="71"/>
  <c r="L65" i="71"/>
  <c r="L66" i="71"/>
  <c r="L67" i="71"/>
  <c r="L68" i="71"/>
  <c r="L69" i="71"/>
  <c r="L70" i="71"/>
  <c r="L71" i="71"/>
  <c r="L72" i="71"/>
  <c r="L73" i="71"/>
  <c r="L74" i="71"/>
  <c r="L75" i="71"/>
  <c r="L76" i="71"/>
  <c r="L77" i="71"/>
  <c r="L78" i="71"/>
  <c r="L79" i="71"/>
  <c r="L80" i="71"/>
  <c r="L81" i="71"/>
  <c r="L82" i="71"/>
  <c r="L83" i="71"/>
  <c r="L84" i="71"/>
  <c r="L85" i="71"/>
  <c r="L86" i="71"/>
  <c r="L87" i="71"/>
  <c r="L88" i="71"/>
  <c r="L89" i="71"/>
  <c r="L90" i="71"/>
  <c r="L91" i="71"/>
  <c r="L92" i="71"/>
  <c r="L93" i="71"/>
  <c r="L94" i="71"/>
  <c r="L95" i="71"/>
  <c r="L96" i="71"/>
  <c r="L97" i="71"/>
  <c r="L98" i="71"/>
  <c r="L99" i="71"/>
  <c r="L100" i="71"/>
  <c r="L101" i="71"/>
  <c r="L102" i="71"/>
  <c r="L103" i="71"/>
  <c r="L104" i="71"/>
  <c r="L105" i="71"/>
  <c r="L106" i="71"/>
  <c r="L107" i="71"/>
  <c r="L108" i="71"/>
  <c r="L109" i="71"/>
  <c r="L110" i="71"/>
  <c r="L111" i="71"/>
  <c r="L112" i="71"/>
  <c r="L113" i="71"/>
  <c r="L114" i="71"/>
  <c r="L115" i="71"/>
  <c r="L116" i="71"/>
  <c r="L117" i="71"/>
  <c r="L118" i="71"/>
  <c r="L119" i="71"/>
  <c r="L120" i="71"/>
  <c r="L121" i="71"/>
  <c r="L122" i="71"/>
  <c r="L123" i="71"/>
  <c r="L124" i="71"/>
  <c r="L125" i="71"/>
  <c r="L126" i="71"/>
  <c r="L127" i="71"/>
  <c r="L128" i="71"/>
  <c r="L129" i="71"/>
  <c r="L130" i="71"/>
  <c r="L131" i="71"/>
  <c r="L132" i="71"/>
  <c r="L133" i="71"/>
  <c r="L134" i="71"/>
  <c r="L135" i="71"/>
  <c r="L136" i="71"/>
  <c r="L137" i="71"/>
  <c r="L138" i="71"/>
  <c r="L139" i="71"/>
  <c r="L140" i="71"/>
  <c r="L141" i="71"/>
  <c r="L142" i="71"/>
  <c r="L143" i="71"/>
  <c r="L144" i="71"/>
  <c r="L145" i="71"/>
  <c r="L146" i="71"/>
  <c r="L147" i="71"/>
  <c r="L148" i="71"/>
  <c r="L149" i="71"/>
  <c r="L150" i="71"/>
  <c r="L151" i="71"/>
  <c r="L152" i="71"/>
  <c r="L153" i="71"/>
  <c r="L154" i="71"/>
  <c r="L155" i="71"/>
  <c r="L156" i="71"/>
  <c r="L157" i="71"/>
  <c r="L158" i="71"/>
  <c r="L159" i="71"/>
  <c r="L160" i="71"/>
  <c r="L161" i="71"/>
  <c r="L162" i="71"/>
  <c r="L163" i="71"/>
  <c r="L164" i="71"/>
  <c r="L165" i="71"/>
  <c r="L166" i="71"/>
  <c r="L167" i="71"/>
  <c r="L168" i="71"/>
  <c r="L169" i="71"/>
  <c r="L170" i="71"/>
  <c r="L171" i="71"/>
  <c r="L172" i="71"/>
  <c r="L173" i="71"/>
  <c r="L174" i="71"/>
  <c r="L175" i="71"/>
  <c r="L176" i="71"/>
  <c r="L177" i="71"/>
  <c r="L178" i="71"/>
  <c r="L179" i="71"/>
  <c r="L180" i="71"/>
  <c r="L181" i="71"/>
  <c r="L182" i="71"/>
  <c r="L183" i="71"/>
  <c r="L184" i="71"/>
  <c r="L185" i="71"/>
  <c r="L186" i="71"/>
  <c r="L187" i="71"/>
  <c r="L188" i="71"/>
  <c r="L189" i="71"/>
  <c r="L190" i="71"/>
  <c r="L191" i="71"/>
  <c r="L192" i="71"/>
  <c r="L193" i="71"/>
  <c r="L194" i="71"/>
  <c r="L195" i="71"/>
  <c r="L196" i="71"/>
  <c r="L197" i="71"/>
  <c r="L198" i="71"/>
  <c r="L199" i="71"/>
  <c r="L200" i="71"/>
  <c r="L201" i="71"/>
  <c r="L202" i="71"/>
  <c r="L203" i="71"/>
  <c r="L204" i="71"/>
  <c r="L205" i="71"/>
  <c r="L206" i="71"/>
  <c r="L207" i="71"/>
  <c r="L208" i="71"/>
  <c r="L209" i="71"/>
  <c r="L210" i="71"/>
  <c r="L211" i="71"/>
  <c r="L212" i="71"/>
  <c r="L213" i="71"/>
  <c r="L214" i="71"/>
  <c r="L215" i="71"/>
  <c r="L216" i="71"/>
  <c r="L217" i="71"/>
  <c r="L218" i="71"/>
  <c r="L219" i="71"/>
  <c r="L220" i="71"/>
  <c r="L221" i="71"/>
  <c r="L222" i="71"/>
  <c r="L223" i="71"/>
  <c r="L224" i="71"/>
  <c r="L225" i="71"/>
  <c r="L226" i="71"/>
  <c r="L227" i="71"/>
  <c r="L228" i="71"/>
  <c r="L229" i="71"/>
  <c r="L230" i="71"/>
  <c r="L231" i="71"/>
  <c r="L232" i="71"/>
  <c r="L233" i="71"/>
  <c r="L234" i="71"/>
  <c r="L235" i="71"/>
  <c r="L236" i="71"/>
  <c r="L237" i="71"/>
  <c r="L238" i="71"/>
  <c r="L239" i="71"/>
  <c r="L240" i="71"/>
  <c r="L241" i="71"/>
  <c r="L242" i="71"/>
  <c r="L243" i="71"/>
  <c r="L244" i="71"/>
  <c r="L245" i="71"/>
  <c r="L246" i="71"/>
  <c r="L247" i="71"/>
  <c r="L248" i="71"/>
  <c r="L249" i="71"/>
  <c r="L250" i="71"/>
  <c r="L251" i="71"/>
  <c r="L252" i="71"/>
  <c r="L253" i="71"/>
  <c r="L254" i="71"/>
  <c r="L255" i="71"/>
  <c r="L256" i="71"/>
  <c r="L257" i="71"/>
  <c r="L258" i="71"/>
  <c r="L259" i="71"/>
  <c r="L260" i="71"/>
  <c r="L261" i="71"/>
  <c r="L262" i="71"/>
  <c r="L263" i="71"/>
  <c r="L264" i="71"/>
  <c r="L265" i="71"/>
  <c r="L266" i="71"/>
  <c r="L267" i="71"/>
  <c r="L268" i="71"/>
  <c r="L269" i="71"/>
  <c r="L270" i="71"/>
  <c r="L271" i="71"/>
  <c r="L272" i="71"/>
  <c r="L273" i="71"/>
  <c r="L274" i="71"/>
  <c r="L275" i="71"/>
  <c r="L276" i="71"/>
  <c r="L277" i="71"/>
  <c r="L278" i="71"/>
  <c r="L279" i="71"/>
  <c r="L280" i="71"/>
  <c r="L281" i="71"/>
  <c r="L282" i="71"/>
  <c r="L283" i="71"/>
  <c r="L284" i="71"/>
  <c r="L285" i="71"/>
  <c r="L286" i="71"/>
  <c r="L287" i="71"/>
  <c r="L288" i="71"/>
  <c r="L289" i="71"/>
  <c r="L290" i="71"/>
  <c r="L291" i="71"/>
  <c r="L292" i="71"/>
  <c r="L293" i="71"/>
  <c r="L294" i="71"/>
  <c r="L295" i="71"/>
  <c r="L296" i="71"/>
  <c r="L297" i="71"/>
  <c r="L298" i="71"/>
  <c r="L299" i="71"/>
  <c r="L300" i="71"/>
  <c r="L301" i="71"/>
  <c r="L302" i="71"/>
  <c r="L303" i="71"/>
  <c r="L304" i="71"/>
  <c r="L305" i="71"/>
  <c r="L306" i="71"/>
  <c r="L307" i="71"/>
  <c r="L308" i="71"/>
  <c r="L309" i="71"/>
  <c r="L310" i="71"/>
  <c r="L311" i="71"/>
  <c r="L312" i="71"/>
  <c r="L313" i="71"/>
  <c r="L314" i="71"/>
  <c r="L315" i="71"/>
  <c r="L316" i="71"/>
  <c r="L317" i="71"/>
  <c r="L318" i="71"/>
  <c r="L319" i="71"/>
  <c r="L320" i="71"/>
  <c r="L321" i="71"/>
  <c r="L322" i="71"/>
  <c r="L323" i="71"/>
  <c r="L324" i="71"/>
  <c r="L325" i="71"/>
  <c r="L326" i="71"/>
  <c r="L327" i="71"/>
  <c r="L328" i="71"/>
  <c r="L329" i="71"/>
  <c r="L330" i="71"/>
  <c r="L331" i="71"/>
  <c r="L332" i="71"/>
  <c r="L333" i="71"/>
  <c r="L334" i="71"/>
  <c r="L335" i="71"/>
  <c r="L336" i="71"/>
  <c r="L337" i="71"/>
  <c r="L338" i="71"/>
  <c r="L339" i="71"/>
  <c r="L340" i="71"/>
  <c r="L341" i="71"/>
  <c r="L342" i="71"/>
  <c r="L343" i="71"/>
  <c r="L344" i="71"/>
  <c r="L345" i="71"/>
  <c r="L346" i="71"/>
  <c r="L347" i="71"/>
  <c r="L348" i="71"/>
  <c r="L349" i="71"/>
  <c r="L350" i="71"/>
  <c r="L351" i="71"/>
  <c r="L352" i="71"/>
  <c r="L353" i="71"/>
  <c r="L354" i="71"/>
  <c r="L355" i="71"/>
  <c r="L356" i="71"/>
  <c r="L357" i="71"/>
  <c r="L358" i="71"/>
  <c r="L359" i="71"/>
  <c r="L360" i="71"/>
  <c r="L361" i="71"/>
  <c r="L362" i="71"/>
  <c r="L363" i="71"/>
  <c r="L364" i="71"/>
  <c r="L365" i="71"/>
  <c r="L366" i="71"/>
  <c r="L367" i="71"/>
  <c r="L368" i="71"/>
  <c r="L369" i="71"/>
  <c r="L370" i="71"/>
  <c r="L371" i="71"/>
  <c r="L372" i="71"/>
  <c r="L373" i="71"/>
  <c r="L374" i="71"/>
  <c r="L375" i="71"/>
  <c r="L376" i="71"/>
  <c r="L377" i="71"/>
  <c r="L378" i="71"/>
  <c r="L379" i="71"/>
  <c r="L380" i="71"/>
  <c r="L381" i="71"/>
  <c r="L382" i="71"/>
  <c r="L383" i="71"/>
  <c r="L384" i="71"/>
  <c r="L385" i="71"/>
  <c r="L386" i="71"/>
  <c r="L387" i="71"/>
  <c r="L388" i="71"/>
  <c r="L389" i="71"/>
  <c r="L390" i="71"/>
  <c r="L391" i="71"/>
  <c r="L392" i="71"/>
  <c r="L393" i="71"/>
  <c r="L394" i="71"/>
  <c r="L395" i="71"/>
  <c r="L396" i="71"/>
  <c r="L397" i="71"/>
  <c r="L398" i="71"/>
  <c r="L399" i="71"/>
  <c r="L400" i="71"/>
  <c r="L401" i="71"/>
  <c r="L402" i="71"/>
  <c r="L403" i="71"/>
  <c r="L404" i="71"/>
  <c r="L405" i="71"/>
  <c r="L406" i="71"/>
  <c r="L407" i="71"/>
  <c r="L408" i="71"/>
  <c r="L409" i="71"/>
  <c r="L410" i="71"/>
  <c r="L411" i="71"/>
  <c r="L412" i="71"/>
  <c r="L413" i="71"/>
  <c r="L414" i="71"/>
  <c r="L415" i="71"/>
  <c r="L416" i="71"/>
  <c r="L417" i="71"/>
  <c r="L418" i="71"/>
  <c r="L419" i="71"/>
  <c r="L420" i="71"/>
  <c r="L421" i="71"/>
  <c r="L422" i="71"/>
  <c r="L423" i="71"/>
  <c r="L424" i="71"/>
  <c r="L425" i="71"/>
  <c r="L426" i="71"/>
  <c r="L427" i="71"/>
  <c r="L428" i="71"/>
  <c r="L429" i="71"/>
  <c r="L430" i="71"/>
  <c r="L431" i="71"/>
  <c r="L432" i="71"/>
  <c r="L433" i="71"/>
  <c r="L434" i="71"/>
  <c r="L435" i="71"/>
  <c r="L436" i="71"/>
  <c r="L437" i="71"/>
  <c r="L438" i="71"/>
  <c r="L439" i="71"/>
  <c r="L440" i="71"/>
  <c r="L441" i="71"/>
  <c r="L442" i="71"/>
  <c r="L443" i="71"/>
  <c r="L444" i="71"/>
  <c r="L445" i="71"/>
  <c r="L446" i="71"/>
  <c r="L447" i="71"/>
  <c r="L448" i="71"/>
  <c r="L449" i="71"/>
  <c r="L450" i="71"/>
  <c r="L451" i="71"/>
  <c r="L452" i="71"/>
  <c r="L453" i="71"/>
  <c r="L454" i="71"/>
  <c r="L455" i="71"/>
  <c r="L456" i="71"/>
  <c r="L457" i="71"/>
  <c r="L458" i="71"/>
  <c r="L459" i="71"/>
  <c r="L460" i="71"/>
  <c r="L461" i="71"/>
  <c r="L462" i="71"/>
  <c r="L463" i="71"/>
  <c r="L464" i="71"/>
  <c r="L465" i="71"/>
  <c r="L466" i="71"/>
  <c r="L467" i="71"/>
  <c r="L468" i="71"/>
  <c r="L469" i="71"/>
  <c r="L470" i="71"/>
  <c r="L471" i="71"/>
  <c r="L472" i="71"/>
  <c r="L473" i="71"/>
  <c r="L474" i="71"/>
  <c r="L475" i="71"/>
  <c r="L476" i="71"/>
  <c r="L477" i="71"/>
  <c r="L478" i="71"/>
  <c r="L479" i="71"/>
  <c r="L480" i="71"/>
  <c r="L481" i="71"/>
  <c r="L482" i="71"/>
  <c r="L483" i="71"/>
  <c r="L484" i="71"/>
  <c r="L485" i="71"/>
  <c r="L486" i="71"/>
  <c r="L487" i="71"/>
  <c r="L488" i="71"/>
  <c r="L489" i="71"/>
  <c r="L490" i="71"/>
  <c r="L491" i="71"/>
  <c r="L492" i="71"/>
  <c r="L493" i="71"/>
  <c r="L494" i="71"/>
  <c r="L495" i="71"/>
  <c r="L496" i="71"/>
  <c r="L497" i="71"/>
  <c r="L498" i="71"/>
  <c r="L499" i="71"/>
  <c r="L500" i="71"/>
  <c r="L501" i="71"/>
  <c r="L502" i="71"/>
  <c r="L503" i="71"/>
  <c r="L504" i="71"/>
  <c r="L505" i="71"/>
  <c r="L506" i="71"/>
  <c r="L507" i="71"/>
  <c r="L508" i="71"/>
  <c r="L509" i="71"/>
  <c r="L510" i="71"/>
  <c r="L511" i="71"/>
  <c r="L512" i="71"/>
  <c r="L513" i="71"/>
  <c r="L514" i="71"/>
  <c r="L515" i="71"/>
  <c r="L516" i="71"/>
  <c r="L517" i="71"/>
  <c r="L518" i="71"/>
  <c r="L519" i="71"/>
  <c r="L520" i="71"/>
  <c r="L521" i="71"/>
  <c r="L522" i="71"/>
  <c r="L523" i="71"/>
  <c r="L524" i="71"/>
  <c r="L525" i="71"/>
  <c r="L526" i="71"/>
  <c r="L527" i="71"/>
  <c r="L528" i="71"/>
  <c r="L529" i="71"/>
  <c r="L530" i="71"/>
  <c r="L531" i="71"/>
  <c r="L532" i="71"/>
  <c r="L533" i="71"/>
  <c r="L534" i="71"/>
  <c r="L535" i="71"/>
  <c r="L536" i="71"/>
  <c r="L537" i="71"/>
  <c r="L538" i="71"/>
  <c r="L539" i="71"/>
  <c r="L540" i="71"/>
  <c r="L541" i="71"/>
  <c r="L542" i="71"/>
  <c r="L543" i="71"/>
  <c r="L544" i="71"/>
  <c r="L545" i="71"/>
  <c r="L546" i="71"/>
  <c r="L547" i="71"/>
  <c r="L548" i="71"/>
  <c r="L549" i="71"/>
  <c r="L550" i="71"/>
  <c r="L551" i="71"/>
  <c r="L552" i="71"/>
  <c r="L553" i="71"/>
  <c r="L554" i="71"/>
  <c r="L555" i="71"/>
  <c r="L556" i="71"/>
  <c r="L557" i="71"/>
  <c r="L558" i="71"/>
  <c r="L559" i="71"/>
  <c r="L560" i="71"/>
  <c r="L561" i="71"/>
  <c r="L562" i="71"/>
  <c r="L563" i="71"/>
  <c r="L564" i="71"/>
  <c r="L565" i="71"/>
  <c r="L566" i="71"/>
  <c r="L567" i="71"/>
  <c r="L568" i="71"/>
  <c r="L569" i="71"/>
  <c r="L570" i="71"/>
  <c r="L571" i="71"/>
  <c r="L572" i="71"/>
  <c r="L573" i="71"/>
  <c r="L574" i="71"/>
  <c r="L575" i="71"/>
  <c r="L576" i="71"/>
  <c r="L577" i="71"/>
  <c r="L578" i="71"/>
  <c r="L579" i="71"/>
  <c r="L580" i="71"/>
  <c r="L581" i="71"/>
  <c r="L582" i="71"/>
  <c r="L583" i="71"/>
  <c r="L584" i="71"/>
  <c r="L585" i="71"/>
  <c r="L586" i="71"/>
  <c r="L587" i="71"/>
  <c r="L588" i="71"/>
  <c r="L589" i="71"/>
  <c r="L590" i="71"/>
  <c r="L591" i="71"/>
  <c r="L592" i="71"/>
  <c r="L593" i="71"/>
  <c r="L594" i="71"/>
  <c r="L595" i="71"/>
  <c r="L596" i="71"/>
  <c r="L597" i="71"/>
  <c r="L598" i="71"/>
  <c r="L599" i="71"/>
  <c r="L600" i="71"/>
  <c r="L601" i="71"/>
  <c r="L602" i="71"/>
  <c r="L603" i="71"/>
  <c r="L604" i="71"/>
  <c r="L605" i="71"/>
  <c r="L606" i="71"/>
  <c r="L607" i="71"/>
  <c r="L608" i="71"/>
  <c r="L609" i="71"/>
  <c r="L610" i="71"/>
  <c r="L611" i="71"/>
  <c r="L612" i="71"/>
  <c r="L613" i="71"/>
  <c r="L614" i="71"/>
  <c r="L615" i="71"/>
  <c r="L616" i="71"/>
  <c r="L617" i="71"/>
  <c r="L618" i="71"/>
  <c r="L619" i="71"/>
  <c r="L620" i="71"/>
  <c r="L621" i="71"/>
  <c r="L622" i="71"/>
  <c r="L623" i="71"/>
  <c r="L624" i="71"/>
  <c r="L625" i="71"/>
  <c r="L626" i="71"/>
  <c r="L627" i="71"/>
  <c r="L628" i="71"/>
  <c r="L629" i="71"/>
  <c r="L630" i="71"/>
  <c r="L631" i="71"/>
  <c r="L632" i="71"/>
  <c r="L633" i="71"/>
  <c r="L634" i="71"/>
  <c r="L635" i="71"/>
  <c r="L636" i="71"/>
  <c r="L637" i="71"/>
  <c r="L638" i="71"/>
  <c r="L639" i="71"/>
  <c r="L640" i="71"/>
  <c r="L641" i="71"/>
  <c r="L642" i="71"/>
  <c r="L643" i="71"/>
  <c r="L644" i="71"/>
  <c r="L645" i="71"/>
  <c r="L646" i="71"/>
  <c r="L647" i="71"/>
  <c r="L648" i="71"/>
  <c r="L649" i="71"/>
  <c r="L650" i="71"/>
  <c r="L651" i="71"/>
  <c r="L652" i="71"/>
  <c r="L653" i="71"/>
  <c r="L654" i="71"/>
  <c r="L655" i="71"/>
  <c r="L16" i="71"/>
  <c r="L17" i="71"/>
  <c r="L18" i="71"/>
  <c r="L19" i="71"/>
  <c r="L20" i="71"/>
  <c r="L21" i="71"/>
  <c r="L22" i="71"/>
  <c r="L23" i="71"/>
  <c r="L24" i="71"/>
  <c r="L25" i="71"/>
  <c r="L26" i="71"/>
  <c r="L27" i="71"/>
  <c r="L28" i="71"/>
  <c r="L29" i="71"/>
  <c r="L30" i="71"/>
  <c r="L31" i="71"/>
  <c r="L32" i="71"/>
  <c r="L33" i="71"/>
  <c r="L34" i="71"/>
  <c r="L35" i="71"/>
  <c r="L36" i="71"/>
  <c r="L37" i="71"/>
  <c r="L38" i="71"/>
  <c r="L39" i="71"/>
  <c r="L15" i="71"/>
  <c r="M15" i="71" l="1"/>
  <c r="L16" i="68"/>
  <c r="L17" i="68"/>
  <c r="L18" i="68"/>
  <c r="L19" i="68"/>
  <c r="L20" i="68"/>
  <c r="L21" i="68"/>
  <c r="L22" i="68"/>
  <c r="L23" i="68"/>
  <c r="L24" i="68"/>
  <c r="L25" i="68"/>
  <c r="L26" i="68"/>
  <c r="L27" i="68"/>
  <c r="L28" i="68"/>
  <c r="L29" i="68"/>
  <c r="L30" i="68"/>
  <c r="L31" i="68"/>
  <c r="L32" i="68"/>
  <c r="L33" i="68"/>
  <c r="L34" i="68"/>
  <c r="L35" i="68"/>
  <c r="L36" i="68"/>
  <c r="L37" i="68"/>
  <c r="L38" i="68"/>
  <c r="L39" i="68"/>
  <c r="L40" i="68"/>
  <c r="L41" i="68"/>
  <c r="L42" i="68"/>
  <c r="L43" i="68"/>
  <c r="L44" i="68"/>
  <c r="L45" i="68"/>
  <c r="L46" i="68"/>
  <c r="L47" i="68"/>
  <c r="L48" i="68"/>
  <c r="L49" i="68"/>
  <c r="L50" i="68"/>
  <c r="L51" i="68"/>
  <c r="L52" i="68"/>
  <c r="L53" i="68"/>
  <c r="L54" i="68"/>
  <c r="L55" i="68"/>
  <c r="L56" i="68"/>
  <c r="L57" i="68"/>
  <c r="L58" i="68"/>
  <c r="L59" i="68"/>
  <c r="L60" i="68"/>
  <c r="L61" i="68"/>
  <c r="L62" i="68"/>
  <c r="L63" i="68"/>
  <c r="L64" i="68"/>
  <c r="L65" i="68"/>
  <c r="L66" i="68"/>
  <c r="L67" i="68"/>
  <c r="L68" i="68"/>
  <c r="L69" i="68"/>
  <c r="L70" i="68"/>
  <c r="L71" i="68"/>
  <c r="L72" i="68"/>
  <c r="L73" i="68"/>
  <c r="L74" i="68"/>
  <c r="L75" i="68"/>
  <c r="L76" i="68"/>
  <c r="L77" i="68"/>
  <c r="L78" i="68"/>
  <c r="L79" i="68"/>
  <c r="L80" i="68"/>
  <c r="L81" i="68"/>
  <c r="L82" i="68"/>
  <c r="L83" i="68"/>
  <c r="L84" i="68"/>
  <c r="L85" i="68"/>
  <c r="L86" i="68"/>
  <c r="L87" i="68"/>
  <c r="L88" i="68"/>
  <c r="L89" i="68"/>
  <c r="L90" i="68"/>
  <c r="L91" i="68"/>
  <c r="L92" i="68"/>
  <c r="L93" i="68"/>
  <c r="L94" i="68"/>
  <c r="L95" i="68"/>
  <c r="L96" i="68"/>
  <c r="L97" i="68"/>
  <c r="L98" i="68"/>
  <c r="L99" i="68"/>
  <c r="L100" i="68"/>
  <c r="L101" i="68"/>
  <c r="L102" i="68"/>
  <c r="L103" i="68"/>
  <c r="L104" i="68"/>
  <c r="L105" i="68"/>
  <c r="L106" i="68"/>
  <c r="L107" i="68"/>
  <c r="L108" i="68"/>
  <c r="L109" i="68"/>
  <c r="L110" i="68"/>
  <c r="L111" i="68"/>
  <c r="L112" i="68"/>
  <c r="L113" i="68"/>
  <c r="L114" i="68"/>
  <c r="L115" i="68"/>
  <c r="L116" i="68"/>
  <c r="L117" i="68"/>
  <c r="L118" i="68"/>
  <c r="L119" i="68"/>
  <c r="L120" i="68"/>
  <c r="L121" i="68"/>
  <c r="L122" i="68"/>
  <c r="L123" i="68"/>
  <c r="L124" i="68"/>
  <c r="L125" i="68"/>
  <c r="L126" i="68"/>
  <c r="L127" i="68"/>
  <c r="L128" i="68"/>
  <c r="L129" i="68"/>
  <c r="L130" i="68"/>
  <c r="L131" i="68"/>
  <c r="L132" i="68"/>
  <c r="L133" i="68"/>
  <c r="L134" i="68"/>
  <c r="L135" i="68"/>
  <c r="L136" i="68"/>
  <c r="L137" i="68"/>
  <c r="L138" i="68"/>
  <c r="L139" i="68"/>
  <c r="L140" i="68"/>
  <c r="L141" i="68"/>
  <c r="L142" i="68"/>
  <c r="L143" i="68"/>
  <c r="L144" i="68"/>
  <c r="L145" i="68"/>
  <c r="L146" i="68"/>
  <c r="L147" i="68"/>
  <c r="L148" i="68"/>
  <c r="L149" i="68"/>
  <c r="L150" i="68"/>
  <c r="L151" i="68"/>
  <c r="L152" i="68"/>
  <c r="L153" i="68"/>
  <c r="L154" i="68"/>
  <c r="L155" i="68"/>
  <c r="L156" i="68"/>
  <c r="L157" i="68"/>
  <c r="L158" i="68"/>
  <c r="L159" i="68"/>
  <c r="L160" i="68"/>
  <c r="L161" i="68"/>
  <c r="L162" i="68"/>
  <c r="L163" i="68"/>
  <c r="L164" i="68"/>
  <c r="L165" i="68"/>
  <c r="L166" i="68"/>
  <c r="L167" i="68"/>
  <c r="L168" i="68"/>
  <c r="L169" i="68"/>
  <c r="L170" i="68"/>
  <c r="L171" i="68"/>
  <c r="L172" i="68"/>
  <c r="L173" i="68"/>
  <c r="L174" i="68"/>
  <c r="L175" i="68"/>
  <c r="L176" i="68"/>
  <c r="L177" i="68"/>
  <c r="L178" i="68"/>
  <c r="L179" i="68"/>
  <c r="L180" i="68"/>
  <c r="L181" i="68"/>
  <c r="L182" i="68"/>
  <c r="L183" i="68"/>
  <c r="L184" i="68"/>
  <c r="L185" i="68"/>
  <c r="L186" i="68"/>
  <c r="L187" i="68"/>
  <c r="L188" i="68"/>
  <c r="L189" i="68"/>
  <c r="L190" i="68"/>
  <c r="L191" i="68"/>
  <c r="L192" i="68"/>
  <c r="L193" i="68"/>
  <c r="L194" i="68"/>
  <c r="L195" i="68"/>
  <c r="L196" i="68"/>
  <c r="L197" i="68"/>
  <c r="L198" i="68"/>
  <c r="L199" i="68"/>
  <c r="L200" i="68"/>
  <c r="L201" i="68"/>
  <c r="L202" i="68"/>
  <c r="L203" i="68"/>
  <c r="L204" i="68"/>
  <c r="L205" i="68"/>
  <c r="L206" i="68"/>
  <c r="L207" i="68"/>
  <c r="L208" i="68"/>
  <c r="L209" i="68"/>
  <c r="L210" i="68"/>
  <c r="L211" i="68"/>
  <c r="L212" i="68"/>
  <c r="L213" i="68"/>
  <c r="L214" i="68"/>
  <c r="L215" i="68"/>
  <c r="L216" i="68"/>
  <c r="L217" i="68"/>
  <c r="L218" i="68"/>
  <c r="L219" i="68"/>
  <c r="L220" i="68"/>
  <c r="L221" i="68"/>
  <c r="L222" i="68"/>
  <c r="L223" i="68"/>
  <c r="L224" i="68"/>
  <c r="L225" i="68"/>
  <c r="L226" i="68"/>
  <c r="L227" i="68"/>
  <c r="L228" i="68"/>
  <c r="L229" i="68"/>
  <c r="L230" i="68"/>
  <c r="L231" i="68"/>
  <c r="L232" i="68"/>
  <c r="L233" i="68"/>
  <c r="L234" i="68"/>
  <c r="L235" i="68"/>
  <c r="L236" i="68"/>
  <c r="L237" i="68"/>
  <c r="L238" i="68"/>
  <c r="L239" i="68"/>
  <c r="L240" i="68"/>
  <c r="L241" i="68"/>
  <c r="L242" i="68"/>
  <c r="L243" i="68"/>
  <c r="L244" i="68"/>
  <c r="L245" i="68"/>
  <c r="L246" i="68"/>
  <c r="L247" i="68"/>
  <c r="L248" i="68"/>
  <c r="L249" i="68"/>
  <c r="L250" i="68"/>
  <c r="L251" i="68"/>
  <c r="L252" i="68"/>
  <c r="L253" i="68"/>
  <c r="L254" i="68"/>
  <c r="L255" i="68"/>
  <c r="L256" i="68"/>
  <c r="L257" i="68"/>
  <c r="L258" i="68"/>
  <c r="L259" i="68"/>
  <c r="L260" i="68"/>
  <c r="L261" i="68"/>
  <c r="L262" i="68"/>
  <c r="L263" i="68"/>
  <c r="L264" i="68"/>
  <c r="L265" i="68"/>
  <c r="L266" i="68"/>
  <c r="L267" i="68"/>
  <c r="L268" i="68"/>
  <c r="L269" i="68"/>
  <c r="L270" i="68"/>
  <c r="L271" i="68"/>
  <c r="L272" i="68"/>
  <c r="L273" i="68"/>
  <c r="L274" i="68"/>
  <c r="L275" i="68"/>
  <c r="L276" i="68"/>
  <c r="L277" i="68"/>
  <c r="L278" i="68"/>
  <c r="L279" i="68"/>
  <c r="L280" i="68"/>
  <c r="L281" i="68"/>
  <c r="L282" i="68"/>
  <c r="L283" i="68"/>
  <c r="L284" i="68"/>
  <c r="L285" i="68"/>
  <c r="L286" i="68"/>
  <c r="L287" i="68"/>
  <c r="L288" i="68"/>
  <c r="L289" i="68"/>
  <c r="L290" i="68"/>
  <c r="L291" i="68"/>
  <c r="L292" i="68"/>
  <c r="L293" i="68"/>
  <c r="L294" i="68"/>
  <c r="L295" i="68"/>
  <c r="L296" i="68"/>
  <c r="L297" i="68"/>
  <c r="L298" i="68"/>
  <c r="L299" i="68"/>
  <c r="L300" i="68"/>
  <c r="L301" i="68"/>
  <c r="L302" i="68"/>
  <c r="L303" i="68"/>
  <c r="L304" i="68"/>
  <c r="L305" i="68"/>
  <c r="L306" i="68"/>
  <c r="L307" i="68"/>
  <c r="L308" i="68"/>
  <c r="L309" i="68"/>
  <c r="L310" i="68"/>
  <c r="L311" i="68"/>
  <c r="L312" i="68"/>
  <c r="L313" i="68"/>
  <c r="L314" i="68"/>
  <c r="L315" i="68"/>
  <c r="L316" i="68"/>
  <c r="L317" i="68"/>
  <c r="L318" i="68"/>
  <c r="L319" i="68"/>
  <c r="L320" i="68"/>
  <c r="L321" i="68"/>
  <c r="L322" i="68"/>
  <c r="L323" i="68"/>
  <c r="L324" i="68"/>
  <c r="L325" i="68"/>
  <c r="L326" i="68"/>
  <c r="L327" i="68"/>
  <c r="L328" i="68"/>
  <c r="L329" i="68"/>
  <c r="L330" i="68"/>
  <c r="L331" i="68"/>
  <c r="L332" i="68"/>
  <c r="L333" i="68"/>
  <c r="L334" i="68"/>
  <c r="L335" i="68"/>
  <c r="L336" i="68"/>
  <c r="L337" i="68"/>
  <c r="L338" i="68"/>
  <c r="L339" i="68"/>
  <c r="L340" i="68"/>
  <c r="L341" i="68"/>
  <c r="L342" i="68"/>
  <c r="L343" i="68"/>
  <c r="L344" i="68"/>
  <c r="L345" i="68"/>
  <c r="L346" i="68"/>
  <c r="L347" i="68"/>
  <c r="L348" i="68"/>
  <c r="L349" i="68"/>
  <c r="L350" i="68"/>
  <c r="L351" i="68"/>
  <c r="L352" i="68"/>
  <c r="L353" i="68"/>
  <c r="L354" i="68"/>
  <c r="L355" i="68"/>
  <c r="L356" i="68"/>
  <c r="L357" i="68"/>
  <c r="L358" i="68"/>
  <c r="L359" i="68"/>
  <c r="L360" i="68"/>
  <c r="L361" i="68"/>
  <c r="L362" i="68"/>
  <c r="L363" i="68"/>
  <c r="L364" i="68"/>
  <c r="L365" i="68"/>
  <c r="L366" i="68"/>
  <c r="L367" i="68"/>
  <c r="L368" i="68"/>
  <c r="L369" i="68"/>
  <c r="L370" i="68"/>
  <c r="L371" i="68"/>
  <c r="L372" i="68"/>
  <c r="L373" i="68"/>
  <c r="L374" i="68"/>
  <c r="L375" i="68"/>
  <c r="L376" i="68"/>
  <c r="L377" i="68"/>
  <c r="L378" i="68"/>
  <c r="L379" i="68"/>
  <c r="L380" i="68"/>
  <c r="L381" i="68"/>
  <c r="L382" i="68"/>
  <c r="L383" i="68"/>
  <c r="L384" i="68"/>
  <c r="L385" i="68"/>
  <c r="L386" i="68"/>
  <c r="L387" i="68"/>
  <c r="L388" i="68"/>
  <c r="L389" i="68"/>
  <c r="L390" i="68"/>
  <c r="L391" i="68"/>
  <c r="L392" i="68"/>
  <c r="L393" i="68"/>
  <c r="L394" i="68"/>
  <c r="L395" i="68"/>
  <c r="L396" i="68"/>
  <c r="L397" i="68"/>
  <c r="L398" i="68"/>
  <c r="L399" i="68"/>
  <c r="L400" i="68"/>
  <c r="L401" i="68"/>
  <c r="L402" i="68"/>
  <c r="L403" i="68"/>
  <c r="L404" i="68"/>
  <c r="L405" i="68"/>
  <c r="L406" i="68"/>
  <c r="L407" i="68"/>
  <c r="L408" i="68"/>
  <c r="L409" i="68"/>
  <c r="L410" i="68"/>
  <c r="L411" i="68"/>
  <c r="L412" i="68"/>
  <c r="L413" i="68"/>
  <c r="L414" i="68"/>
  <c r="L415" i="68"/>
  <c r="L416" i="68"/>
  <c r="L417" i="68"/>
  <c r="L418" i="68"/>
  <c r="L419" i="68"/>
  <c r="L420" i="68"/>
  <c r="L421" i="68"/>
  <c r="L422" i="68"/>
  <c r="L423" i="68"/>
  <c r="L424" i="68"/>
  <c r="L425" i="68"/>
  <c r="L426" i="68"/>
  <c r="L427" i="68"/>
  <c r="L428" i="68"/>
  <c r="L429" i="68"/>
  <c r="L430" i="68"/>
  <c r="L431" i="68"/>
  <c r="L432" i="68"/>
  <c r="L433" i="68"/>
  <c r="L434" i="68"/>
  <c r="L435" i="68"/>
  <c r="L436" i="68"/>
  <c r="L437" i="68"/>
  <c r="L438" i="68"/>
  <c r="L439" i="68"/>
  <c r="L440" i="68"/>
  <c r="L441" i="68"/>
  <c r="L442" i="68"/>
  <c r="L443" i="68"/>
  <c r="L444" i="68"/>
  <c r="L445" i="68"/>
  <c r="L446" i="68"/>
  <c r="L447" i="68"/>
  <c r="L448" i="68"/>
  <c r="L449" i="68"/>
  <c r="L450" i="68"/>
  <c r="L451" i="68"/>
  <c r="L452" i="68"/>
  <c r="L453" i="68"/>
  <c r="L454" i="68"/>
  <c r="L455" i="68"/>
  <c r="L456" i="68"/>
  <c r="L457" i="68"/>
  <c r="L458" i="68"/>
  <c r="L459" i="68"/>
  <c r="L460" i="68"/>
  <c r="L461" i="68"/>
  <c r="L462" i="68"/>
  <c r="L463" i="68"/>
  <c r="L464" i="68"/>
  <c r="L465" i="68"/>
  <c r="L466" i="68"/>
  <c r="L467" i="68"/>
  <c r="L468" i="68"/>
  <c r="L469" i="68"/>
  <c r="L470" i="68"/>
  <c r="L471" i="68"/>
  <c r="L472" i="68"/>
  <c r="L473" i="68"/>
  <c r="L474" i="68"/>
  <c r="L475" i="68"/>
  <c r="L476" i="68"/>
  <c r="L477" i="68"/>
  <c r="L478" i="68"/>
  <c r="L479" i="68"/>
  <c r="L480" i="68"/>
  <c r="L481" i="68"/>
  <c r="L482" i="68"/>
  <c r="L483" i="68"/>
  <c r="L484" i="68"/>
  <c r="L485" i="68"/>
  <c r="L486" i="68"/>
  <c r="L487" i="68"/>
  <c r="L488" i="68"/>
  <c r="L489" i="68"/>
  <c r="L490" i="68"/>
  <c r="L491" i="68"/>
  <c r="L492" i="68"/>
  <c r="L493" i="68"/>
  <c r="L494" i="68"/>
  <c r="L495" i="68"/>
  <c r="L496" i="68"/>
  <c r="L497" i="68"/>
  <c r="L498" i="68"/>
  <c r="L499" i="68"/>
  <c r="L500" i="68"/>
  <c r="L501" i="68"/>
  <c r="L502" i="68"/>
  <c r="L503" i="68"/>
  <c r="L504" i="68"/>
  <c r="L505" i="68"/>
  <c r="L506" i="68"/>
  <c r="L507" i="68"/>
  <c r="L508" i="68"/>
  <c r="L509" i="68"/>
  <c r="L510" i="68"/>
  <c r="L511" i="68"/>
  <c r="L512" i="68"/>
  <c r="L513" i="68"/>
  <c r="L514" i="68"/>
  <c r="L515" i="68"/>
  <c r="L516" i="68"/>
  <c r="L517" i="68"/>
  <c r="L518" i="68"/>
  <c r="L519" i="68"/>
  <c r="L520" i="68"/>
  <c r="L521" i="68"/>
  <c r="L522" i="68"/>
  <c r="L523" i="68"/>
  <c r="L524" i="68"/>
  <c r="L525" i="68"/>
  <c r="L526" i="68"/>
  <c r="L527" i="68"/>
  <c r="L528" i="68"/>
  <c r="L529" i="68"/>
  <c r="L530" i="68"/>
  <c r="L531" i="68"/>
  <c r="L532" i="68"/>
  <c r="L533" i="68"/>
  <c r="L534" i="68"/>
  <c r="L535" i="68"/>
  <c r="L536" i="68"/>
  <c r="L537" i="68"/>
  <c r="L538" i="68"/>
  <c r="L539" i="68"/>
  <c r="L540" i="68"/>
  <c r="L541" i="68"/>
  <c r="L542" i="68"/>
  <c r="L543" i="68"/>
  <c r="L544" i="68"/>
  <c r="L545" i="68"/>
  <c r="L546" i="68"/>
  <c r="L547" i="68"/>
  <c r="L548" i="68"/>
  <c r="L549" i="68"/>
  <c r="L550" i="68"/>
  <c r="L551" i="68"/>
  <c r="L552" i="68"/>
  <c r="L553" i="68"/>
  <c r="L554" i="68"/>
  <c r="L555" i="68"/>
  <c r="L556" i="68"/>
  <c r="L557" i="68"/>
  <c r="L558" i="68"/>
  <c r="L559" i="68"/>
  <c r="L560" i="68"/>
  <c r="L561" i="68"/>
  <c r="L562" i="68"/>
  <c r="L563" i="68"/>
  <c r="L564" i="68"/>
  <c r="L565" i="68"/>
  <c r="L566" i="68"/>
  <c r="L567" i="68"/>
  <c r="L568" i="68"/>
  <c r="L569" i="68"/>
  <c r="L570" i="68"/>
  <c r="L571" i="68"/>
  <c r="L572" i="68"/>
  <c r="L573" i="68"/>
  <c r="L574" i="68"/>
  <c r="L575" i="68"/>
  <c r="L576" i="68"/>
  <c r="L577" i="68"/>
  <c r="L578" i="68"/>
  <c r="L579" i="68"/>
  <c r="L580" i="68"/>
  <c r="L581" i="68"/>
  <c r="L582" i="68"/>
  <c r="L583" i="68"/>
  <c r="L584" i="68"/>
  <c r="L585" i="68"/>
  <c r="L586" i="68"/>
  <c r="L587" i="68"/>
  <c r="L588" i="68"/>
  <c r="L589" i="68"/>
  <c r="L590" i="68"/>
  <c r="L591" i="68"/>
  <c r="L592" i="68"/>
  <c r="L593" i="68"/>
  <c r="L594" i="68"/>
  <c r="L595" i="68"/>
  <c r="L596" i="68"/>
  <c r="L597" i="68"/>
  <c r="L598" i="68"/>
  <c r="L599" i="68"/>
  <c r="L600" i="68"/>
  <c r="L601" i="68"/>
  <c r="L602" i="68"/>
  <c r="L603" i="68"/>
  <c r="L604" i="68"/>
  <c r="L605" i="68"/>
  <c r="L606" i="68"/>
  <c r="L607" i="68"/>
  <c r="L608" i="68"/>
  <c r="L609" i="68"/>
  <c r="L610" i="68"/>
  <c r="L611" i="68"/>
  <c r="L612" i="68"/>
  <c r="L613" i="68"/>
  <c r="L614" i="68"/>
  <c r="L615" i="68"/>
  <c r="L616" i="68"/>
  <c r="L617" i="68"/>
  <c r="L618" i="68"/>
  <c r="L619" i="68"/>
  <c r="L620" i="68"/>
  <c r="L621" i="68"/>
  <c r="L622" i="68"/>
  <c r="L623" i="68"/>
  <c r="L624" i="68"/>
  <c r="L625" i="68"/>
  <c r="L626" i="68"/>
  <c r="L627" i="68"/>
  <c r="L628" i="68"/>
  <c r="L629" i="68"/>
  <c r="L630" i="68"/>
  <c r="L631" i="68"/>
  <c r="L632" i="68"/>
  <c r="L633" i="68"/>
  <c r="L634" i="68"/>
  <c r="L635" i="68"/>
  <c r="L636" i="68"/>
  <c r="L637" i="68"/>
  <c r="L638" i="68"/>
  <c r="L639" i="68"/>
  <c r="L640" i="68"/>
  <c r="L641" i="68"/>
  <c r="L642" i="68"/>
  <c r="L643" i="68"/>
  <c r="L644" i="68"/>
  <c r="L645" i="68"/>
  <c r="L646" i="68"/>
  <c r="L647" i="68"/>
  <c r="L648" i="68"/>
  <c r="L649" i="68"/>
  <c r="L650" i="68"/>
  <c r="L651" i="68"/>
  <c r="L652" i="68"/>
  <c r="L653" i="68"/>
  <c r="L654" i="68"/>
  <c r="L655" i="68"/>
  <c r="L15" i="68"/>
  <c r="M15" i="68" s="1"/>
  <c r="J12" i="72" l="1"/>
  <c r="J12" i="69"/>
  <c r="E12" i="36" l="1"/>
  <c r="E11" i="36"/>
  <c r="L6" i="36"/>
  <c r="L5" i="36"/>
  <c r="L4" i="36"/>
  <c r="B15" i="68"/>
  <c r="E15" i="68" s="1"/>
  <c r="G15" i="68" s="1"/>
  <c r="A15" i="68" s="1"/>
  <c r="M36" i="71"/>
  <c r="J25" i="72"/>
  <c r="D4" i="72"/>
  <c r="D3" i="72"/>
  <c r="M655" i="71"/>
  <c r="M654" i="71"/>
  <c r="M653" i="71"/>
  <c r="M652" i="71"/>
  <c r="M651" i="71"/>
  <c r="M650" i="71"/>
  <c r="M649" i="71"/>
  <c r="M648" i="71"/>
  <c r="M647" i="71"/>
  <c r="M646" i="71"/>
  <c r="M645" i="71"/>
  <c r="M644" i="71"/>
  <c r="M643" i="71"/>
  <c r="M642" i="71"/>
  <c r="M641" i="71"/>
  <c r="M640" i="71"/>
  <c r="M639" i="71"/>
  <c r="M638" i="71"/>
  <c r="M637" i="71"/>
  <c r="M636" i="71"/>
  <c r="M635" i="71"/>
  <c r="M634" i="71"/>
  <c r="M633" i="71"/>
  <c r="M632" i="71"/>
  <c r="M631" i="71"/>
  <c r="M630" i="71"/>
  <c r="M629" i="71"/>
  <c r="M628" i="71"/>
  <c r="M627" i="71"/>
  <c r="M626" i="71"/>
  <c r="M625" i="71"/>
  <c r="M624" i="71"/>
  <c r="M623" i="71"/>
  <c r="M622" i="71"/>
  <c r="M621" i="71"/>
  <c r="M620" i="71"/>
  <c r="M619" i="71"/>
  <c r="M618" i="71"/>
  <c r="M617" i="71"/>
  <c r="M616" i="71"/>
  <c r="M615" i="71"/>
  <c r="M614" i="71"/>
  <c r="M613" i="71"/>
  <c r="M612" i="71"/>
  <c r="M611" i="71"/>
  <c r="M610" i="71"/>
  <c r="M609" i="71"/>
  <c r="M608" i="71"/>
  <c r="M607" i="71"/>
  <c r="M606" i="71"/>
  <c r="M605" i="71"/>
  <c r="M604" i="71"/>
  <c r="M603" i="71"/>
  <c r="M602" i="71"/>
  <c r="M601" i="71"/>
  <c r="M600" i="71"/>
  <c r="M599" i="71"/>
  <c r="M598" i="71"/>
  <c r="M597" i="71"/>
  <c r="M596" i="71"/>
  <c r="M595" i="71"/>
  <c r="M594" i="71"/>
  <c r="M593" i="71"/>
  <c r="M592" i="71"/>
  <c r="M591" i="71"/>
  <c r="M590" i="71"/>
  <c r="M589" i="71"/>
  <c r="M588" i="71"/>
  <c r="M587" i="71"/>
  <c r="M586" i="71"/>
  <c r="M585" i="71"/>
  <c r="M584" i="71"/>
  <c r="M583" i="71"/>
  <c r="M582" i="71"/>
  <c r="M581" i="71"/>
  <c r="M580" i="71"/>
  <c r="M579" i="71"/>
  <c r="M578" i="71"/>
  <c r="M577" i="71"/>
  <c r="M576" i="71"/>
  <c r="M575" i="71"/>
  <c r="M574" i="71"/>
  <c r="M573" i="71"/>
  <c r="M572" i="71"/>
  <c r="M571" i="71"/>
  <c r="M570" i="71"/>
  <c r="M569" i="71"/>
  <c r="M568" i="71"/>
  <c r="M567" i="71"/>
  <c r="M566" i="71"/>
  <c r="M565" i="71"/>
  <c r="M564" i="71"/>
  <c r="M563" i="71"/>
  <c r="M562" i="71"/>
  <c r="M561" i="71"/>
  <c r="M560" i="71"/>
  <c r="M559" i="71"/>
  <c r="M558" i="71"/>
  <c r="M557" i="71"/>
  <c r="M556" i="71"/>
  <c r="M555" i="71"/>
  <c r="M554" i="71"/>
  <c r="M553" i="71"/>
  <c r="M552" i="71"/>
  <c r="M551" i="71"/>
  <c r="M550" i="71"/>
  <c r="M549" i="71"/>
  <c r="M548" i="71"/>
  <c r="M547" i="71"/>
  <c r="M546" i="71"/>
  <c r="M545" i="71"/>
  <c r="M544" i="71"/>
  <c r="M543" i="71"/>
  <c r="M542" i="71"/>
  <c r="M541" i="71"/>
  <c r="M540" i="71"/>
  <c r="M539" i="71"/>
  <c r="M538" i="71"/>
  <c r="M537" i="71"/>
  <c r="M536" i="71"/>
  <c r="M535" i="71"/>
  <c r="M534" i="71"/>
  <c r="M533" i="71"/>
  <c r="M532" i="71"/>
  <c r="M531" i="71"/>
  <c r="M530" i="71"/>
  <c r="M529" i="71"/>
  <c r="M528" i="71"/>
  <c r="M527" i="71"/>
  <c r="M526" i="71"/>
  <c r="M525" i="71"/>
  <c r="M524" i="71"/>
  <c r="M523" i="71"/>
  <c r="M522" i="71"/>
  <c r="M521" i="71"/>
  <c r="M520" i="71"/>
  <c r="M519" i="71"/>
  <c r="M518" i="71"/>
  <c r="M517" i="71"/>
  <c r="M516" i="71"/>
  <c r="M515" i="71"/>
  <c r="M514" i="71"/>
  <c r="M513" i="71"/>
  <c r="M512" i="71"/>
  <c r="M511" i="71"/>
  <c r="M510" i="71"/>
  <c r="M509" i="71"/>
  <c r="M508" i="71"/>
  <c r="M507" i="71"/>
  <c r="M506" i="71"/>
  <c r="M505" i="71"/>
  <c r="M504" i="71"/>
  <c r="M503" i="71"/>
  <c r="M502" i="71"/>
  <c r="M501" i="71"/>
  <c r="M500" i="71"/>
  <c r="M499" i="71"/>
  <c r="M498" i="71"/>
  <c r="M497" i="71"/>
  <c r="M496" i="71"/>
  <c r="M495" i="71"/>
  <c r="M494" i="71"/>
  <c r="M493" i="71"/>
  <c r="M492" i="71"/>
  <c r="M491" i="71"/>
  <c r="M490" i="71"/>
  <c r="M489" i="71"/>
  <c r="M488" i="71"/>
  <c r="M487" i="71"/>
  <c r="M486" i="71"/>
  <c r="M485" i="71"/>
  <c r="M484" i="71"/>
  <c r="M483" i="71"/>
  <c r="M482" i="71"/>
  <c r="M481" i="71"/>
  <c r="M480" i="71"/>
  <c r="M479" i="71"/>
  <c r="M478" i="71"/>
  <c r="M477" i="71"/>
  <c r="M476" i="71"/>
  <c r="M475" i="71"/>
  <c r="M474" i="71"/>
  <c r="M473" i="71"/>
  <c r="M472" i="71"/>
  <c r="M471" i="71"/>
  <c r="M470" i="71"/>
  <c r="M469" i="71"/>
  <c r="M468" i="71"/>
  <c r="M467" i="71"/>
  <c r="M466" i="71"/>
  <c r="M465" i="71"/>
  <c r="M464" i="71"/>
  <c r="M463" i="71"/>
  <c r="M462" i="71"/>
  <c r="M461" i="71"/>
  <c r="M460" i="71"/>
  <c r="M459" i="71"/>
  <c r="M458" i="71"/>
  <c r="M457" i="71"/>
  <c r="M456" i="71"/>
  <c r="M455" i="71"/>
  <c r="M454" i="71"/>
  <c r="M453" i="71"/>
  <c r="M452" i="71"/>
  <c r="M451" i="71"/>
  <c r="M450" i="71"/>
  <c r="M449" i="71"/>
  <c r="M448" i="71"/>
  <c r="M447" i="71"/>
  <c r="M446" i="71"/>
  <c r="M445" i="71"/>
  <c r="M444" i="71"/>
  <c r="M443" i="71"/>
  <c r="M442" i="71"/>
  <c r="M441" i="71"/>
  <c r="M440" i="71"/>
  <c r="M439" i="71"/>
  <c r="M438" i="71"/>
  <c r="M437" i="71"/>
  <c r="M436" i="71"/>
  <c r="M435" i="71"/>
  <c r="M434" i="71"/>
  <c r="M433" i="71"/>
  <c r="M432" i="71"/>
  <c r="M431" i="71"/>
  <c r="M430" i="71"/>
  <c r="M429" i="71"/>
  <c r="M428" i="71"/>
  <c r="M427" i="71"/>
  <c r="M426" i="71"/>
  <c r="M425" i="71"/>
  <c r="M424" i="71"/>
  <c r="M423" i="71"/>
  <c r="M422" i="71"/>
  <c r="M421" i="71"/>
  <c r="M420" i="71"/>
  <c r="M419" i="71"/>
  <c r="M418" i="71"/>
  <c r="M417" i="71"/>
  <c r="M416" i="71"/>
  <c r="M415" i="71"/>
  <c r="M414" i="71"/>
  <c r="M413" i="71"/>
  <c r="M412" i="71"/>
  <c r="M411" i="71"/>
  <c r="M410" i="71"/>
  <c r="M409" i="71"/>
  <c r="M408" i="71"/>
  <c r="M407" i="71"/>
  <c r="M406" i="71"/>
  <c r="M405" i="71"/>
  <c r="M404" i="71"/>
  <c r="M403" i="71"/>
  <c r="M402" i="71"/>
  <c r="M401" i="71"/>
  <c r="M400" i="71"/>
  <c r="M399" i="71"/>
  <c r="M398" i="71"/>
  <c r="M397" i="71"/>
  <c r="M396" i="71"/>
  <c r="M395" i="71"/>
  <c r="M394" i="71"/>
  <c r="M393" i="71"/>
  <c r="M392" i="71"/>
  <c r="M391" i="71"/>
  <c r="M390" i="71"/>
  <c r="M389" i="71"/>
  <c r="M388" i="71"/>
  <c r="M387" i="71"/>
  <c r="M386" i="71"/>
  <c r="M385" i="71"/>
  <c r="M384" i="71"/>
  <c r="M383" i="71"/>
  <c r="M382" i="71"/>
  <c r="M381" i="71"/>
  <c r="M380" i="71"/>
  <c r="M379" i="71"/>
  <c r="M378" i="71"/>
  <c r="M377" i="71"/>
  <c r="M376" i="71"/>
  <c r="M375" i="71"/>
  <c r="M374" i="71"/>
  <c r="M373" i="71"/>
  <c r="M372" i="71"/>
  <c r="M371" i="71"/>
  <c r="M370" i="71"/>
  <c r="M369" i="71"/>
  <c r="M368" i="71"/>
  <c r="M367" i="71"/>
  <c r="M366" i="71"/>
  <c r="M365" i="71"/>
  <c r="M364" i="71"/>
  <c r="M363" i="71"/>
  <c r="M362" i="71"/>
  <c r="M361" i="71"/>
  <c r="M360" i="71"/>
  <c r="M359" i="71"/>
  <c r="M358" i="71"/>
  <c r="M357" i="71"/>
  <c r="M356" i="71"/>
  <c r="M355" i="71"/>
  <c r="M354" i="71"/>
  <c r="M353" i="71"/>
  <c r="M352" i="71"/>
  <c r="M351" i="71"/>
  <c r="M350" i="71"/>
  <c r="M349" i="71"/>
  <c r="M348" i="71"/>
  <c r="M347" i="71"/>
  <c r="M346" i="71"/>
  <c r="M345" i="71"/>
  <c r="M344" i="71"/>
  <c r="M343" i="71"/>
  <c r="M342" i="71"/>
  <c r="M341" i="71"/>
  <c r="M340" i="71"/>
  <c r="M339" i="71"/>
  <c r="M338" i="71"/>
  <c r="M337" i="71"/>
  <c r="M336" i="71"/>
  <c r="M335" i="71"/>
  <c r="M334" i="71"/>
  <c r="M333" i="71"/>
  <c r="M332" i="71"/>
  <c r="M331" i="71"/>
  <c r="M330" i="71"/>
  <c r="M329" i="71"/>
  <c r="M328" i="71"/>
  <c r="M327" i="71"/>
  <c r="M326" i="71"/>
  <c r="M325" i="71"/>
  <c r="M324" i="71"/>
  <c r="M323" i="71"/>
  <c r="M322" i="71"/>
  <c r="M321" i="71"/>
  <c r="M320" i="71"/>
  <c r="M319" i="71"/>
  <c r="M318" i="71"/>
  <c r="M317" i="71"/>
  <c r="M316" i="71"/>
  <c r="M315" i="71"/>
  <c r="M314" i="71"/>
  <c r="M313" i="71"/>
  <c r="M312" i="71"/>
  <c r="M311" i="71"/>
  <c r="M310" i="71"/>
  <c r="M309" i="71"/>
  <c r="M308" i="71"/>
  <c r="M307" i="71"/>
  <c r="M306" i="71"/>
  <c r="M305" i="71"/>
  <c r="M304" i="71"/>
  <c r="M303" i="71"/>
  <c r="M302" i="71"/>
  <c r="M301" i="71"/>
  <c r="M300" i="71"/>
  <c r="M299" i="71"/>
  <c r="M298" i="71"/>
  <c r="M297" i="71"/>
  <c r="M296" i="71"/>
  <c r="M295" i="71"/>
  <c r="M294" i="71"/>
  <c r="M293" i="71"/>
  <c r="M292" i="71"/>
  <c r="M291" i="71"/>
  <c r="M290" i="71"/>
  <c r="M289" i="71"/>
  <c r="M288" i="71"/>
  <c r="M287" i="71"/>
  <c r="M286" i="71"/>
  <c r="M285" i="71"/>
  <c r="M284" i="71"/>
  <c r="M283" i="71"/>
  <c r="M282" i="71"/>
  <c r="M281" i="71"/>
  <c r="M280" i="71"/>
  <c r="M279" i="71"/>
  <c r="M278" i="71"/>
  <c r="M277" i="71"/>
  <c r="M276" i="71"/>
  <c r="M275" i="71"/>
  <c r="M274" i="71"/>
  <c r="M273" i="71"/>
  <c r="M272" i="71"/>
  <c r="M271" i="71"/>
  <c r="M270" i="71"/>
  <c r="M269" i="71"/>
  <c r="M268" i="71"/>
  <c r="M267" i="71"/>
  <c r="M266" i="71"/>
  <c r="M265" i="71"/>
  <c r="M264" i="71"/>
  <c r="M263" i="71"/>
  <c r="M262" i="71"/>
  <c r="M261" i="71"/>
  <c r="M260" i="71"/>
  <c r="M259" i="71"/>
  <c r="M258" i="71"/>
  <c r="M257" i="71"/>
  <c r="M256" i="71"/>
  <c r="M255" i="71"/>
  <c r="M254" i="71"/>
  <c r="M253" i="71"/>
  <c r="M252" i="71"/>
  <c r="M251" i="71"/>
  <c r="M250" i="71"/>
  <c r="M249" i="71"/>
  <c r="M248" i="71"/>
  <c r="M247" i="71"/>
  <c r="M246" i="71"/>
  <c r="M245" i="71"/>
  <c r="M244" i="71"/>
  <c r="M243" i="71"/>
  <c r="M242" i="71"/>
  <c r="M241" i="71"/>
  <c r="M240" i="71"/>
  <c r="M239" i="71"/>
  <c r="M238" i="71"/>
  <c r="M237" i="71"/>
  <c r="M236" i="71"/>
  <c r="M235" i="71"/>
  <c r="M234" i="71"/>
  <c r="M233" i="71"/>
  <c r="M232" i="71"/>
  <c r="M231" i="71"/>
  <c r="M230" i="71"/>
  <c r="M229" i="71"/>
  <c r="M228" i="71"/>
  <c r="M227" i="71"/>
  <c r="M226" i="71"/>
  <c r="M225" i="71"/>
  <c r="M224" i="71"/>
  <c r="M223" i="71"/>
  <c r="M222" i="71"/>
  <c r="M221" i="71"/>
  <c r="M220" i="71"/>
  <c r="M219" i="71"/>
  <c r="M218" i="71"/>
  <c r="M217" i="71"/>
  <c r="M216" i="71"/>
  <c r="M215" i="71"/>
  <c r="M214" i="71"/>
  <c r="M213" i="71"/>
  <c r="M212" i="71"/>
  <c r="M211" i="71"/>
  <c r="M210" i="71"/>
  <c r="M209" i="71"/>
  <c r="M208" i="71"/>
  <c r="M207" i="71"/>
  <c r="M206" i="71"/>
  <c r="M205" i="71"/>
  <c r="M204" i="71"/>
  <c r="M203" i="71"/>
  <c r="M202" i="71"/>
  <c r="M201" i="71"/>
  <c r="M200" i="71"/>
  <c r="M199" i="71"/>
  <c r="M198" i="71"/>
  <c r="M197" i="71"/>
  <c r="M196" i="71"/>
  <c r="M195" i="71"/>
  <c r="M194" i="71"/>
  <c r="M193" i="71"/>
  <c r="M192" i="71"/>
  <c r="M191" i="71"/>
  <c r="M190" i="71"/>
  <c r="M189" i="71"/>
  <c r="M188" i="71"/>
  <c r="M187" i="71"/>
  <c r="M186" i="71"/>
  <c r="M185" i="71"/>
  <c r="M184" i="71"/>
  <c r="M183" i="71"/>
  <c r="M182" i="71"/>
  <c r="M181" i="71"/>
  <c r="M180" i="71"/>
  <c r="M179" i="71"/>
  <c r="M178" i="71"/>
  <c r="M177" i="71"/>
  <c r="M176" i="71"/>
  <c r="M175" i="71"/>
  <c r="M174" i="71"/>
  <c r="M173" i="71"/>
  <c r="M172" i="71"/>
  <c r="M171" i="71"/>
  <c r="M170" i="71"/>
  <c r="M169" i="71"/>
  <c r="M168" i="71"/>
  <c r="M167" i="71"/>
  <c r="M166" i="71"/>
  <c r="M165" i="71"/>
  <c r="M164" i="71"/>
  <c r="M163" i="71"/>
  <c r="M162" i="71"/>
  <c r="M161" i="71"/>
  <c r="M160" i="71"/>
  <c r="M159" i="71"/>
  <c r="M158" i="71"/>
  <c r="M157" i="71"/>
  <c r="M156" i="71"/>
  <c r="M155" i="71"/>
  <c r="M154" i="71"/>
  <c r="M153" i="71"/>
  <c r="M152" i="71"/>
  <c r="M151" i="71"/>
  <c r="M150" i="71"/>
  <c r="M149" i="71"/>
  <c r="M148" i="71"/>
  <c r="M147" i="71"/>
  <c r="M146" i="71"/>
  <c r="M145" i="71"/>
  <c r="M144" i="71"/>
  <c r="M143" i="71"/>
  <c r="M142" i="71"/>
  <c r="M141" i="71"/>
  <c r="M140" i="71"/>
  <c r="M139" i="71"/>
  <c r="M138" i="71"/>
  <c r="M137" i="71"/>
  <c r="M136" i="71"/>
  <c r="M135" i="71"/>
  <c r="M134" i="71"/>
  <c r="M133" i="71"/>
  <c r="M132" i="71"/>
  <c r="M131" i="71"/>
  <c r="M130" i="71"/>
  <c r="M129" i="71"/>
  <c r="M128" i="71"/>
  <c r="M127" i="71"/>
  <c r="M126" i="71"/>
  <c r="M125" i="71"/>
  <c r="M124" i="71"/>
  <c r="M123" i="71"/>
  <c r="M122" i="71"/>
  <c r="M121" i="71"/>
  <c r="M120" i="71"/>
  <c r="M119" i="71"/>
  <c r="M118" i="71"/>
  <c r="M117" i="71"/>
  <c r="M116" i="71"/>
  <c r="M115" i="71"/>
  <c r="M114" i="71"/>
  <c r="M113" i="71"/>
  <c r="M112" i="71"/>
  <c r="M111" i="71"/>
  <c r="M110" i="71"/>
  <c r="M109" i="71"/>
  <c r="M108" i="71"/>
  <c r="M107" i="71"/>
  <c r="M106" i="71"/>
  <c r="M105" i="71"/>
  <c r="M104" i="71"/>
  <c r="M103" i="71"/>
  <c r="M102" i="71"/>
  <c r="M101" i="71"/>
  <c r="M100" i="71"/>
  <c r="M99" i="71"/>
  <c r="M98" i="71"/>
  <c r="M97" i="71"/>
  <c r="M96" i="71"/>
  <c r="M95" i="71"/>
  <c r="M94" i="71"/>
  <c r="M93" i="71"/>
  <c r="M92" i="71"/>
  <c r="M91" i="71"/>
  <c r="M90" i="71"/>
  <c r="M89" i="71"/>
  <c r="M88" i="71"/>
  <c r="M87" i="71"/>
  <c r="M86" i="71"/>
  <c r="M85" i="71"/>
  <c r="M84" i="71"/>
  <c r="M83" i="71"/>
  <c r="M82" i="71"/>
  <c r="M81" i="71"/>
  <c r="M80" i="71"/>
  <c r="M79" i="71"/>
  <c r="M78" i="71"/>
  <c r="M77" i="71"/>
  <c r="M76" i="71"/>
  <c r="M75" i="71"/>
  <c r="M74" i="71"/>
  <c r="M73" i="71"/>
  <c r="M72" i="71"/>
  <c r="M71" i="71"/>
  <c r="M70" i="71"/>
  <c r="M69" i="71"/>
  <c r="M68" i="71"/>
  <c r="M67" i="71"/>
  <c r="M66" i="71"/>
  <c r="M65" i="71"/>
  <c r="M64" i="71"/>
  <c r="M63" i="71"/>
  <c r="M62" i="71"/>
  <c r="M61" i="71"/>
  <c r="M60" i="71"/>
  <c r="M59" i="71"/>
  <c r="M58" i="71"/>
  <c r="M57" i="71"/>
  <c r="M56" i="71"/>
  <c r="M55" i="71"/>
  <c r="M54" i="71"/>
  <c r="M53" i="71"/>
  <c r="M52" i="71"/>
  <c r="M51" i="71"/>
  <c r="M50" i="71"/>
  <c r="M49" i="71"/>
  <c r="M48" i="71"/>
  <c r="M47" i="71"/>
  <c r="M46" i="71"/>
  <c r="M45" i="71"/>
  <c r="M44" i="71"/>
  <c r="M43" i="71"/>
  <c r="M42" i="71"/>
  <c r="M41" i="71"/>
  <c r="M39" i="71"/>
  <c r="M38" i="71"/>
  <c r="M37" i="71"/>
  <c r="M35" i="71"/>
  <c r="M34" i="71"/>
  <c r="M33" i="71"/>
  <c r="M32" i="71"/>
  <c r="M31" i="71"/>
  <c r="M30" i="71"/>
  <c r="M29" i="71"/>
  <c r="M28" i="71"/>
  <c r="M27" i="71"/>
  <c r="M26" i="71"/>
  <c r="M25" i="71"/>
  <c r="M24" i="71"/>
  <c r="M23" i="71"/>
  <c r="M22" i="71"/>
  <c r="M21" i="71"/>
  <c r="M20" i="71"/>
  <c r="M19" i="71"/>
  <c r="M18" i="71"/>
  <c r="M17" i="71"/>
  <c r="M16" i="71"/>
  <c r="B15" i="71"/>
  <c r="Z15" i="71" s="1"/>
  <c r="C3" i="71"/>
  <c r="C2" i="71"/>
  <c r="C40" i="70"/>
  <c r="K39" i="70"/>
  <c r="C39" i="70"/>
  <c r="C38" i="70"/>
  <c r="K37" i="70"/>
  <c r="C37" i="70"/>
  <c r="C36" i="70"/>
  <c r="K35" i="70"/>
  <c r="C35" i="70"/>
  <c r="C34" i="70"/>
  <c r="K33" i="70"/>
  <c r="C33" i="70"/>
  <c r="C32" i="70"/>
  <c r="K31" i="70"/>
  <c r="C31" i="70"/>
  <c r="C30" i="70"/>
  <c r="K29" i="70"/>
  <c r="C29" i="70"/>
  <c r="C28" i="70"/>
  <c r="K27" i="70"/>
  <c r="C27" i="70"/>
  <c r="C26" i="70"/>
  <c r="D25" i="70"/>
  <c r="D26" i="70" s="1"/>
  <c r="C25" i="70"/>
  <c r="F24" i="70"/>
  <c r="C24" i="70"/>
  <c r="D19" i="70"/>
  <c r="D20" i="70" s="1"/>
  <c r="D21" i="70" s="1"/>
  <c r="D22" i="70" s="1"/>
  <c r="D23" i="70" s="1"/>
  <c r="C19" i="70"/>
  <c r="G18" i="70"/>
  <c r="C20" i="70" s="1"/>
  <c r="F18" i="70"/>
  <c r="C18" i="70"/>
  <c r="C14" i="70"/>
  <c r="C13" i="70"/>
  <c r="C12" i="70"/>
  <c r="C11" i="70"/>
  <c r="C10" i="70"/>
  <c r="J25" i="69"/>
  <c r="D4" i="69"/>
  <c r="D3" i="69"/>
  <c r="M655" i="68"/>
  <c r="M654" i="68"/>
  <c r="M653" i="68"/>
  <c r="M652" i="68"/>
  <c r="M651" i="68"/>
  <c r="M650" i="68"/>
  <c r="M649" i="68"/>
  <c r="M648" i="68"/>
  <c r="M647" i="68"/>
  <c r="M646" i="68"/>
  <c r="M645" i="68"/>
  <c r="M644" i="68"/>
  <c r="M643" i="68"/>
  <c r="M642" i="68"/>
  <c r="M641" i="68"/>
  <c r="M640" i="68"/>
  <c r="M639" i="68"/>
  <c r="M638" i="68"/>
  <c r="M637" i="68"/>
  <c r="M636" i="68"/>
  <c r="M635" i="68"/>
  <c r="M634" i="68"/>
  <c r="M633" i="68"/>
  <c r="M632" i="68"/>
  <c r="M631" i="68"/>
  <c r="M630" i="68"/>
  <c r="M629" i="68"/>
  <c r="M628" i="68"/>
  <c r="M627" i="68"/>
  <c r="M626" i="68"/>
  <c r="M625" i="68"/>
  <c r="M624" i="68"/>
  <c r="M623" i="68"/>
  <c r="M622" i="68"/>
  <c r="M621" i="68"/>
  <c r="M620" i="68"/>
  <c r="M619" i="68"/>
  <c r="M618" i="68"/>
  <c r="M617" i="68"/>
  <c r="M616" i="68"/>
  <c r="M615" i="68"/>
  <c r="M614" i="68"/>
  <c r="M613" i="68"/>
  <c r="M612" i="68"/>
  <c r="M611" i="68"/>
  <c r="M610" i="68"/>
  <c r="M609" i="68"/>
  <c r="M608" i="68"/>
  <c r="M607" i="68"/>
  <c r="M606" i="68"/>
  <c r="M605" i="68"/>
  <c r="M604" i="68"/>
  <c r="M603" i="68"/>
  <c r="M602" i="68"/>
  <c r="M601" i="68"/>
  <c r="M600" i="68"/>
  <c r="M599" i="68"/>
  <c r="M598" i="68"/>
  <c r="M597" i="68"/>
  <c r="M596" i="68"/>
  <c r="M595" i="68"/>
  <c r="M594" i="68"/>
  <c r="M593" i="68"/>
  <c r="M592" i="68"/>
  <c r="M591" i="68"/>
  <c r="M590" i="68"/>
  <c r="M589" i="68"/>
  <c r="M588" i="68"/>
  <c r="M587" i="68"/>
  <c r="M586" i="68"/>
  <c r="M585" i="68"/>
  <c r="M584" i="68"/>
  <c r="M583" i="68"/>
  <c r="M582" i="68"/>
  <c r="M581" i="68"/>
  <c r="M580" i="68"/>
  <c r="M579" i="68"/>
  <c r="M578" i="68"/>
  <c r="M577" i="68"/>
  <c r="M576" i="68"/>
  <c r="M575" i="68"/>
  <c r="M574" i="68"/>
  <c r="M573" i="68"/>
  <c r="M572" i="68"/>
  <c r="M571" i="68"/>
  <c r="M570" i="68"/>
  <c r="M569" i="68"/>
  <c r="M568" i="68"/>
  <c r="M567" i="68"/>
  <c r="M566" i="68"/>
  <c r="M565" i="68"/>
  <c r="M564" i="68"/>
  <c r="M563" i="68"/>
  <c r="M562" i="68"/>
  <c r="M561" i="68"/>
  <c r="M560" i="68"/>
  <c r="M559" i="68"/>
  <c r="M558" i="68"/>
  <c r="M557" i="68"/>
  <c r="M556" i="68"/>
  <c r="M555" i="68"/>
  <c r="M554" i="68"/>
  <c r="M553" i="68"/>
  <c r="M552" i="68"/>
  <c r="M551" i="68"/>
  <c r="M550" i="68"/>
  <c r="M549" i="68"/>
  <c r="M548" i="68"/>
  <c r="M547" i="68"/>
  <c r="M546" i="68"/>
  <c r="M545" i="68"/>
  <c r="M544" i="68"/>
  <c r="M543" i="68"/>
  <c r="M542" i="68"/>
  <c r="M541" i="68"/>
  <c r="M540" i="68"/>
  <c r="M539" i="68"/>
  <c r="M538" i="68"/>
  <c r="M537" i="68"/>
  <c r="M536" i="68"/>
  <c r="M535" i="68"/>
  <c r="M534" i="68"/>
  <c r="M533" i="68"/>
  <c r="M532" i="68"/>
  <c r="M531" i="68"/>
  <c r="M530" i="68"/>
  <c r="M529" i="68"/>
  <c r="M528" i="68"/>
  <c r="M527" i="68"/>
  <c r="M526" i="68"/>
  <c r="M525" i="68"/>
  <c r="M524" i="68"/>
  <c r="M523" i="68"/>
  <c r="M522" i="68"/>
  <c r="M521" i="68"/>
  <c r="M520" i="68"/>
  <c r="M519" i="68"/>
  <c r="M518" i="68"/>
  <c r="M517" i="68"/>
  <c r="M516" i="68"/>
  <c r="M515" i="68"/>
  <c r="M514" i="68"/>
  <c r="M513" i="68"/>
  <c r="M512" i="68"/>
  <c r="M511" i="68"/>
  <c r="M510" i="68"/>
  <c r="M509" i="68"/>
  <c r="M508" i="68"/>
  <c r="M507" i="68"/>
  <c r="M506" i="68"/>
  <c r="M505" i="68"/>
  <c r="M504" i="68"/>
  <c r="M503" i="68"/>
  <c r="M502" i="68"/>
  <c r="M501" i="68"/>
  <c r="M500" i="68"/>
  <c r="M499" i="68"/>
  <c r="M498" i="68"/>
  <c r="M497" i="68"/>
  <c r="M496" i="68"/>
  <c r="M495" i="68"/>
  <c r="M494" i="68"/>
  <c r="M493" i="68"/>
  <c r="M492" i="68"/>
  <c r="M491" i="68"/>
  <c r="M490" i="68"/>
  <c r="M489" i="68"/>
  <c r="M488" i="68"/>
  <c r="M487" i="68"/>
  <c r="M486" i="68"/>
  <c r="M485" i="68"/>
  <c r="M484" i="68"/>
  <c r="M483" i="68"/>
  <c r="M482" i="68"/>
  <c r="M481" i="68"/>
  <c r="M480" i="68"/>
  <c r="M479" i="68"/>
  <c r="M478" i="68"/>
  <c r="M477" i="68"/>
  <c r="M476" i="68"/>
  <c r="M475" i="68"/>
  <c r="M474" i="68"/>
  <c r="M473" i="68"/>
  <c r="M472" i="68"/>
  <c r="M471" i="68"/>
  <c r="M470" i="68"/>
  <c r="M469" i="68"/>
  <c r="M468" i="68"/>
  <c r="M467" i="68"/>
  <c r="M466" i="68"/>
  <c r="M465" i="68"/>
  <c r="M464" i="68"/>
  <c r="M463" i="68"/>
  <c r="M462" i="68"/>
  <c r="M461" i="68"/>
  <c r="M460" i="68"/>
  <c r="M459" i="68"/>
  <c r="M458" i="68"/>
  <c r="M457" i="68"/>
  <c r="M456" i="68"/>
  <c r="M455" i="68"/>
  <c r="M454" i="68"/>
  <c r="M453" i="68"/>
  <c r="M452" i="68"/>
  <c r="M451" i="68"/>
  <c r="M450" i="68"/>
  <c r="M449" i="68"/>
  <c r="M448" i="68"/>
  <c r="M447" i="68"/>
  <c r="M446" i="68"/>
  <c r="M445" i="68"/>
  <c r="M444" i="68"/>
  <c r="M443" i="68"/>
  <c r="M442" i="68"/>
  <c r="M441" i="68"/>
  <c r="M440" i="68"/>
  <c r="M439" i="68"/>
  <c r="M438" i="68"/>
  <c r="M437" i="68"/>
  <c r="M436" i="68"/>
  <c r="M435" i="68"/>
  <c r="M434" i="68"/>
  <c r="M433" i="68"/>
  <c r="M432" i="68"/>
  <c r="M431" i="68"/>
  <c r="M430" i="68"/>
  <c r="M429" i="68"/>
  <c r="M428" i="68"/>
  <c r="M427" i="68"/>
  <c r="M426" i="68"/>
  <c r="M425" i="68"/>
  <c r="M424" i="68"/>
  <c r="M423" i="68"/>
  <c r="M422" i="68"/>
  <c r="M421" i="68"/>
  <c r="M420" i="68"/>
  <c r="M419" i="68"/>
  <c r="M418" i="68"/>
  <c r="M417" i="68"/>
  <c r="M416" i="68"/>
  <c r="M415" i="68"/>
  <c r="M414" i="68"/>
  <c r="M413" i="68"/>
  <c r="M412" i="68"/>
  <c r="M411" i="68"/>
  <c r="M410" i="68"/>
  <c r="M409" i="68"/>
  <c r="M408" i="68"/>
  <c r="M407" i="68"/>
  <c r="M406" i="68"/>
  <c r="M405" i="68"/>
  <c r="M404" i="68"/>
  <c r="M403" i="68"/>
  <c r="M402" i="68"/>
  <c r="M401" i="68"/>
  <c r="M400" i="68"/>
  <c r="M399" i="68"/>
  <c r="M398" i="68"/>
  <c r="M397" i="68"/>
  <c r="M396" i="68"/>
  <c r="M395" i="68"/>
  <c r="M394" i="68"/>
  <c r="M393" i="68"/>
  <c r="M392" i="68"/>
  <c r="M391" i="68"/>
  <c r="M390" i="68"/>
  <c r="M389" i="68"/>
  <c r="M388" i="68"/>
  <c r="M387" i="68"/>
  <c r="M386" i="68"/>
  <c r="M385" i="68"/>
  <c r="M384" i="68"/>
  <c r="M383" i="68"/>
  <c r="M382" i="68"/>
  <c r="M381" i="68"/>
  <c r="M380" i="68"/>
  <c r="M379" i="68"/>
  <c r="M378" i="68"/>
  <c r="M377" i="68"/>
  <c r="M376" i="68"/>
  <c r="M375" i="68"/>
  <c r="M374" i="68"/>
  <c r="M373" i="68"/>
  <c r="M372" i="68"/>
  <c r="M371" i="68"/>
  <c r="M370" i="68"/>
  <c r="M369" i="68"/>
  <c r="M368" i="68"/>
  <c r="M367" i="68"/>
  <c r="M366" i="68"/>
  <c r="M365" i="68"/>
  <c r="M364" i="68"/>
  <c r="M363" i="68"/>
  <c r="M362" i="68"/>
  <c r="M361" i="68"/>
  <c r="M360" i="68"/>
  <c r="M359" i="68"/>
  <c r="M358" i="68"/>
  <c r="M357" i="68"/>
  <c r="M356" i="68"/>
  <c r="M355" i="68"/>
  <c r="M354" i="68"/>
  <c r="M353" i="68"/>
  <c r="M352" i="68"/>
  <c r="M351" i="68"/>
  <c r="M350" i="68"/>
  <c r="M349" i="68"/>
  <c r="M348" i="68"/>
  <c r="M347" i="68"/>
  <c r="M346" i="68"/>
  <c r="M345" i="68"/>
  <c r="M344" i="68"/>
  <c r="M343" i="68"/>
  <c r="M342" i="68"/>
  <c r="M341" i="68"/>
  <c r="M340" i="68"/>
  <c r="M339" i="68"/>
  <c r="M338" i="68"/>
  <c r="M337" i="68"/>
  <c r="M336" i="68"/>
  <c r="M335" i="68"/>
  <c r="M334" i="68"/>
  <c r="M333" i="68"/>
  <c r="M332" i="68"/>
  <c r="M331" i="68"/>
  <c r="M330" i="68"/>
  <c r="M329" i="68"/>
  <c r="M328" i="68"/>
  <c r="M327" i="68"/>
  <c r="M326" i="68"/>
  <c r="M325" i="68"/>
  <c r="M324" i="68"/>
  <c r="M323" i="68"/>
  <c r="M322" i="68"/>
  <c r="M321" i="68"/>
  <c r="M320" i="68"/>
  <c r="M319" i="68"/>
  <c r="M318" i="68"/>
  <c r="M317" i="68"/>
  <c r="M316" i="68"/>
  <c r="M315" i="68"/>
  <c r="M314" i="68"/>
  <c r="M313" i="68"/>
  <c r="M312" i="68"/>
  <c r="M311" i="68"/>
  <c r="M310" i="68"/>
  <c r="M309" i="68"/>
  <c r="M308" i="68"/>
  <c r="M307" i="68"/>
  <c r="M306" i="68"/>
  <c r="M305" i="68"/>
  <c r="M304" i="68"/>
  <c r="M303" i="68"/>
  <c r="M302" i="68"/>
  <c r="M301" i="68"/>
  <c r="M300" i="68"/>
  <c r="M299" i="68"/>
  <c r="M298" i="68"/>
  <c r="M297" i="68"/>
  <c r="M296" i="68"/>
  <c r="M295" i="68"/>
  <c r="M294" i="68"/>
  <c r="M293" i="68"/>
  <c r="M292" i="68"/>
  <c r="M291" i="68"/>
  <c r="M290" i="68"/>
  <c r="M289" i="68"/>
  <c r="M288" i="68"/>
  <c r="M287" i="68"/>
  <c r="M286" i="68"/>
  <c r="M285" i="68"/>
  <c r="M284" i="68"/>
  <c r="M283" i="68"/>
  <c r="M282" i="68"/>
  <c r="M281" i="68"/>
  <c r="M280" i="68"/>
  <c r="M279" i="68"/>
  <c r="M278" i="68"/>
  <c r="M277" i="68"/>
  <c r="M276" i="68"/>
  <c r="M275" i="68"/>
  <c r="M274" i="68"/>
  <c r="M273" i="68"/>
  <c r="M272" i="68"/>
  <c r="M271" i="68"/>
  <c r="M270" i="68"/>
  <c r="M269" i="68"/>
  <c r="M268" i="68"/>
  <c r="M267" i="68"/>
  <c r="M266" i="68"/>
  <c r="M265" i="68"/>
  <c r="M264" i="68"/>
  <c r="M263" i="68"/>
  <c r="M262" i="68"/>
  <c r="M261" i="68"/>
  <c r="M260" i="68"/>
  <c r="M259" i="68"/>
  <c r="M258" i="68"/>
  <c r="M257" i="68"/>
  <c r="M256" i="68"/>
  <c r="M255" i="68"/>
  <c r="M254" i="68"/>
  <c r="M253" i="68"/>
  <c r="M252" i="68"/>
  <c r="M251" i="68"/>
  <c r="M250" i="68"/>
  <c r="M249" i="68"/>
  <c r="M248" i="68"/>
  <c r="M247" i="68"/>
  <c r="M246" i="68"/>
  <c r="M245" i="68"/>
  <c r="M244" i="68"/>
  <c r="M243" i="68"/>
  <c r="M242" i="68"/>
  <c r="M241" i="68"/>
  <c r="M240" i="68"/>
  <c r="M239" i="68"/>
  <c r="M238" i="68"/>
  <c r="M237" i="68"/>
  <c r="M236" i="68"/>
  <c r="M235" i="68"/>
  <c r="M234" i="68"/>
  <c r="M233" i="68"/>
  <c r="M232" i="68"/>
  <c r="M231" i="68"/>
  <c r="M230" i="68"/>
  <c r="M229" i="68"/>
  <c r="M228" i="68"/>
  <c r="M227" i="68"/>
  <c r="M226" i="68"/>
  <c r="M225" i="68"/>
  <c r="M224" i="68"/>
  <c r="M223" i="68"/>
  <c r="M222" i="68"/>
  <c r="M221" i="68"/>
  <c r="M220" i="68"/>
  <c r="M219" i="68"/>
  <c r="M218" i="68"/>
  <c r="M217" i="68"/>
  <c r="M216" i="68"/>
  <c r="M215" i="68"/>
  <c r="M214" i="68"/>
  <c r="M213" i="68"/>
  <c r="M212" i="68"/>
  <c r="M211" i="68"/>
  <c r="M210" i="68"/>
  <c r="M209" i="68"/>
  <c r="M208" i="68"/>
  <c r="M207" i="68"/>
  <c r="M206" i="68"/>
  <c r="M205" i="68"/>
  <c r="M204" i="68"/>
  <c r="M203" i="68"/>
  <c r="M202" i="68"/>
  <c r="M201" i="68"/>
  <c r="M200" i="68"/>
  <c r="M199" i="68"/>
  <c r="M198" i="68"/>
  <c r="M197" i="68"/>
  <c r="M196" i="68"/>
  <c r="M195" i="68"/>
  <c r="M194" i="68"/>
  <c r="M193" i="68"/>
  <c r="M192" i="68"/>
  <c r="M191" i="68"/>
  <c r="M190" i="68"/>
  <c r="M189" i="68"/>
  <c r="M188" i="68"/>
  <c r="M187" i="68"/>
  <c r="M186" i="68"/>
  <c r="M185" i="68"/>
  <c r="M184" i="68"/>
  <c r="M183" i="68"/>
  <c r="M182" i="68"/>
  <c r="M181" i="68"/>
  <c r="M180" i="68"/>
  <c r="M179" i="68"/>
  <c r="M178" i="68"/>
  <c r="M177" i="68"/>
  <c r="M176" i="68"/>
  <c r="M175" i="68"/>
  <c r="M174" i="68"/>
  <c r="M173" i="68"/>
  <c r="M172" i="68"/>
  <c r="M171" i="68"/>
  <c r="M170" i="68"/>
  <c r="M169" i="68"/>
  <c r="M168" i="68"/>
  <c r="M167" i="68"/>
  <c r="M166" i="68"/>
  <c r="M165" i="68"/>
  <c r="M164" i="68"/>
  <c r="M163" i="68"/>
  <c r="M162" i="68"/>
  <c r="M161" i="68"/>
  <c r="M160" i="68"/>
  <c r="M159" i="68"/>
  <c r="M158" i="68"/>
  <c r="M157" i="68"/>
  <c r="M156" i="68"/>
  <c r="M155" i="68"/>
  <c r="M154" i="68"/>
  <c r="M153" i="68"/>
  <c r="M152" i="68"/>
  <c r="M151" i="68"/>
  <c r="M150" i="68"/>
  <c r="M149" i="68"/>
  <c r="M148" i="68"/>
  <c r="M147" i="68"/>
  <c r="M146" i="68"/>
  <c r="M145" i="68"/>
  <c r="M144" i="68"/>
  <c r="M143" i="68"/>
  <c r="M142" i="68"/>
  <c r="M141" i="68"/>
  <c r="M140" i="68"/>
  <c r="M139" i="68"/>
  <c r="M138" i="68"/>
  <c r="M137" i="68"/>
  <c r="M136" i="68"/>
  <c r="M135" i="68"/>
  <c r="M134" i="68"/>
  <c r="M133" i="68"/>
  <c r="M132" i="68"/>
  <c r="M131" i="68"/>
  <c r="M130" i="68"/>
  <c r="M129" i="68"/>
  <c r="M128" i="68"/>
  <c r="M127" i="68"/>
  <c r="M126" i="68"/>
  <c r="M125" i="68"/>
  <c r="M124" i="68"/>
  <c r="M123" i="68"/>
  <c r="M122" i="68"/>
  <c r="M121" i="68"/>
  <c r="M120" i="68"/>
  <c r="M119" i="68"/>
  <c r="M118" i="68"/>
  <c r="M117" i="68"/>
  <c r="M116" i="68"/>
  <c r="M115" i="68"/>
  <c r="M114" i="68"/>
  <c r="M113" i="68"/>
  <c r="M112" i="68"/>
  <c r="M111" i="68"/>
  <c r="M110" i="68"/>
  <c r="M109" i="68"/>
  <c r="M108" i="68"/>
  <c r="M107" i="68"/>
  <c r="M106" i="68"/>
  <c r="M105" i="68"/>
  <c r="M104" i="68"/>
  <c r="M103" i="68"/>
  <c r="M102" i="68"/>
  <c r="M101" i="68"/>
  <c r="M100" i="68"/>
  <c r="M99" i="68"/>
  <c r="M98" i="68"/>
  <c r="M97" i="68"/>
  <c r="M96" i="68"/>
  <c r="M95" i="68"/>
  <c r="M94" i="68"/>
  <c r="M93" i="68"/>
  <c r="M92" i="68"/>
  <c r="M91" i="68"/>
  <c r="M90" i="68"/>
  <c r="M89" i="68"/>
  <c r="M88" i="68"/>
  <c r="M87" i="68"/>
  <c r="M86" i="68"/>
  <c r="M85" i="68"/>
  <c r="M84" i="68"/>
  <c r="M83" i="68"/>
  <c r="M82" i="68"/>
  <c r="M81" i="68"/>
  <c r="M80" i="68"/>
  <c r="M79" i="68"/>
  <c r="M78" i="68"/>
  <c r="M77" i="68"/>
  <c r="M76" i="68"/>
  <c r="M75" i="68"/>
  <c r="M74" i="68"/>
  <c r="M73" i="68"/>
  <c r="M72" i="68"/>
  <c r="M71" i="68"/>
  <c r="M70" i="68"/>
  <c r="M69" i="68"/>
  <c r="M68" i="68"/>
  <c r="M67" i="68"/>
  <c r="M66" i="68"/>
  <c r="M65" i="68"/>
  <c r="M64" i="68"/>
  <c r="M63" i="68"/>
  <c r="M62" i="68"/>
  <c r="M61" i="68"/>
  <c r="M60" i="68"/>
  <c r="M59" i="68"/>
  <c r="M58" i="68"/>
  <c r="M57" i="68"/>
  <c r="M56" i="68"/>
  <c r="M55" i="68"/>
  <c r="M54" i="68"/>
  <c r="M53" i="68"/>
  <c r="M52" i="68"/>
  <c r="M51" i="68"/>
  <c r="M50" i="68"/>
  <c r="M49" i="68"/>
  <c r="M48" i="68"/>
  <c r="M47" i="68"/>
  <c r="M46" i="68"/>
  <c r="M45" i="68"/>
  <c r="M44" i="68"/>
  <c r="M43" i="68"/>
  <c r="M42" i="68"/>
  <c r="M41" i="68"/>
  <c r="M40" i="68"/>
  <c r="M39" i="68"/>
  <c r="M38" i="68"/>
  <c r="M37" i="68"/>
  <c r="M36" i="68"/>
  <c r="M35" i="68"/>
  <c r="M34" i="68"/>
  <c r="M33" i="68"/>
  <c r="M32" i="68"/>
  <c r="M31" i="68"/>
  <c r="M30" i="68"/>
  <c r="M29" i="68"/>
  <c r="M28" i="68"/>
  <c r="M27" i="68"/>
  <c r="M26" i="68"/>
  <c r="M25" i="68"/>
  <c r="M24" i="68"/>
  <c r="M23" i="68"/>
  <c r="M22" i="68"/>
  <c r="M21" i="68"/>
  <c r="M20" i="68"/>
  <c r="M19" i="68"/>
  <c r="M18" i="68"/>
  <c r="M17" i="68"/>
  <c r="M16" i="68"/>
  <c r="C3" i="68"/>
  <c r="C2" i="68"/>
  <c r="B16" i="68" l="1"/>
  <c r="E16" i="68" s="1"/>
  <c r="G16" i="68" s="1"/>
  <c r="A16" i="68" s="1"/>
  <c r="AS15" i="68"/>
  <c r="AQ15" i="68"/>
  <c r="AO15" i="68"/>
  <c r="AM15" i="68"/>
  <c r="AK15" i="68"/>
  <c r="AI15" i="68"/>
  <c r="AG15" i="68"/>
  <c r="AR15" i="68"/>
  <c r="AP15" i="68"/>
  <c r="AN15" i="68"/>
  <c r="AL15" i="68"/>
  <c r="AJ15" i="68"/>
  <c r="AH15" i="68"/>
  <c r="AF15" i="68"/>
  <c r="V15" i="71"/>
  <c r="X15" i="71"/>
  <c r="AB15" i="71"/>
  <c r="AD15" i="71"/>
  <c r="H18" i="70"/>
  <c r="C15" i="71"/>
  <c r="R15" i="71" s="1"/>
  <c r="E15" i="71"/>
  <c r="N15" i="71"/>
  <c r="S15" i="71"/>
  <c r="Y15" i="71"/>
  <c r="AA15" i="71"/>
  <c r="AC15" i="71"/>
  <c r="AE15" i="71"/>
  <c r="B16" i="71"/>
  <c r="B17" i="68"/>
  <c r="E17" i="68" s="1"/>
  <c r="G17" i="68" s="1"/>
  <c r="A17" i="68" s="1"/>
  <c r="S16" i="68"/>
  <c r="N16" i="68"/>
  <c r="C16" i="68"/>
  <c r="R16" i="68" s="1"/>
  <c r="C15" i="68"/>
  <c r="R15" i="68" s="1"/>
  <c r="N15" i="68"/>
  <c r="S15" i="68"/>
  <c r="AG17" i="68" l="1"/>
  <c r="AI17" i="68"/>
  <c r="AK17" i="68"/>
  <c r="AM17" i="68"/>
  <c r="AO17" i="68"/>
  <c r="AQ17" i="68"/>
  <c r="AS17" i="68"/>
  <c r="AF17" i="68"/>
  <c r="AJ17" i="68"/>
  <c r="AN17" i="68"/>
  <c r="AR17" i="68"/>
  <c r="AH17" i="68"/>
  <c r="AP17" i="68"/>
  <c r="AL17" i="68"/>
  <c r="AG16" i="68"/>
  <c r="AI16" i="68"/>
  <c r="AK16" i="68"/>
  <c r="AM16" i="68"/>
  <c r="AO16" i="68"/>
  <c r="AQ16" i="68"/>
  <c r="AS16" i="68"/>
  <c r="AH16" i="68"/>
  <c r="AL16" i="68"/>
  <c r="AP16" i="68"/>
  <c r="AF16" i="68"/>
  <c r="AN16" i="68"/>
  <c r="AR16" i="68"/>
  <c r="AJ16" i="68"/>
  <c r="AA16" i="71"/>
  <c r="C16" i="71"/>
  <c r="R16" i="71" s="1"/>
  <c r="AD16" i="71"/>
  <c r="AB16" i="71"/>
  <c r="Z16" i="71"/>
  <c r="X16" i="71"/>
  <c r="V16" i="71"/>
  <c r="B17" i="71"/>
  <c r="AE16" i="71"/>
  <c r="AC16" i="71"/>
  <c r="Y16" i="71"/>
  <c r="S16" i="71"/>
  <c r="N16" i="71"/>
  <c r="F15" i="71"/>
  <c r="G15" i="71"/>
  <c r="Q15" i="71" s="1"/>
  <c r="I18" i="70"/>
  <c r="C21" i="70"/>
  <c r="F15" i="68"/>
  <c r="Q15" i="68" s="1"/>
  <c r="B18" i="68"/>
  <c r="E18" i="68" s="1"/>
  <c r="G18" i="68" s="1"/>
  <c r="A18" i="68" s="1"/>
  <c r="S17" i="68"/>
  <c r="N17" i="68"/>
  <c r="C17" i="68"/>
  <c r="R17" i="68" s="1"/>
  <c r="E12" i="37"/>
  <c r="E11" i="37"/>
  <c r="L6" i="37"/>
  <c r="L5" i="37"/>
  <c r="L4" i="37"/>
  <c r="K39" i="66"/>
  <c r="K37" i="66"/>
  <c r="K35" i="66"/>
  <c r="K33" i="66"/>
  <c r="K31" i="66"/>
  <c r="K27" i="66"/>
  <c r="K29" i="66"/>
  <c r="C10" i="66"/>
  <c r="C11" i="66"/>
  <c r="C12" i="66"/>
  <c r="C13" i="66"/>
  <c r="C14" i="66"/>
  <c r="D19" i="66"/>
  <c r="D20" i="66" s="1"/>
  <c r="D21" i="66" s="1"/>
  <c r="D22" i="66" s="1"/>
  <c r="D23" i="66" s="1"/>
  <c r="C24" i="66"/>
  <c r="C25" i="66"/>
  <c r="D25" i="66"/>
  <c r="C26" i="66"/>
  <c r="D26" i="66"/>
  <c r="C27" i="66"/>
  <c r="C28" i="66"/>
  <c r="C29" i="66"/>
  <c r="C30" i="66"/>
  <c r="C31" i="66"/>
  <c r="C32" i="66"/>
  <c r="C33" i="66"/>
  <c r="C34" i="66"/>
  <c r="C35" i="66"/>
  <c r="C36" i="66"/>
  <c r="C37" i="66"/>
  <c r="C38" i="66"/>
  <c r="C39" i="66"/>
  <c r="C40" i="66"/>
  <c r="AE15" i="68" l="1"/>
  <c r="AG18" i="68"/>
  <c r="AI18" i="68"/>
  <c r="AK18" i="68"/>
  <c r="AM18" i="68"/>
  <c r="AO18" i="68"/>
  <c r="AQ18" i="68"/>
  <c r="AS18" i="68"/>
  <c r="AH18" i="68"/>
  <c r="AL18" i="68"/>
  <c r="AP18" i="68"/>
  <c r="AJ18" i="68"/>
  <c r="AR18" i="68"/>
  <c r="AF18" i="68"/>
  <c r="AN18" i="68"/>
  <c r="V17" i="68"/>
  <c r="AE16" i="68"/>
  <c r="AD15" i="68"/>
  <c r="AD16" i="68"/>
  <c r="AC16" i="68"/>
  <c r="AC15" i="68"/>
  <c r="AB16" i="68"/>
  <c r="AB15" i="68"/>
  <c r="AA15" i="68"/>
  <c r="AA16" i="68"/>
  <c r="Z15" i="68"/>
  <c r="Z16" i="68"/>
  <c r="Y16" i="68"/>
  <c r="Y15" i="68"/>
  <c r="AB17" i="68"/>
  <c r="AA17" i="68"/>
  <c r="AE17" i="68"/>
  <c r="Z17" i="68"/>
  <c r="AD17" i="68"/>
  <c r="Y17" i="68"/>
  <c r="AC17" i="68"/>
  <c r="X16" i="68"/>
  <c r="X15" i="68"/>
  <c r="V16" i="68"/>
  <c r="V15" i="68"/>
  <c r="X17" i="68"/>
  <c r="J18" i="70"/>
  <c r="C23" i="70" s="1"/>
  <c r="C22" i="70"/>
  <c r="W16" i="71" s="1"/>
  <c r="AF16" i="71" s="1"/>
  <c r="A15" i="71"/>
  <c r="W15" i="71"/>
  <c r="AF15" i="71" s="1"/>
  <c r="AG15" i="71" s="1"/>
  <c r="D15" i="71" s="1"/>
  <c r="AD17" i="71"/>
  <c r="AB17" i="71"/>
  <c r="X17" i="71"/>
  <c r="B18" i="71"/>
  <c r="AE17" i="71"/>
  <c r="AC17" i="71"/>
  <c r="AA17" i="71"/>
  <c r="Y17" i="71"/>
  <c r="W17" i="71"/>
  <c r="S17" i="71"/>
  <c r="N17" i="71"/>
  <c r="C17" i="71"/>
  <c r="R17" i="71" s="1"/>
  <c r="Z17" i="71"/>
  <c r="V17" i="71"/>
  <c r="AD18" i="68"/>
  <c r="AB18" i="68"/>
  <c r="Z18" i="68"/>
  <c r="X18" i="68"/>
  <c r="V18" i="68"/>
  <c r="B19" i="68"/>
  <c r="E19" i="68" s="1"/>
  <c r="G19" i="68" s="1"/>
  <c r="A19" i="68" s="1"/>
  <c r="AE18" i="68"/>
  <c r="AC18" i="68"/>
  <c r="AA18" i="68"/>
  <c r="Y18" i="68"/>
  <c r="S18" i="68"/>
  <c r="N18" i="68"/>
  <c r="C18" i="68"/>
  <c r="R18" i="68" s="1"/>
  <c r="C19" i="66"/>
  <c r="C20" i="66"/>
  <c r="C21" i="66"/>
  <c r="AG19" i="68" l="1"/>
  <c r="AI19" i="68"/>
  <c r="AK19" i="68"/>
  <c r="AM19" i="68"/>
  <c r="AO19" i="68"/>
  <c r="AQ19" i="68"/>
  <c r="AS19" i="68"/>
  <c r="AF19" i="68"/>
  <c r="AJ19" i="68"/>
  <c r="AN19" i="68"/>
  <c r="AR19" i="68"/>
  <c r="AL19" i="68"/>
  <c r="AH19" i="68"/>
  <c r="AP19" i="68"/>
  <c r="E16" i="71"/>
  <c r="AG16" i="71"/>
  <c r="D16" i="71" s="1"/>
  <c r="B19" i="71"/>
  <c r="AC18" i="71"/>
  <c r="Y18" i="71"/>
  <c r="S18" i="71"/>
  <c r="AD18" i="71"/>
  <c r="AB18" i="71"/>
  <c r="Z18" i="71"/>
  <c r="X18" i="71"/>
  <c r="V18" i="71"/>
  <c r="AE18" i="71"/>
  <c r="AA18" i="71"/>
  <c r="W18" i="71"/>
  <c r="N18" i="71"/>
  <c r="C18" i="71"/>
  <c r="R18" i="71" s="1"/>
  <c r="AF17" i="71"/>
  <c r="E17" i="71" s="1"/>
  <c r="B20" i="68"/>
  <c r="E20" i="68" s="1"/>
  <c r="G20" i="68" s="1"/>
  <c r="A20" i="68" s="1"/>
  <c r="AE19" i="68"/>
  <c r="AC19" i="68"/>
  <c r="AA19" i="68"/>
  <c r="Y19" i="68"/>
  <c r="S19" i="68"/>
  <c r="N19" i="68"/>
  <c r="C19" i="68"/>
  <c r="R19" i="68" s="1"/>
  <c r="AD19" i="68"/>
  <c r="AB19" i="68"/>
  <c r="Z19" i="68"/>
  <c r="X19" i="68"/>
  <c r="V19" i="68"/>
  <c r="C23" i="66"/>
  <c r="C22" i="66"/>
  <c r="AG20" i="68" l="1"/>
  <c r="AI20" i="68"/>
  <c r="AK20" i="68"/>
  <c r="AM20" i="68"/>
  <c r="AO20" i="68"/>
  <c r="AQ20" i="68"/>
  <c r="AS20" i="68"/>
  <c r="AH20" i="68"/>
  <c r="AL20" i="68"/>
  <c r="AP20" i="68"/>
  <c r="AF20" i="68"/>
  <c r="AN20" i="68"/>
  <c r="AJ20" i="68"/>
  <c r="AR20" i="68"/>
  <c r="W15" i="68"/>
  <c r="AT15" i="68" s="1"/>
  <c r="W16" i="68"/>
  <c r="AF18" i="71"/>
  <c r="E18" i="71" s="1"/>
  <c r="G18" i="71" s="1"/>
  <c r="Q18" i="71" s="1"/>
  <c r="W17" i="68"/>
  <c r="AT17" i="68" s="1"/>
  <c r="W19" i="68"/>
  <c r="AT19" i="68" s="1"/>
  <c r="W18" i="68"/>
  <c r="AT18" i="68" s="1"/>
  <c r="F18" i="71"/>
  <c r="A18" i="71" s="1"/>
  <c r="G17" i="71"/>
  <c r="Q17" i="71" s="1"/>
  <c r="F17" i="71"/>
  <c r="A17" i="71" s="1"/>
  <c r="AG17" i="71"/>
  <c r="D17" i="71" s="1"/>
  <c r="AB19" i="71"/>
  <c r="V19" i="71"/>
  <c r="B20" i="71"/>
  <c r="AE19" i="71"/>
  <c r="AC19" i="71"/>
  <c r="AA19" i="71"/>
  <c r="Y19" i="71"/>
  <c r="W19" i="71"/>
  <c r="S19" i="71"/>
  <c r="N19" i="71"/>
  <c r="C19" i="71"/>
  <c r="R19" i="71" s="1"/>
  <c r="AD19" i="71"/>
  <c r="Z19" i="71"/>
  <c r="X19" i="71"/>
  <c r="G16" i="71"/>
  <c r="Q16" i="71" s="1"/>
  <c r="F16" i="71"/>
  <c r="AD20" i="68"/>
  <c r="AB20" i="68"/>
  <c r="Z20" i="68"/>
  <c r="X20" i="68"/>
  <c r="V20" i="68"/>
  <c r="B21" i="68"/>
  <c r="E21" i="68" s="1"/>
  <c r="G21" i="68" s="1"/>
  <c r="A21" i="68" s="1"/>
  <c r="AE20" i="68"/>
  <c r="AC20" i="68"/>
  <c r="AA20" i="68"/>
  <c r="Y20" i="68"/>
  <c r="W20" i="68"/>
  <c r="S20" i="68"/>
  <c r="N20" i="68"/>
  <c r="C20" i="68"/>
  <c r="R20" i="68" s="1"/>
  <c r="AT20" i="68" l="1"/>
  <c r="AT16" i="68"/>
  <c r="F16" i="68" s="1"/>
  <c r="Q16" i="68" s="1"/>
  <c r="AG21" i="68"/>
  <c r="AI21" i="68"/>
  <c r="AK21" i="68"/>
  <c r="AM21" i="68"/>
  <c r="AO21" i="68"/>
  <c r="AQ21" i="68"/>
  <c r="AS21" i="68"/>
  <c r="AF21" i="68"/>
  <c r="AJ21" i="68"/>
  <c r="AN21" i="68"/>
  <c r="AR21" i="68"/>
  <c r="AH21" i="68"/>
  <c r="AP21" i="68"/>
  <c r="AL21" i="68"/>
  <c r="AU15" i="68"/>
  <c r="D15" i="68" s="1"/>
  <c r="AG18" i="71"/>
  <c r="D18" i="71" s="1"/>
  <c r="AU19" i="68"/>
  <c r="D19" i="68" s="1"/>
  <c r="AU18" i="68"/>
  <c r="D18" i="68" s="1"/>
  <c r="AU17" i="68"/>
  <c r="D17" i="68" s="1"/>
  <c r="AF19" i="71"/>
  <c r="E19" i="71" s="1"/>
  <c r="F19" i="71" s="1"/>
  <c r="A16" i="71"/>
  <c r="B21" i="71"/>
  <c r="AE20" i="71"/>
  <c r="Y20" i="71"/>
  <c r="S20" i="71"/>
  <c r="C20" i="71"/>
  <c r="R20" i="71" s="1"/>
  <c r="AD20" i="71"/>
  <c r="AB20" i="71"/>
  <c r="Z20" i="71"/>
  <c r="X20" i="71"/>
  <c r="V20" i="71"/>
  <c r="AC20" i="71"/>
  <c r="AA20" i="71"/>
  <c r="W20" i="71"/>
  <c r="N20" i="71"/>
  <c r="B22" i="68"/>
  <c r="E22" i="68" s="1"/>
  <c r="G22" i="68" s="1"/>
  <c r="A22" i="68" s="1"/>
  <c r="AE21" i="68"/>
  <c r="AC21" i="68"/>
  <c r="AA21" i="68"/>
  <c r="Y21" i="68"/>
  <c r="W21" i="68"/>
  <c r="S21" i="68"/>
  <c r="N21" i="68"/>
  <c r="C21" i="68"/>
  <c r="R21" i="68" s="1"/>
  <c r="AD21" i="68"/>
  <c r="AB21" i="68"/>
  <c r="Z21" i="68"/>
  <c r="X21" i="68"/>
  <c r="V21" i="68"/>
  <c r="F20" i="68" l="1"/>
  <c r="Q20" i="68" s="1"/>
  <c r="AG22" i="68"/>
  <c r="AI22" i="68"/>
  <c r="AK22" i="68"/>
  <c r="AM22" i="68"/>
  <c r="AO22" i="68"/>
  <c r="AQ22" i="68"/>
  <c r="AS22" i="68"/>
  <c r="AH22" i="68"/>
  <c r="AL22" i="68"/>
  <c r="AP22" i="68"/>
  <c r="AJ22" i="68"/>
  <c r="AR22" i="68"/>
  <c r="AN22" i="68"/>
  <c r="AF22" i="68"/>
  <c r="AU16" i="68"/>
  <c r="D16" i="68" s="1"/>
  <c r="AT21" i="68"/>
  <c r="AU20" i="68"/>
  <c r="D20" i="68" s="1"/>
  <c r="F19" i="68"/>
  <c r="Q19" i="68" s="1"/>
  <c r="F17" i="68"/>
  <c r="Q17" i="68" s="1"/>
  <c r="F18" i="68"/>
  <c r="Q18" i="68" s="1"/>
  <c r="AF20" i="71"/>
  <c r="E20" i="71" s="1"/>
  <c r="AD21" i="71"/>
  <c r="Z21" i="71"/>
  <c r="V21" i="71"/>
  <c r="B22" i="71"/>
  <c r="AE21" i="71"/>
  <c r="AC21" i="71"/>
  <c r="AA21" i="71"/>
  <c r="Y21" i="71"/>
  <c r="W21" i="71"/>
  <c r="S21" i="71"/>
  <c r="N21" i="71"/>
  <c r="C21" i="71"/>
  <c r="R21" i="71" s="1"/>
  <c r="AB21" i="71"/>
  <c r="X21" i="71"/>
  <c r="AG19" i="71"/>
  <c r="D19" i="71" s="1"/>
  <c r="AG20" i="71"/>
  <c r="D20" i="71" s="1"/>
  <c r="G19" i="71"/>
  <c r="Q19" i="71" s="1"/>
  <c r="AD22" i="68"/>
  <c r="AB22" i="68"/>
  <c r="Z22" i="68"/>
  <c r="X22" i="68"/>
  <c r="V22" i="68"/>
  <c r="B23" i="68"/>
  <c r="E23" i="68" s="1"/>
  <c r="G23" i="68" s="1"/>
  <c r="A23" i="68" s="1"/>
  <c r="AE22" i="68"/>
  <c r="AC22" i="68"/>
  <c r="AA22" i="68"/>
  <c r="Y22" i="68"/>
  <c r="W22" i="68"/>
  <c r="S22" i="68"/>
  <c r="N22" i="68"/>
  <c r="C22" i="68"/>
  <c r="R22" i="68" s="1"/>
  <c r="AT22" i="68" l="1"/>
  <c r="AG23" i="68"/>
  <c r="AI23" i="68"/>
  <c r="AK23" i="68"/>
  <c r="AM23" i="68"/>
  <c r="AO23" i="68"/>
  <c r="AQ23" i="68"/>
  <c r="AS23" i="68"/>
  <c r="AF23" i="68"/>
  <c r="AJ23" i="68"/>
  <c r="AN23" i="68"/>
  <c r="AR23" i="68"/>
  <c r="AL23" i="68"/>
  <c r="AP23" i="68"/>
  <c r="AH23" i="68"/>
  <c r="A19" i="71"/>
  <c r="AF21" i="71"/>
  <c r="E21" i="71" s="1"/>
  <c r="AC22" i="71"/>
  <c r="Y22" i="71"/>
  <c r="N22" i="71"/>
  <c r="AD22" i="71"/>
  <c r="AB22" i="71"/>
  <c r="Z22" i="71"/>
  <c r="X22" i="71"/>
  <c r="V22" i="71"/>
  <c r="B23" i="71"/>
  <c r="AE22" i="71"/>
  <c r="AA22" i="71"/>
  <c r="W22" i="71"/>
  <c r="S22" i="71"/>
  <c r="C22" i="71"/>
  <c r="R22" i="71" s="1"/>
  <c r="G20" i="71"/>
  <c r="Q20" i="71" s="1"/>
  <c r="F20" i="71"/>
  <c r="A20" i="71" s="1"/>
  <c r="B24" i="68"/>
  <c r="E24" i="68" s="1"/>
  <c r="G24" i="68" s="1"/>
  <c r="A24" i="68" s="1"/>
  <c r="AE23" i="68"/>
  <c r="AC23" i="68"/>
  <c r="AA23" i="68"/>
  <c r="Y23" i="68"/>
  <c r="W23" i="68"/>
  <c r="S23" i="68"/>
  <c r="N23" i="68"/>
  <c r="C23" i="68"/>
  <c r="R23" i="68" s="1"/>
  <c r="AD23" i="68"/>
  <c r="AB23" i="68"/>
  <c r="Z23" i="68"/>
  <c r="X23" i="68"/>
  <c r="V23" i="68"/>
  <c r="AU21" i="68"/>
  <c r="D21" i="68" s="1"/>
  <c r="F21" i="68"/>
  <c r="Q21" i="68" s="1"/>
  <c r="AT23" i="68" l="1"/>
  <c r="AG24" i="68"/>
  <c r="AI24" i="68"/>
  <c r="AK24" i="68"/>
  <c r="AM24" i="68"/>
  <c r="AO24" i="68"/>
  <c r="AQ24" i="68"/>
  <c r="AS24" i="68"/>
  <c r="AH24" i="68"/>
  <c r="AL24" i="68"/>
  <c r="AP24" i="68"/>
  <c r="AF24" i="68"/>
  <c r="AN24" i="68"/>
  <c r="AR24" i="68"/>
  <c r="AJ24" i="68"/>
  <c r="AF22" i="71"/>
  <c r="E22" i="71" s="1"/>
  <c r="G22" i="71" s="1"/>
  <c r="Q22" i="71" s="1"/>
  <c r="AU22" i="68"/>
  <c r="D22" i="68" s="1"/>
  <c r="F22" i="71"/>
  <c r="A22" i="71" s="1"/>
  <c r="G21" i="71"/>
  <c r="Q21" i="71" s="1"/>
  <c r="F21" i="71"/>
  <c r="A21" i="71" s="1"/>
  <c r="Z23" i="71"/>
  <c r="V23" i="71"/>
  <c r="B24" i="71"/>
  <c r="AE23" i="71"/>
  <c r="AC23" i="71"/>
  <c r="AA23" i="71"/>
  <c r="Y23" i="71"/>
  <c r="W23" i="71"/>
  <c r="S23" i="71"/>
  <c r="N23" i="71"/>
  <c r="C23" i="71"/>
  <c r="R23" i="71" s="1"/>
  <c r="AD23" i="71"/>
  <c r="AB23" i="71"/>
  <c r="X23" i="71"/>
  <c r="AG21" i="71"/>
  <c r="D21" i="71" s="1"/>
  <c r="F22" i="68"/>
  <c r="Q22" i="68" s="1"/>
  <c r="AD24" i="68"/>
  <c r="AB24" i="68"/>
  <c r="Z24" i="68"/>
  <c r="X24" i="68"/>
  <c r="V24" i="68"/>
  <c r="B25" i="68"/>
  <c r="E25" i="68" s="1"/>
  <c r="G25" i="68" s="1"/>
  <c r="A25" i="68" s="1"/>
  <c r="AE24" i="68"/>
  <c r="AC24" i="68"/>
  <c r="AA24" i="68"/>
  <c r="Y24" i="68"/>
  <c r="W24" i="68"/>
  <c r="S24" i="68"/>
  <c r="N24" i="68"/>
  <c r="C24" i="68"/>
  <c r="R24" i="68" s="1"/>
  <c r="AT24" i="68" l="1"/>
  <c r="F24" i="68" s="1"/>
  <c r="Q24" i="68" s="1"/>
  <c r="AG25" i="68"/>
  <c r="AI25" i="68"/>
  <c r="AK25" i="68"/>
  <c r="AM25" i="68"/>
  <c r="AO25" i="68"/>
  <c r="AQ25" i="68"/>
  <c r="AS25" i="68"/>
  <c r="AF25" i="68"/>
  <c r="AJ25" i="68"/>
  <c r="AN25" i="68"/>
  <c r="AR25" i="68"/>
  <c r="AH25" i="68"/>
  <c r="AP25" i="68"/>
  <c r="AL25" i="68"/>
  <c r="AU23" i="68"/>
  <c r="D23" i="68" s="1"/>
  <c r="AG22" i="71"/>
  <c r="D22" i="71" s="1"/>
  <c r="AE24" i="71"/>
  <c r="Y24" i="71"/>
  <c r="S24" i="71"/>
  <c r="C24" i="71"/>
  <c r="R24" i="71" s="1"/>
  <c r="AD24" i="71"/>
  <c r="AB24" i="71"/>
  <c r="Z24" i="71"/>
  <c r="X24" i="71"/>
  <c r="V24" i="71"/>
  <c r="B25" i="71"/>
  <c r="AC24" i="71"/>
  <c r="AA24" i="71"/>
  <c r="W24" i="71"/>
  <c r="N24" i="71"/>
  <c r="AF23" i="71"/>
  <c r="E23" i="71" s="1"/>
  <c r="F23" i="68"/>
  <c r="Q23" i="68" s="1"/>
  <c r="B26" i="68"/>
  <c r="E26" i="68" s="1"/>
  <c r="G26" i="68" s="1"/>
  <c r="A26" i="68" s="1"/>
  <c r="AE25" i="68"/>
  <c r="AC25" i="68"/>
  <c r="AA25" i="68"/>
  <c r="Y25" i="68"/>
  <c r="W25" i="68"/>
  <c r="S25" i="68"/>
  <c r="N25" i="68"/>
  <c r="C25" i="68"/>
  <c r="R25" i="68" s="1"/>
  <c r="AD25" i="68"/>
  <c r="AB25" i="68"/>
  <c r="Z25" i="68"/>
  <c r="X25" i="68"/>
  <c r="V25" i="68"/>
  <c r="AG26" i="68" l="1"/>
  <c r="AI26" i="68"/>
  <c r="AK26" i="68"/>
  <c r="AM26" i="68"/>
  <c r="AO26" i="68"/>
  <c r="AQ26" i="68"/>
  <c r="AS26" i="68"/>
  <c r="AH26" i="68"/>
  <c r="AL26" i="68"/>
  <c r="AP26" i="68"/>
  <c r="AJ26" i="68"/>
  <c r="AR26" i="68"/>
  <c r="AF26" i="68"/>
  <c r="AN26" i="68"/>
  <c r="AT25" i="68"/>
  <c r="AG23" i="71"/>
  <c r="D23" i="71" s="1"/>
  <c r="AF24" i="71"/>
  <c r="E24" i="71" s="1"/>
  <c r="F24" i="71" s="1"/>
  <c r="A24" i="71" s="1"/>
  <c r="AU24" i="68"/>
  <c r="D24" i="68" s="1"/>
  <c r="G23" i="71"/>
  <c r="Q23" i="71" s="1"/>
  <c r="F23" i="71"/>
  <c r="Z25" i="71"/>
  <c r="V25" i="71"/>
  <c r="B26" i="71"/>
  <c r="AE25" i="71"/>
  <c r="AC25" i="71"/>
  <c r="AA25" i="71"/>
  <c r="Y25" i="71"/>
  <c r="W25" i="71"/>
  <c r="S25" i="71"/>
  <c r="N25" i="71"/>
  <c r="C25" i="71"/>
  <c r="R25" i="71" s="1"/>
  <c r="AD25" i="71"/>
  <c r="AB25" i="71"/>
  <c r="X25" i="71"/>
  <c r="G24" i="71"/>
  <c r="Q24" i="71" s="1"/>
  <c r="AD26" i="68"/>
  <c r="AB26" i="68"/>
  <c r="Z26" i="68"/>
  <c r="X26" i="68"/>
  <c r="V26" i="68"/>
  <c r="B27" i="68"/>
  <c r="E27" i="68" s="1"/>
  <c r="G27" i="68" s="1"/>
  <c r="A27" i="68" s="1"/>
  <c r="AE26" i="68"/>
  <c r="AC26" i="68"/>
  <c r="AA26" i="68"/>
  <c r="Y26" i="68"/>
  <c r="W26" i="68"/>
  <c r="S26" i="68"/>
  <c r="N26" i="68"/>
  <c r="C26" i="68"/>
  <c r="R26" i="68" s="1"/>
  <c r="AT26" i="68" l="1"/>
  <c r="AG27" i="68"/>
  <c r="AI27" i="68"/>
  <c r="AK27" i="68"/>
  <c r="AM27" i="68"/>
  <c r="AO27" i="68"/>
  <c r="AQ27" i="68"/>
  <c r="AS27" i="68"/>
  <c r="AF27" i="68"/>
  <c r="AJ27" i="68"/>
  <c r="AN27" i="68"/>
  <c r="AR27" i="68"/>
  <c r="AL27" i="68"/>
  <c r="AH27" i="68"/>
  <c r="AP27" i="68"/>
  <c r="AG24" i="71"/>
  <c r="D24" i="71" s="1"/>
  <c r="F26" i="68"/>
  <c r="Q26" i="68" s="1"/>
  <c r="AF25" i="71"/>
  <c r="E25" i="71" s="1"/>
  <c r="A23" i="71"/>
  <c r="AE26" i="71"/>
  <c r="AA26" i="71"/>
  <c r="W26" i="71"/>
  <c r="N26" i="71"/>
  <c r="C26" i="71"/>
  <c r="R26" i="71" s="1"/>
  <c r="AD26" i="71"/>
  <c r="AB26" i="71"/>
  <c r="Z26" i="71"/>
  <c r="X26" i="71"/>
  <c r="V26" i="71"/>
  <c r="B27" i="71"/>
  <c r="AC26" i="71"/>
  <c r="Y26" i="71"/>
  <c r="S26" i="71"/>
  <c r="B28" i="68"/>
  <c r="E28" i="68" s="1"/>
  <c r="G28" i="68" s="1"/>
  <c r="A28" i="68" s="1"/>
  <c r="AE27" i="68"/>
  <c r="AC27" i="68"/>
  <c r="AA27" i="68"/>
  <c r="Y27" i="68"/>
  <c r="W27" i="68"/>
  <c r="S27" i="68"/>
  <c r="N27" i="68"/>
  <c r="C27" i="68"/>
  <c r="R27" i="68" s="1"/>
  <c r="AD27" i="68"/>
  <c r="AB27" i="68"/>
  <c r="Z27" i="68"/>
  <c r="X27" i="68"/>
  <c r="V27" i="68"/>
  <c r="AU25" i="68"/>
  <c r="D25" i="68" s="1"/>
  <c r="F25" i="68"/>
  <c r="Q25" i="68" s="1"/>
  <c r="AG28" i="68" l="1"/>
  <c r="AI28" i="68"/>
  <c r="AK28" i="68"/>
  <c r="AM28" i="68"/>
  <c r="AO28" i="68"/>
  <c r="AQ28" i="68"/>
  <c r="AS28" i="68"/>
  <c r="AH28" i="68"/>
  <c r="AL28" i="68"/>
  <c r="AP28" i="68"/>
  <c r="AF28" i="68"/>
  <c r="AN28" i="68"/>
  <c r="AJ28" i="68"/>
  <c r="AR28" i="68"/>
  <c r="AT27" i="68"/>
  <c r="AU26" i="68"/>
  <c r="D26" i="68" s="1"/>
  <c r="AG25" i="71"/>
  <c r="D25" i="71" s="1"/>
  <c r="B28" i="71"/>
  <c r="AE27" i="71"/>
  <c r="AC27" i="71"/>
  <c r="AA27" i="71"/>
  <c r="Y27" i="71"/>
  <c r="W27" i="71"/>
  <c r="S27" i="71"/>
  <c r="N27" i="71"/>
  <c r="C27" i="71"/>
  <c r="R27" i="71" s="1"/>
  <c r="AD27" i="71"/>
  <c r="AB27" i="71"/>
  <c r="Z27" i="71"/>
  <c r="X27" i="71"/>
  <c r="V27" i="71"/>
  <c r="AF26" i="71"/>
  <c r="E26" i="71" s="1"/>
  <c r="G25" i="71"/>
  <c r="Q25" i="71" s="1"/>
  <c r="F25" i="71"/>
  <c r="A25" i="71" s="1"/>
  <c r="AD28" i="68"/>
  <c r="AB28" i="68"/>
  <c r="Z28" i="68"/>
  <c r="X28" i="68"/>
  <c r="V28" i="68"/>
  <c r="B29" i="68"/>
  <c r="E29" i="68" s="1"/>
  <c r="G29" i="68" s="1"/>
  <c r="A29" i="68" s="1"/>
  <c r="AE28" i="68"/>
  <c r="AC28" i="68"/>
  <c r="AA28" i="68"/>
  <c r="Y28" i="68"/>
  <c r="W28" i="68"/>
  <c r="S28" i="68"/>
  <c r="N28" i="68"/>
  <c r="C28" i="68"/>
  <c r="R28" i="68" s="1"/>
  <c r="AT28" i="68" l="1"/>
  <c r="AG29" i="68"/>
  <c r="AI29" i="68"/>
  <c r="AK29" i="68"/>
  <c r="AM29" i="68"/>
  <c r="AO29" i="68"/>
  <c r="AQ29" i="68"/>
  <c r="AS29" i="68"/>
  <c r="AF29" i="68"/>
  <c r="AJ29" i="68"/>
  <c r="AN29" i="68"/>
  <c r="AR29" i="68"/>
  <c r="AH29" i="68"/>
  <c r="AP29" i="68"/>
  <c r="AL29" i="68"/>
  <c r="AU27" i="68"/>
  <c r="D27" i="68" s="1"/>
  <c r="F26" i="71"/>
  <c r="A26" i="71" s="1"/>
  <c r="G26" i="71"/>
  <c r="Q26" i="71" s="1"/>
  <c r="AF27" i="71"/>
  <c r="E27" i="71" s="1"/>
  <c r="AC28" i="71"/>
  <c r="W28" i="71"/>
  <c r="N28" i="71"/>
  <c r="C28" i="71"/>
  <c r="R28" i="71" s="1"/>
  <c r="AD28" i="71"/>
  <c r="AB28" i="71"/>
  <c r="Z28" i="71"/>
  <c r="X28" i="71"/>
  <c r="V28" i="71"/>
  <c r="B29" i="71"/>
  <c r="AE28" i="71"/>
  <c r="AA28" i="71"/>
  <c r="Y28" i="71"/>
  <c r="S28" i="71"/>
  <c r="AG26" i="71"/>
  <c r="D26" i="71" s="1"/>
  <c r="F27" i="68"/>
  <c r="Q27" i="68" s="1"/>
  <c r="AD29" i="68"/>
  <c r="AB29" i="68"/>
  <c r="Z29" i="68"/>
  <c r="X29" i="68"/>
  <c r="V29" i="68"/>
  <c r="N29" i="68"/>
  <c r="C29" i="68"/>
  <c r="R29" i="68" s="1"/>
  <c r="B30" i="68"/>
  <c r="E30" i="68" s="1"/>
  <c r="G30" i="68" s="1"/>
  <c r="A30" i="68" s="1"/>
  <c r="AE29" i="68"/>
  <c r="AC29" i="68"/>
  <c r="AA29" i="68"/>
  <c r="Y29" i="68"/>
  <c r="W29" i="68"/>
  <c r="AT29" i="68" l="1"/>
  <c r="AG30" i="68"/>
  <c r="AI30" i="68"/>
  <c r="AK30" i="68"/>
  <c r="AM30" i="68"/>
  <c r="AO30" i="68"/>
  <c r="AQ30" i="68"/>
  <c r="AS30" i="68"/>
  <c r="AH30" i="68"/>
  <c r="AL30" i="68"/>
  <c r="AP30" i="68"/>
  <c r="AJ30" i="68"/>
  <c r="AR30" i="68"/>
  <c r="AN30" i="68"/>
  <c r="AF30" i="68"/>
  <c r="B30" i="71"/>
  <c r="AC29" i="71"/>
  <c r="Y29" i="71"/>
  <c r="AD29" i="71"/>
  <c r="AB29" i="71"/>
  <c r="Z29" i="71"/>
  <c r="X29" i="71"/>
  <c r="V29" i="71"/>
  <c r="N29" i="71"/>
  <c r="C29" i="71"/>
  <c r="R29" i="71" s="1"/>
  <c r="AE29" i="71"/>
  <c r="AA29" i="71"/>
  <c r="W29" i="71"/>
  <c r="AF28" i="71"/>
  <c r="E28" i="71" s="1"/>
  <c r="AG27" i="71"/>
  <c r="D27" i="71" s="1"/>
  <c r="AG28" i="71"/>
  <c r="D28" i="71" s="1"/>
  <c r="G27" i="71"/>
  <c r="Q27" i="71" s="1"/>
  <c r="F27" i="71"/>
  <c r="A27" i="71" s="1"/>
  <c r="F28" i="68"/>
  <c r="Q28" i="68" s="1"/>
  <c r="AU28" i="68"/>
  <c r="D28" i="68" s="1"/>
  <c r="AD30" i="68"/>
  <c r="AB30" i="68"/>
  <c r="Z30" i="68"/>
  <c r="X30" i="68"/>
  <c r="V30" i="68"/>
  <c r="N30" i="68"/>
  <c r="C30" i="68"/>
  <c r="R30" i="68" s="1"/>
  <c r="B31" i="68"/>
  <c r="E31" i="68" s="1"/>
  <c r="G31" i="68" s="1"/>
  <c r="A31" i="68" s="1"/>
  <c r="AE30" i="68"/>
  <c r="AC30" i="68"/>
  <c r="AA30" i="68"/>
  <c r="Y30" i="68"/>
  <c r="W30" i="68"/>
  <c r="AT30" i="68" l="1"/>
  <c r="AG31" i="68"/>
  <c r="AI31" i="68"/>
  <c r="AK31" i="68"/>
  <c r="AM31" i="68"/>
  <c r="AO31" i="68"/>
  <c r="AQ31" i="68"/>
  <c r="AS31" i="68"/>
  <c r="AF31" i="68"/>
  <c r="AJ31" i="68"/>
  <c r="AN31" i="68"/>
  <c r="AR31" i="68"/>
  <c r="AL31" i="68"/>
  <c r="AP31" i="68"/>
  <c r="AH31" i="68"/>
  <c r="AF29" i="71"/>
  <c r="E29" i="71" s="1"/>
  <c r="G29" i="71" s="1"/>
  <c r="Q29" i="71" s="1"/>
  <c r="AU29" i="68"/>
  <c r="D29" i="68" s="1"/>
  <c r="F28" i="71"/>
  <c r="A28" i="71" s="1"/>
  <c r="G28" i="71"/>
  <c r="Q28" i="71" s="1"/>
  <c r="B31" i="71"/>
  <c r="AC30" i="71"/>
  <c r="Y30" i="71"/>
  <c r="AD30" i="71"/>
  <c r="AB30" i="71"/>
  <c r="Z30" i="71"/>
  <c r="X30" i="71"/>
  <c r="V30" i="71"/>
  <c r="N30" i="71"/>
  <c r="C30" i="71"/>
  <c r="R30" i="71" s="1"/>
  <c r="AE30" i="71"/>
  <c r="AA30" i="71"/>
  <c r="W30" i="71"/>
  <c r="AD31" i="68"/>
  <c r="AB31" i="68"/>
  <c r="Z31" i="68"/>
  <c r="X31" i="68"/>
  <c r="V31" i="68"/>
  <c r="N31" i="68"/>
  <c r="C31" i="68"/>
  <c r="R31" i="68" s="1"/>
  <c r="B32" i="68"/>
  <c r="E32" i="68" s="1"/>
  <c r="G32" i="68" s="1"/>
  <c r="A32" i="68" s="1"/>
  <c r="AE31" i="68"/>
  <c r="AC31" i="68"/>
  <c r="AA31" i="68"/>
  <c r="Y31" i="68"/>
  <c r="W31" i="68"/>
  <c r="F29" i="68"/>
  <c r="Q29" i="68" s="1"/>
  <c r="AT31" i="68" l="1"/>
  <c r="AG32" i="68"/>
  <c r="AI32" i="68"/>
  <c r="AK32" i="68"/>
  <c r="AM32" i="68"/>
  <c r="AO32" i="68"/>
  <c r="AQ32" i="68"/>
  <c r="AS32" i="68"/>
  <c r="AH32" i="68"/>
  <c r="AL32" i="68"/>
  <c r="AP32" i="68"/>
  <c r="AF32" i="68"/>
  <c r="AN32" i="68"/>
  <c r="AR32" i="68"/>
  <c r="AJ32" i="68"/>
  <c r="F30" i="68"/>
  <c r="Q30" i="68" s="1"/>
  <c r="F29" i="71"/>
  <c r="A29" i="71" s="1"/>
  <c r="AG29" i="71"/>
  <c r="D29" i="71" s="1"/>
  <c r="AF30" i="71"/>
  <c r="E30" i="71" s="1"/>
  <c r="G30" i="71" s="1"/>
  <c r="Q30" i="71" s="1"/>
  <c r="AU30" i="68"/>
  <c r="D30" i="68" s="1"/>
  <c r="F30" i="71"/>
  <c r="A30" i="71" s="1"/>
  <c r="AC31" i="71"/>
  <c r="Y31" i="71"/>
  <c r="AD31" i="71"/>
  <c r="AB31" i="71"/>
  <c r="Z31" i="71"/>
  <c r="X31" i="71"/>
  <c r="V31" i="71"/>
  <c r="N31" i="71"/>
  <c r="C31" i="71"/>
  <c r="R31" i="71" s="1"/>
  <c r="B32" i="71"/>
  <c r="AE31" i="71"/>
  <c r="AA31" i="71"/>
  <c r="W31" i="71"/>
  <c r="AG30" i="71"/>
  <c r="D30" i="71" s="1"/>
  <c r="AD32" i="68"/>
  <c r="AB32" i="68"/>
  <c r="Z32" i="68"/>
  <c r="X32" i="68"/>
  <c r="V32" i="68"/>
  <c r="N32" i="68"/>
  <c r="C32" i="68"/>
  <c r="R32" i="68" s="1"/>
  <c r="B33" i="68"/>
  <c r="E33" i="68" s="1"/>
  <c r="G33" i="68" s="1"/>
  <c r="A33" i="68" s="1"/>
  <c r="AE32" i="68"/>
  <c r="AC32" i="68"/>
  <c r="AA32" i="68"/>
  <c r="Y32" i="68"/>
  <c r="W32" i="68"/>
  <c r="AT32" i="68" l="1"/>
  <c r="AG33" i="68"/>
  <c r="AI33" i="68"/>
  <c r="AK33" i="68"/>
  <c r="AM33" i="68"/>
  <c r="AO33" i="68"/>
  <c r="AQ33" i="68"/>
  <c r="AS33" i="68"/>
  <c r="AF33" i="68"/>
  <c r="AJ33" i="68"/>
  <c r="AN33" i="68"/>
  <c r="AR33" i="68"/>
  <c r="AH33" i="68"/>
  <c r="AP33" i="68"/>
  <c r="AL33" i="68"/>
  <c r="AF31" i="71"/>
  <c r="E31" i="71" s="1"/>
  <c r="G31" i="71" s="1"/>
  <c r="Q31" i="71" s="1"/>
  <c r="AU31" i="68"/>
  <c r="D31" i="68" s="1"/>
  <c r="F31" i="71"/>
  <c r="A31" i="71" s="1"/>
  <c r="B33" i="71"/>
  <c r="AC32" i="71"/>
  <c r="Y32" i="71"/>
  <c r="AD32" i="71"/>
  <c r="AB32" i="71"/>
  <c r="Z32" i="71"/>
  <c r="X32" i="71"/>
  <c r="V32" i="71"/>
  <c r="N32" i="71"/>
  <c r="C32" i="71"/>
  <c r="R32" i="71" s="1"/>
  <c r="AE32" i="71"/>
  <c r="AA32" i="71"/>
  <c r="W32" i="71"/>
  <c r="AG31" i="71"/>
  <c r="D31" i="71" s="1"/>
  <c r="F31" i="68"/>
  <c r="Q31" i="68" s="1"/>
  <c r="AD33" i="68"/>
  <c r="AB33" i="68"/>
  <c r="Z33" i="68"/>
  <c r="X33" i="68"/>
  <c r="V33" i="68"/>
  <c r="N33" i="68"/>
  <c r="C33" i="68"/>
  <c r="R33" i="68" s="1"/>
  <c r="B34" i="68"/>
  <c r="E34" i="68" s="1"/>
  <c r="G34" i="68" s="1"/>
  <c r="A34" i="68" s="1"/>
  <c r="AE33" i="68"/>
  <c r="AC33" i="68"/>
  <c r="AA33" i="68"/>
  <c r="Y33" i="68"/>
  <c r="W33" i="68"/>
  <c r="AT33" i="68" l="1"/>
  <c r="AG34" i="68"/>
  <c r="AI34" i="68"/>
  <c r="AK34" i="68"/>
  <c r="AM34" i="68"/>
  <c r="AO34" i="68"/>
  <c r="AQ34" i="68"/>
  <c r="AS34" i="68"/>
  <c r="AH34" i="68"/>
  <c r="AL34" i="68"/>
  <c r="AP34" i="68"/>
  <c r="AJ34" i="68"/>
  <c r="AR34" i="68"/>
  <c r="AF34" i="68"/>
  <c r="AN34" i="68"/>
  <c r="AF32" i="71"/>
  <c r="E32" i="71" s="1"/>
  <c r="F32" i="71" s="1"/>
  <c r="A32" i="71" s="1"/>
  <c r="AU32" i="68"/>
  <c r="D32" i="68" s="1"/>
  <c r="G32" i="71"/>
  <c r="Q32" i="71" s="1"/>
  <c r="B34" i="71"/>
  <c r="AC33" i="71"/>
  <c r="Y33" i="71"/>
  <c r="AD33" i="71"/>
  <c r="AB33" i="71"/>
  <c r="Z33" i="71"/>
  <c r="X33" i="71"/>
  <c r="V33" i="71"/>
  <c r="N33" i="71"/>
  <c r="C33" i="71"/>
  <c r="R33" i="71" s="1"/>
  <c r="AE33" i="71"/>
  <c r="AA33" i="71"/>
  <c r="W33" i="71"/>
  <c r="AD34" i="68"/>
  <c r="AB34" i="68"/>
  <c r="Z34" i="68"/>
  <c r="X34" i="68"/>
  <c r="V34" i="68"/>
  <c r="N34" i="68"/>
  <c r="C34" i="68"/>
  <c r="R34" i="68" s="1"/>
  <c r="B35" i="68"/>
  <c r="E35" i="68" s="1"/>
  <c r="G35" i="68" s="1"/>
  <c r="A35" i="68" s="1"/>
  <c r="AE34" i="68"/>
  <c r="AC34" i="68"/>
  <c r="AA34" i="68"/>
  <c r="Y34" i="68"/>
  <c r="W34" i="68"/>
  <c r="AT34" i="68" s="1"/>
  <c r="F32" i="68"/>
  <c r="Q32" i="68" s="1"/>
  <c r="AG35" i="68" l="1"/>
  <c r="AI35" i="68"/>
  <c r="AK35" i="68"/>
  <c r="AM35" i="68"/>
  <c r="AO35" i="68"/>
  <c r="AQ35" i="68"/>
  <c r="AS35" i="68"/>
  <c r="AF35" i="68"/>
  <c r="AJ35" i="68"/>
  <c r="AN35" i="68"/>
  <c r="AR35" i="68"/>
  <c r="AL35" i="68"/>
  <c r="AH35" i="68"/>
  <c r="AP35" i="68"/>
  <c r="AG32" i="71"/>
  <c r="D32" i="71" s="1"/>
  <c r="AF33" i="71"/>
  <c r="E33" i="71" s="1"/>
  <c r="G33" i="71" s="1"/>
  <c r="Q33" i="71" s="1"/>
  <c r="AU33" i="68"/>
  <c r="D33" i="68" s="1"/>
  <c r="F33" i="71"/>
  <c r="A33" i="71" s="1"/>
  <c r="AC34" i="71"/>
  <c r="Y34" i="71"/>
  <c r="AD34" i="71"/>
  <c r="AB34" i="71"/>
  <c r="Z34" i="71"/>
  <c r="X34" i="71"/>
  <c r="V34" i="71"/>
  <c r="N34" i="71"/>
  <c r="C34" i="71"/>
  <c r="R34" i="71" s="1"/>
  <c r="B35" i="71"/>
  <c r="AE34" i="71"/>
  <c r="AA34" i="71"/>
  <c r="W34" i="71"/>
  <c r="AG33" i="71"/>
  <c r="D33" i="71" s="1"/>
  <c r="AD35" i="68"/>
  <c r="AB35" i="68"/>
  <c r="Z35" i="68"/>
  <c r="X35" i="68"/>
  <c r="V35" i="68"/>
  <c r="N35" i="68"/>
  <c r="C35" i="68"/>
  <c r="R35" i="68" s="1"/>
  <c r="B36" i="68"/>
  <c r="E36" i="68" s="1"/>
  <c r="G36" i="68" s="1"/>
  <c r="A36" i="68" s="1"/>
  <c r="AE35" i="68"/>
  <c r="AC35" i="68"/>
  <c r="AA35" i="68"/>
  <c r="Y35" i="68"/>
  <c r="W35" i="68"/>
  <c r="F33" i="68"/>
  <c r="Q33" i="68" s="1"/>
  <c r="AT35" i="68" l="1"/>
  <c r="AG36" i="68"/>
  <c r="AI36" i="68"/>
  <c r="AK36" i="68"/>
  <c r="AM36" i="68"/>
  <c r="AO36" i="68"/>
  <c r="AQ36" i="68"/>
  <c r="AS36" i="68"/>
  <c r="AH36" i="68"/>
  <c r="AL36" i="68"/>
  <c r="AP36" i="68"/>
  <c r="AF36" i="68"/>
  <c r="AN36" i="68"/>
  <c r="AJ36" i="68"/>
  <c r="AR36" i="68"/>
  <c r="AF34" i="71"/>
  <c r="E34" i="71" s="1"/>
  <c r="F34" i="71" s="1"/>
  <c r="A34" i="71" s="1"/>
  <c r="F35" i="68"/>
  <c r="Q35" i="68" s="1"/>
  <c r="G34" i="71"/>
  <c r="Q34" i="71" s="1"/>
  <c r="B36" i="71"/>
  <c r="AE35" i="71"/>
  <c r="AA35" i="71"/>
  <c r="W35" i="71"/>
  <c r="AD35" i="71"/>
  <c r="AB35" i="71"/>
  <c r="Z35" i="71"/>
  <c r="X35" i="71"/>
  <c r="V35" i="71"/>
  <c r="N35" i="71"/>
  <c r="C35" i="71"/>
  <c r="R35" i="71" s="1"/>
  <c r="AC35" i="71"/>
  <c r="Y35" i="71"/>
  <c r="F34" i="68"/>
  <c r="Q34" i="68" s="1"/>
  <c r="AU34" i="68"/>
  <c r="D34" i="68" s="1"/>
  <c r="AD36" i="68"/>
  <c r="AB36" i="68"/>
  <c r="Z36" i="68"/>
  <c r="X36" i="68"/>
  <c r="V36" i="68"/>
  <c r="N36" i="68"/>
  <c r="C36" i="68"/>
  <c r="R36" i="68" s="1"/>
  <c r="B37" i="68"/>
  <c r="E37" i="68" s="1"/>
  <c r="G37" i="68" s="1"/>
  <c r="A37" i="68" s="1"/>
  <c r="AE36" i="68"/>
  <c r="AC36" i="68"/>
  <c r="AA36" i="68"/>
  <c r="Y36" i="68"/>
  <c r="W36" i="68"/>
  <c r="AT36" i="68" l="1"/>
  <c r="AG37" i="68"/>
  <c r="AF37" i="68"/>
  <c r="AI37" i="68"/>
  <c r="AK37" i="68"/>
  <c r="AM37" i="68"/>
  <c r="AO37" i="68"/>
  <c r="AQ37" i="68"/>
  <c r="AS37" i="68"/>
  <c r="AH37" i="68"/>
  <c r="AL37" i="68"/>
  <c r="AP37" i="68"/>
  <c r="AJ37" i="68"/>
  <c r="AR37" i="68"/>
  <c r="AN37" i="68"/>
  <c r="AU35" i="68"/>
  <c r="D35" i="68" s="1"/>
  <c r="AG34" i="71"/>
  <c r="D34" i="71" s="1"/>
  <c r="F36" i="68"/>
  <c r="Q36" i="68" s="1"/>
  <c r="AF35" i="71"/>
  <c r="E35" i="71" s="1"/>
  <c r="AC36" i="71"/>
  <c r="Y36" i="71"/>
  <c r="AD36" i="71"/>
  <c r="AB36" i="71"/>
  <c r="Z36" i="71"/>
  <c r="X36" i="71"/>
  <c r="V36" i="71"/>
  <c r="N36" i="71"/>
  <c r="C36" i="71"/>
  <c r="R36" i="71" s="1"/>
  <c r="B37" i="71"/>
  <c r="AE36" i="71"/>
  <c r="AA36" i="71"/>
  <c r="W36" i="71"/>
  <c r="AD37" i="68"/>
  <c r="AB37" i="68"/>
  <c r="Z37" i="68"/>
  <c r="X37" i="68"/>
  <c r="V37" i="68"/>
  <c r="N37" i="68"/>
  <c r="C37" i="68"/>
  <c r="R37" i="68" s="1"/>
  <c r="B38" i="68"/>
  <c r="E38" i="68" s="1"/>
  <c r="G38" i="68" s="1"/>
  <c r="A38" i="68" s="1"/>
  <c r="AE37" i="68"/>
  <c r="AC37" i="68"/>
  <c r="AA37" i="68"/>
  <c r="Y37" i="68"/>
  <c r="W37" i="68"/>
  <c r="AG38" i="68" l="1"/>
  <c r="AI38" i="68"/>
  <c r="AK38" i="68"/>
  <c r="AM38" i="68"/>
  <c r="AO38" i="68"/>
  <c r="AQ38" i="68"/>
  <c r="AS38" i="68"/>
  <c r="AF38" i="68"/>
  <c r="AJ38" i="68"/>
  <c r="AN38" i="68"/>
  <c r="AR38" i="68"/>
  <c r="AL38" i="68"/>
  <c r="AH38" i="68"/>
  <c r="AP38" i="68"/>
  <c r="AT37" i="68"/>
  <c r="AU36" i="68"/>
  <c r="D36" i="68" s="1"/>
  <c r="AF36" i="71"/>
  <c r="E36" i="71" s="1"/>
  <c r="AG35" i="71"/>
  <c r="D35" i="71" s="1"/>
  <c r="AA37" i="71"/>
  <c r="W37" i="71"/>
  <c r="AD37" i="71"/>
  <c r="AB37" i="71"/>
  <c r="Z37" i="71"/>
  <c r="X37" i="71"/>
  <c r="V37" i="71"/>
  <c r="N37" i="71"/>
  <c r="C37" i="71"/>
  <c r="R37" i="71" s="1"/>
  <c r="B38" i="71"/>
  <c r="AE37" i="71"/>
  <c r="AC37" i="71"/>
  <c r="Y37" i="71"/>
  <c r="G35" i="71"/>
  <c r="Q35" i="71" s="1"/>
  <c r="F35" i="71"/>
  <c r="A35" i="71" s="1"/>
  <c r="AD38" i="68"/>
  <c r="AB38" i="68"/>
  <c r="Z38" i="68"/>
  <c r="X38" i="68"/>
  <c r="V38" i="68"/>
  <c r="N38" i="68"/>
  <c r="C38" i="68"/>
  <c r="R38" i="68" s="1"/>
  <c r="B39" i="68"/>
  <c r="E39" i="68" s="1"/>
  <c r="G39" i="68" s="1"/>
  <c r="A39" i="68" s="1"/>
  <c r="AE38" i="68"/>
  <c r="AC38" i="68"/>
  <c r="AA38" i="68"/>
  <c r="Y38" i="68"/>
  <c r="W38" i="68"/>
  <c r="AT38" i="68" l="1"/>
  <c r="AG39" i="68"/>
  <c r="AI39" i="68"/>
  <c r="AK39" i="68"/>
  <c r="AM39" i="68"/>
  <c r="AO39" i="68"/>
  <c r="AQ39" i="68"/>
  <c r="AS39" i="68"/>
  <c r="AH39" i="68"/>
  <c r="AL39" i="68"/>
  <c r="AP39" i="68"/>
  <c r="AF39" i="68"/>
  <c r="AN39" i="68"/>
  <c r="AJ39" i="68"/>
  <c r="AR39" i="68"/>
  <c r="AG36" i="71"/>
  <c r="D36" i="71" s="1"/>
  <c r="AF37" i="71"/>
  <c r="E37" i="71" s="1"/>
  <c r="AA38" i="71"/>
  <c r="W38" i="71"/>
  <c r="AD38" i="71"/>
  <c r="AB38" i="71"/>
  <c r="Z38" i="71"/>
  <c r="X38" i="71"/>
  <c r="V38" i="71"/>
  <c r="N38" i="71"/>
  <c r="C38" i="71"/>
  <c r="R38" i="71" s="1"/>
  <c r="B39" i="71"/>
  <c r="AE38" i="71"/>
  <c r="AC38" i="71"/>
  <c r="Y38" i="71"/>
  <c r="AG37" i="71"/>
  <c r="D37" i="71" s="1"/>
  <c r="F36" i="71"/>
  <c r="A36" i="71" s="1"/>
  <c r="G36" i="71"/>
  <c r="Q36" i="71" s="1"/>
  <c r="F37" i="68"/>
  <c r="Q37" i="68" s="1"/>
  <c r="AU37" i="68"/>
  <c r="D37" i="68" s="1"/>
  <c r="AD39" i="68"/>
  <c r="AB39" i="68"/>
  <c r="Z39" i="68"/>
  <c r="X39" i="68"/>
  <c r="V39" i="68"/>
  <c r="N39" i="68"/>
  <c r="C39" i="68"/>
  <c r="R39" i="68" s="1"/>
  <c r="B40" i="68"/>
  <c r="E40" i="68" s="1"/>
  <c r="G40" i="68" s="1"/>
  <c r="A40" i="68" s="1"/>
  <c r="AE39" i="68"/>
  <c r="AC39" i="68"/>
  <c r="AA39" i="68"/>
  <c r="Y39" i="68"/>
  <c r="W39" i="68"/>
  <c r="AT39" i="68" l="1"/>
  <c r="AG40" i="68"/>
  <c r="AI40" i="68"/>
  <c r="AK40" i="68"/>
  <c r="AM40" i="68"/>
  <c r="AO40" i="68"/>
  <c r="AQ40" i="68"/>
  <c r="AS40" i="68"/>
  <c r="AF40" i="68"/>
  <c r="AJ40" i="68"/>
  <c r="AN40" i="68"/>
  <c r="AR40" i="68"/>
  <c r="AH40" i="68"/>
  <c r="AP40" i="68"/>
  <c r="AL40" i="68"/>
  <c r="AU38" i="68"/>
  <c r="D38" i="68" s="1"/>
  <c r="AC39" i="71"/>
  <c r="W39" i="71"/>
  <c r="AD39" i="71"/>
  <c r="AB39" i="71"/>
  <c r="Z39" i="71"/>
  <c r="X39" i="71"/>
  <c r="V39" i="71"/>
  <c r="N39" i="71"/>
  <c r="C39" i="71"/>
  <c r="R39" i="71" s="1"/>
  <c r="B40" i="71"/>
  <c r="N40" i="71" s="1"/>
  <c r="AE39" i="71"/>
  <c r="AA39" i="71"/>
  <c r="Y39" i="71"/>
  <c r="AF38" i="71"/>
  <c r="E38" i="71" s="1"/>
  <c r="G37" i="71"/>
  <c r="Q37" i="71" s="1"/>
  <c r="F37" i="71"/>
  <c r="A37" i="71" s="1"/>
  <c r="AD40" i="68"/>
  <c r="AB40" i="68"/>
  <c r="Z40" i="68"/>
  <c r="X40" i="68"/>
  <c r="V40" i="68"/>
  <c r="N40" i="68"/>
  <c r="C40" i="68"/>
  <c r="R40" i="68" s="1"/>
  <c r="B41" i="68"/>
  <c r="E41" i="68" s="1"/>
  <c r="G41" i="68" s="1"/>
  <c r="A41" i="68" s="1"/>
  <c r="AE40" i="68"/>
  <c r="AC40" i="68"/>
  <c r="AA40" i="68"/>
  <c r="Y40" i="68"/>
  <c r="W40" i="68"/>
  <c r="F38" i="68"/>
  <c r="Q38" i="68" s="1"/>
  <c r="AT40" i="68" l="1"/>
  <c r="AG41" i="68"/>
  <c r="AI41" i="68"/>
  <c r="AK41" i="68"/>
  <c r="AM41" i="68"/>
  <c r="AO41" i="68"/>
  <c r="AQ41" i="68"/>
  <c r="AS41" i="68"/>
  <c r="AH41" i="68"/>
  <c r="AL41" i="68"/>
  <c r="AP41" i="68"/>
  <c r="AJ41" i="68"/>
  <c r="AR41" i="68"/>
  <c r="AN41" i="68"/>
  <c r="AF41" i="68"/>
  <c r="AU39" i="68"/>
  <c r="D39" i="68" s="1"/>
  <c r="G38" i="71"/>
  <c r="Q38" i="71" s="1"/>
  <c r="F38" i="71"/>
  <c r="A38" i="71" s="1"/>
  <c r="AF39" i="71"/>
  <c r="E39" i="71" s="1"/>
  <c r="AG38" i="71"/>
  <c r="D38" i="71" s="1"/>
  <c r="B41" i="71"/>
  <c r="AC40" i="71"/>
  <c r="Y40" i="71"/>
  <c r="AD40" i="71"/>
  <c r="AB40" i="71"/>
  <c r="Z40" i="71"/>
  <c r="X40" i="71"/>
  <c r="V40" i="71"/>
  <c r="C40" i="71"/>
  <c r="R40" i="71" s="1"/>
  <c r="AE40" i="71"/>
  <c r="AA40" i="71"/>
  <c r="W40" i="71"/>
  <c r="AD41" i="68"/>
  <c r="AB41" i="68"/>
  <c r="Z41" i="68"/>
  <c r="X41" i="68"/>
  <c r="V41" i="68"/>
  <c r="N41" i="68"/>
  <c r="C41" i="68"/>
  <c r="R41" i="68" s="1"/>
  <c r="B42" i="68"/>
  <c r="E42" i="68" s="1"/>
  <c r="G42" i="68" s="1"/>
  <c r="A42" i="68" s="1"/>
  <c r="AE41" i="68"/>
  <c r="AC41" i="68"/>
  <c r="AA41" i="68"/>
  <c r="Y41" i="68"/>
  <c r="W41" i="68"/>
  <c r="F39" i="68"/>
  <c r="Q39" i="68" s="1"/>
  <c r="AT41" i="68" l="1"/>
  <c r="AG42" i="68"/>
  <c r="AI42" i="68"/>
  <c r="AK42" i="68"/>
  <c r="AM42" i="68"/>
  <c r="AO42" i="68"/>
  <c r="AQ42" i="68"/>
  <c r="AS42" i="68"/>
  <c r="AF42" i="68"/>
  <c r="AJ42" i="68"/>
  <c r="AN42" i="68"/>
  <c r="AR42" i="68"/>
  <c r="AL42" i="68"/>
  <c r="AP42" i="68"/>
  <c r="AH42" i="68"/>
  <c r="AG39" i="71"/>
  <c r="D39" i="71" s="1"/>
  <c r="AU40" i="68"/>
  <c r="D40" i="68" s="1"/>
  <c r="AF40" i="71"/>
  <c r="E40" i="71" s="1"/>
  <c r="B42" i="71"/>
  <c r="AE41" i="71"/>
  <c r="AA41" i="71"/>
  <c r="AD41" i="71"/>
  <c r="AB41" i="71"/>
  <c r="Z41" i="71"/>
  <c r="X41" i="71"/>
  <c r="V41" i="71"/>
  <c r="N41" i="71"/>
  <c r="C41" i="71"/>
  <c r="R41" i="71" s="1"/>
  <c r="AC41" i="71"/>
  <c r="Y41" i="71"/>
  <c r="W41" i="71"/>
  <c r="G39" i="71"/>
  <c r="Q39" i="71" s="1"/>
  <c r="F39" i="71"/>
  <c r="A39" i="71" s="1"/>
  <c r="AD42" i="68"/>
  <c r="AB42" i="68"/>
  <c r="Z42" i="68"/>
  <c r="X42" i="68"/>
  <c r="V42" i="68"/>
  <c r="N42" i="68"/>
  <c r="C42" i="68"/>
  <c r="R42" i="68" s="1"/>
  <c r="B43" i="68"/>
  <c r="E43" i="68" s="1"/>
  <c r="G43" i="68" s="1"/>
  <c r="A43" i="68" s="1"/>
  <c r="AE42" i="68"/>
  <c r="AC42" i="68"/>
  <c r="AA42" i="68"/>
  <c r="Y42" i="68"/>
  <c r="W42" i="68"/>
  <c r="F40" i="68"/>
  <c r="Q40" i="68" s="1"/>
  <c r="AT42" i="68" l="1"/>
  <c r="AG43" i="68"/>
  <c r="AI43" i="68"/>
  <c r="AK43" i="68"/>
  <c r="AM43" i="68"/>
  <c r="AO43" i="68"/>
  <c r="AQ43" i="68"/>
  <c r="AS43" i="68"/>
  <c r="AH43" i="68"/>
  <c r="AL43" i="68"/>
  <c r="AP43" i="68"/>
  <c r="AF43" i="68"/>
  <c r="AN43" i="68"/>
  <c r="AR43" i="68"/>
  <c r="AJ43" i="68"/>
  <c r="AF41" i="71"/>
  <c r="E41" i="71" s="1"/>
  <c r="F41" i="71" s="1"/>
  <c r="A41" i="71" s="1"/>
  <c r="AG40" i="71"/>
  <c r="D40" i="71" s="1"/>
  <c r="B43" i="71"/>
  <c r="AC42" i="71"/>
  <c r="Y42" i="71"/>
  <c r="AD42" i="71"/>
  <c r="AB42" i="71"/>
  <c r="Z42" i="71"/>
  <c r="X42" i="71"/>
  <c r="V42" i="71"/>
  <c r="N42" i="71"/>
  <c r="C42" i="71"/>
  <c r="R42" i="71" s="1"/>
  <c r="AE42" i="71"/>
  <c r="AA42" i="71"/>
  <c r="W42" i="71"/>
  <c r="F40" i="71"/>
  <c r="A40" i="71" s="1"/>
  <c r="G40" i="71"/>
  <c r="Q40" i="71" s="1"/>
  <c r="AD43" i="68"/>
  <c r="AB43" i="68"/>
  <c r="Z43" i="68"/>
  <c r="X43" i="68"/>
  <c r="V43" i="68"/>
  <c r="N43" i="68"/>
  <c r="C43" i="68"/>
  <c r="R43" i="68" s="1"/>
  <c r="B44" i="68"/>
  <c r="E44" i="68" s="1"/>
  <c r="G44" i="68" s="1"/>
  <c r="A44" i="68" s="1"/>
  <c r="AE43" i="68"/>
  <c r="AC43" i="68"/>
  <c r="AA43" i="68"/>
  <c r="Y43" i="68"/>
  <c r="W43" i="68"/>
  <c r="AU41" i="68"/>
  <c r="D41" i="68" s="1"/>
  <c r="F41" i="68"/>
  <c r="Q41" i="68" s="1"/>
  <c r="AT43" i="68" l="1"/>
  <c r="AG44" i="68"/>
  <c r="AI44" i="68"/>
  <c r="AK44" i="68"/>
  <c r="AM44" i="68"/>
  <c r="AO44" i="68"/>
  <c r="AQ44" i="68"/>
  <c r="AS44" i="68"/>
  <c r="AF44" i="68"/>
  <c r="AJ44" i="68"/>
  <c r="AN44" i="68"/>
  <c r="AR44" i="68"/>
  <c r="AH44" i="68"/>
  <c r="AP44" i="68"/>
  <c r="AL44" i="68"/>
  <c r="G41" i="71"/>
  <c r="Q41" i="71" s="1"/>
  <c r="AF42" i="71"/>
  <c r="E42" i="71" s="1"/>
  <c r="G42" i="71" s="1"/>
  <c r="Q42" i="71" s="1"/>
  <c r="AG41" i="71"/>
  <c r="D41" i="71" s="1"/>
  <c r="F42" i="71"/>
  <c r="A42" i="71" s="1"/>
  <c r="B44" i="71"/>
  <c r="AC43" i="71"/>
  <c r="Y43" i="71"/>
  <c r="AD43" i="71"/>
  <c r="AB43" i="71"/>
  <c r="Z43" i="71"/>
  <c r="X43" i="71"/>
  <c r="V43" i="71"/>
  <c r="N43" i="71"/>
  <c r="C43" i="71"/>
  <c r="R43" i="71" s="1"/>
  <c r="AE43" i="71"/>
  <c r="AA43" i="71"/>
  <c r="W43" i="71"/>
  <c r="AU42" i="68"/>
  <c r="D42" i="68" s="1"/>
  <c r="F42" i="68"/>
  <c r="Q42" i="68" s="1"/>
  <c r="AD44" i="68"/>
  <c r="AB44" i="68"/>
  <c r="Z44" i="68"/>
  <c r="X44" i="68"/>
  <c r="V44" i="68"/>
  <c r="N44" i="68"/>
  <c r="C44" i="68"/>
  <c r="R44" i="68" s="1"/>
  <c r="B45" i="68"/>
  <c r="E45" i="68" s="1"/>
  <c r="G45" i="68" s="1"/>
  <c r="A45" i="68" s="1"/>
  <c r="AE44" i="68"/>
  <c r="AC44" i="68"/>
  <c r="AA44" i="68"/>
  <c r="Y44" i="68"/>
  <c r="W44" i="68"/>
  <c r="AT44" i="68" l="1"/>
  <c r="F44" i="68" s="1"/>
  <c r="Q44" i="68" s="1"/>
  <c r="AG45" i="68"/>
  <c r="AI45" i="68"/>
  <c r="AK45" i="68"/>
  <c r="AM45" i="68"/>
  <c r="AO45" i="68"/>
  <c r="AQ45" i="68"/>
  <c r="AS45" i="68"/>
  <c r="AH45" i="68"/>
  <c r="AL45" i="68"/>
  <c r="AP45" i="68"/>
  <c r="AJ45" i="68"/>
  <c r="AR45" i="68"/>
  <c r="AF45" i="68"/>
  <c r="AN45" i="68"/>
  <c r="AG42" i="71"/>
  <c r="D42" i="71" s="1"/>
  <c r="AF43" i="71"/>
  <c r="E43" i="71" s="1"/>
  <c r="G43" i="71" s="1"/>
  <c r="Q43" i="71" s="1"/>
  <c r="B45" i="71"/>
  <c r="AE44" i="71"/>
  <c r="AA44" i="71"/>
  <c r="AD44" i="71"/>
  <c r="AB44" i="71"/>
  <c r="Z44" i="71"/>
  <c r="X44" i="71"/>
  <c r="V44" i="71"/>
  <c r="N44" i="71"/>
  <c r="C44" i="71"/>
  <c r="R44" i="71" s="1"/>
  <c r="AC44" i="71"/>
  <c r="Y44" i="71"/>
  <c r="W44" i="71"/>
  <c r="AG43" i="71"/>
  <c r="D43" i="71" s="1"/>
  <c r="F43" i="68"/>
  <c r="Q43" i="68" s="1"/>
  <c r="AD45" i="68"/>
  <c r="AB45" i="68"/>
  <c r="Z45" i="68"/>
  <c r="X45" i="68"/>
  <c r="V45" i="68"/>
  <c r="N45" i="68"/>
  <c r="C45" i="68"/>
  <c r="R45" i="68" s="1"/>
  <c r="B46" i="68"/>
  <c r="E46" i="68" s="1"/>
  <c r="G46" i="68" s="1"/>
  <c r="A46" i="68" s="1"/>
  <c r="AE45" i="68"/>
  <c r="AC45" i="68"/>
  <c r="AA45" i="68"/>
  <c r="Y45" i="68"/>
  <c r="W45" i="68"/>
  <c r="AU43" i="68"/>
  <c r="D43" i="68" s="1"/>
  <c r="F43" i="71" l="1"/>
  <c r="A43" i="71" s="1"/>
  <c r="AT45" i="68"/>
  <c r="AG46" i="68"/>
  <c r="AI46" i="68"/>
  <c r="AK46" i="68"/>
  <c r="AM46" i="68"/>
  <c r="AO46" i="68"/>
  <c r="AQ46" i="68"/>
  <c r="AS46" i="68"/>
  <c r="AF46" i="68"/>
  <c r="AJ46" i="68"/>
  <c r="AN46" i="68"/>
  <c r="AR46" i="68"/>
  <c r="AL46" i="68"/>
  <c r="AH46" i="68"/>
  <c r="AP46" i="68"/>
  <c r="AU44" i="68"/>
  <c r="D44" i="68" s="1"/>
  <c r="AF44" i="71"/>
  <c r="E44" i="71" s="1"/>
  <c r="G44" i="71" s="1"/>
  <c r="Q44" i="71" s="1"/>
  <c r="F44" i="71"/>
  <c r="A44" i="71" s="1"/>
  <c r="AC45" i="71"/>
  <c r="Y45" i="71"/>
  <c r="AD45" i="71"/>
  <c r="AB45" i="71"/>
  <c r="Z45" i="71"/>
  <c r="X45" i="71"/>
  <c r="V45" i="71"/>
  <c r="N45" i="71"/>
  <c r="C45" i="71"/>
  <c r="R45" i="71" s="1"/>
  <c r="B46" i="71"/>
  <c r="AE45" i="71"/>
  <c r="AA45" i="71"/>
  <c r="W45" i="71"/>
  <c r="AD46" i="68"/>
  <c r="AB46" i="68"/>
  <c r="Z46" i="68"/>
  <c r="X46" i="68"/>
  <c r="V46" i="68"/>
  <c r="N46" i="68"/>
  <c r="C46" i="68"/>
  <c r="R46" i="68" s="1"/>
  <c r="B47" i="68"/>
  <c r="E47" i="68" s="1"/>
  <c r="G47" i="68" s="1"/>
  <c r="A47" i="68" s="1"/>
  <c r="AE46" i="68"/>
  <c r="AC46" i="68"/>
  <c r="AA46" i="68"/>
  <c r="Y46" i="68"/>
  <c r="W46" i="68"/>
  <c r="AU45" i="68"/>
  <c r="D45" i="68" s="1"/>
  <c r="AT46" i="68" l="1"/>
  <c r="AG47" i="68"/>
  <c r="AI47" i="68"/>
  <c r="AK47" i="68"/>
  <c r="AM47" i="68"/>
  <c r="AO47" i="68"/>
  <c r="AQ47" i="68"/>
  <c r="AS47" i="68"/>
  <c r="AH47" i="68"/>
  <c r="AL47" i="68"/>
  <c r="AP47" i="68"/>
  <c r="AF47" i="68"/>
  <c r="AN47" i="68"/>
  <c r="AJ47" i="68"/>
  <c r="AR47" i="68"/>
  <c r="AG44" i="71"/>
  <c r="D44" i="71" s="1"/>
  <c r="F46" i="68"/>
  <c r="Q46" i="68" s="1"/>
  <c r="AA46" i="71"/>
  <c r="W46" i="71"/>
  <c r="AD46" i="71"/>
  <c r="AB46" i="71"/>
  <c r="Z46" i="71"/>
  <c r="X46" i="71"/>
  <c r="V46" i="71"/>
  <c r="N46" i="71"/>
  <c r="C46" i="71"/>
  <c r="R46" i="71" s="1"/>
  <c r="B47" i="71"/>
  <c r="AE46" i="71"/>
  <c r="AC46" i="71"/>
  <c r="Y46" i="71"/>
  <c r="AF45" i="71"/>
  <c r="E45" i="71" s="1"/>
  <c r="AD47" i="68"/>
  <c r="AB47" i="68"/>
  <c r="Z47" i="68"/>
  <c r="X47" i="68"/>
  <c r="V47" i="68"/>
  <c r="N47" i="68"/>
  <c r="C47" i="68"/>
  <c r="R47" i="68" s="1"/>
  <c r="B48" i="68"/>
  <c r="E48" i="68" s="1"/>
  <c r="G48" i="68" s="1"/>
  <c r="A48" i="68" s="1"/>
  <c r="AE47" i="68"/>
  <c r="AC47" i="68"/>
  <c r="AA47" i="68"/>
  <c r="Y47" i="68"/>
  <c r="W47" i="68"/>
  <c r="F45" i="68"/>
  <c r="Q45" i="68" s="1"/>
  <c r="AT47" i="68" l="1"/>
  <c r="AG48" i="68"/>
  <c r="AI48" i="68"/>
  <c r="AK48" i="68"/>
  <c r="AM48" i="68"/>
  <c r="AO48" i="68"/>
  <c r="AQ48" i="68"/>
  <c r="AS48" i="68"/>
  <c r="AF48" i="68"/>
  <c r="AJ48" i="68"/>
  <c r="AN48" i="68"/>
  <c r="AR48" i="68"/>
  <c r="AH48" i="68"/>
  <c r="AP48" i="68"/>
  <c r="AL48" i="68"/>
  <c r="AU46" i="68"/>
  <c r="D46" i="68" s="1"/>
  <c r="F45" i="71"/>
  <c r="A45" i="71" s="1"/>
  <c r="G45" i="71"/>
  <c r="Q45" i="71" s="1"/>
  <c r="AF46" i="71"/>
  <c r="E46" i="71" s="1"/>
  <c r="AG45" i="71"/>
  <c r="D45" i="71" s="1"/>
  <c r="B48" i="71"/>
  <c r="AC47" i="71"/>
  <c r="Y47" i="71"/>
  <c r="AD47" i="71"/>
  <c r="AB47" i="71"/>
  <c r="Z47" i="71"/>
  <c r="X47" i="71"/>
  <c r="V47" i="71"/>
  <c r="N47" i="71"/>
  <c r="C47" i="71"/>
  <c r="R47" i="71" s="1"/>
  <c r="AE47" i="71"/>
  <c r="AA47" i="71"/>
  <c r="W47" i="71"/>
  <c r="AD48" i="68"/>
  <c r="AB48" i="68"/>
  <c r="Z48" i="68"/>
  <c r="X48" i="68"/>
  <c r="V48" i="68"/>
  <c r="N48" i="68"/>
  <c r="C48" i="68"/>
  <c r="R48" i="68" s="1"/>
  <c r="B49" i="68"/>
  <c r="E49" i="68" s="1"/>
  <c r="G49" i="68" s="1"/>
  <c r="A49" i="68" s="1"/>
  <c r="AE48" i="68"/>
  <c r="AC48" i="68"/>
  <c r="AA48" i="68"/>
  <c r="Y48" i="68"/>
  <c r="W48" i="68"/>
  <c r="AT48" i="68" l="1"/>
  <c r="F48" i="68" s="1"/>
  <c r="Q48" i="68" s="1"/>
  <c r="AG49" i="68"/>
  <c r="AI49" i="68"/>
  <c r="AK49" i="68"/>
  <c r="AM49" i="68"/>
  <c r="AO49" i="68"/>
  <c r="AQ49" i="68"/>
  <c r="AS49" i="68"/>
  <c r="AH49" i="68"/>
  <c r="AL49" i="68"/>
  <c r="AP49" i="68"/>
  <c r="AJ49" i="68"/>
  <c r="AR49" i="68"/>
  <c r="AN49" i="68"/>
  <c r="AF49" i="68"/>
  <c r="AG46" i="71"/>
  <c r="D46" i="71" s="1"/>
  <c r="AF47" i="71"/>
  <c r="E47" i="71" s="1"/>
  <c r="F47" i="71" s="1"/>
  <c r="A47" i="71" s="1"/>
  <c r="AA48" i="71"/>
  <c r="W48" i="71"/>
  <c r="AD48" i="71"/>
  <c r="AB48" i="71"/>
  <c r="Z48" i="71"/>
  <c r="X48" i="71"/>
  <c r="V48" i="71"/>
  <c r="N48" i="71"/>
  <c r="C48" i="71"/>
  <c r="R48" i="71" s="1"/>
  <c r="B49" i="71"/>
  <c r="AE48" i="71"/>
  <c r="AC48" i="71"/>
  <c r="Y48" i="71"/>
  <c r="G46" i="71"/>
  <c r="Q46" i="71" s="1"/>
  <c r="F46" i="71"/>
  <c r="A46" i="71" s="1"/>
  <c r="F47" i="68"/>
  <c r="Q47" i="68" s="1"/>
  <c r="AU47" i="68"/>
  <c r="D47" i="68" s="1"/>
  <c r="AD49" i="68"/>
  <c r="AB49" i="68"/>
  <c r="Z49" i="68"/>
  <c r="X49" i="68"/>
  <c r="V49" i="68"/>
  <c r="N49" i="68"/>
  <c r="C49" i="68"/>
  <c r="R49" i="68" s="1"/>
  <c r="B50" i="68"/>
  <c r="E50" i="68" s="1"/>
  <c r="G50" i="68" s="1"/>
  <c r="A50" i="68" s="1"/>
  <c r="AE49" i="68"/>
  <c r="AC49" i="68"/>
  <c r="AA49" i="68"/>
  <c r="Y49" i="68"/>
  <c r="W49" i="68"/>
  <c r="G47" i="71" l="1"/>
  <c r="Q47" i="71" s="1"/>
  <c r="AT49" i="68"/>
  <c r="AG50" i="68"/>
  <c r="AI50" i="68"/>
  <c r="AK50" i="68"/>
  <c r="AM50" i="68"/>
  <c r="AO50" i="68"/>
  <c r="AQ50" i="68"/>
  <c r="AS50" i="68"/>
  <c r="AF50" i="68"/>
  <c r="AJ50" i="68"/>
  <c r="AN50" i="68"/>
  <c r="AR50" i="68"/>
  <c r="AL50" i="68"/>
  <c r="AP50" i="68"/>
  <c r="AH50" i="68"/>
  <c r="AG47" i="71"/>
  <c r="D47" i="71" s="1"/>
  <c r="AU48" i="68"/>
  <c r="D48" i="68" s="1"/>
  <c r="F49" i="68"/>
  <c r="Q49" i="68" s="1"/>
  <c r="B50" i="71"/>
  <c r="AE49" i="71"/>
  <c r="AA49" i="71"/>
  <c r="W49" i="71"/>
  <c r="AD49" i="71"/>
  <c r="AB49" i="71"/>
  <c r="Z49" i="71"/>
  <c r="X49" i="71"/>
  <c r="V49" i="71"/>
  <c r="N49" i="71"/>
  <c r="C49" i="71"/>
  <c r="R49" i="71" s="1"/>
  <c r="AC49" i="71"/>
  <c r="Y49" i="71"/>
  <c r="AF48" i="71"/>
  <c r="E48" i="71" s="1"/>
  <c r="AD50" i="68"/>
  <c r="AB50" i="68"/>
  <c r="Z50" i="68"/>
  <c r="X50" i="68"/>
  <c r="V50" i="68"/>
  <c r="N50" i="68"/>
  <c r="C50" i="68"/>
  <c r="R50" i="68" s="1"/>
  <c r="B51" i="68"/>
  <c r="E51" i="68" s="1"/>
  <c r="G51" i="68" s="1"/>
  <c r="A51" i="68" s="1"/>
  <c r="AE50" i="68"/>
  <c r="AC50" i="68"/>
  <c r="AA50" i="68"/>
  <c r="Y50" i="68"/>
  <c r="W50" i="68"/>
  <c r="AT50" i="68" l="1"/>
  <c r="AG51" i="68"/>
  <c r="AI51" i="68"/>
  <c r="AK51" i="68"/>
  <c r="AM51" i="68"/>
  <c r="AO51" i="68"/>
  <c r="AQ51" i="68"/>
  <c r="AS51" i="68"/>
  <c r="AH51" i="68"/>
  <c r="AL51" i="68"/>
  <c r="AP51" i="68"/>
  <c r="AF51" i="68"/>
  <c r="AN51" i="68"/>
  <c r="AR51" i="68"/>
  <c r="AJ51" i="68"/>
  <c r="AU49" i="68"/>
  <c r="D49" i="68" s="1"/>
  <c r="F48" i="71"/>
  <c r="A48" i="71" s="1"/>
  <c r="G48" i="71"/>
  <c r="Q48" i="71" s="1"/>
  <c r="AF49" i="71"/>
  <c r="E49" i="71" s="1"/>
  <c r="AG48" i="71"/>
  <c r="D48" i="71" s="1"/>
  <c r="AG49" i="71"/>
  <c r="D49" i="71" s="1"/>
  <c r="B51" i="71"/>
  <c r="AE50" i="71"/>
  <c r="AC50" i="71"/>
  <c r="Y50" i="71"/>
  <c r="AD50" i="71"/>
  <c r="AB50" i="71"/>
  <c r="Z50" i="71"/>
  <c r="X50" i="71"/>
  <c r="V50" i="71"/>
  <c r="N50" i="71"/>
  <c r="C50" i="71"/>
  <c r="R50" i="71" s="1"/>
  <c r="AA50" i="71"/>
  <c r="W50" i="71"/>
  <c r="AD51" i="68"/>
  <c r="AB51" i="68"/>
  <c r="Z51" i="68"/>
  <c r="X51" i="68"/>
  <c r="V51" i="68"/>
  <c r="B52" i="68"/>
  <c r="E52" i="68" s="1"/>
  <c r="G52" i="68" s="1"/>
  <c r="A52" i="68" s="1"/>
  <c r="AE51" i="68"/>
  <c r="AA51" i="68"/>
  <c r="W51" i="68"/>
  <c r="N51" i="68"/>
  <c r="C51" i="68"/>
  <c r="R51" i="68" s="1"/>
  <c r="AC51" i="68"/>
  <c r="Y51" i="68"/>
  <c r="AG52" i="68" l="1"/>
  <c r="AI52" i="68"/>
  <c r="AK52" i="68"/>
  <c r="AM52" i="68"/>
  <c r="AO52" i="68"/>
  <c r="AQ52" i="68"/>
  <c r="AS52" i="68"/>
  <c r="AF52" i="68"/>
  <c r="AJ52" i="68"/>
  <c r="AN52" i="68"/>
  <c r="AR52" i="68"/>
  <c r="AH52" i="68"/>
  <c r="AP52" i="68"/>
  <c r="AL52" i="68"/>
  <c r="AT51" i="68"/>
  <c r="AF50" i="71"/>
  <c r="E50" i="71" s="1"/>
  <c r="F50" i="71" s="1"/>
  <c r="A50" i="71" s="1"/>
  <c r="B52" i="71"/>
  <c r="AC51" i="71"/>
  <c r="Y51" i="71"/>
  <c r="AD51" i="71"/>
  <c r="AB51" i="71"/>
  <c r="Z51" i="71"/>
  <c r="X51" i="71"/>
  <c r="V51" i="71"/>
  <c r="N51" i="71"/>
  <c r="C51" i="71"/>
  <c r="R51" i="71" s="1"/>
  <c r="AE51" i="71"/>
  <c r="AA51" i="71"/>
  <c r="W51" i="71"/>
  <c r="G49" i="71"/>
  <c r="Q49" i="71" s="1"/>
  <c r="F49" i="71"/>
  <c r="A49" i="71" s="1"/>
  <c r="F50" i="68"/>
  <c r="Q50" i="68" s="1"/>
  <c r="AD52" i="68"/>
  <c r="AB52" i="68"/>
  <c r="Z52" i="68"/>
  <c r="X52" i="68"/>
  <c r="V52" i="68"/>
  <c r="N52" i="68"/>
  <c r="C52" i="68"/>
  <c r="R52" i="68" s="1"/>
  <c r="AC52" i="68"/>
  <c r="Y52" i="68"/>
  <c r="B53" i="68"/>
  <c r="E53" i="68" s="1"/>
  <c r="G53" i="68" s="1"/>
  <c r="A53" i="68" s="1"/>
  <c r="AE52" i="68"/>
  <c r="AA52" i="68"/>
  <c r="W52" i="68"/>
  <c r="AU50" i="68"/>
  <c r="D50" i="68" s="1"/>
  <c r="AT52" i="68" l="1"/>
  <c r="AG53" i="68"/>
  <c r="AI53" i="68"/>
  <c r="AK53" i="68"/>
  <c r="AM53" i="68"/>
  <c r="AO53" i="68"/>
  <c r="AQ53" i="68"/>
  <c r="AS53" i="68"/>
  <c r="AH53" i="68"/>
  <c r="AL53" i="68"/>
  <c r="AP53" i="68"/>
  <c r="AJ53" i="68"/>
  <c r="AR53" i="68"/>
  <c r="AF53" i="68"/>
  <c r="AN53" i="68"/>
  <c r="G50" i="71"/>
  <c r="Q50" i="71" s="1"/>
  <c r="AG50" i="71"/>
  <c r="D50" i="71" s="1"/>
  <c r="AF51" i="71"/>
  <c r="E51" i="71" s="1"/>
  <c r="G51" i="71" s="1"/>
  <c r="Q51" i="71" s="1"/>
  <c r="AU51" i="68"/>
  <c r="D51" i="68" s="1"/>
  <c r="F51" i="71"/>
  <c r="A51" i="71" s="1"/>
  <c r="B53" i="71"/>
  <c r="AE52" i="71"/>
  <c r="AA52" i="71"/>
  <c r="W52" i="71"/>
  <c r="AD52" i="71"/>
  <c r="AB52" i="71"/>
  <c r="Z52" i="71"/>
  <c r="X52" i="71"/>
  <c r="V52" i="71"/>
  <c r="N52" i="71"/>
  <c r="C52" i="71"/>
  <c r="R52" i="71" s="1"/>
  <c r="AC52" i="71"/>
  <c r="Y52" i="71"/>
  <c r="F51" i="68"/>
  <c r="Q51" i="68" s="1"/>
  <c r="AD53" i="68"/>
  <c r="AB53" i="68"/>
  <c r="Z53" i="68"/>
  <c r="X53" i="68"/>
  <c r="V53" i="68"/>
  <c r="N53" i="68"/>
  <c r="C53" i="68"/>
  <c r="R53" i="68" s="1"/>
  <c r="B54" i="68"/>
  <c r="E54" i="68" s="1"/>
  <c r="G54" i="68" s="1"/>
  <c r="A54" i="68" s="1"/>
  <c r="AE53" i="68"/>
  <c r="AA53" i="68"/>
  <c r="W53" i="68"/>
  <c r="AC53" i="68"/>
  <c r="Y53" i="68"/>
  <c r="AT53" i="68" l="1"/>
  <c r="AG54" i="68"/>
  <c r="AI54" i="68"/>
  <c r="AK54" i="68"/>
  <c r="AM54" i="68"/>
  <c r="AO54" i="68"/>
  <c r="AQ54" i="68"/>
  <c r="AS54" i="68"/>
  <c r="AF54" i="68"/>
  <c r="AJ54" i="68"/>
  <c r="AN54" i="68"/>
  <c r="AR54" i="68"/>
  <c r="AL54" i="68"/>
  <c r="AH54" i="68"/>
  <c r="AP54" i="68"/>
  <c r="AG51" i="71"/>
  <c r="D51" i="71" s="1"/>
  <c r="AU52" i="68"/>
  <c r="D52" i="68" s="1"/>
  <c r="AF52" i="71"/>
  <c r="E52" i="71" s="1"/>
  <c r="B54" i="71"/>
  <c r="AC53" i="71"/>
  <c r="Y53" i="71"/>
  <c r="AD53" i="71"/>
  <c r="AB53" i="71"/>
  <c r="Z53" i="71"/>
  <c r="X53" i="71"/>
  <c r="V53" i="71"/>
  <c r="N53" i="71"/>
  <c r="C53" i="71"/>
  <c r="R53" i="71" s="1"/>
  <c r="AE53" i="71"/>
  <c r="AA53" i="71"/>
  <c r="W53" i="71"/>
  <c r="F52" i="68"/>
  <c r="Q52" i="68" s="1"/>
  <c r="AD54" i="68"/>
  <c r="AB54" i="68"/>
  <c r="Z54" i="68"/>
  <c r="X54" i="68"/>
  <c r="V54" i="68"/>
  <c r="N54" i="68"/>
  <c r="C54" i="68"/>
  <c r="R54" i="68" s="1"/>
  <c r="AC54" i="68"/>
  <c r="Y54" i="68"/>
  <c r="B55" i="68"/>
  <c r="E55" i="68" s="1"/>
  <c r="G55" i="68" s="1"/>
  <c r="A55" i="68" s="1"/>
  <c r="AE54" i="68"/>
  <c r="AA54" i="68"/>
  <c r="W54" i="68"/>
  <c r="AT54" i="68" l="1"/>
  <c r="AG55" i="68"/>
  <c r="AI55" i="68"/>
  <c r="AK55" i="68"/>
  <c r="AM55" i="68"/>
  <c r="AO55" i="68"/>
  <c r="AQ55" i="68"/>
  <c r="AS55" i="68"/>
  <c r="AH55" i="68"/>
  <c r="AL55" i="68"/>
  <c r="AP55" i="68"/>
  <c r="AF55" i="68"/>
  <c r="AN55" i="68"/>
  <c r="AJ55" i="68"/>
  <c r="AR55" i="68"/>
  <c r="AU53" i="68"/>
  <c r="D53" i="68" s="1"/>
  <c r="AF53" i="71"/>
  <c r="E53" i="71" s="1"/>
  <c r="AG52" i="71"/>
  <c r="D52" i="71" s="1"/>
  <c r="AA54" i="71"/>
  <c r="W54" i="71"/>
  <c r="AD54" i="71"/>
  <c r="AB54" i="71"/>
  <c r="Z54" i="71"/>
  <c r="X54" i="71"/>
  <c r="V54" i="71"/>
  <c r="N54" i="71"/>
  <c r="C54" i="71"/>
  <c r="R54" i="71" s="1"/>
  <c r="B55" i="71"/>
  <c r="AE54" i="71"/>
  <c r="AC54" i="71"/>
  <c r="Y54" i="71"/>
  <c r="G52" i="71"/>
  <c r="Q52" i="71" s="1"/>
  <c r="F52" i="71"/>
  <c r="A52" i="71" s="1"/>
  <c r="AD55" i="68"/>
  <c r="AB55" i="68"/>
  <c r="Z55" i="68"/>
  <c r="X55" i="68"/>
  <c r="V55" i="68"/>
  <c r="N55" i="68"/>
  <c r="C55" i="68"/>
  <c r="R55" i="68" s="1"/>
  <c r="B56" i="68"/>
  <c r="E56" i="68" s="1"/>
  <c r="G56" i="68" s="1"/>
  <c r="A56" i="68" s="1"/>
  <c r="AE55" i="68"/>
  <c r="AA55" i="68"/>
  <c r="W55" i="68"/>
  <c r="AC55" i="68"/>
  <c r="Y55" i="68"/>
  <c r="F53" i="68"/>
  <c r="Q53" i="68" s="1"/>
  <c r="AG56" i="68" l="1"/>
  <c r="AI56" i="68"/>
  <c r="AK56" i="68"/>
  <c r="AM56" i="68"/>
  <c r="AO56" i="68"/>
  <c r="AQ56" i="68"/>
  <c r="AS56" i="68"/>
  <c r="AF56" i="68"/>
  <c r="AJ56" i="68"/>
  <c r="AN56" i="68"/>
  <c r="AR56" i="68"/>
  <c r="AH56" i="68"/>
  <c r="AP56" i="68"/>
  <c r="AL56" i="68"/>
  <c r="AT55" i="68"/>
  <c r="AA55" i="71"/>
  <c r="W55" i="71"/>
  <c r="AD55" i="71"/>
  <c r="AB55" i="71"/>
  <c r="Z55" i="71"/>
  <c r="X55" i="71"/>
  <c r="V55" i="71"/>
  <c r="N55" i="71"/>
  <c r="C55" i="71"/>
  <c r="R55" i="71" s="1"/>
  <c r="B56" i="71"/>
  <c r="AE55" i="71"/>
  <c r="AC55" i="71"/>
  <c r="Y55" i="71"/>
  <c r="AG53" i="71"/>
  <c r="D53" i="71" s="1"/>
  <c r="AF54" i="71"/>
  <c r="E54" i="71" s="1"/>
  <c r="G53" i="71"/>
  <c r="Q53" i="71" s="1"/>
  <c r="F53" i="71"/>
  <c r="A53" i="71" s="1"/>
  <c r="F54" i="68"/>
  <c r="Q54" i="68" s="1"/>
  <c r="AD56" i="68"/>
  <c r="AB56" i="68"/>
  <c r="Z56" i="68"/>
  <c r="X56" i="68"/>
  <c r="V56" i="68"/>
  <c r="N56" i="68"/>
  <c r="C56" i="68"/>
  <c r="R56" i="68" s="1"/>
  <c r="AC56" i="68"/>
  <c r="Y56" i="68"/>
  <c r="B57" i="68"/>
  <c r="E57" i="68" s="1"/>
  <c r="G57" i="68" s="1"/>
  <c r="A57" i="68" s="1"/>
  <c r="AE56" i="68"/>
  <c r="AA56" i="68"/>
  <c r="W56" i="68"/>
  <c r="AU54" i="68"/>
  <c r="D54" i="68" s="1"/>
  <c r="AT56" i="68" l="1"/>
  <c r="AG57" i="68"/>
  <c r="AI57" i="68"/>
  <c r="AK57" i="68"/>
  <c r="AM57" i="68"/>
  <c r="AO57" i="68"/>
  <c r="AQ57" i="68"/>
  <c r="AS57" i="68"/>
  <c r="AH57" i="68"/>
  <c r="AL57" i="68"/>
  <c r="AP57" i="68"/>
  <c r="AJ57" i="68"/>
  <c r="AR57" i="68"/>
  <c r="AN57" i="68"/>
  <c r="AF57" i="68"/>
  <c r="AF55" i="71"/>
  <c r="E55" i="71" s="1"/>
  <c r="G54" i="71"/>
  <c r="Q54" i="71" s="1"/>
  <c r="F54" i="71"/>
  <c r="A54" i="71" s="1"/>
  <c r="AG54" i="71"/>
  <c r="D54" i="71" s="1"/>
  <c r="AC56" i="71"/>
  <c r="Y56" i="71"/>
  <c r="AD56" i="71"/>
  <c r="AB56" i="71"/>
  <c r="Z56" i="71"/>
  <c r="X56" i="71"/>
  <c r="V56" i="71"/>
  <c r="N56" i="71"/>
  <c r="C56" i="71"/>
  <c r="R56" i="71" s="1"/>
  <c r="B57" i="71"/>
  <c r="AE56" i="71"/>
  <c r="AA56" i="71"/>
  <c r="W56" i="71"/>
  <c r="F55" i="68"/>
  <c r="Q55" i="68" s="1"/>
  <c r="AU55" i="68"/>
  <c r="D55" i="68" s="1"/>
  <c r="AD57" i="68"/>
  <c r="AB57" i="68"/>
  <c r="Z57" i="68"/>
  <c r="X57" i="68"/>
  <c r="V57" i="68"/>
  <c r="N57" i="68"/>
  <c r="C57" i="68"/>
  <c r="R57" i="68" s="1"/>
  <c r="B58" i="68"/>
  <c r="E58" i="68" s="1"/>
  <c r="G58" i="68" s="1"/>
  <c r="A58" i="68" s="1"/>
  <c r="AE57" i="68"/>
  <c r="AA57" i="68"/>
  <c r="W57" i="68"/>
  <c r="AC57" i="68"/>
  <c r="Y57" i="68"/>
  <c r="AT57" i="68" l="1"/>
  <c r="AG58" i="68"/>
  <c r="AI58" i="68"/>
  <c r="AK58" i="68"/>
  <c r="AM58" i="68"/>
  <c r="AO58" i="68"/>
  <c r="AQ58" i="68"/>
  <c r="AS58" i="68"/>
  <c r="AF58" i="68"/>
  <c r="AJ58" i="68"/>
  <c r="AN58" i="68"/>
  <c r="AR58" i="68"/>
  <c r="AL58" i="68"/>
  <c r="AP58" i="68"/>
  <c r="AH58" i="68"/>
  <c r="AG55" i="71"/>
  <c r="D55" i="71" s="1"/>
  <c r="AF56" i="71"/>
  <c r="E56" i="71" s="1"/>
  <c r="B58" i="71"/>
  <c r="AC57" i="71"/>
  <c r="W57" i="71"/>
  <c r="AD57" i="71"/>
  <c r="AB57" i="71"/>
  <c r="Z57" i="71"/>
  <c r="X57" i="71"/>
  <c r="V57" i="71"/>
  <c r="N57" i="71"/>
  <c r="C57" i="71"/>
  <c r="R57" i="71" s="1"/>
  <c r="AE57" i="71"/>
  <c r="AA57" i="71"/>
  <c r="Y57" i="71"/>
  <c r="AG56" i="71"/>
  <c r="D56" i="71" s="1"/>
  <c r="G55" i="71"/>
  <c r="Q55" i="71" s="1"/>
  <c r="F55" i="71"/>
  <c r="A55" i="71" s="1"/>
  <c r="F56" i="68"/>
  <c r="Q56" i="68" s="1"/>
  <c r="AD58" i="68"/>
  <c r="AB58" i="68"/>
  <c r="Z58" i="68"/>
  <c r="X58" i="68"/>
  <c r="V58" i="68"/>
  <c r="N58" i="68"/>
  <c r="C58" i="68"/>
  <c r="R58" i="68" s="1"/>
  <c r="AC58" i="68"/>
  <c r="Y58" i="68"/>
  <c r="B59" i="68"/>
  <c r="E59" i="68" s="1"/>
  <c r="G59" i="68" s="1"/>
  <c r="A59" i="68" s="1"/>
  <c r="AE58" i="68"/>
  <c r="AA58" i="68"/>
  <c r="W58" i="68"/>
  <c r="AU56" i="68"/>
  <c r="D56" i="68" s="1"/>
  <c r="AT58" i="68" l="1"/>
  <c r="AG59" i="68"/>
  <c r="AI59" i="68"/>
  <c r="AK59" i="68"/>
  <c r="AM59" i="68"/>
  <c r="AO59" i="68"/>
  <c r="AQ59" i="68"/>
  <c r="AS59" i="68"/>
  <c r="AH59" i="68"/>
  <c r="AL59" i="68"/>
  <c r="AP59" i="68"/>
  <c r="AF59" i="68"/>
  <c r="AN59" i="68"/>
  <c r="AR59" i="68"/>
  <c r="AJ59" i="68"/>
  <c r="AF57" i="71"/>
  <c r="E57" i="71" s="1"/>
  <c r="B59" i="71"/>
  <c r="AE58" i="71"/>
  <c r="Y58" i="71"/>
  <c r="AD58" i="71"/>
  <c r="AB58" i="71"/>
  <c r="Z58" i="71"/>
  <c r="X58" i="71"/>
  <c r="V58" i="71"/>
  <c r="N58" i="71"/>
  <c r="C58" i="71"/>
  <c r="R58" i="71" s="1"/>
  <c r="AC58" i="71"/>
  <c r="AA58" i="71"/>
  <c r="W58" i="71"/>
  <c r="AG57" i="71"/>
  <c r="D57" i="71" s="1"/>
  <c r="G56" i="71"/>
  <c r="Q56" i="71" s="1"/>
  <c r="F56" i="71"/>
  <c r="A56" i="71" s="1"/>
  <c r="F57" i="68"/>
  <c r="Q57" i="68" s="1"/>
  <c r="AD59" i="68"/>
  <c r="AB59" i="68"/>
  <c r="Z59" i="68"/>
  <c r="X59" i="68"/>
  <c r="V59" i="68"/>
  <c r="N59" i="68"/>
  <c r="C59" i="68"/>
  <c r="R59" i="68" s="1"/>
  <c r="B60" i="68"/>
  <c r="E60" i="68" s="1"/>
  <c r="G60" i="68" s="1"/>
  <c r="A60" i="68" s="1"/>
  <c r="AE59" i="68"/>
  <c r="AA59" i="68"/>
  <c r="W59" i="68"/>
  <c r="AC59" i="68"/>
  <c r="Y59" i="68"/>
  <c r="AU57" i="68"/>
  <c r="D57" i="68" s="1"/>
  <c r="AT59" i="68" l="1"/>
  <c r="AG60" i="68"/>
  <c r="AI60" i="68"/>
  <c r="AK60" i="68"/>
  <c r="AM60" i="68"/>
  <c r="AO60" i="68"/>
  <c r="AQ60" i="68"/>
  <c r="AS60" i="68"/>
  <c r="AF60" i="68"/>
  <c r="AJ60" i="68"/>
  <c r="AN60" i="68"/>
  <c r="AR60" i="68"/>
  <c r="AH60" i="68"/>
  <c r="AP60" i="68"/>
  <c r="AL60" i="68"/>
  <c r="AF58" i="71"/>
  <c r="E58" i="71" s="1"/>
  <c r="G58" i="71" s="1"/>
  <c r="Q58" i="71" s="1"/>
  <c r="AU58" i="68"/>
  <c r="D58" i="68" s="1"/>
  <c r="F58" i="71"/>
  <c r="A58" i="71" s="1"/>
  <c r="AC59" i="71"/>
  <c r="W59" i="71"/>
  <c r="AD59" i="71"/>
  <c r="AB59" i="71"/>
  <c r="Z59" i="71"/>
  <c r="X59" i="71"/>
  <c r="V59" i="71"/>
  <c r="N59" i="71"/>
  <c r="C59" i="71"/>
  <c r="R59" i="71" s="1"/>
  <c r="B60" i="71"/>
  <c r="AE59" i="71"/>
  <c r="AA59" i="71"/>
  <c r="Y59" i="71"/>
  <c r="AG58" i="71"/>
  <c r="D58" i="71" s="1"/>
  <c r="G57" i="71"/>
  <c r="Q57" i="71" s="1"/>
  <c r="F57" i="71"/>
  <c r="A57" i="71" s="1"/>
  <c r="F58" i="68"/>
  <c r="Q58" i="68" s="1"/>
  <c r="AD60" i="68"/>
  <c r="AB60" i="68"/>
  <c r="Z60" i="68"/>
  <c r="X60" i="68"/>
  <c r="V60" i="68"/>
  <c r="N60" i="68"/>
  <c r="C60" i="68"/>
  <c r="R60" i="68" s="1"/>
  <c r="AC60" i="68"/>
  <c r="Y60" i="68"/>
  <c r="B61" i="68"/>
  <c r="E61" i="68" s="1"/>
  <c r="G61" i="68" s="1"/>
  <c r="A61" i="68" s="1"/>
  <c r="AE60" i="68"/>
  <c r="AA60" i="68"/>
  <c r="W60" i="68"/>
  <c r="AT60" i="68" l="1"/>
  <c r="AG61" i="68"/>
  <c r="AI61" i="68"/>
  <c r="AK61" i="68"/>
  <c r="AM61" i="68"/>
  <c r="AO61" i="68"/>
  <c r="AQ61" i="68"/>
  <c r="AS61" i="68"/>
  <c r="AH61" i="68"/>
  <c r="AL61" i="68"/>
  <c r="AP61" i="68"/>
  <c r="AJ61" i="68"/>
  <c r="AR61" i="68"/>
  <c r="AF61" i="68"/>
  <c r="AN61" i="68"/>
  <c r="AF59" i="71"/>
  <c r="E59" i="71" s="1"/>
  <c r="B61" i="71"/>
  <c r="AE60" i="71"/>
  <c r="AC60" i="71"/>
  <c r="AA60" i="71"/>
  <c r="Y60" i="71"/>
  <c r="W60" i="71"/>
  <c r="AD60" i="71"/>
  <c r="AB60" i="71"/>
  <c r="Z60" i="71"/>
  <c r="X60" i="71"/>
  <c r="V60" i="71"/>
  <c r="N60" i="71"/>
  <c r="C60" i="71"/>
  <c r="R60" i="71" s="1"/>
  <c r="AG59" i="71"/>
  <c r="D59" i="71" s="1"/>
  <c r="AU59" i="68"/>
  <c r="D59" i="68" s="1"/>
  <c r="AD61" i="68"/>
  <c r="AB61" i="68"/>
  <c r="Z61" i="68"/>
  <c r="X61" i="68"/>
  <c r="V61" i="68"/>
  <c r="N61" i="68"/>
  <c r="C61" i="68"/>
  <c r="R61" i="68" s="1"/>
  <c r="B62" i="68"/>
  <c r="E62" i="68" s="1"/>
  <c r="G62" i="68" s="1"/>
  <c r="A62" i="68" s="1"/>
  <c r="AE61" i="68"/>
  <c r="AA61" i="68"/>
  <c r="W61" i="68"/>
  <c r="AC61" i="68"/>
  <c r="Y61" i="68"/>
  <c r="F59" i="68"/>
  <c r="Q59" i="68" s="1"/>
  <c r="AT61" i="68" l="1"/>
  <c r="AG62" i="68"/>
  <c r="AI62" i="68"/>
  <c r="AK62" i="68"/>
  <c r="AM62" i="68"/>
  <c r="AO62" i="68"/>
  <c r="AQ62" i="68"/>
  <c r="AS62" i="68"/>
  <c r="AF62" i="68"/>
  <c r="AJ62" i="68"/>
  <c r="AN62" i="68"/>
  <c r="AR62" i="68"/>
  <c r="AL62" i="68"/>
  <c r="AH62" i="68"/>
  <c r="AP62" i="68"/>
  <c r="F60" i="68"/>
  <c r="Q60" i="68" s="1"/>
  <c r="AU60" i="68"/>
  <c r="D60" i="68" s="1"/>
  <c r="B62" i="71"/>
  <c r="AE61" i="71"/>
  <c r="AC61" i="71"/>
  <c r="AA61" i="71"/>
  <c r="Y61" i="71"/>
  <c r="W61" i="71"/>
  <c r="AD61" i="71"/>
  <c r="AB61" i="71"/>
  <c r="Z61" i="71"/>
  <c r="X61" i="71"/>
  <c r="V61" i="71"/>
  <c r="N61" i="71"/>
  <c r="C61" i="71"/>
  <c r="R61" i="71" s="1"/>
  <c r="AF60" i="71"/>
  <c r="E60" i="71" s="1"/>
  <c r="G59" i="71"/>
  <c r="Q59" i="71" s="1"/>
  <c r="F59" i="71"/>
  <c r="A59" i="71" s="1"/>
  <c r="AD62" i="68"/>
  <c r="AB62" i="68"/>
  <c r="Z62" i="68"/>
  <c r="X62" i="68"/>
  <c r="V62" i="68"/>
  <c r="N62" i="68"/>
  <c r="C62" i="68"/>
  <c r="R62" i="68" s="1"/>
  <c r="AC62" i="68"/>
  <c r="Y62" i="68"/>
  <c r="B63" i="68"/>
  <c r="E63" i="68" s="1"/>
  <c r="G63" i="68" s="1"/>
  <c r="A63" i="68" s="1"/>
  <c r="AE62" i="68"/>
  <c r="AA62" i="68"/>
  <c r="W62" i="68"/>
  <c r="AT62" i="68" l="1"/>
  <c r="AG63" i="68"/>
  <c r="AI63" i="68"/>
  <c r="AK63" i="68"/>
  <c r="AM63" i="68"/>
  <c r="AO63" i="68"/>
  <c r="AQ63" i="68"/>
  <c r="AS63" i="68"/>
  <c r="AH63" i="68"/>
  <c r="AL63" i="68"/>
  <c r="AP63" i="68"/>
  <c r="AF63" i="68"/>
  <c r="AN63" i="68"/>
  <c r="AJ63" i="68"/>
  <c r="AR63" i="68"/>
  <c r="G60" i="71"/>
  <c r="Q60" i="71" s="1"/>
  <c r="F60" i="71"/>
  <c r="A60" i="71" s="1"/>
  <c r="B63" i="71"/>
  <c r="AE62" i="71"/>
  <c r="AC62" i="71"/>
  <c r="AA62" i="71"/>
  <c r="Y62" i="71"/>
  <c r="W62" i="71"/>
  <c r="AD62" i="71"/>
  <c r="AB62" i="71"/>
  <c r="Z62" i="71"/>
  <c r="X62" i="71"/>
  <c r="V62" i="71"/>
  <c r="N62" i="71"/>
  <c r="C62" i="71"/>
  <c r="R62" i="71" s="1"/>
  <c r="AF61" i="71"/>
  <c r="E61" i="71" s="1"/>
  <c r="AG60" i="71"/>
  <c r="D60" i="71" s="1"/>
  <c r="F61" i="68"/>
  <c r="Q61" i="68" s="1"/>
  <c r="AU61" i="68"/>
  <c r="D61" i="68" s="1"/>
  <c r="AD63" i="68"/>
  <c r="AB63" i="68"/>
  <c r="Z63" i="68"/>
  <c r="X63" i="68"/>
  <c r="V63" i="68"/>
  <c r="N63" i="68"/>
  <c r="C63" i="68"/>
  <c r="R63" i="68" s="1"/>
  <c r="B64" i="68"/>
  <c r="E64" i="68" s="1"/>
  <c r="G64" i="68" s="1"/>
  <c r="A64" i="68" s="1"/>
  <c r="AE63" i="68"/>
  <c r="AA63" i="68"/>
  <c r="W63" i="68"/>
  <c r="AC63" i="68"/>
  <c r="Y63" i="68"/>
  <c r="AT63" i="68" l="1"/>
  <c r="AG64" i="68"/>
  <c r="AI64" i="68"/>
  <c r="AK64" i="68"/>
  <c r="AM64" i="68"/>
  <c r="AO64" i="68"/>
  <c r="AQ64" i="68"/>
  <c r="AS64" i="68"/>
  <c r="AF64" i="68"/>
  <c r="AJ64" i="68"/>
  <c r="AN64" i="68"/>
  <c r="AR64" i="68"/>
  <c r="AH64" i="68"/>
  <c r="AP64" i="68"/>
  <c r="AL64" i="68"/>
  <c r="AU62" i="68"/>
  <c r="D62" i="68" s="1"/>
  <c r="F61" i="71"/>
  <c r="A61" i="71" s="1"/>
  <c r="G61" i="71"/>
  <c r="Q61" i="71" s="1"/>
  <c r="B64" i="71"/>
  <c r="AE63" i="71"/>
  <c r="AC63" i="71"/>
  <c r="AA63" i="71"/>
  <c r="Y63" i="71"/>
  <c r="W63" i="71"/>
  <c r="AD63" i="71"/>
  <c r="AB63" i="71"/>
  <c r="Z63" i="71"/>
  <c r="X63" i="71"/>
  <c r="V63" i="71"/>
  <c r="N63" i="71"/>
  <c r="C63" i="71"/>
  <c r="R63" i="71" s="1"/>
  <c r="AF62" i="71"/>
  <c r="E62" i="71" s="1"/>
  <c r="AG61" i="71"/>
  <c r="D61" i="71" s="1"/>
  <c r="F62" i="68"/>
  <c r="Q62" i="68" s="1"/>
  <c r="AD64" i="68"/>
  <c r="AB64" i="68"/>
  <c r="Z64" i="68"/>
  <c r="X64" i="68"/>
  <c r="V64" i="68"/>
  <c r="N64" i="68"/>
  <c r="C64" i="68"/>
  <c r="R64" i="68" s="1"/>
  <c r="AC64" i="68"/>
  <c r="Y64" i="68"/>
  <c r="B65" i="68"/>
  <c r="E65" i="68" s="1"/>
  <c r="G65" i="68" s="1"/>
  <c r="A65" i="68" s="1"/>
  <c r="AE64" i="68"/>
  <c r="AA64" i="68"/>
  <c r="W64" i="68"/>
  <c r="AT64" i="68" l="1"/>
  <c r="AG65" i="68"/>
  <c r="AI65" i="68"/>
  <c r="AK65" i="68"/>
  <c r="AM65" i="68"/>
  <c r="AO65" i="68"/>
  <c r="AQ65" i="68"/>
  <c r="AS65" i="68"/>
  <c r="AH65" i="68"/>
  <c r="AL65" i="68"/>
  <c r="AP65" i="68"/>
  <c r="AJ65" i="68"/>
  <c r="AR65" i="68"/>
  <c r="AN65" i="68"/>
  <c r="AF65" i="68"/>
  <c r="AU63" i="68"/>
  <c r="D63" i="68" s="1"/>
  <c r="F62" i="71"/>
  <c r="A62" i="71" s="1"/>
  <c r="G62" i="71"/>
  <c r="Q62" i="71" s="1"/>
  <c r="B65" i="71"/>
  <c r="AE64" i="71"/>
  <c r="AC64" i="71"/>
  <c r="AA64" i="71"/>
  <c r="Y64" i="71"/>
  <c r="W64" i="71"/>
  <c r="AD64" i="71"/>
  <c r="AB64" i="71"/>
  <c r="Z64" i="71"/>
  <c r="X64" i="71"/>
  <c r="V64" i="71"/>
  <c r="N64" i="71"/>
  <c r="C64" i="71"/>
  <c r="R64" i="71" s="1"/>
  <c r="AF63" i="71"/>
  <c r="E63" i="71" s="1"/>
  <c r="AG62" i="71"/>
  <c r="D62" i="71" s="1"/>
  <c r="AD65" i="68"/>
  <c r="AB65" i="68"/>
  <c r="Z65" i="68"/>
  <c r="X65" i="68"/>
  <c r="V65" i="68"/>
  <c r="N65" i="68"/>
  <c r="C65" i="68"/>
  <c r="R65" i="68" s="1"/>
  <c r="B66" i="68"/>
  <c r="E66" i="68" s="1"/>
  <c r="G66" i="68" s="1"/>
  <c r="A66" i="68" s="1"/>
  <c r="AE65" i="68"/>
  <c r="AA65" i="68"/>
  <c r="W65" i="68"/>
  <c r="AC65" i="68"/>
  <c r="Y65" i="68"/>
  <c r="F63" i="68"/>
  <c r="Q63" i="68" s="1"/>
  <c r="AT65" i="68" l="1"/>
  <c r="AG66" i="68"/>
  <c r="AI66" i="68"/>
  <c r="AK66" i="68"/>
  <c r="AM66" i="68"/>
  <c r="AO66" i="68"/>
  <c r="AQ66" i="68"/>
  <c r="AS66" i="68"/>
  <c r="AF66" i="68"/>
  <c r="AJ66" i="68"/>
  <c r="AN66" i="68"/>
  <c r="AR66" i="68"/>
  <c r="AL66" i="68"/>
  <c r="AP66" i="68"/>
  <c r="AH66" i="68"/>
  <c r="AU64" i="68"/>
  <c r="D64" i="68" s="1"/>
  <c r="F63" i="71"/>
  <c r="A63" i="71" s="1"/>
  <c r="G63" i="71"/>
  <c r="Q63" i="71" s="1"/>
  <c r="B66" i="71"/>
  <c r="AE65" i="71"/>
  <c r="AC65" i="71"/>
  <c r="AA65" i="71"/>
  <c r="Y65" i="71"/>
  <c r="W65" i="71"/>
  <c r="AD65" i="71"/>
  <c r="AB65" i="71"/>
  <c r="Z65" i="71"/>
  <c r="X65" i="71"/>
  <c r="V65" i="71"/>
  <c r="N65" i="71"/>
  <c r="C65" i="71"/>
  <c r="R65" i="71" s="1"/>
  <c r="AF64" i="71"/>
  <c r="E64" i="71" s="1"/>
  <c r="AG63" i="71"/>
  <c r="D63" i="71" s="1"/>
  <c r="AD66" i="68"/>
  <c r="AB66" i="68"/>
  <c r="Z66" i="68"/>
  <c r="X66" i="68"/>
  <c r="V66" i="68"/>
  <c r="N66" i="68"/>
  <c r="C66" i="68"/>
  <c r="R66" i="68" s="1"/>
  <c r="AC66" i="68"/>
  <c r="Y66" i="68"/>
  <c r="B67" i="68"/>
  <c r="E67" i="68" s="1"/>
  <c r="G67" i="68" s="1"/>
  <c r="A67" i="68" s="1"/>
  <c r="AE66" i="68"/>
  <c r="AA66" i="68"/>
  <c r="W66" i="68"/>
  <c r="F64" i="68"/>
  <c r="Q64" i="68" s="1"/>
  <c r="AT66" i="68" l="1"/>
  <c r="AG67" i="68"/>
  <c r="AI67" i="68"/>
  <c r="AK67" i="68"/>
  <c r="AM67" i="68"/>
  <c r="AO67" i="68"/>
  <c r="AQ67" i="68"/>
  <c r="AS67" i="68"/>
  <c r="AH67" i="68"/>
  <c r="AL67" i="68"/>
  <c r="AF67" i="68"/>
  <c r="AN67" i="68"/>
  <c r="AR67" i="68"/>
  <c r="AP67" i="68"/>
  <c r="AJ67" i="68"/>
  <c r="AU65" i="68"/>
  <c r="D65" i="68" s="1"/>
  <c r="F64" i="71"/>
  <c r="A64" i="71" s="1"/>
  <c r="G64" i="71"/>
  <c r="Q64" i="71" s="1"/>
  <c r="B67" i="71"/>
  <c r="AE66" i="71"/>
  <c r="AC66" i="71"/>
  <c r="AA66" i="71"/>
  <c r="Y66" i="71"/>
  <c r="W66" i="71"/>
  <c r="AD66" i="71"/>
  <c r="AB66" i="71"/>
  <c r="Z66" i="71"/>
  <c r="X66" i="71"/>
  <c r="V66" i="71"/>
  <c r="N66" i="71"/>
  <c r="C66" i="71"/>
  <c r="R66" i="71" s="1"/>
  <c r="AF65" i="71"/>
  <c r="E65" i="71" s="1"/>
  <c r="AG64" i="71"/>
  <c r="D64" i="71" s="1"/>
  <c r="F65" i="68"/>
  <c r="Q65" i="68" s="1"/>
  <c r="AD67" i="68"/>
  <c r="AB67" i="68"/>
  <c r="Z67" i="68"/>
  <c r="X67" i="68"/>
  <c r="V67" i="68"/>
  <c r="N67" i="68"/>
  <c r="C67" i="68"/>
  <c r="R67" i="68" s="1"/>
  <c r="B68" i="68"/>
  <c r="E68" i="68" s="1"/>
  <c r="G68" i="68" s="1"/>
  <c r="A68" i="68" s="1"/>
  <c r="AE67" i="68"/>
  <c r="AA67" i="68"/>
  <c r="W67" i="68"/>
  <c r="AC67" i="68"/>
  <c r="Y67" i="68"/>
  <c r="AT67" i="68" l="1"/>
  <c r="AG68" i="68"/>
  <c r="AI68" i="68"/>
  <c r="AK68" i="68"/>
  <c r="AM68" i="68"/>
  <c r="AO68" i="68"/>
  <c r="AQ68" i="68"/>
  <c r="AS68" i="68"/>
  <c r="AH68" i="68"/>
  <c r="AL68" i="68"/>
  <c r="AP68" i="68"/>
  <c r="AJ68" i="68"/>
  <c r="AR68" i="68"/>
  <c r="AN68" i="68"/>
  <c r="AF68" i="68"/>
  <c r="AU66" i="68"/>
  <c r="D66" i="68" s="1"/>
  <c r="F65" i="71"/>
  <c r="A65" i="71" s="1"/>
  <c r="G65" i="71"/>
  <c r="Q65" i="71" s="1"/>
  <c r="B68" i="71"/>
  <c r="AE67" i="71"/>
  <c r="AC67" i="71"/>
  <c r="AA67" i="71"/>
  <c r="Y67" i="71"/>
  <c r="W67" i="71"/>
  <c r="AD67" i="71"/>
  <c r="AB67" i="71"/>
  <c r="Z67" i="71"/>
  <c r="X67" i="71"/>
  <c r="V67" i="71"/>
  <c r="N67" i="71"/>
  <c r="C67" i="71"/>
  <c r="R67" i="71" s="1"/>
  <c r="AF66" i="71"/>
  <c r="E66" i="71" s="1"/>
  <c r="AG65" i="71"/>
  <c r="D65" i="71" s="1"/>
  <c r="F66" i="68"/>
  <c r="Q66" i="68" s="1"/>
  <c r="AD68" i="68"/>
  <c r="AB68" i="68"/>
  <c r="Z68" i="68"/>
  <c r="X68" i="68"/>
  <c r="V68" i="68"/>
  <c r="N68" i="68"/>
  <c r="C68" i="68"/>
  <c r="R68" i="68" s="1"/>
  <c r="AC68" i="68"/>
  <c r="Y68" i="68"/>
  <c r="B69" i="68"/>
  <c r="E69" i="68" s="1"/>
  <c r="G69" i="68" s="1"/>
  <c r="A69" i="68" s="1"/>
  <c r="AE68" i="68"/>
  <c r="AA68" i="68"/>
  <c r="W68" i="68"/>
  <c r="AT68" i="68" l="1"/>
  <c r="AG69" i="68"/>
  <c r="AI69" i="68"/>
  <c r="AK69" i="68"/>
  <c r="AM69" i="68"/>
  <c r="AO69" i="68"/>
  <c r="AQ69" i="68"/>
  <c r="AS69" i="68"/>
  <c r="AF69" i="68"/>
  <c r="AJ69" i="68"/>
  <c r="AN69" i="68"/>
  <c r="AR69" i="68"/>
  <c r="AL69" i="68"/>
  <c r="AP69" i="68"/>
  <c r="AH69" i="68"/>
  <c r="AU67" i="68"/>
  <c r="D67" i="68" s="1"/>
  <c r="F66" i="71"/>
  <c r="A66" i="71" s="1"/>
  <c r="G66" i="71"/>
  <c r="Q66" i="71" s="1"/>
  <c r="B69" i="71"/>
  <c r="AE68" i="71"/>
  <c r="AC68" i="71"/>
  <c r="AA68" i="71"/>
  <c r="Y68" i="71"/>
  <c r="W68" i="71"/>
  <c r="AD68" i="71"/>
  <c r="AB68" i="71"/>
  <c r="Z68" i="71"/>
  <c r="X68" i="71"/>
  <c r="V68" i="71"/>
  <c r="N68" i="71"/>
  <c r="C68" i="71"/>
  <c r="R68" i="71" s="1"/>
  <c r="AF67" i="71"/>
  <c r="E67" i="71" s="1"/>
  <c r="AG66" i="71"/>
  <c r="D66" i="71" s="1"/>
  <c r="AD69" i="68"/>
  <c r="AB69" i="68"/>
  <c r="Z69" i="68"/>
  <c r="X69" i="68"/>
  <c r="V69" i="68"/>
  <c r="N69" i="68"/>
  <c r="C69" i="68"/>
  <c r="R69" i="68" s="1"/>
  <c r="B70" i="68"/>
  <c r="E70" i="68" s="1"/>
  <c r="G70" i="68" s="1"/>
  <c r="A70" i="68" s="1"/>
  <c r="AE69" i="68"/>
  <c r="AA69" i="68"/>
  <c r="W69" i="68"/>
  <c r="AC69" i="68"/>
  <c r="Y69" i="68"/>
  <c r="F67" i="68"/>
  <c r="Q67" i="68" s="1"/>
  <c r="AG70" i="68" l="1"/>
  <c r="AI70" i="68"/>
  <c r="AK70" i="68"/>
  <c r="AM70" i="68"/>
  <c r="AO70" i="68"/>
  <c r="AQ70" i="68"/>
  <c r="AS70" i="68"/>
  <c r="AH70" i="68"/>
  <c r="AL70" i="68"/>
  <c r="AP70" i="68"/>
  <c r="AF70" i="68"/>
  <c r="AN70" i="68"/>
  <c r="AR70" i="68"/>
  <c r="AJ70" i="68"/>
  <c r="AT69" i="68"/>
  <c r="AU68" i="68"/>
  <c r="D68" i="68" s="1"/>
  <c r="F67" i="71"/>
  <c r="A67" i="71" s="1"/>
  <c r="G67" i="71"/>
  <c r="Q67" i="71" s="1"/>
  <c r="B70" i="71"/>
  <c r="AE69" i="71"/>
  <c r="AC69" i="71"/>
  <c r="AA69" i="71"/>
  <c r="Y69" i="71"/>
  <c r="W69" i="71"/>
  <c r="AD69" i="71"/>
  <c r="AB69" i="71"/>
  <c r="Z69" i="71"/>
  <c r="X69" i="71"/>
  <c r="V69" i="71"/>
  <c r="N69" i="71"/>
  <c r="C69" i="71"/>
  <c r="R69" i="71" s="1"/>
  <c r="AF68" i="71"/>
  <c r="E68" i="71" s="1"/>
  <c r="AG67" i="71"/>
  <c r="D67" i="71" s="1"/>
  <c r="AD70" i="68"/>
  <c r="AB70" i="68"/>
  <c r="Z70" i="68"/>
  <c r="X70" i="68"/>
  <c r="V70" i="68"/>
  <c r="N70" i="68"/>
  <c r="C70" i="68"/>
  <c r="R70" i="68" s="1"/>
  <c r="AC70" i="68"/>
  <c r="Y70" i="68"/>
  <c r="B71" i="68"/>
  <c r="E71" i="68" s="1"/>
  <c r="G71" i="68" s="1"/>
  <c r="A71" i="68" s="1"/>
  <c r="AE70" i="68"/>
  <c r="AA70" i="68"/>
  <c r="W70" i="68"/>
  <c r="F68" i="68"/>
  <c r="Q68" i="68" s="1"/>
  <c r="AT70" i="68" l="1"/>
  <c r="AG71" i="68"/>
  <c r="AI71" i="68"/>
  <c r="AK71" i="68"/>
  <c r="AM71" i="68"/>
  <c r="AO71" i="68"/>
  <c r="AQ71" i="68"/>
  <c r="AS71" i="68"/>
  <c r="AF71" i="68"/>
  <c r="AJ71" i="68"/>
  <c r="AN71" i="68"/>
  <c r="AR71" i="68"/>
  <c r="AH71" i="68"/>
  <c r="AP71" i="68"/>
  <c r="AL71" i="68"/>
  <c r="F68" i="71"/>
  <c r="A68" i="71" s="1"/>
  <c r="G68" i="71"/>
  <c r="Q68" i="71" s="1"/>
  <c r="B71" i="71"/>
  <c r="AE70" i="71"/>
  <c r="AC70" i="71"/>
  <c r="AA70" i="71"/>
  <c r="Y70" i="71"/>
  <c r="W70" i="71"/>
  <c r="AD70" i="71"/>
  <c r="AB70" i="71"/>
  <c r="Z70" i="71"/>
  <c r="X70" i="71"/>
  <c r="V70" i="71"/>
  <c r="N70" i="71"/>
  <c r="C70" i="71"/>
  <c r="R70" i="71" s="1"/>
  <c r="AF69" i="71"/>
  <c r="E69" i="71" s="1"/>
  <c r="AG68" i="71"/>
  <c r="D68" i="71" s="1"/>
  <c r="F69" i="68"/>
  <c r="Q69" i="68" s="1"/>
  <c r="AU69" i="68"/>
  <c r="D69" i="68" s="1"/>
  <c r="AD71" i="68"/>
  <c r="AB71" i="68"/>
  <c r="Z71" i="68"/>
  <c r="X71" i="68"/>
  <c r="V71" i="68"/>
  <c r="N71" i="68"/>
  <c r="C71" i="68"/>
  <c r="R71" i="68" s="1"/>
  <c r="B72" i="68"/>
  <c r="E72" i="68" s="1"/>
  <c r="G72" i="68" s="1"/>
  <c r="A72" i="68" s="1"/>
  <c r="AE71" i="68"/>
  <c r="AA71" i="68"/>
  <c r="W71" i="68"/>
  <c r="AC71" i="68"/>
  <c r="Y71" i="68"/>
  <c r="AT71" i="68" l="1"/>
  <c r="AG72" i="68"/>
  <c r="AI72" i="68"/>
  <c r="AK72" i="68"/>
  <c r="AM72" i="68"/>
  <c r="AO72" i="68"/>
  <c r="AQ72" i="68"/>
  <c r="AS72" i="68"/>
  <c r="AH72" i="68"/>
  <c r="AL72" i="68"/>
  <c r="AP72" i="68"/>
  <c r="AJ72" i="68"/>
  <c r="AR72" i="68"/>
  <c r="AF72" i="68"/>
  <c r="AN72" i="68"/>
  <c r="AU70" i="68"/>
  <c r="D70" i="68" s="1"/>
  <c r="F69" i="71"/>
  <c r="A69" i="71" s="1"/>
  <c r="G69" i="71"/>
  <c r="Q69" i="71" s="1"/>
  <c r="B72" i="71"/>
  <c r="AE71" i="71"/>
  <c r="AC71" i="71"/>
  <c r="AA71" i="71"/>
  <c r="Y71" i="71"/>
  <c r="W71" i="71"/>
  <c r="AD71" i="71"/>
  <c r="AB71" i="71"/>
  <c r="Z71" i="71"/>
  <c r="X71" i="71"/>
  <c r="V71" i="71"/>
  <c r="N71" i="71"/>
  <c r="C71" i="71"/>
  <c r="R71" i="71" s="1"/>
  <c r="AF70" i="71"/>
  <c r="E70" i="71" s="1"/>
  <c r="AG69" i="71"/>
  <c r="D69" i="71" s="1"/>
  <c r="AD72" i="68"/>
  <c r="AB72" i="68"/>
  <c r="Z72" i="68"/>
  <c r="X72" i="68"/>
  <c r="V72" i="68"/>
  <c r="N72" i="68"/>
  <c r="C72" i="68"/>
  <c r="R72" i="68" s="1"/>
  <c r="AC72" i="68"/>
  <c r="Y72" i="68"/>
  <c r="B73" i="68"/>
  <c r="E73" i="68" s="1"/>
  <c r="G73" i="68" s="1"/>
  <c r="A73" i="68" s="1"/>
  <c r="AE72" i="68"/>
  <c r="AA72" i="68"/>
  <c r="W72" i="68"/>
  <c r="F70" i="68"/>
  <c r="Q70" i="68" s="1"/>
  <c r="AT72" i="68" l="1"/>
  <c r="AG73" i="68"/>
  <c r="AI73" i="68"/>
  <c r="AK73" i="68"/>
  <c r="AM73" i="68"/>
  <c r="AO73" i="68"/>
  <c r="AQ73" i="68"/>
  <c r="AS73" i="68"/>
  <c r="AF73" i="68"/>
  <c r="AJ73" i="68"/>
  <c r="AN73" i="68"/>
  <c r="AR73" i="68"/>
  <c r="AL73" i="68"/>
  <c r="AH73" i="68"/>
  <c r="AP73" i="68"/>
  <c r="AU71" i="68"/>
  <c r="D71" i="68" s="1"/>
  <c r="F70" i="71"/>
  <c r="A70" i="71" s="1"/>
  <c r="G70" i="71"/>
  <c r="Q70" i="71" s="1"/>
  <c r="B73" i="71"/>
  <c r="AE72" i="71"/>
  <c r="AC72" i="71"/>
  <c r="AA72" i="71"/>
  <c r="Y72" i="71"/>
  <c r="W72" i="71"/>
  <c r="AD72" i="71"/>
  <c r="AB72" i="71"/>
  <c r="Z72" i="71"/>
  <c r="X72" i="71"/>
  <c r="V72" i="71"/>
  <c r="N72" i="71"/>
  <c r="C72" i="71"/>
  <c r="R72" i="71" s="1"/>
  <c r="AF71" i="71"/>
  <c r="E71" i="71" s="1"/>
  <c r="AG70" i="71"/>
  <c r="D70" i="71" s="1"/>
  <c r="AD73" i="68"/>
  <c r="AB73" i="68"/>
  <c r="Z73" i="68"/>
  <c r="X73" i="68"/>
  <c r="V73" i="68"/>
  <c r="N73" i="68"/>
  <c r="C73" i="68"/>
  <c r="R73" i="68" s="1"/>
  <c r="B74" i="68"/>
  <c r="E74" i="68" s="1"/>
  <c r="G74" i="68" s="1"/>
  <c r="A74" i="68" s="1"/>
  <c r="AE73" i="68"/>
  <c r="AA73" i="68"/>
  <c r="W73" i="68"/>
  <c r="AC73" i="68"/>
  <c r="Y73" i="68"/>
  <c r="F71" i="68"/>
  <c r="Q71" i="68" s="1"/>
  <c r="AT73" i="68" l="1"/>
  <c r="AG74" i="68"/>
  <c r="AI74" i="68"/>
  <c r="AK74" i="68"/>
  <c r="AM74" i="68"/>
  <c r="AO74" i="68"/>
  <c r="AQ74" i="68"/>
  <c r="AS74" i="68"/>
  <c r="AH74" i="68"/>
  <c r="AL74" i="68"/>
  <c r="AP74" i="68"/>
  <c r="AF74" i="68"/>
  <c r="AN74" i="68"/>
  <c r="AJ74" i="68"/>
  <c r="AR74" i="68"/>
  <c r="F72" i="68"/>
  <c r="Q72" i="68" s="1"/>
  <c r="AU72" i="68"/>
  <c r="D72" i="68" s="1"/>
  <c r="F71" i="71"/>
  <c r="A71" i="71" s="1"/>
  <c r="G71" i="71"/>
  <c r="Q71" i="71" s="1"/>
  <c r="B74" i="71"/>
  <c r="AE73" i="71"/>
  <c r="AC73" i="71"/>
  <c r="AA73" i="71"/>
  <c r="Y73" i="71"/>
  <c r="W73" i="71"/>
  <c r="AD73" i="71"/>
  <c r="AB73" i="71"/>
  <c r="Z73" i="71"/>
  <c r="X73" i="71"/>
  <c r="V73" i="71"/>
  <c r="N73" i="71"/>
  <c r="C73" i="71"/>
  <c r="R73" i="71" s="1"/>
  <c r="AF72" i="71"/>
  <c r="E72" i="71" s="1"/>
  <c r="AG71" i="71"/>
  <c r="D71" i="71" s="1"/>
  <c r="AD74" i="68"/>
  <c r="AB74" i="68"/>
  <c r="Z74" i="68"/>
  <c r="X74" i="68"/>
  <c r="V74" i="68"/>
  <c r="N74" i="68"/>
  <c r="C74" i="68"/>
  <c r="R74" i="68" s="1"/>
  <c r="AC74" i="68"/>
  <c r="Y74" i="68"/>
  <c r="B75" i="68"/>
  <c r="E75" i="68" s="1"/>
  <c r="G75" i="68" s="1"/>
  <c r="A75" i="68" s="1"/>
  <c r="AE74" i="68"/>
  <c r="AA74" i="68"/>
  <c r="W74" i="68"/>
  <c r="AT74" i="68" l="1"/>
  <c r="AG75" i="68"/>
  <c r="AI75" i="68"/>
  <c r="AK75" i="68"/>
  <c r="AM75" i="68"/>
  <c r="AO75" i="68"/>
  <c r="AQ75" i="68"/>
  <c r="AS75" i="68"/>
  <c r="AF75" i="68"/>
  <c r="AJ75" i="68"/>
  <c r="AN75" i="68"/>
  <c r="AR75" i="68"/>
  <c r="AH75" i="68"/>
  <c r="AP75" i="68"/>
  <c r="AL75" i="68"/>
  <c r="F72" i="71"/>
  <c r="A72" i="71" s="1"/>
  <c r="G72" i="71"/>
  <c r="Q72" i="71" s="1"/>
  <c r="B75" i="71"/>
  <c r="AE74" i="71"/>
  <c r="AC74" i="71"/>
  <c r="AA74" i="71"/>
  <c r="Y74" i="71"/>
  <c r="W74" i="71"/>
  <c r="AD74" i="71"/>
  <c r="AB74" i="71"/>
  <c r="Z74" i="71"/>
  <c r="X74" i="71"/>
  <c r="V74" i="71"/>
  <c r="N74" i="71"/>
  <c r="C74" i="71"/>
  <c r="R74" i="71" s="1"/>
  <c r="AF73" i="71"/>
  <c r="E73" i="71" s="1"/>
  <c r="AG72" i="71"/>
  <c r="D72" i="71" s="1"/>
  <c r="F73" i="68"/>
  <c r="Q73" i="68" s="1"/>
  <c r="AU73" i="68"/>
  <c r="D73" i="68" s="1"/>
  <c r="AD75" i="68"/>
  <c r="AB75" i="68"/>
  <c r="Z75" i="68"/>
  <c r="X75" i="68"/>
  <c r="V75" i="68"/>
  <c r="N75" i="68"/>
  <c r="C75" i="68"/>
  <c r="R75" i="68" s="1"/>
  <c r="B76" i="68"/>
  <c r="E76" i="68" s="1"/>
  <c r="G76" i="68" s="1"/>
  <c r="A76" i="68" s="1"/>
  <c r="AE75" i="68"/>
  <c r="AA75" i="68"/>
  <c r="W75" i="68"/>
  <c r="AC75" i="68"/>
  <c r="Y75" i="68"/>
  <c r="AT75" i="68" l="1"/>
  <c r="AG76" i="68"/>
  <c r="AI76" i="68"/>
  <c r="AK76" i="68"/>
  <c r="AM76" i="68"/>
  <c r="AO76" i="68"/>
  <c r="AQ76" i="68"/>
  <c r="AS76" i="68"/>
  <c r="AH76" i="68"/>
  <c r="AL76" i="68"/>
  <c r="AP76" i="68"/>
  <c r="AJ76" i="68"/>
  <c r="AR76" i="68"/>
  <c r="AN76" i="68"/>
  <c r="AF76" i="68"/>
  <c r="F74" i="68"/>
  <c r="Q74" i="68" s="1"/>
  <c r="AU74" i="68"/>
  <c r="D74" i="68" s="1"/>
  <c r="F73" i="71"/>
  <c r="A73" i="71" s="1"/>
  <c r="G73" i="71"/>
  <c r="Q73" i="71" s="1"/>
  <c r="B76" i="71"/>
  <c r="AE75" i="71"/>
  <c r="AC75" i="71"/>
  <c r="AA75" i="71"/>
  <c r="Y75" i="71"/>
  <c r="W75" i="71"/>
  <c r="AD75" i="71"/>
  <c r="AB75" i="71"/>
  <c r="Z75" i="71"/>
  <c r="X75" i="71"/>
  <c r="V75" i="71"/>
  <c r="N75" i="71"/>
  <c r="C75" i="71"/>
  <c r="R75" i="71" s="1"/>
  <c r="AF74" i="71"/>
  <c r="E74" i="71" s="1"/>
  <c r="AG73" i="71"/>
  <c r="D73" i="71" s="1"/>
  <c r="AD76" i="68"/>
  <c r="AB76" i="68"/>
  <c r="Z76" i="68"/>
  <c r="X76" i="68"/>
  <c r="V76" i="68"/>
  <c r="N76" i="68"/>
  <c r="C76" i="68"/>
  <c r="R76" i="68" s="1"/>
  <c r="AC76" i="68"/>
  <c r="Y76" i="68"/>
  <c r="B77" i="68"/>
  <c r="E77" i="68" s="1"/>
  <c r="G77" i="68" s="1"/>
  <c r="A77" i="68" s="1"/>
  <c r="AE76" i="68"/>
  <c r="AA76" i="68"/>
  <c r="W76" i="68"/>
  <c r="AT76" i="68" l="1"/>
  <c r="AG77" i="68"/>
  <c r="AI77" i="68"/>
  <c r="AK77" i="68"/>
  <c r="AM77" i="68"/>
  <c r="AO77" i="68"/>
  <c r="AQ77" i="68"/>
  <c r="AS77" i="68"/>
  <c r="AF77" i="68"/>
  <c r="AJ77" i="68"/>
  <c r="AN77" i="68"/>
  <c r="AR77" i="68"/>
  <c r="AL77" i="68"/>
  <c r="AP77" i="68"/>
  <c r="AH77" i="68"/>
  <c r="B77" i="71"/>
  <c r="AE76" i="71"/>
  <c r="AC76" i="71"/>
  <c r="AA76" i="71"/>
  <c r="Y76" i="71"/>
  <c r="W76" i="71"/>
  <c r="AD76" i="71"/>
  <c r="AB76" i="71"/>
  <c r="Z76" i="71"/>
  <c r="X76" i="71"/>
  <c r="V76" i="71"/>
  <c r="N76" i="71"/>
  <c r="C76" i="71"/>
  <c r="R76" i="71" s="1"/>
  <c r="F74" i="71"/>
  <c r="A74" i="71" s="1"/>
  <c r="G74" i="71"/>
  <c r="Q74" i="71" s="1"/>
  <c r="AF75" i="71"/>
  <c r="E75" i="71" s="1"/>
  <c r="AG74" i="71"/>
  <c r="D74" i="71" s="1"/>
  <c r="F75" i="68"/>
  <c r="Q75" i="68" s="1"/>
  <c r="AU75" i="68"/>
  <c r="D75" i="68" s="1"/>
  <c r="B78" i="68"/>
  <c r="E78" i="68" s="1"/>
  <c r="G78" i="68" s="1"/>
  <c r="A78" i="68" s="1"/>
  <c r="AE77" i="68"/>
  <c r="AC77" i="68"/>
  <c r="AA77" i="68"/>
  <c r="Y77" i="68"/>
  <c r="AD77" i="68"/>
  <c r="AB77" i="68"/>
  <c r="Z77" i="68"/>
  <c r="X77" i="68"/>
  <c r="V77" i="68"/>
  <c r="N77" i="68"/>
  <c r="C77" i="68"/>
  <c r="R77" i="68" s="1"/>
  <c r="W77" i="68"/>
  <c r="AT77" i="68" l="1"/>
  <c r="AG78" i="68"/>
  <c r="AI78" i="68"/>
  <c r="AK78" i="68"/>
  <c r="AM78" i="68"/>
  <c r="AO78" i="68"/>
  <c r="AQ78" i="68"/>
  <c r="AS78" i="68"/>
  <c r="AH78" i="68"/>
  <c r="AL78" i="68"/>
  <c r="AP78" i="68"/>
  <c r="AF78" i="68"/>
  <c r="AN78" i="68"/>
  <c r="AR78" i="68"/>
  <c r="AJ78" i="68"/>
  <c r="AU76" i="68"/>
  <c r="D76" i="68" s="1"/>
  <c r="F75" i="71"/>
  <c r="A75" i="71" s="1"/>
  <c r="G75" i="71"/>
  <c r="Q75" i="71" s="1"/>
  <c r="B78" i="71"/>
  <c r="AE77" i="71"/>
  <c r="AC77" i="71"/>
  <c r="AA77" i="71"/>
  <c r="Y77" i="71"/>
  <c r="W77" i="71"/>
  <c r="AD77" i="71"/>
  <c r="AB77" i="71"/>
  <c r="Z77" i="71"/>
  <c r="X77" i="71"/>
  <c r="V77" i="71"/>
  <c r="N77" i="71"/>
  <c r="C77" i="71"/>
  <c r="R77" i="71" s="1"/>
  <c r="AF76" i="71"/>
  <c r="E76" i="71" s="1"/>
  <c r="AG75" i="71"/>
  <c r="D75" i="71" s="1"/>
  <c r="B79" i="68"/>
  <c r="E79" i="68" s="1"/>
  <c r="G79" i="68" s="1"/>
  <c r="A79" i="68" s="1"/>
  <c r="AE78" i="68"/>
  <c r="AC78" i="68"/>
  <c r="AA78" i="68"/>
  <c r="Y78" i="68"/>
  <c r="W78" i="68"/>
  <c r="AD78" i="68"/>
  <c r="AB78" i="68"/>
  <c r="Z78" i="68"/>
  <c r="X78" i="68"/>
  <c r="V78" i="68"/>
  <c r="N78" i="68"/>
  <c r="C78" i="68"/>
  <c r="R78" i="68" s="1"/>
  <c r="F76" i="68"/>
  <c r="Q76" i="68" s="1"/>
  <c r="AT78" i="68" l="1"/>
  <c r="AG79" i="68"/>
  <c r="AI79" i="68"/>
  <c r="AK79" i="68"/>
  <c r="AM79" i="68"/>
  <c r="AO79" i="68"/>
  <c r="AQ79" i="68"/>
  <c r="AS79" i="68"/>
  <c r="AF79" i="68"/>
  <c r="AJ79" i="68"/>
  <c r="AN79" i="68"/>
  <c r="AR79" i="68"/>
  <c r="AH79" i="68"/>
  <c r="AP79" i="68"/>
  <c r="AL79" i="68"/>
  <c r="F76" i="71"/>
  <c r="A76" i="71" s="1"/>
  <c r="G76" i="71"/>
  <c r="Q76" i="71" s="1"/>
  <c r="B79" i="71"/>
  <c r="AE78" i="71"/>
  <c r="AC78" i="71"/>
  <c r="AA78" i="71"/>
  <c r="Y78" i="71"/>
  <c r="W78" i="71"/>
  <c r="AD78" i="71"/>
  <c r="AB78" i="71"/>
  <c r="Z78" i="71"/>
  <c r="X78" i="71"/>
  <c r="V78" i="71"/>
  <c r="N78" i="71"/>
  <c r="C78" i="71"/>
  <c r="R78" i="71" s="1"/>
  <c r="AF77" i="71"/>
  <c r="E77" i="71" s="1"/>
  <c r="AG76" i="71"/>
  <c r="D76" i="71" s="1"/>
  <c r="F77" i="68"/>
  <c r="Q77" i="68" s="1"/>
  <c r="B80" i="68"/>
  <c r="E80" i="68" s="1"/>
  <c r="G80" i="68" s="1"/>
  <c r="A80" i="68" s="1"/>
  <c r="AE79" i="68"/>
  <c r="AC79" i="68"/>
  <c r="AA79" i="68"/>
  <c r="Y79" i="68"/>
  <c r="W79" i="68"/>
  <c r="AD79" i="68"/>
  <c r="AB79" i="68"/>
  <c r="Z79" i="68"/>
  <c r="X79" i="68"/>
  <c r="V79" i="68"/>
  <c r="N79" i="68"/>
  <c r="C79" i="68"/>
  <c r="R79" i="68" s="1"/>
  <c r="AU77" i="68"/>
  <c r="D77" i="68" s="1"/>
  <c r="AT79" i="68" l="1"/>
  <c r="F79" i="68" s="1"/>
  <c r="Q79" i="68" s="1"/>
  <c r="AG80" i="68"/>
  <c r="AI80" i="68"/>
  <c r="AK80" i="68"/>
  <c r="AM80" i="68"/>
  <c r="AO80" i="68"/>
  <c r="AQ80" i="68"/>
  <c r="AS80" i="68"/>
  <c r="AH80" i="68"/>
  <c r="AL80" i="68"/>
  <c r="AP80" i="68"/>
  <c r="AJ80" i="68"/>
  <c r="AR80" i="68"/>
  <c r="AF80" i="68"/>
  <c r="AN80" i="68"/>
  <c r="F77" i="71"/>
  <c r="A77" i="71" s="1"/>
  <c r="G77" i="71"/>
  <c r="Q77" i="71" s="1"/>
  <c r="B80" i="71"/>
  <c r="AE79" i="71"/>
  <c r="AC79" i="71"/>
  <c r="AA79" i="71"/>
  <c r="Y79" i="71"/>
  <c r="W79" i="71"/>
  <c r="AD79" i="71"/>
  <c r="AB79" i="71"/>
  <c r="Z79" i="71"/>
  <c r="X79" i="71"/>
  <c r="V79" i="71"/>
  <c r="N79" i="71"/>
  <c r="C79" i="71"/>
  <c r="R79" i="71" s="1"/>
  <c r="AF78" i="71"/>
  <c r="E78" i="71" s="1"/>
  <c r="AG77" i="71"/>
  <c r="D77" i="71" s="1"/>
  <c r="F78" i="68"/>
  <c r="Q78" i="68" s="1"/>
  <c r="B81" i="68"/>
  <c r="E81" i="68" s="1"/>
  <c r="G81" i="68" s="1"/>
  <c r="A81" i="68" s="1"/>
  <c r="AE80" i="68"/>
  <c r="AC80" i="68"/>
  <c r="AA80" i="68"/>
  <c r="Y80" i="68"/>
  <c r="W80" i="68"/>
  <c r="AD80" i="68"/>
  <c r="AB80" i="68"/>
  <c r="Z80" i="68"/>
  <c r="X80" i="68"/>
  <c r="V80" i="68"/>
  <c r="N80" i="68"/>
  <c r="C80" i="68"/>
  <c r="R80" i="68" s="1"/>
  <c r="AU78" i="68"/>
  <c r="D78" i="68" s="1"/>
  <c r="AG81" i="68" l="1"/>
  <c r="AI81" i="68"/>
  <c r="AK81" i="68"/>
  <c r="AM81" i="68"/>
  <c r="AO81" i="68"/>
  <c r="AQ81" i="68"/>
  <c r="AS81" i="68"/>
  <c r="AF81" i="68"/>
  <c r="AJ81" i="68"/>
  <c r="AN81" i="68"/>
  <c r="AR81" i="68"/>
  <c r="AL81" i="68"/>
  <c r="AH81" i="68"/>
  <c r="AP81" i="68"/>
  <c r="AT80" i="68"/>
  <c r="F80" i="68" s="1"/>
  <c r="Q80" i="68" s="1"/>
  <c r="AU79" i="68"/>
  <c r="D79" i="68" s="1"/>
  <c r="F78" i="71"/>
  <c r="A78" i="71" s="1"/>
  <c r="G78" i="71"/>
  <c r="Q78" i="71" s="1"/>
  <c r="B81" i="71"/>
  <c r="AE80" i="71"/>
  <c r="AC80" i="71"/>
  <c r="AA80" i="71"/>
  <c r="Y80" i="71"/>
  <c r="W80" i="71"/>
  <c r="AD80" i="71"/>
  <c r="AB80" i="71"/>
  <c r="Z80" i="71"/>
  <c r="X80" i="71"/>
  <c r="V80" i="71"/>
  <c r="N80" i="71"/>
  <c r="C80" i="71"/>
  <c r="R80" i="71" s="1"/>
  <c r="AF79" i="71"/>
  <c r="E79" i="71" s="1"/>
  <c r="AG78" i="71"/>
  <c r="D78" i="71" s="1"/>
  <c r="B82" i="68"/>
  <c r="E82" i="68" s="1"/>
  <c r="G82" i="68" s="1"/>
  <c r="A82" i="68" s="1"/>
  <c r="AE81" i="68"/>
  <c r="AC81" i="68"/>
  <c r="AA81" i="68"/>
  <c r="Y81" i="68"/>
  <c r="W81" i="68"/>
  <c r="AD81" i="68"/>
  <c r="AB81" i="68"/>
  <c r="Z81" i="68"/>
  <c r="X81" i="68"/>
  <c r="V81" i="68"/>
  <c r="N81" i="68"/>
  <c r="C81" i="68"/>
  <c r="R81" i="68" s="1"/>
  <c r="AG82" i="68" l="1"/>
  <c r="AI82" i="68"/>
  <c r="AK82" i="68"/>
  <c r="AM82" i="68"/>
  <c r="AO82" i="68"/>
  <c r="AQ82" i="68"/>
  <c r="AS82" i="68"/>
  <c r="AH82" i="68"/>
  <c r="AL82" i="68"/>
  <c r="AP82" i="68"/>
  <c r="AF82" i="68"/>
  <c r="AN82" i="68"/>
  <c r="AJ82" i="68"/>
  <c r="AR82" i="68"/>
  <c r="AT81" i="68"/>
  <c r="AU80" i="68"/>
  <c r="D80" i="68" s="1"/>
  <c r="B82" i="71"/>
  <c r="AE81" i="71"/>
  <c r="AC81" i="71"/>
  <c r="AA81" i="71"/>
  <c r="Y81" i="71"/>
  <c r="W81" i="71"/>
  <c r="AD81" i="71"/>
  <c r="AB81" i="71"/>
  <c r="Z81" i="71"/>
  <c r="X81" i="71"/>
  <c r="V81" i="71"/>
  <c r="N81" i="71"/>
  <c r="C81" i="71"/>
  <c r="R81" i="71" s="1"/>
  <c r="F79" i="71"/>
  <c r="A79" i="71" s="1"/>
  <c r="G79" i="71"/>
  <c r="Q79" i="71" s="1"/>
  <c r="AF80" i="71"/>
  <c r="E80" i="71" s="1"/>
  <c r="AG79" i="71"/>
  <c r="D79" i="71" s="1"/>
  <c r="B83" i="68"/>
  <c r="E83" i="68" s="1"/>
  <c r="G83" i="68" s="1"/>
  <c r="A83" i="68" s="1"/>
  <c r="AE82" i="68"/>
  <c r="AC82" i="68"/>
  <c r="AA82" i="68"/>
  <c r="Y82" i="68"/>
  <c r="W82" i="68"/>
  <c r="AD82" i="68"/>
  <c r="AB82" i="68"/>
  <c r="Z82" i="68"/>
  <c r="X82" i="68"/>
  <c r="V82" i="68"/>
  <c r="N82" i="68"/>
  <c r="C82" i="68"/>
  <c r="R82" i="68" s="1"/>
  <c r="AG83" i="68" l="1"/>
  <c r="AI83" i="68"/>
  <c r="AK83" i="68"/>
  <c r="AM83" i="68"/>
  <c r="AO83" i="68"/>
  <c r="AQ83" i="68"/>
  <c r="AS83" i="68"/>
  <c r="AF83" i="68"/>
  <c r="AJ83" i="68"/>
  <c r="AN83" i="68"/>
  <c r="AR83" i="68"/>
  <c r="AH83" i="68"/>
  <c r="AP83" i="68"/>
  <c r="AL83" i="68"/>
  <c r="AT82" i="68"/>
  <c r="F80" i="71"/>
  <c r="A80" i="71" s="1"/>
  <c r="G80" i="71"/>
  <c r="Q80" i="71" s="1"/>
  <c r="B83" i="71"/>
  <c r="AE82" i="71"/>
  <c r="AC82" i="71"/>
  <c r="AA82" i="71"/>
  <c r="Y82" i="71"/>
  <c r="W82" i="71"/>
  <c r="AD82" i="71"/>
  <c r="AB82" i="71"/>
  <c r="Z82" i="71"/>
  <c r="X82" i="71"/>
  <c r="V82" i="71"/>
  <c r="N82" i="71"/>
  <c r="C82" i="71"/>
  <c r="R82" i="71" s="1"/>
  <c r="AF81" i="71"/>
  <c r="E81" i="71" s="1"/>
  <c r="AG80" i="71"/>
  <c r="D80" i="71" s="1"/>
  <c r="AU81" i="68"/>
  <c r="D81" i="68" s="1"/>
  <c r="B84" i="68"/>
  <c r="E84" i="68" s="1"/>
  <c r="G84" i="68" s="1"/>
  <c r="A84" i="68" s="1"/>
  <c r="AE83" i="68"/>
  <c r="AC83" i="68"/>
  <c r="AA83" i="68"/>
  <c r="Y83" i="68"/>
  <c r="W83" i="68"/>
  <c r="AD83" i="68"/>
  <c r="AB83" i="68"/>
  <c r="Z83" i="68"/>
  <c r="X83" i="68"/>
  <c r="V83" i="68"/>
  <c r="N83" i="68"/>
  <c r="C83" i="68"/>
  <c r="R83" i="68" s="1"/>
  <c r="F81" i="68"/>
  <c r="Q81" i="68" s="1"/>
  <c r="AT83" i="68" l="1"/>
  <c r="AG84" i="68"/>
  <c r="AI84" i="68"/>
  <c r="AK84" i="68"/>
  <c r="AM84" i="68"/>
  <c r="AO84" i="68"/>
  <c r="AQ84" i="68"/>
  <c r="AS84" i="68"/>
  <c r="AH84" i="68"/>
  <c r="AL84" i="68"/>
  <c r="AP84" i="68"/>
  <c r="AJ84" i="68"/>
  <c r="AR84" i="68"/>
  <c r="AN84" i="68"/>
  <c r="AF84" i="68"/>
  <c r="AU82" i="68"/>
  <c r="D82" i="68" s="1"/>
  <c r="F81" i="71"/>
  <c r="A81" i="71" s="1"/>
  <c r="G81" i="71"/>
  <c r="Q81" i="71" s="1"/>
  <c r="B84" i="71"/>
  <c r="AE83" i="71"/>
  <c r="AC83" i="71"/>
  <c r="AA83" i="71"/>
  <c r="Y83" i="71"/>
  <c r="W83" i="71"/>
  <c r="AD83" i="71"/>
  <c r="AB83" i="71"/>
  <c r="Z83" i="71"/>
  <c r="X83" i="71"/>
  <c r="V83" i="71"/>
  <c r="N83" i="71"/>
  <c r="C83" i="71"/>
  <c r="R83" i="71" s="1"/>
  <c r="AF82" i="71"/>
  <c r="E82" i="71" s="1"/>
  <c r="AG81" i="71"/>
  <c r="D81" i="71" s="1"/>
  <c r="B85" i="68"/>
  <c r="E85" i="68" s="1"/>
  <c r="G85" i="68" s="1"/>
  <c r="A85" i="68" s="1"/>
  <c r="AE84" i="68"/>
  <c r="AC84" i="68"/>
  <c r="AA84" i="68"/>
  <c r="Y84" i="68"/>
  <c r="W84" i="68"/>
  <c r="AD84" i="68"/>
  <c r="AB84" i="68"/>
  <c r="Z84" i="68"/>
  <c r="X84" i="68"/>
  <c r="V84" i="68"/>
  <c r="N84" i="68"/>
  <c r="C84" i="68"/>
  <c r="R84" i="68" s="1"/>
  <c r="F82" i="68"/>
  <c r="Q82" i="68" s="1"/>
  <c r="AT84" i="68" l="1"/>
  <c r="AG85" i="68"/>
  <c r="AI85" i="68"/>
  <c r="AK85" i="68"/>
  <c r="AM85" i="68"/>
  <c r="AO85" i="68"/>
  <c r="AQ85" i="68"/>
  <c r="AS85" i="68"/>
  <c r="AF85" i="68"/>
  <c r="AJ85" i="68"/>
  <c r="AN85" i="68"/>
  <c r="AR85" i="68"/>
  <c r="AL85" i="68"/>
  <c r="AP85" i="68"/>
  <c r="AH85" i="68"/>
  <c r="F82" i="71"/>
  <c r="A82" i="71" s="1"/>
  <c r="G82" i="71"/>
  <c r="Q82" i="71" s="1"/>
  <c r="B85" i="71"/>
  <c r="AE84" i="71"/>
  <c r="AC84" i="71"/>
  <c r="AA84" i="71"/>
  <c r="Y84" i="71"/>
  <c r="W84" i="71"/>
  <c r="AD84" i="71"/>
  <c r="AB84" i="71"/>
  <c r="Z84" i="71"/>
  <c r="X84" i="71"/>
  <c r="V84" i="71"/>
  <c r="N84" i="71"/>
  <c r="C84" i="71"/>
  <c r="R84" i="71" s="1"/>
  <c r="AF83" i="71"/>
  <c r="E83" i="71" s="1"/>
  <c r="AG82" i="71"/>
  <c r="D82" i="71" s="1"/>
  <c r="AU83" i="68"/>
  <c r="D83" i="68" s="1"/>
  <c r="AU84" i="68"/>
  <c r="D84" i="68" s="1"/>
  <c r="B86" i="68"/>
  <c r="E86" i="68" s="1"/>
  <c r="G86" i="68" s="1"/>
  <c r="A86" i="68" s="1"/>
  <c r="AE85" i="68"/>
  <c r="AC85" i="68"/>
  <c r="AA85" i="68"/>
  <c r="Y85" i="68"/>
  <c r="W85" i="68"/>
  <c r="AD85" i="68"/>
  <c r="AB85" i="68"/>
  <c r="Z85" i="68"/>
  <c r="X85" i="68"/>
  <c r="V85" i="68"/>
  <c r="N85" i="68"/>
  <c r="C85" i="68"/>
  <c r="R85" i="68" s="1"/>
  <c r="F83" i="68"/>
  <c r="Q83" i="68" s="1"/>
  <c r="AG86" i="68" l="1"/>
  <c r="AI86" i="68"/>
  <c r="AK86" i="68"/>
  <c r="AM86" i="68"/>
  <c r="AO86" i="68"/>
  <c r="AQ86" i="68"/>
  <c r="AS86" i="68"/>
  <c r="AH86" i="68"/>
  <c r="AL86" i="68"/>
  <c r="AP86" i="68"/>
  <c r="AF86" i="68"/>
  <c r="AN86" i="68"/>
  <c r="AR86" i="68"/>
  <c r="AJ86" i="68"/>
  <c r="AT85" i="68"/>
  <c r="F83" i="71"/>
  <c r="A83" i="71" s="1"/>
  <c r="G83" i="71"/>
  <c r="Q83" i="71" s="1"/>
  <c r="B86" i="71"/>
  <c r="AE85" i="71"/>
  <c r="AC85" i="71"/>
  <c r="AA85" i="71"/>
  <c r="Y85" i="71"/>
  <c r="W85" i="71"/>
  <c r="AD85" i="71"/>
  <c r="AB85" i="71"/>
  <c r="Z85" i="71"/>
  <c r="X85" i="71"/>
  <c r="V85" i="71"/>
  <c r="N85" i="71"/>
  <c r="C85" i="71"/>
  <c r="R85" i="71" s="1"/>
  <c r="AF84" i="71"/>
  <c r="E84" i="71" s="1"/>
  <c r="AG83" i="71"/>
  <c r="D83" i="71" s="1"/>
  <c r="B87" i="68"/>
  <c r="E87" i="68" s="1"/>
  <c r="G87" i="68" s="1"/>
  <c r="A87" i="68" s="1"/>
  <c r="AE86" i="68"/>
  <c r="AC86" i="68"/>
  <c r="AA86" i="68"/>
  <c r="Y86" i="68"/>
  <c r="W86" i="68"/>
  <c r="AD86" i="68"/>
  <c r="AB86" i="68"/>
  <c r="Z86" i="68"/>
  <c r="X86" i="68"/>
  <c r="V86" i="68"/>
  <c r="N86" i="68"/>
  <c r="C86" i="68"/>
  <c r="R86" i="68" s="1"/>
  <c r="F84" i="68"/>
  <c r="Q84" i="68" s="1"/>
  <c r="AT86" i="68" l="1"/>
  <c r="AG87" i="68"/>
  <c r="AI87" i="68"/>
  <c r="AK87" i="68"/>
  <c r="AM87" i="68"/>
  <c r="AO87" i="68"/>
  <c r="AQ87" i="68"/>
  <c r="AS87" i="68"/>
  <c r="AF87" i="68"/>
  <c r="AJ87" i="68"/>
  <c r="AN87" i="68"/>
  <c r="AR87" i="68"/>
  <c r="AH87" i="68"/>
  <c r="AP87" i="68"/>
  <c r="AL87" i="68"/>
  <c r="F84" i="71"/>
  <c r="A84" i="71" s="1"/>
  <c r="G84" i="71"/>
  <c r="Q84" i="71" s="1"/>
  <c r="B87" i="71"/>
  <c r="AE86" i="71"/>
  <c r="AC86" i="71"/>
  <c r="AA86" i="71"/>
  <c r="Y86" i="71"/>
  <c r="W86" i="71"/>
  <c r="AD86" i="71"/>
  <c r="AB86" i="71"/>
  <c r="Z86" i="71"/>
  <c r="X86" i="71"/>
  <c r="V86" i="71"/>
  <c r="N86" i="71"/>
  <c r="C86" i="71"/>
  <c r="R86" i="71" s="1"/>
  <c r="AF85" i="71"/>
  <c r="E85" i="71" s="1"/>
  <c r="AG84" i="71"/>
  <c r="D84" i="71" s="1"/>
  <c r="F85" i="68"/>
  <c r="Q85" i="68" s="1"/>
  <c r="B88" i="68"/>
  <c r="E88" i="68" s="1"/>
  <c r="G88" i="68" s="1"/>
  <c r="A88" i="68" s="1"/>
  <c r="AE87" i="68"/>
  <c r="AC87" i="68"/>
  <c r="AA87" i="68"/>
  <c r="Y87" i="68"/>
  <c r="W87" i="68"/>
  <c r="AD87" i="68"/>
  <c r="AB87" i="68"/>
  <c r="Z87" i="68"/>
  <c r="X87" i="68"/>
  <c r="V87" i="68"/>
  <c r="N87" i="68"/>
  <c r="C87" i="68"/>
  <c r="R87" i="68" s="1"/>
  <c r="AU85" i="68"/>
  <c r="D85" i="68" s="1"/>
  <c r="AG88" i="68" l="1"/>
  <c r="AI88" i="68"/>
  <c r="AK88" i="68"/>
  <c r="AM88" i="68"/>
  <c r="AO88" i="68"/>
  <c r="AQ88" i="68"/>
  <c r="AS88" i="68"/>
  <c r="AH88" i="68"/>
  <c r="AL88" i="68"/>
  <c r="AP88" i="68"/>
  <c r="AJ88" i="68"/>
  <c r="AR88" i="68"/>
  <c r="AF88" i="68"/>
  <c r="AN88" i="68"/>
  <c r="AT87" i="68"/>
  <c r="F85" i="71"/>
  <c r="A85" i="71" s="1"/>
  <c r="G85" i="71"/>
  <c r="Q85" i="71" s="1"/>
  <c r="B88" i="71"/>
  <c r="AE87" i="71"/>
  <c r="AC87" i="71"/>
  <c r="AA87" i="71"/>
  <c r="Y87" i="71"/>
  <c r="W87" i="71"/>
  <c r="AD87" i="71"/>
  <c r="AB87" i="71"/>
  <c r="Z87" i="71"/>
  <c r="X87" i="71"/>
  <c r="V87" i="71"/>
  <c r="N87" i="71"/>
  <c r="C87" i="71"/>
  <c r="R87" i="71" s="1"/>
  <c r="AF86" i="71"/>
  <c r="E86" i="71" s="1"/>
  <c r="AG85" i="71"/>
  <c r="D85" i="71" s="1"/>
  <c r="F86" i="68"/>
  <c r="Q86" i="68" s="1"/>
  <c r="B89" i="68"/>
  <c r="E89" i="68" s="1"/>
  <c r="G89" i="68" s="1"/>
  <c r="A89" i="68" s="1"/>
  <c r="AE88" i="68"/>
  <c r="AC88" i="68"/>
  <c r="AA88" i="68"/>
  <c r="Y88" i="68"/>
  <c r="W88" i="68"/>
  <c r="AD88" i="68"/>
  <c r="AB88" i="68"/>
  <c r="Z88" i="68"/>
  <c r="X88" i="68"/>
  <c r="V88" i="68"/>
  <c r="N88" i="68"/>
  <c r="C88" i="68"/>
  <c r="R88" i="68" s="1"/>
  <c r="AU86" i="68"/>
  <c r="D86" i="68" s="1"/>
  <c r="AT88" i="68" l="1"/>
  <c r="AG89" i="68"/>
  <c r="AI89" i="68"/>
  <c r="AK89" i="68"/>
  <c r="AM89" i="68"/>
  <c r="AO89" i="68"/>
  <c r="AQ89" i="68"/>
  <c r="AS89" i="68"/>
  <c r="AF89" i="68"/>
  <c r="AJ89" i="68"/>
  <c r="AN89" i="68"/>
  <c r="AR89" i="68"/>
  <c r="AL89" i="68"/>
  <c r="AH89" i="68"/>
  <c r="AP89" i="68"/>
  <c r="AU87" i="68"/>
  <c r="D87" i="68" s="1"/>
  <c r="F86" i="71"/>
  <c r="A86" i="71" s="1"/>
  <c r="G86" i="71"/>
  <c r="Q86" i="71" s="1"/>
  <c r="B89" i="71"/>
  <c r="AE88" i="71"/>
  <c r="AC88" i="71"/>
  <c r="AA88" i="71"/>
  <c r="Y88" i="71"/>
  <c r="W88" i="71"/>
  <c r="AD88" i="71"/>
  <c r="AB88" i="71"/>
  <c r="Z88" i="71"/>
  <c r="X88" i="71"/>
  <c r="V88" i="71"/>
  <c r="N88" i="71"/>
  <c r="C88" i="71"/>
  <c r="R88" i="71" s="1"/>
  <c r="AF87" i="71"/>
  <c r="E87" i="71" s="1"/>
  <c r="AG86" i="71"/>
  <c r="D86" i="71" s="1"/>
  <c r="F87" i="68"/>
  <c r="Q87" i="68" s="1"/>
  <c r="B90" i="68"/>
  <c r="E90" i="68" s="1"/>
  <c r="G90" i="68" s="1"/>
  <c r="A90" i="68" s="1"/>
  <c r="AE89" i="68"/>
  <c r="AC89" i="68"/>
  <c r="AA89" i="68"/>
  <c r="Y89" i="68"/>
  <c r="W89" i="68"/>
  <c r="AD89" i="68"/>
  <c r="AB89" i="68"/>
  <c r="Z89" i="68"/>
  <c r="X89" i="68"/>
  <c r="V89" i="68"/>
  <c r="N89" i="68"/>
  <c r="C89" i="68"/>
  <c r="R89" i="68" s="1"/>
  <c r="AT89" i="68" l="1"/>
  <c r="AG90" i="68"/>
  <c r="AI90" i="68"/>
  <c r="AK90" i="68"/>
  <c r="AM90" i="68"/>
  <c r="AO90" i="68"/>
  <c r="AQ90" i="68"/>
  <c r="AS90" i="68"/>
  <c r="AH90" i="68"/>
  <c r="AL90" i="68"/>
  <c r="AP90" i="68"/>
  <c r="AF90" i="68"/>
  <c r="AN90" i="68"/>
  <c r="AJ90" i="68"/>
  <c r="AR90" i="68"/>
  <c r="F87" i="71"/>
  <c r="A87" i="71" s="1"/>
  <c r="G87" i="71"/>
  <c r="Q87" i="71" s="1"/>
  <c r="B90" i="71"/>
  <c r="AE89" i="71"/>
  <c r="AC89" i="71"/>
  <c r="AA89" i="71"/>
  <c r="Y89" i="71"/>
  <c r="W89" i="71"/>
  <c r="AD89" i="71"/>
  <c r="AB89" i="71"/>
  <c r="Z89" i="71"/>
  <c r="X89" i="71"/>
  <c r="V89" i="71"/>
  <c r="N89" i="71"/>
  <c r="C89" i="71"/>
  <c r="R89" i="71" s="1"/>
  <c r="AF88" i="71"/>
  <c r="E88" i="71" s="1"/>
  <c r="AG87" i="71"/>
  <c r="D87" i="71" s="1"/>
  <c r="B91" i="68"/>
  <c r="E91" i="68" s="1"/>
  <c r="G91" i="68" s="1"/>
  <c r="A91" i="68" s="1"/>
  <c r="AE90" i="68"/>
  <c r="AC90" i="68"/>
  <c r="AA90" i="68"/>
  <c r="Y90" i="68"/>
  <c r="W90" i="68"/>
  <c r="AD90" i="68"/>
  <c r="AB90" i="68"/>
  <c r="Z90" i="68"/>
  <c r="X90" i="68"/>
  <c r="V90" i="68"/>
  <c r="N90" i="68"/>
  <c r="C90" i="68"/>
  <c r="R90" i="68" s="1"/>
  <c r="F88" i="68"/>
  <c r="Q88" i="68" s="1"/>
  <c r="AU88" i="68"/>
  <c r="D88" i="68" s="1"/>
  <c r="AT90" i="68" l="1"/>
  <c r="AG91" i="68"/>
  <c r="AI91" i="68"/>
  <c r="AK91" i="68"/>
  <c r="AM91" i="68"/>
  <c r="AO91" i="68"/>
  <c r="AQ91" i="68"/>
  <c r="AS91" i="68"/>
  <c r="AF91" i="68"/>
  <c r="AJ91" i="68"/>
  <c r="AN91" i="68"/>
  <c r="AR91" i="68"/>
  <c r="AH91" i="68"/>
  <c r="AP91" i="68"/>
  <c r="AL91" i="68"/>
  <c r="AU89" i="68"/>
  <c r="D89" i="68" s="1"/>
  <c r="F88" i="71"/>
  <c r="A88" i="71" s="1"/>
  <c r="G88" i="71"/>
  <c r="Q88" i="71" s="1"/>
  <c r="B91" i="71"/>
  <c r="AE90" i="71"/>
  <c r="AC90" i="71"/>
  <c r="AA90" i="71"/>
  <c r="Y90" i="71"/>
  <c r="W90" i="71"/>
  <c r="AD90" i="71"/>
  <c r="AB90" i="71"/>
  <c r="Z90" i="71"/>
  <c r="X90" i="71"/>
  <c r="V90" i="71"/>
  <c r="N90" i="71"/>
  <c r="C90" i="71"/>
  <c r="R90" i="71" s="1"/>
  <c r="AF89" i="71"/>
  <c r="E89" i="71" s="1"/>
  <c r="AG88" i="71"/>
  <c r="D88" i="71" s="1"/>
  <c r="F89" i="68"/>
  <c r="Q89" i="68" s="1"/>
  <c r="B92" i="68"/>
  <c r="E92" i="68" s="1"/>
  <c r="G92" i="68" s="1"/>
  <c r="A92" i="68" s="1"/>
  <c r="AE91" i="68"/>
  <c r="AC91" i="68"/>
  <c r="AA91" i="68"/>
  <c r="Y91" i="68"/>
  <c r="W91" i="68"/>
  <c r="AD91" i="68"/>
  <c r="AB91" i="68"/>
  <c r="Z91" i="68"/>
  <c r="X91" i="68"/>
  <c r="V91" i="68"/>
  <c r="N91" i="68"/>
  <c r="C91" i="68"/>
  <c r="R91" i="68" s="1"/>
  <c r="AT91" i="68" l="1"/>
  <c r="AG92" i="68"/>
  <c r="AI92" i="68"/>
  <c r="AK92" i="68"/>
  <c r="AM92" i="68"/>
  <c r="AO92" i="68"/>
  <c r="AQ92" i="68"/>
  <c r="AS92" i="68"/>
  <c r="AH92" i="68"/>
  <c r="AL92" i="68"/>
  <c r="AP92" i="68"/>
  <c r="AJ92" i="68"/>
  <c r="AR92" i="68"/>
  <c r="AN92" i="68"/>
  <c r="AF92" i="68"/>
  <c r="F90" i="68"/>
  <c r="Q90" i="68" s="1"/>
  <c r="AU90" i="68"/>
  <c r="D90" i="68" s="1"/>
  <c r="F89" i="71"/>
  <c r="A89" i="71" s="1"/>
  <c r="G89" i="71"/>
  <c r="Q89" i="71" s="1"/>
  <c r="B92" i="71"/>
  <c r="AE91" i="71"/>
  <c r="AC91" i="71"/>
  <c r="AA91" i="71"/>
  <c r="Y91" i="71"/>
  <c r="W91" i="71"/>
  <c r="AD91" i="71"/>
  <c r="AB91" i="71"/>
  <c r="Z91" i="71"/>
  <c r="X91" i="71"/>
  <c r="V91" i="71"/>
  <c r="N91" i="71"/>
  <c r="C91" i="71"/>
  <c r="R91" i="71" s="1"/>
  <c r="AF90" i="71"/>
  <c r="E90" i="71" s="1"/>
  <c r="AG89" i="71"/>
  <c r="D89" i="71" s="1"/>
  <c r="B93" i="68"/>
  <c r="E93" i="68" s="1"/>
  <c r="G93" i="68" s="1"/>
  <c r="A93" i="68" s="1"/>
  <c r="AE92" i="68"/>
  <c r="AC92" i="68"/>
  <c r="AA92" i="68"/>
  <c r="Y92" i="68"/>
  <c r="W92" i="68"/>
  <c r="AD92" i="68"/>
  <c r="AB92" i="68"/>
  <c r="Z92" i="68"/>
  <c r="X92" i="68"/>
  <c r="V92" i="68"/>
  <c r="N92" i="68"/>
  <c r="C92" i="68"/>
  <c r="R92" i="68" s="1"/>
  <c r="AG93" i="68" l="1"/>
  <c r="AI93" i="68"/>
  <c r="AK93" i="68"/>
  <c r="AM93" i="68"/>
  <c r="AO93" i="68"/>
  <c r="AQ93" i="68"/>
  <c r="AS93" i="68"/>
  <c r="AF93" i="68"/>
  <c r="AJ93" i="68"/>
  <c r="AN93" i="68"/>
  <c r="AR93" i="68"/>
  <c r="AL93" i="68"/>
  <c r="AP93" i="68"/>
  <c r="AH93" i="68"/>
  <c r="AT92" i="68"/>
  <c r="F90" i="71"/>
  <c r="A90" i="71" s="1"/>
  <c r="G90" i="71"/>
  <c r="Q90" i="71" s="1"/>
  <c r="B93" i="71"/>
  <c r="AE92" i="71"/>
  <c r="AC92" i="71"/>
  <c r="AA92" i="71"/>
  <c r="Y92" i="71"/>
  <c r="W92" i="71"/>
  <c r="AD92" i="71"/>
  <c r="AB92" i="71"/>
  <c r="Z92" i="71"/>
  <c r="X92" i="71"/>
  <c r="V92" i="71"/>
  <c r="N92" i="71"/>
  <c r="C92" i="71"/>
  <c r="R92" i="71" s="1"/>
  <c r="AF91" i="71"/>
  <c r="E91" i="71" s="1"/>
  <c r="AG90" i="71"/>
  <c r="D90" i="71" s="1"/>
  <c r="B94" i="68"/>
  <c r="E94" i="68" s="1"/>
  <c r="G94" i="68" s="1"/>
  <c r="A94" i="68" s="1"/>
  <c r="AE93" i="68"/>
  <c r="AC93" i="68"/>
  <c r="AA93" i="68"/>
  <c r="Y93" i="68"/>
  <c r="W93" i="68"/>
  <c r="AD93" i="68"/>
  <c r="AB93" i="68"/>
  <c r="Z93" i="68"/>
  <c r="X93" i="68"/>
  <c r="V93" i="68"/>
  <c r="N93" i="68"/>
  <c r="C93" i="68"/>
  <c r="R93" i="68" s="1"/>
  <c r="F91" i="68"/>
  <c r="Q91" i="68" s="1"/>
  <c r="AU91" i="68"/>
  <c r="D91" i="68" s="1"/>
  <c r="AT93" i="68" l="1"/>
  <c r="AG94" i="68"/>
  <c r="AI94" i="68"/>
  <c r="AK94" i="68"/>
  <c r="AM94" i="68"/>
  <c r="AO94" i="68"/>
  <c r="AQ94" i="68"/>
  <c r="AS94" i="68"/>
  <c r="AH94" i="68"/>
  <c r="AL94" i="68"/>
  <c r="AP94" i="68"/>
  <c r="AF94" i="68"/>
  <c r="AN94" i="68"/>
  <c r="AR94" i="68"/>
  <c r="AJ94" i="68"/>
  <c r="AU92" i="68"/>
  <c r="D92" i="68" s="1"/>
  <c r="F91" i="71"/>
  <c r="A91" i="71" s="1"/>
  <c r="G91" i="71"/>
  <c r="Q91" i="71" s="1"/>
  <c r="B94" i="71"/>
  <c r="AE93" i="71"/>
  <c r="AC93" i="71"/>
  <c r="AA93" i="71"/>
  <c r="Y93" i="71"/>
  <c r="W93" i="71"/>
  <c r="AD93" i="71"/>
  <c r="AB93" i="71"/>
  <c r="Z93" i="71"/>
  <c r="X93" i="71"/>
  <c r="V93" i="71"/>
  <c r="N93" i="71"/>
  <c r="C93" i="71"/>
  <c r="R93" i="71" s="1"/>
  <c r="AF92" i="71"/>
  <c r="E92" i="71" s="1"/>
  <c r="AG91" i="71"/>
  <c r="D91" i="71" s="1"/>
  <c r="F92" i="68"/>
  <c r="Q92" i="68" s="1"/>
  <c r="B95" i="68"/>
  <c r="E95" i="68" s="1"/>
  <c r="G95" i="68" s="1"/>
  <c r="A95" i="68" s="1"/>
  <c r="AE94" i="68"/>
  <c r="AC94" i="68"/>
  <c r="AA94" i="68"/>
  <c r="Y94" i="68"/>
  <c r="W94" i="68"/>
  <c r="AD94" i="68"/>
  <c r="AB94" i="68"/>
  <c r="Z94" i="68"/>
  <c r="X94" i="68"/>
  <c r="V94" i="68"/>
  <c r="N94" i="68"/>
  <c r="C94" i="68"/>
  <c r="R94" i="68" s="1"/>
  <c r="AG95" i="68" l="1"/>
  <c r="AI95" i="68"/>
  <c r="AK95" i="68"/>
  <c r="AM95" i="68"/>
  <c r="AO95" i="68"/>
  <c r="AQ95" i="68"/>
  <c r="AS95" i="68"/>
  <c r="AF95" i="68"/>
  <c r="AJ95" i="68"/>
  <c r="AN95" i="68"/>
  <c r="AR95" i="68"/>
  <c r="AH95" i="68"/>
  <c r="AP95" i="68"/>
  <c r="AL95" i="68"/>
  <c r="AT94" i="68"/>
  <c r="F92" i="71"/>
  <c r="A92" i="71" s="1"/>
  <c r="G92" i="71"/>
  <c r="Q92" i="71" s="1"/>
  <c r="B95" i="71"/>
  <c r="AE94" i="71"/>
  <c r="AC94" i="71"/>
  <c r="AA94" i="71"/>
  <c r="Y94" i="71"/>
  <c r="W94" i="71"/>
  <c r="AD94" i="71"/>
  <c r="AB94" i="71"/>
  <c r="Z94" i="71"/>
  <c r="X94" i="71"/>
  <c r="V94" i="71"/>
  <c r="N94" i="71"/>
  <c r="C94" i="71"/>
  <c r="R94" i="71" s="1"/>
  <c r="AF93" i="71"/>
  <c r="E93" i="71" s="1"/>
  <c r="AG92" i="71"/>
  <c r="D92" i="71" s="1"/>
  <c r="F93" i="68"/>
  <c r="Q93" i="68" s="1"/>
  <c r="B96" i="68"/>
  <c r="E96" i="68" s="1"/>
  <c r="G96" i="68" s="1"/>
  <c r="A96" i="68" s="1"/>
  <c r="AE95" i="68"/>
  <c r="AC95" i="68"/>
  <c r="AA95" i="68"/>
  <c r="Y95" i="68"/>
  <c r="W95" i="68"/>
  <c r="AD95" i="68"/>
  <c r="AB95" i="68"/>
  <c r="Z95" i="68"/>
  <c r="X95" i="68"/>
  <c r="V95" i="68"/>
  <c r="N95" i="68"/>
  <c r="C95" i="68"/>
  <c r="R95" i="68" s="1"/>
  <c r="AU93" i="68"/>
  <c r="D93" i="68" s="1"/>
  <c r="AT95" i="68" l="1"/>
  <c r="AG96" i="68"/>
  <c r="AI96" i="68"/>
  <c r="AK96" i="68"/>
  <c r="AM96" i="68"/>
  <c r="AO96" i="68"/>
  <c r="AQ96" i="68"/>
  <c r="AS96" i="68"/>
  <c r="AH96" i="68"/>
  <c r="AL96" i="68"/>
  <c r="AP96" i="68"/>
  <c r="AJ96" i="68"/>
  <c r="AR96" i="68"/>
  <c r="AF96" i="68"/>
  <c r="AN96" i="68"/>
  <c r="F93" i="71"/>
  <c r="A93" i="71" s="1"/>
  <c r="G93" i="71"/>
  <c r="Q93" i="71" s="1"/>
  <c r="B96" i="71"/>
  <c r="AE95" i="71"/>
  <c r="AC95" i="71"/>
  <c r="AA95" i="71"/>
  <c r="Y95" i="71"/>
  <c r="W95" i="71"/>
  <c r="AD95" i="71"/>
  <c r="AB95" i="71"/>
  <c r="Z95" i="71"/>
  <c r="X95" i="71"/>
  <c r="V95" i="71"/>
  <c r="N95" i="71"/>
  <c r="C95" i="71"/>
  <c r="R95" i="71" s="1"/>
  <c r="AF94" i="71"/>
  <c r="E94" i="71" s="1"/>
  <c r="AG93" i="71"/>
  <c r="D93" i="71" s="1"/>
  <c r="B97" i="68"/>
  <c r="E97" i="68" s="1"/>
  <c r="G97" i="68" s="1"/>
  <c r="A97" i="68" s="1"/>
  <c r="AE96" i="68"/>
  <c r="AC96" i="68"/>
  <c r="AA96" i="68"/>
  <c r="Y96" i="68"/>
  <c r="W96" i="68"/>
  <c r="AD96" i="68"/>
  <c r="AB96" i="68"/>
  <c r="Z96" i="68"/>
  <c r="X96" i="68"/>
  <c r="V96" i="68"/>
  <c r="N96" i="68"/>
  <c r="C96" i="68"/>
  <c r="R96" i="68" s="1"/>
  <c r="F94" i="68"/>
  <c r="Q94" i="68" s="1"/>
  <c r="AU94" i="68"/>
  <c r="D94" i="68" s="1"/>
  <c r="AT96" i="68" l="1"/>
  <c r="AG97" i="68"/>
  <c r="AI97" i="68"/>
  <c r="AK97" i="68"/>
  <c r="AM97" i="68"/>
  <c r="AO97" i="68"/>
  <c r="AQ97" i="68"/>
  <c r="AS97" i="68"/>
  <c r="AF97" i="68"/>
  <c r="AJ97" i="68"/>
  <c r="AN97" i="68"/>
  <c r="AR97" i="68"/>
  <c r="AL97" i="68"/>
  <c r="AH97" i="68"/>
  <c r="AP97" i="68"/>
  <c r="F94" i="71"/>
  <c r="A94" i="71" s="1"/>
  <c r="G94" i="71"/>
  <c r="Q94" i="71" s="1"/>
  <c r="B97" i="71"/>
  <c r="AE96" i="71"/>
  <c r="AC96" i="71"/>
  <c r="AA96" i="71"/>
  <c r="Y96" i="71"/>
  <c r="W96" i="71"/>
  <c r="AD96" i="71"/>
  <c r="AB96" i="71"/>
  <c r="Z96" i="71"/>
  <c r="X96" i="71"/>
  <c r="V96" i="71"/>
  <c r="N96" i="71"/>
  <c r="C96" i="71"/>
  <c r="R96" i="71" s="1"/>
  <c r="AF95" i="71"/>
  <c r="E95" i="71" s="1"/>
  <c r="AG94" i="71"/>
  <c r="D94" i="71" s="1"/>
  <c r="F95" i="68"/>
  <c r="Q95" i="68" s="1"/>
  <c r="B98" i="68"/>
  <c r="E98" i="68" s="1"/>
  <c r="G98" i="68" s="1"/>
  <c r="A98" i="68" s="1"/>
  <c r="AE97" i="68"/>
  <c r="AC97" i="68"/>
  <c r="AA97" i="68"/>
  <c r="Y97" i="68"/>
  <c r="W97" i="68"/>
  <c r="AD97" i="68"/>
  <c r="AB97" i="68"/>
  <c r="Z97" i="68"/>
  <c r="X97" i="68"/>
  <c r="V97" i="68"/>
  <c r="N97" i="68"/>
  <c r="C97" i="68"/>
  <c r="R97" i="68" s="1"/>
  <c r="AU95" i="68"/>
  <c r="D95" i="68" s="1"/>
  <c r="AT97" i="68" l="1"/>
  <c r="AG98" i="68"/>
  <c r="AI98" i="68"/>
  <c r="AK98" i="68"/>
  <c r="AM98" i="68"/>
  <c r="AO98" i="68"/>
  <c r="AQ98" i="68"/>
  <c r="AS98" i="68"/>
  <c r="AH98" i="68"/>
  <c r="AL98" i="68"/>
  <c r="AP98" i="68"/>
  <c r="AF98" i="68"/>
  <c r="AN98" i="68"/>
  <c r="AJ98" i="68"/>
  <c r="AR98" i="68"/>
  <c r="AU96" i="68"/>
  <c r="D96" i="68" s="1"/>
  <c r="F95" i="71"/>
  <c r="A95" i="71" s="1"/>
  <c r="G95" i="71"/>
  <c r="Q95" i="71" s="1"/>
  <c r="B98" i="71"/>
  <c r="AE97" i="71"/>
  <c r="AC97" i="71"/>
  <c r="AA97" i="71"/>
  <c r="Y97" i="71"/>
  <c r="W97" i="71"/>
  <c r="AD97" i="71"/>
  <c r="AB97" i="71"/>
  <c r="Z97" i="71"/>
  <c r="X97" i="71"/>
  <c r="V97" i="71"/>
  <c r="N97" i="71"/>
  <c r="C97" i="71"/>
  <c r="R97" i="71" s="1"/>
  <c r="AF96" i="71"/>
  <c r="E96" i="71" s="1"/>
  <c r="AG95" i="71"/>
  <c r="D95" i="71" s="1"/>
  <c r="F96" i="68"/>
  <c r="Q96" i="68" s="1"/>
  <c r="B99" i="68"/>
  <c r="E99" i="68" s="1"/>
  <c r="G99" i="68" s="1"/>
  <c r="A99" i="68" s="1"/>
  <c r="AE98" i="68"/>
  <c r="AC98" i="68"/>
  <c r="AA98" i="68"/>
  <c r="Y98" i="68"/>
  <c r="W98" i="68"/>
  <c r="AD98" i="68"/>
  <c r="AB98" i="68"/>
  <c r="Z98" i="68"/>
  <c r="X98" i="68"/>
  <c r="V98" i="68"/>
  <c r="N98" i="68"/>
  <c r="C98" i="68"/>
  <c r="R98" i="68" s="1"/>
  <c r="AT98" i="68" l="1"/>
  <c r="AG99" i="68"/>
  <c r="AI99" i="68"/>
  <c r="AK99" i="68"/>
  <c r="AM99" i="68"/>
  <c r="AO99" i="68"/>
  <c r="AQ99" i="68"/>
  <c r="AS99" i="68"/>
  <c r="AF99" i="68"/>
  <c r="AJ99" i="68"/>
  <c r="AN99" i="68"/>
  <c r="AR99" i="68"/>
  <c r="AH99" i="68"/>
  <c r="AP99" i="68"/>
  <c r="AL99" i="68"/>
  <c r="F96" i="71"/>
  <c r="A96" i="71" s="1"/>
  <c r="G96" i="71"/>
  <c r="Q96" i="71" s="1"/>
  <c r="B99" i="71"/>
  <c r="AE98" i="71"/>
  <c r="AC98" i="71"/>
  <c r="AA98" i="71"/>
  <c r="Y98" i="71"/>
  <c r="W98" i="71"/>
  <c r="AD98" i="71"/>
  <c r="AB98" i="71"/>
  <c r="Z98" i="71"/>
  <c r="X98" i="71"/>
  <c r="V98" i="71"/>
  <c r="N98" i="71"/>
  <c r="C98" i="71"/>
  <c r="R98" i="71" s="1"/>
  <c r="AF97" i="71"/>
  <c r="E97" i="71" s="1"/>
  <c r="AG96" i="71"/>
  <c r="D96" i="71" s="1"/>
  <c r="F97" i="68"/>
  <c r="Q97" i="68" s="1"/>
  <c r="AU97" i="68"/>
  <c r="D97" i="68" s="1"/>
  <c r="B100" i="68"/>
  <c r="E100" i="68" s="1"/>
  <c r="G100" i="68" s="1"/>
  <c r="A100" i="68" s="1"/>
  <c r="AE99" i="68"/>
  <c r="AC99" i="68"/>
  <c r="AA99" i="68"/>
  <c r="Y99" i="68"/>
  <c r="W99" i="68"/>
  <c r="AD99" i="68"/>
  <c r="AB99" i="68"/>
  <c r="Z99" i="68"/>
  <c r="X99" i="68"/>
  <c r="V99" i="68"/>
  <c r="N99" i="68"/>
  <c r="C99" i="68"/>
  <c r="R99" i="68" s="1"/>
  <c r="AT99" i="68" l="1"/>
  <c r="AG100" i="68"/>
  <c r="AI100" i="68"/>
  <c r="AK100" i="68"/>
  <c r="AM100" i="68"/>
  <c r="AO100" i="68"/>
  <c r="AQ100" i="68"/>
  <c r="AS100" i="68"/>
  <c r="AH100" i="68"/>
  <c r="AL100" i="68"/>
  <c r="AP100" i="68"/>
  <c r="AJ100" i="68"/>
  <c r="AR100" i="68"/>
  <c r="AN100" i="68"/>
  <c r="AF100" i="68"/>
  <c r="AU98" i="68"/>
  <c r="D98" i="68" s="1"/>
  <c r="B100" i="71"/>
  <c r="AE99" i="71"/>
  <c r="AC99" i="71"/>
  <c r="AA99" i="71"/>
  <c r="Y99" i="71"/>
  <c r="W99" i="71"/>
  <c r="AD99" i="71"/>
  <c r="AB99" i="71"/>
  <c r="Z99" i="71"/>
  <c r="X99" i="71"/>
  <c r="V99" i="71"/>
  <c r="N99" i="71"/>
  <c r="C99" i="71"/>
  <c r="R99" i="71" s="1"/>
  <c r="F97" i="71"/>
  <c r="A97" i="71" s="1"/>
  <c r="G97" i="71"/>
  <c r="Q97" i="71" s="1"/>
  <c r="AF98" i="71"/>
  <c r="E98" i="71" s="1"/>
  <c r="AG97" i="71"/>
  <c r="D97" i="71" s="1"/>
  <c r="B101" i="68"/>
  <c r="E101" i="68" s="1"/>
  <c r="G101" i="68" s="1"/>
  <c r="A101" i="68" s="1"/>
  <c r="AE100" i="68"/>
  <c r="AC100" i="68"/>
  <c r="AA100" i="68"/>
  <c r="Y100" i="68"/>
  <c r="W100" i="68"/>
  <c r="AD100" i="68"/>
  <c r="AB100" i="68"/>
  <c r="Z100" i="68"/>
  <c r="X100" i="68"/>
  <c r="V100" i="68"/>
  <c r="N100" i="68"/>
  <c r="C100" i="68"/>
  <c r="R100" i="68" s="1"/>
  <c r="F98" i="68"/>
  <c r="Q98" i="68" s="1"/>
  <c r="AT100" i="68" l="1"/>
  <c r="AG101" i="68"/>
  <c r="AI101" i="68"/>
  <c r="AK101" i="68"/>
  <c r="AM101" i="68"/>
  <c r="AO101" i="68"/>
  <c r="AQ101" i="68"/>
  <c r="AS101" i="68"/>
  <c r="AF101" i="68"/>
  <c r="AJ101" i="68"/>
  <c r="AN101" i="68"/>
  <c r="AR101" i="68"/>
  <c r="AL101" i="68"/>
  <c r="AP101" i="68"/>
  <c r="AH101" i="68"/>
  <c r="F99" i="68"/>
  <c r="Q99" i="68" s="1"/>
  <c r="AU99" i="68"/>
  <c r="D99" i="68" s="1"/>
  <c r="F98" i="71"/>
  <c r="A98" i="71" s="1"/>
  <c r="G98" i="71"/>
  <c r="Q98" i="71" s="1"/>
  <c r="B101" i="71"/>
  <c r="AE100" i="71"/>
  <c r="AC100" i="71"/>
  <c r="AA100" i="71"/>
  <c r="Y100" i="71"/>
  <c r="W100" i="71"/>
  <c r="AD100" i="71"/>
  <c r="AB100" i="71"/>
  <c r="Z100" i="71"/>
  <c r="X100" i="71"/>
  <c r="V100" i="71"/>
  <c r="N100" i="71"/>
  <c r="C100" i="71"/>
  <c r="R100" i="71" s="1"/>
  <c r="AF99" i="71"/>
  <c r="E99" i="71" s="1"/>
  <c r="AG98" i="71"/>
  <c r="D98" i="71" s="1"/>
  <c r="B102" i="68"/>
  <c r="E102" i="68" s="1"/>
  <c r="G102" i="68" s="1"/>
  <c r="A102" i="68" s="1"/>
  <c r="AE101" i="68"/>
  <c r="AC101" i="68"/>
  <c r="AA101" i="68"/>
  <c r="Y101" i="68"/>
  <c r="W101" i="68"/>
  <c r="AD101" i="68"/>
  <c r="AB101" i="68"/>
  <c r="Z101" i="68"/>
  <c r="X101" i="68"/>
  <c r="V101" i="68"/>
  <c r="N101" i="68"/>
  <c r="C101" i="68"/>
  <c r="R101" i="68" s="1"/>
  <c r="AG102" i="68" l="1"/>
  <c r="AI102" i="68"/>
  <c r="AK102" i="68"/>
  <c r="AM102" i="68"/>
  <c r="AO102" i="68"/>
  <c r="AQ102" i="68"/>
  <c r="AS102" i="68"/>
  <c r="AH102" i="68"/>
  <c r="AL102" i="68"/>
  <c r="AP102" i="68"/>
  <c r="AF102" i="68"/>
  <c r="AN102" i="68"/>
  <c r="AR102" i="68"/>
  <c r="AJ102" i="68"/>
  <c r="AT101" i="68"/>
  <c r="F99" i="71"/>
  <c r="A99" i="71" s="1"/>
  <c r="G99" i="71"/>
  <c r="Q99" i="71" s="1"/>
  <c r="B102" i="71"/>
  <c r="AE101" i="71"/>
  <c r="AC101" i="71"/>
  <c r="AA101" i="71"/>
  <c r="Y101" i="71"/>
  <c r="W101" i="71"/>
  <c r="AD101" i="71"/>
  <c r="AB101" i="71"/>
  <c r="Z101" i="71"/>
  <c r="X101" i="71"/>
  <c r="V101" i="71"/>
  <c r="N101" i="71"/>
  <c r="C101" i="71"/>
  <c r="R101" i="71" s="1"/>
  <c r="AF100" i="71"/>
  <c r="E100" i="71" s="1"/>
  <c r="AG99" i="71"/>
  <c r="D99" i="71" s="1"/>
  <c r="B103" i="68"/>
  <c r="E103" i="68" s="1"/>
  <c r="G103" i="68" s="1"/>
  <c r="A103" i="68" s="1"/>
  <c r="AE102" i="68"/>
  <c r="AC102" i="68"/>
  <c r="AA102" i="68"/>
  <c r="Y102" i="68"/>
  <c r="W102" i="68"/>
  <c r="AD102" i="68"/>
  <c r="AB102" i="68"/>
  <c r="Z102" i="68"/>
  <c r="X102" i="68"/>
  <c r="V102" i="68"/>
  <c r="N102" i="68"/>
  <c r="C102" i="68"/>
  <c r="R102" i="68" s="1"/>
  <c r="F100" i="68"/>
  <c r="Q100" i="68" s="1"/>
  <c r="AU100" i="68"/>
  <c r="D100" i="68" s="1"/>
  <c r="AT102" i="68" l="1"/>
  <c r="AG103" i="68"/>
  <c r="AI103" i="68"/>
  <c r="AK103" i="68"/>
  <c r="AM103" i="68"/>
  <c r="AO103" i="68"/>
  <c r="AQ103" i="68"/>
  <c r="AS103" i="68"/>
  <c r="AF103" i="68"/>
  <c r="AJ103" i="68"/>
  <c r="AN103" i="68"/>
  <c r="AR103" i="68"/>
  <c r="AH103" i="68"/>
  <c r="AP103" i="68"/>
  <c r="AL103" i="68"/>
  <c r="AU101" i="68"/>
  <c r="D101" i="68" s="1"/>
  <c r="F100" i="71"/>
  <c r="A100" i="71" s="1"/>
  <c r="G100" i="71"/>
  <c r="Q100" i="71" s="1"/>
  <c r="B103" i="71"/>
  <c r="AE102" i="71"/>
  <c r="AC102" i="71"/>
  <c r="AA102" i="71"/>
  <c r="Y102" i="71"/>
  <c r="W102" i="71"/>
  <c r="AD102" i="71"/>
  <c r="AB102" i="71"/>
  <c r="Z102" i="71"/>
  <c r="X102" i="71"/>
  <c r="V102" i="71"/>
  <c r="N102" i="71"/>
  <c r="C102" i="71"/>
  <c r="R102" i="71" s="1"/>
  <c r="AF101" i="71"/>
  <c r="E101" i="71" s="1"/>
  <c r="AG100" i="71"/>
  <c r="D100" i="71" s="1"/>
  <c r="F101" i="68"/>
  <c r="Q101" i="68" s="1"/>
  <c r="B104" i="68"/>
  <c r="E104" i="68" s="1"/>
  <c r="G104" i="68" s="1"/>
  <c r="A104" i="68" s="1"/>
  <c r="AE103" i="68"/>
  <c r="AC103" i="68"/>
  <c r="AA103" i="68"/>
  <c r="Y103" i="68"/>
  <c r="W103" i="68"/>
  <c r="AD103" i="68"/>
  <c r="AB103" i="68"/>
  <c r="Z103" i="68"/>
  <c r="X103" i="68"/>
  <c r="V103" i="68"/>
  <c r="N103" i="68"/>
  <c r="C103" i="68"/>
  <c r="R103" i="68" s="1"/>
  <c r="AT103" i="68" l="1"/>
  <c r="AG104" i="68"/>
  <c r="AI104" i="68"/>
  <c r="AK104" i="68"/>
  <c r="AM104" i="68"/>
  <c r="AO104" i="68"/>
  <c r="AQ104" i="68"/>
  <c r="AS104" i="68"/>
  <c r="AH104" i="68"/>
  <c r="AL104" i="68"/>
  <c r="AP104" i="68"/>
  <c r="AJ104" i="68"/>
  <c r="AR104" i="68"/>
  <c r="AF104" i="68"/>
  <c r="AN104" i="68"/>
  <c r="F101" i="71"/>
  <c r="A101" i="71" s="1"/>
  <c r="G101" i="71"/>
  <c r="Q101" i="71" s="1"/>
  <c r="B104" i="71"/>
  <c r="AE103" i="71"/>
  <c r="AC103" i="71"/>
  <c r="AA103" i="71"/>
  <c r="Y103" i="71"/>
  <c r="W103" i="71"/>
  <c r="AD103" i="71"/>
  <c r="AB103" i="71"/>
  <c r="Z103" i="71"/>
  <c r="X103" i="71"/>
  <c r="V103" i="71"/>
  <c r="N103" i="71"/>
  <c r="C103" i="71"/>
  <c r="R103" i="71" s="1"/>
  <c r="AF102" i="71"/>
  <c r="E102" i="71" s="1"/>
  <c r="AG101" i="71"/>
  <c r="D101" i="71" s="1"/>
  <c r="F102" i="68"/>
  <c r="Q102" i="68" s="1"/>
  <c r="AU102" i="68"/>
  <c r="D102" i="68" s="1"/>
  <c r="B105" i="68"/>
  <c r="E105" i="68" s="1"/>
  <c r="G105" i="68" s="1"/>
  <c r="A105" i="68" s="1"/>
  <c r="AE104" i="68"/>
  <c r="AC104" i="68"/>
  <c r="AA104" i="68"/>
  <c r="Y104" i="68"/>
  <c r="W104" i="68"/>
  <c r="AD104" i="68"/>
  <c r="AB104" i="68"/>
  <c r="Z104" i="68"/>
  <c r="X104" i="68"/>
  <c r="V104" i="68"/>
  <c r="N104" i="68"/>
  <c r="C104" i="68"/>
  <c r="R104" i="68" s="1"/>
  <c r="AT104" i="68" l="1"/>
  <c r="AG105" i="68"/>
  <c r="AI105" i="68"/>
  <c r="AK105" i="68"/>
  <c r="AM105" i="68"/>
  <c r="AO105" i="68"/>
  <c r="AQ105" i="68"/>
  <c r="AS105" i="68"/>
  <c r="AF105" i="68"/>
  <c r="AJ105" i="68"/>
  <c r="AN105" i="68"/>
  <c r="AR105" i="68"/>
  <c r="AL105" i="68"/>
  <c r="AH105" i="68"/>
  <c r="AP105" i="68"/>
  <c r="AU103" i="68"/>
  <c r="D103" i="68" s="1"/>
  <c r="B105" i="71"/>
  <c r="AE104" i="71"/>
  <c r="AC104" i="71"/>
  <c r="AA104" i="71"/>
  <c r="Y104" i="71"/>
  <c r="W104" i="71"/>
  <c r="AD104" i="71"/>
  <c r="AB104" i="71"/>
  <c r="Z104" i="71"/>
  <c r="X104" i="71"/>
  <c r="V104" i="71"/>
  <c r="N104" i="71"/>
  <c r="C104" i="71"/>
  <c r="R104" i="71" s="1"/>
  <c r="F102" i="71"/>
  <c r="A102" i="71" s="1"/>
  <c r="G102" i="71"/>
  <c r="Q102" i="71" s="1"/>
  <c r="AF103" i="71"/>
  <c r="E103" i="71" s="1"/>
  <c r="AG102" i="71"/>
  <c r="D102" i="71" s="1"/>
  <c r="B106" i="68"/>
  <c r="E106" i="68" s="1"/>
  <c r="G106" i="68" s="1"/>
  <c r="A106" i="68" s="1"/>
  <c r="AE105" i="68"/>
  <c r="AC105" i="68"/>
  <c r="AA105" i="68"/>
  <c r="Y105" i="68"/>
  <c r="W105" i="68"/>
  <c r="AD105" i="68"/>
  <c r="AB105" i="68"/>
  <c r="Z105" i="68"/>
  <c r="X105" i="68"/>
  <c r="V105" i="68"/>
  <c r="N105" i="68"/>
  <c r="C105" i="68"/>
  <c r="R105" i="68" s="1"/>
  <c r="F103" i="68"/>
  <c r="Q103" i="68" s="1"/>
  <c r="AT105" i="68" l="1"/>
  <c r="AG106" i="68"/>
  <c r="AI106" i="68"/>
  <c r="AK106" i="68"/>
  <c r="AM106" i="68"/>
  <c r="AO106" i="68"/>
  <c r="AQ106" i="68"/>
  <c r="AS106" i="68"/>
  <c r="AH106" i="68"/>
  <c r="AL106" i="68"/>
  <c r="AP106" i="68"/>
  <c r="AF106" i="68"/>
  <c r="AN106" i="68"/>
  <c r="AJ106" i="68"/>
  <c r="AR106" i="68"/>
  <c r="F104" i="68"/>
  <c r="Q104" i="68" s="1"/>
  <c r="AU104" i="68"/>
  <c r="D104" i="68" s="1"/>
  <c r="F103" i="71"/>
  <c r="A103" i="71" s="1"/>
  <c r="G103" i="71"/>
  <c r="Q103" i="71" s="1"/>
  <c r="B106" i="71"/>
  <c r="AE105" i="71"/>
  <c r="AC105" i="71"/>
  <c r="AA105" i="71"/>
  <c r="Y105" i="71"/>
  <c r="W105" i="71"/>
  <c r="AD105" i="71"/>
  <c r="AB105" i="71"/>
  <c r="Z105" i="71"/>
  <c r="X105" i="71"/>
  <c r="V105" i="71"/>
  <c r="N105" i="71"/>
  <c r="C105" i="71"/>
  <c r="R105" i="71" s="1"/>
  <c r="AF104" i="71"/>
  <c r="E104" i="71" s="1"/>
  <c r="AG103" i="71"/>
  <c r="D103" i="71" s="1"/>
  <c r="B107" i="68"/>
  <c r="E107" i="68" s="1"/>
  <c r="G107" i="68" s="1"/>
  <c r="A107" i="68" s="1"/>
  <c r="AE106" i="68"/>
  <c r="AC106" i="68"/>
  <c r="AA106" i="68"/>
  <c r="Y106" i="68"/>
  <c r="W106" i="68"/>
  <c r="AD106" i="68"/>
  <c r="AB106" i="68"/>
  <c r="Z106" i="68"/>
  <c r="X106" i="68"/>
  <c r="V106" i="68"/>
  <c r="N106" i="68"/>
  <c r="C106" i="68"/>
  <c r="R106" i="68" s="1"/>
  <c r="AT106" i="68" l="1"/>
  <c r="AG107" i="68"/>
  <c r="AI107" i="68"/>
  <c r="AK107" i="68"/>
  <c r="AM107" i="68"/>
  <c r="AO107" i="68"/>
  <c r="AQ107" i="68"/>
  <c r="AS107" i="68"/>
  <c r="AF107" i="68"/>
  <c r="AJ107" i="68"/>
  <c r="AN107" i="68"/>
  <c r="AR107" i="68"/>
  <c r="AH107" i="68"/>
  <c r="AP107" i="68"/>
  <c r="AL107" i="68"/>
  <c r="F104" i="71"/>
  <c r="A104" i="71" s="1"/>
  <c r="G104" i="71"/>
  <c r="Q104" i="71" s="1"/>
  <c r="B107" i="71"/>
  <c r="AE106" i="71"/>
  <c r="AC106" i="71"/>
  <c r="AA106" i="71"/>
  <c r="Y106" i="71"/>
  <c r="W106" i="71"/>
  <c r="AD106" i="71"/>
  <c r="AB106" i="71"/>
  <c r="Z106" i="71"/>
  <c r="X106" i="71"/>
  <c r="V106" i="71"/>
  <c r="N106" i="71"/>
  <c r="C106" i="71"/>
  <c r="R106" i="71" s="1"/>
  <c r="AF105" i="71"/>
  <c r="E105" i="71" s="1"/>
  <c r="AG104" i="71"/>
  <c r="D104" i="71" s="1"/>
  <c r="B108" i="68"/>
  <c r="E108" i="68" s="1"/>
  <c r="G108" i="68" s="1"/>
  <c r="A108" i="68" s="1"/>
  <c r="AE107" i="68"/>
  <c r="AC107" i="68"/>
  <c r="AA107" i="68"/>
  <c r="Y107" i="68"/>
  <c r="W107" i="68"/>
  <c r="AD107" i="68"/>
  <c r="AB107" i="68"/>
  <c r="Z107" i="68"/>
  <c r="X107" i="68"/>
  <c r="V107" i="68"/>
  <c r="N107" i="68"/>
  <c r="C107" i="68"/>
  <c r="R107" i="68" s="1"/>
  <c r="F105" i="68"/>
  <c r="Q105" i="68" s="1"/>
  <c r="AU105" i="68"/>
  <c r="D105" i="68" s="1"/>
  <c r="AT107" i="68" l="1"/>
  <c r="AG108" i="68"/>
  <c r="AI108" i="68"/>
  <c r="AK108" i="68"/>
  <c r="AM108" i="68"/>
  <c r="AO108" i="68"/>
  <c r="AQ108" i="68"/>
  <c r="AS108" i="68"/>
  <c r="AH108" i="68"/>
  <c r="AL108" i="68"/>
  <c r="AP108" i="68"/>
  <c r="AJ108" i="68"/>
  <c r="AR108" i="68"/>
  <c r="AN108" i="68"/>
  <c r="AF108" i="68"/>
  <c r="F105" i="71"/>
  <c r="A105" i="71" s="1"/>
  <c r="G105" i="71"/>
  <c r="Q105" i="71" s="1"/>
  <c r="B108" i="71"/>
  <c r="AE107" i="71"/>
  <c r="AC107" i="71"/>
  <c r="AA107" i="71"/>
  <c r="Y107" i="71"/>
  <c r="W107" i="71"/>
  <c r="AD107" i="71"/>
  <c r="AB107" i="71"/>
  <c r="Z107" i="71"/>
  <c r="X107" i="71"/>
  <c r="V107" i="71"/>
  <c r="N107" i="71"/>
  <c r="C107" i="71"/>
  <c r="R107" i="71" s="1"/>
  <c r="AF106" i="71"/>
  <c r="E106" i="71" s="1"/>
  <c r="AG105" i="71"/>
  <c r="D105" i="71" s="1"/>
  <c r="F106" i="68"/>
  <c r="Q106" i="68" s="1"/>
  <c r="B109" i="68"/>
  <c r="E109" i="68" s="1"/>
  <c r="G109" i="68" s="1"/>
  <c r="A109" i="68" s="1"/>
  <c r="AE108" i="68"/>
  <c r="AC108" i="68"/>
  <c r="AA108" i="68"/>
  <c r="Y108" i="68"/>
  <c r="W108" i="68"/>
  <c r="AD108" i="68"/>
  <c r="AB108" i="68"/>
  <c r="Z108" i="68"/>
  <c r="X108" i="68"/>
  <c r="V108" i="68"/>
  <c r="N108" i="68"/>
  <c r="C108" i="68"/>
  <c r="R108" i="68" s="1"/>
  <c r="AU106" i="68"/>
  <c r="D106" i="68" s="1"/>
  <c r="AT108" i="68" l="1"/>
  <c r="AG109" i="68"/>
  <c r="AI109" i="68"/>
  <c r="AK109" i="68"/>
  <c r="AM109" i="68"/>
  <c r="AO109" i="68"/>
  <c r="AQ109" i="68"/>
  <c r="AS109" i="68"/>
  <c r="AF109" i="68"/>
  <c r="AJ109" i="68"/>
  <c r="AN109" i="68"/>
  <c r="AR109" i="68"/>
  <c r="AL109" i="68"/>
  <c r="AP109" i="68"/>
  <c r="AH109" i="68"/>
  <c r="AU107" i="68"/>
  <c r="D107" i="68" s="1"/>
  <c r="F106" i="71"/>
  <c r="A106" i="71" s="1"/>
  <c r="G106" i="71"/>
  <c r="Q106" i="71" s="1"/>
  <c r="B109" i="71"/>
  <c r="AE108" i="71"/>
  <c r="AC108" i="71"/>
  <c r="AA108" i="71"/>
  <c r="Y108" i="71"/>
  <c r="W108" i="71"/>
  <c r="AD108" i="71"/>
  <c r="AB108" i="71"/>
  <c r="Z108" i="71"/>
  <c r="X108" i="71"/>
  <c r="V108" i="71"/>
  <c r="N108" i="71"/>
  <c r="C108" i="71"/>
  <c r="R108" i="71" s="1"/>
  <c r="AF107" i="71"/>
  <c r="E107" i="71" s="1"/>
  <c r="AG106" i="71"/>
  <c r="D106" i="71" s="1"/>
  <c r="F107" i="68"/>
  <c r="Q107" i="68" s="1"/>
  <c r="B110" i="68"/>
  <c r="E110" i="68" s="1"/>
  <c r="G110" i="68" s="1"/>
  <c r="A110" i="68" s="1"/>
  <c r="AE109" i="68"/>
  <c r="AC109" i="68"/>
  <c r="AA109" i="68"/>
  <c r="Y109" i="68"/>
  <c r="W109" i="68"/>
  <c r="AD109" i="68"/>
  <c r="AB109" i="68"/>
  <c r="Z109" i="68"/>
  <c r="X109" i="68"/>
  <c r="V109" i="68"/>
  <c r="N109" i="68"/>
  <c r="C109" i="68"/>
  <c r="R109" i="68" s="1"/>
  <c r="AT109" i="68" l="1"/>
  <c r="AG110" i="68"/>
  <c r="AI110" i="68"/>
  <c r="AK110" i="68"/>
  <c r="AM110" i="68"/>
  <c r="AO110" i="68"/>
  <c r="AQ110" i="68"/>
  <c r="AS110" i="68"/>
  <c r="AH110" i="68"/>
  <c r="AL110" i="68"/>
  <c r="AP110" i="68"/>
  <c r="AF110" i="68"/>
  <c r="AN110" i="68"/>
  <c r="AR110" i="68"/>
  <c r="AJ110" i="68"/>
  <c r="AU108" i="68"/>
  <c r="D108" i="68" s="1"/>
  <c r="F108" i="68"/>
  <c r="Q108" i="68" s="1"/>
  <c r="F107" i="71"/>
  <c r="A107" i="71" s="1"/>
  <c r="G107" i="71"/>
  <c r="Q107" i="71" s="1"/>
  <c r="B110" i="71"/>
  <c r="AE109" i="71"/>
  <c r="AC109" i="71"/>
  <c r="AA109" i="71"/>
  <c r="Y109" i="71"/>
  <c r="W109" i="71"/>
  <c r="AD109" i="71"/>
  <c r="AB109" i="71"/>
  <c r="Z109" i="71"/>
  <c r="X109" i="71"/>
  <c r="V109" i="71"/>
  <c r="N109" i="71"/>
  <c r="C109" i="71"/>
  <c r="R109" i="71" s="1"/>
  <c r="AF108" i="71"/>
  <c r="E108" i="71" s="1"/>
  <c r="AG107" i="71"/>
  <c r="D107" i="71" s="1"/>
  <c r="B111" i="68"/>
  <c r="E111" i="68" s="1"/>
  <c r="G111" i="68" s="1"/>
  <c r="A111" i="68" s="1"/>
  <c r="AE110" i="68"/>
  <c r="AC110" i="68"/>
  <c r="AA110" i="68"/>
  <c r="Y110" i="68"/>
  <c r="W110" i="68"/>
  <c r="AD110" i="68"/>
  <c r="AB110" i="68"/>
  <c r="Z110" i="68"/>
  <c r="X110" i="68"/>
  <c r="V110" i="68"/>
  <c r="N110" i="68"/>
  <c r="C110" i="68"/>
  <c r="R110" i="68" s="1"/>
  <c r="AG111" i="68" l="1"/>
  <c r="AI111" i="68"/>
  <c r="AK111" i="68"/>
  <c r="AM111" i="68"/>
  <c r="AO111" i="68"/>
  <c r="AQ111" i="68"/>
  <c r="AS111" i="68"/>
  <c r="AF111" i="68"/>
  <c r="AJ111" i="68"/>
  <c r="AN111" i="68"/>
  <c r="AR111" i="68"/>
  <c r="AH111" i="68"/>
  <c r="AP111" i="68"/>
  <c r="AL111" i="68"/>
  <c r="AT110" i="68"/>
  <c r="F108" i="71"/>
  <c r="A108" i="71" s="1"/>
  <c r="G108" i="71"/>
  <c r="Q108" i="71" s="1"/>
  <c r="B111" i="71"/>
  <c r="AE110" i="71"/>
  <c r="AC110" i="71"/>
  <c r="AA110" i="71"/>
  <c r="Y110" i="71"/>
  <c r="W110" i="71"/>
  <c r="AD110" i="71"/>
  <c r="AB110" i="71"/>
  <c r="Z110" i="71"/>
  <c r="X110" i="71"/>
  <c r="V110" i="71"/>
  <c r="N110" i="71"/>
  <c r="C110" i="71"/>
  <c r="R110" i="71" s="1"/>
  <c r="AF109" i="71"/>
  <c r="E109" i="71" s="1"/>
  <c r="AG108" i="71"/>
  <c r="D108" i="71" s="1"/>
  <c r="B112" i="68"/>
  <c r="E112" i="68" s="1"/>
  <c r="G112" i="68" s="1"/>
  <c r="A112" i="68" s="1"/>
  <c r="AE111" i="68"/>
  <c r="AC111" i="68"/>
  <c r="AA111" i="68"/>
  <c r="Y111" i="68"/>
  <c r="W111" i="68"/>
  <c r="AD111" i="68"/>
  <c r="AB111" i="68"/>
  <c r="Z111" i="68"/>
  <c r="X111" i="68"/>
  <c r="V111" i="68"/>
  <c r="N111" i="68"/>
  <c r="C111" i="68"/>
  <c r="R111" i="68" s="1"/>
  <c r="F109" i="68"/>
  <c r="Q109" i="68" s="1"/>
  <c r="AU109" i="68"/>
  <c r="D109" i="68" s="1"/>
  <c r="AG112" i="68" l="1"/>
  <c r="AI112" i="68"/>
  <c r="AK112" i="68"/>
  <c r="AM112" i="68"/>
  <c r="AO112" i="68"/>
  <c r="AQ112" i="68"/>
  <c r="AS112" i="68"/>
  <c r="AH112" i="68"/>
  <c r="AL112" i="68"/>
  <c r="AP112" i="68"/>
  <c r="AJ112" i="68"/>
  <c r="AR112" i="68"/>
  <c r="AF112" i="68"/>
  <c r="AN112" i="68"/>
  <c r="AT111" i="68"/>
  <c r="B112" i="71"/>
  <c r="AE111" i="71"/>
  <c r="AC111" i="71"/>
  <c r="AA111" i="71"/>
  <c r="Y111" i="71"/>
  <c r="W111" i="71"/>
  <c r="AD111" i="71"/>
  <c r="AB111" i="71"/>
  <c r="Z111" i="71"/>
  <c r="X111" i="71"/>
  <c r="V111" i="71"/>
  <c r="N111" i="71"/>
  <c r="C111" i="71"/>
  <c r="R111" i="71" s="1"/>
  <c r="F109" i="71"/>
  <c r="A109" i="71" s="1"/>
  <c r="G109" i="71"/>
  <c r="Q109" i="71" s="1"/>
  <c r="AF110" i="71"/>
  <c r="E110" i="71" s="1"/>
  <c r="AG109" i="71"/>
  <c r="D109" i="71" s="1"/>
  <c r="AU110" i="68"/>
  <c r="D110" i="68" s="1"/>
  <c r="B113" i="68"/>
  <c r="E113" i="68" s="1"/>
  <c r="G113" i="68" s="1"/>
  <c r="A113" i="68" s="1"/>
  <c r="AE112" i="68"/>
  <c r="AC112" i="68"/>
  <c r="AA112" i="68"/>
  <c r="Y112" i="68"/>
  <c r="W112" i="68"/>
  <c r="AD112" i="68"/>
  <c r="AB112" i="68"/>
  <c r="Z112" i="68"/>
  <c r="X112" i="68"/>
  <c r="V112" i="68"/>
  <c r="N112" i="68"/>
  <c r="C112" i="68"/>
  <c r="R112" i="68" s="1"/>
  <c r="F110" i="68"/>
  <c r="Q110" i="68" s="1"/>
  <c r="AT112" i="68" l="1"/>
  <c r="AG113" i="68"/>
  <c r="AI113" i="68"/>
  <c r="AK113" i="68"/>
  <c r="AM113" i="68"/>
  <c r="AO113" i="68"/>
  <c r="AQ113" i="68"/>
  <c r="AS113" i="68"/>
  <c r="AF113" i="68"/>
  <c r="AJ113" i="68"/>
  <c r="AN113" i="68"/>
  <c r="AR113" i="68"/>
  <c r="AL113" i="68"/>
  <c r="AH113" i="68"/>
  <c r="AP113" i="68"/>
  <c r="F110" i="71"/>
  <c r="A110" i="71" s="1"/>
  <c r="G110" i="71"/>
  <c r="Q110" i="71" s="1"/>
  <c r="B113" i="71"/>
  <c r="AE112" i="71"/>
  <c r="AC112" i="71"/>
  <c r="AA112" i="71"/>
  <c r="Y112" i="71"/>
  <c r="W112" i="71"/>
  <c r="AD112" i="71"/>
  <c r="AB112" i="71"/>
  <c r="Z112" i="71"/>
  <c r="X112" i="71"/>
  <c r="V112" i="71"/>
  <c r="N112" i="71"/>
  <c r="C112" i="71"/>
  <c r="R112" i="71" s="1"/>
  <c r="AF111" i="71"/>
  <c r="E111" i="71" s="1"/>
  <c r="AG110" i="71"/>
  <c r="D110" i="71" s="1"/>
  <c r="F111" i="68"/>
  <c r="Q111" i="68" s="1"/>
  <c r="B114" i="68"/>
  <c r="E114" i="68" s="1"/>
  <c r="G114" i="68" s="1"/>
  <c r="A114" i="68" s="1"/>
  <c r="AE113" i="68"/>
  <c r="AC113" i="68"/>
  <c r="AA113" i="68"/>
  <c r="Y113" i="68"/>
  <c r="W113" i="68"/>
  <c r="AD113" i="68"/>
  <c r="AB113" i="68"/>
  <c r="Z113" i="68"/>
  <c r="X113" i="68"/>
  <c r="V113" i="68"/>
  <c r="N113" i="68"/>
  <c r="C113" i="68"/>
  <c r="R113" i="68" s="1"/>
  <c r="AU111" i="68"/>
  <c r="D111" i="68" s="1"/>
  <c r="AT113" i="68" l="1"/>
  <c r="AG114" i="68"/>
  <c r="AI114" i="68"/>
  <c r="AK114" i="68"/>
  <c r="AM114" i="68"/>
  <c r="AO114" i="68"/>
  <c r="AQ114" i="68"/>
  <c r="AS114" i="68"/>
  <c r="AH114" i="68"/>
  <c r="AL114" i="68"/>
  <c r="AP114" i="68"/>
  <c r="AF114" i="68"/>
  <c r="AN114" i="68"/>
  <c r="AJ114" i="68"/>
  <c r="AR114" i="68"/>
  <c r="AU112" i="68"/>
  <c r="D112" i="68" s="1"/>
  <c r="F111" i="71"/>
  <c r="A111" i="71" s="1"/>
  <c r="G111" i="71"/>
  <c r="Q111" i="71" s="1"/>
  <c r="B114" i="71"/>
  <c r="AE113" i="71"/>
  <c r="AC113" i="71"/>
  <c r="AA113" i="71"/>
  <c r="Y113" i="71"/>
  <c r="W113" i="71"/>
  <c r="AD113" i="71"/>
  <c r="AB113" i="71"/>
  <c r="Z113" i="71"/>
  <c r="X113" i="71"/>
  <c r="V113" i="71"/>
  <c r="N113" i="71"/>
  <c r="C113" i="71"/>
  <c r="R113" i="71" s="1"/>
  <c r="AF112" i="71"/>
  <c r="E112" i="71" s="1"/>
  <c r="AG111" i="71"/>
  <c r="D111" i="71" s="1"/>
  <c r="F112" i="68"/>
  <c r="Q112" i="68" s="1"/>
  <c r="B115" i="68"/>
  <c r="E115" i="68" s="1"/>
  <c r="G115" i="68" s="1"/>
  <c r="A115" i="68" s="1"/>
  <c r="AE114" i="68"/>
  <c r="AC114" i="68"/>
  <c r="AA114" i="68"/>
  <c r="Y114" i="68"/>
  <c r="W114" i="68"/>
  <c r="AD114" i="68"/>
  <c r="AB114" i="68"/>
  <c r="Z114" i="68"/>
  <c r="X114" i="68"/>
  <c r="V114" i="68"/>
  <c r="N114" i="68"/>
  <c r="C114" i="68"/>
  <c r="R114" i="68" s="1"/>
  <c r="AG115" i="68" l="1"/>
  <c r="AI115" i="68"/>
  <c r="AK115" i="68"/>
  <c r="AM115" i="68"/>
  <c r="AO115" i="68"/>
  <c r="AQ115" i="68"/>
  <c r="AS115" i="68"/>
  <c r="AF115" i="68"/>
  <c r="AJ115" i="68"/>
  <c r="AN115" i="68"/>
  <c r="AR115" i="68"/>
  <c r="AH115" i="68"/>
  <c r="AP115" i="68"/>
  <c r="AL115" i="68"/>
  <c r="AT114" i="68"/>
  <c r="AU113" i="68"/>
  <c r="D113" i="68" s="1"/>
  <c r="F112" i="71"/>
  <c r="A112" i="71" s="1"/>
  <c r="G112" i="71"/>
  <c r="Q112" i="71" s="1"/>
  <c r="B115" i="71"/>
  <c r="AE114" i="71"/>
  <c r="AC114" i="71"/>
  <c r="AA114" i="71"/>
  <c r="Y114" i="71"/>
  <c r="W114" i="71"/>
  <c r="AD114" i="71"/>
  <c r="AB114" i="71"/>
  <c r="Z114" i="71"/>
  <c r="X114" i="71"/>
  <c r="V114" i="71"/>
  <c r="N114" i="71"/>
  <c r="C114" i="71"/>
  <c r="R114" i="71" s="1"/>
  <c r="AF113" i="71"/>
  <c r="E113" i="71" s="1"/>
  <c r="AG112" i="71"/>
  <c r="D112" i="71" s="1"/>
  <c r="B116" i="68"/>
  <c r="E116" i="68" s="1"/>
  <c r="G116" i="68" s="1"/>
  <c r="A116" i="68" s="1"/>
  <c r="AE115" i="68"/>
  <c r="AC115" i="68"/>
  <c r="AA115" i="68"/>
  <c r="Y115" i="68"/>
  <c r="W115" i="68"/>
  <c r="AD115" i="68"/>
  <c r="AB115" i="68"/>
  <c r="Z115" i="68"/>
  <c r="X115" i="68"/>
  <c r="V115" i="68"/>
  <c r="N115" i="68"/>
  <c r="C115" i="68"/>
  <c r="R115" i="68" s="1"/>
  <c r="F113" i="68"/>
  <c r="Q113" i="68" s="1"/>
  <c r="AG116" i="68" l="1"/>
  <c r="AI116" i="68"/>
  <c r="AH116" i="68"/>
  <c r="AK116" i="68"/>
  <c r="AM116" i="68"/>
  <c r="AO116" i="68"/>
  <c r="AQ116" i="68"/>
  <c r="AS116" i="68"/>
  <c r="AJ116" i="68"/>
  <c r="AN116" i="68"/>
  <c r="AR116" i="68"/>
  <c r="AL116" i="68"/>
  <c r="AF116" i="68"/>
  <c r="AP116" i="68"/>
  <c r="AT115" i="68"/>
  <c r="F113" i="71"/>
  <c r="A113" i="71" s="1"/>
  <c r="G113" i="71"/>
  <c r="Q113" i="71" s="1"/>
  <c r="B116" i="71"/>
  <c r="AE115" i="71"/>
  <c r="AC115" i="71"/>
  <c r="AA115" i="71"/>
  <c r="Y115" i="71"/>
  <c r="W115" i="71"/>
  <c r="AD115" i="71"/>
  <c r="AB115" i="71"/>
  <c r="Z115" i="71"/>
  <c r="X115" i="71"/>
  <c r="V115" i="71"/>
  <c r="N115" i="71"/>
  <c r="C115" i="71"/>
  <c r="R115" i="71" s="1"/>
  <c r="AF114" i="71"/>
  <c r="E114" i="71" s="1"/>
  <c r="AG113" i="71"/>
  <c r="D113" i="71" s="1"/>
  <c r="AU114" i="68"/>
  <c r="D114" i="68" s="1"/>
  <c r="B117" i="68"/>
  <c r="E117" i="68" s="1"/>
  <c r="G117" i="68" s="1"/>
  <c r="A117" i="68" s="1"/>
  <c r="AE116" i="68"/>
  <c r="AC116" i="68"/>
  <c r="AA116" i="68"/>
  <c r="Y116" i="68"/>
  <c r="W116" i="68"/>
  <c r="AD116" i="68"/>
  <c r="AB116" i="68"/>
  <c r="Z116" i="68"/>
  <c r="X116" i="68"/>
  <c r="V116" i="68"/>
  <c r="N116" i="68"/>
  <c r="C116" i="68"/>
  <c r="R116" i="68" s="1"/>
  <c r="F114" i="68"/>
  <c r="Q114" i="68" s="1"/>
  <c r="AU115" i="68" l="1"/>
  <c r="D115" i="68" s="1"/>
  <c r="AT116" i="68"/>
  <c r="AG117" i="68"/>
  <c r="AI117" i="68"/>
  <c r="AK117" i="68"/>
  <c r="AM117" i="68"/>
  <c r="AO117" i="68"/>
  <c r="AQ117" i="68"/>
  <c r="AS117" i="68"/>
  <c r="AH117" i="68"/>
  <c r="AL117" i="68"/>
  <c r="AP117" i="68"/>
  <c r="AF117" i="68"/>
  <c r="AN117" i="68"/>
  <c r="AJ117" i="68"/>
  <c r="AR117" i="68"/>
  <c r="F114" i="71"/>
  <c r="A114" i="71" s="1"/>
  <c r="G114" i="71"/>
  <c r="Q114" i="71" s="1"/>
  <c r="B117" i="71"/>
  <c r="AE116" i="71"/>
  <c r="AC116" i="71"/>
  <c r="AA116" i="71"/>
  <c r="Y116" i="71"/>
  <c r="W116" i="71"/>
  <c r="AD116" i="71"/>
  <c r="AB116" i="71"/>
  <c r="Z116" i="71"/>
  <c r="X116" i="71"/>
  <c r="V116" i="71"/>
  <c r="N116" i="71"/>
  <c r="C116" i="71"/>
  <c r="R116" i="71" s="1"/>
  <c r="AF115" i="71"/>
  <c r="E115" i="71" s="1"/>
  <c r="AG114" i="71"/>
  <c r="D114" i="71" s="1"/>
  <c r="B118" i="68"/>
  <c r="E118" i="68" s="1"/>
  <c r="G118" i="68" s="1"/>
  <c r="A118" i="68" s="1"/>
  <c r="AE117" i="68"/>
  <c r="AC117" i="68"/>
  <c r="AA117" i="68"/>
  <c r="Y117" i="68"/>
  <c r="W117" i="68"/>
  <c r="AD117" i="68"/>
  <c r="AB117" i="68"/>
  <c r="Z117" i="68"/>
  <c r="X117" i="68"/>
  <c r="V117" i="68"/>
  <c r="N117" i="68"/>
  <c r="C117" i="68"/>
  <c r="R117" i="68" s="1"/>
  <c r="F115" i="68"/>
  <c r="Q115" i="68" s="1"/>
  <c r="AT117" i="68" l="1"/>
  <c r="AG118" i="68"/>
  <c r="AI118" i="68"/>
  <c r="AK118" i="68"/>
  <c r="AM118" i="68"/>
  <c r="AO118" i="68"/>
  <c r="AQ118" i="68"/>
  <c r="AS118" i="68"/>
  <c r="AF118" i="68"/>
  <c r="AJ118" i="68"/>
  <c r="AN118" i="68"/>
  <c r="AR118" i="68"/>
  <c r="AH118" i="68"/>
  <c r="AP118" i="68"/>
  <c r="AL118" i="68"/>
  <c r="AU116" i="68"/>
  <c r="D116" i="68" s="1"/>
  <c r="F115" i="71"/>
  <c r="A115" i="71" s="1"/>
  <c r="G115" i="71"/>
  <c r="Q115" i="71" s="1"/>
  <c r="B118" i="71"/>
  <c r="AE117" i="71"/>
  <c r="AC117" i="71"/>
  <c r="AA117" i="71"/>
  <c r="Y117" i="71"/>
  <c r="W117" i="71"/>
  <c r="AD117" i="71"/>
  <c r="AB117" i="71"/>
  <c r="Z117" i="71"/>
  <c r="X117" i="71"/>
  <c r="V117" i="71"/>
  <c r="N117" i="71"/>
  <c r="C117" i="71"/>
  <c r="R117" i="71" s="1"/>
  <c r="AF116" i="71"/>
  <c r="E116" i="71" s="1"/>
  <c r="AG115" i="71"/>
  <c r="D115" i="71" s="1"/>
  <c r="F116" i="68"/>
  <c r="Q116" i="68" s="1"/>
  <c r="B119" i="68"/>
  <c r="E119" i="68" s="1"/>
  <c r="G119" i="68" s="1"/>
  <c r="A119" i="68" s="1"/>
  <c r="AE118" i="68"/>
  <c r="AC118" i="68"/>
  <c r="AA118" i="68"/>
  <c r="Y118" i="68"/>
  <c r="W118" i="68"/>
  <c r="AD118" i="68"/>
  <c r="AB118" i="68"/>
  <c r="Z118" i="68"/>
  <c r="X118" i="68"/>
  <c r="V118" i="68"/>
  <c r="N118" i="68"/>
  <c r="C118" i="68"/>
  <c r="R118" i="68" s="1"/>
  <c r="AG119" i="68" l="1"/>
  <c r="AI119" i="68"/>
  <c r="AK119" i="68"/>
  <c r="AM119" i="68"/>
  <c r="AO119" i="68"/>
  <c r="AQ119" i="68"/>
  <c r="AS119" i="68"/>
  <c r="AH119" i="68"/>
  <c r="AL119" i="68"/>
  <c r="AP119" i="68"/>
  <c r="AJ119" i="68"/>
  <c r="AR119" i="68"/>
  <c r="AF119" i="68"/>
  <c r="AN119" i="68"/>
  <c r="AT118" i="68"/>
  <c r="AU117" i="68"/>
  <c r="D117" i="68" s="1"/>
  <c r="F116" i="71"/>
  <c r="A116" i="71" s="1"/>
  <c r="G116" i="71"/>
  <c r="Q116" i="71" s="1"/>
  <c r="B119" i="71"/>
  <c r="AE118" i="71"/>
  <c r="AC118" i="71"/>
  <c r="AA118" i="71"/>
  <c r="Y118" i="71"/>
  <c r="W118" i="71"/>
  <c r="AD118" i="71"/>
  <c r="AB118" i="71"/>
  <c r="Z118" i="71"/>
  <c r="X118" i="71"/>
  <c r="V118" i="71"/>
  <c r="N118" i="71"/>
  <c r="C118" i="71"/>
  <c r="R118" i="71" s="1"/>
  <c r="AF117" i="71"/>
  <c r="E117" i="71" s="1"/>
  <c r="AG116" i="71"/>
  <c r="D116" i="71" s="1"/>
  <c r="B120" i="68"/>
  <c r="E120" i="68" s="1"/>
  <c r="G120" i="68" s="1"/>
  <c r="A120" i="68" s="1"/>
  <c r="AE119" i="68"/>
  <c r="AC119" i="68"/>
  <c r="AA119" i="68"/>
  <c r="Y119" i="68"/>
  <c r="W119" i="68"/>
  <c r="AD119" i="68"/>
  <c r="AB119" i="68"/>
  <c r="Z119" i="68"/>
  <c r="X119" i="68"/>
  <c r="V119" i="68"/>
  <c r="N119" i="68"/>
  <c r="C119" i="68"/>
  <c r="R119" i="68" s="1"/>
  <c r="F117" i="68"/>
  <c r="Q117" i="68" s="1"/>
  <c r="AT119" i="68" l="1"/>
  <c r="AG120" i="68"/>
  <c r="AI120" i="68"/>
  <c r="AK120" i="68"/>
  <c r="AM120" i="68"/>
  <c r="AO120" i="68"/>
  <c r="AQ120" i="68"/>
  <c r="AS120" i="68"/>
  <c r="AF120" i="68"/>
  <c r="AJ120" i="68"/>
  <c r="AN120" i="68"/>
  <c r="AR120" i="68"/>
  <c r="AL120" i="68"/>
  <c r="AH120" i="68"/>
  <c r="AP120" i="68"/>
  <c r="F117" i="71"/>
  <c r="A117" i="71" s="1"/>
  <c r="G117" i="71"/>
  <c r="Q117" i="71" s="1"/>
  <c r="B120" i="71"/>
  <c r="AE119" i="71"/>
  <c r="AC119" i="71"/>
  <c r="AA119" i="71"/>
  <c r="Y119" i="71"/>
  <c r="W119" i="71"/>
  <c r="AD119" i="71"/>
  <c r="AB119" i="71"/>
  <c r="Z119" i="71"/>
  <c r="X119" i="71"/>
  <c r="V119" i="71"/>
  <c r="N119" i="71"/>
  <c r="C119" i="71"/>
  <c r="R119" i="71" s="1"/>
  <c r="AF118" i="71"/>
  <c r="E118" i="71" s="1"/>
  <c r="AG117" i="71"/>
  <c r="D117" i="71" s="1"/>
  <c r="AU118" i="68"/>
  <c r="D118" i="68" s="1"/>
  <c r="B121" i="68"/>
  <c r="E121" i="68" s="1"/>
  <c r="G121" i="68" s="1"/>
  <c r="A121" i="68" s="1"/>
  <c r="AE120" i="68"/>
  <c r="AC120" i="68"/>
  <c r="AA120" i="68"/>
  <c r="Y120" i="68"/>
  <c r="W120" i="68"/>
  <c r="AD120" i="68"/>
  <c r="AB120" i="68"/>
  <c r="Z120" i="68"/>
  <c r="X120" i="68"/>
  <c r="V120" i="68"/>
  <c r="N120" i="68"/>
  <c r="C120" i="68"/>
  <c r="R120" i="68" s="1"/>
  <c r="F118" i="68"/>
  <c r="Q118" i="68" s="1"/>
  <c r="AT120" i="68" l="1"/>
  <c r="AG121" i="68"/>
  <c r="AI121" i="68"/>
  <c r="AK121" i="68"/>
  <c r="AM121" i="68"/>
  <c r="AO121" i="68"/>
  <c r="AQ121" i="68"/>
  <c r="AS121" i="68"/>
  <c r="AH121" i="68"/>
  <c r="AL121" i="68"/>
  <c r="AP121" i="68"/>
  <c r="AF121" i="68"/>
  <c r="AN121" i="68"/>
  <c r="AJ121" i="68"/>
  <c r="AR121" i="68"/>
  <c r="AU119" i="68"/>
  <c r="D119" i="68" s="1"/>
  <c r="B121" i="71"/>
  <c r="AE120" i="71"/>
  <c r="AC120" i="71"/>
  <c r="AA120" i="71"/>
  <c r="Y120" i="71"/>
  <c r="W120" i="71"/>
  <c r="AD120" i="71"/>
  <c r="AB120" i="71"/>
  <c r="Z120" i="71"/>
  <c r="X120" i="71"/>
  <c r="V120" i="71"/>
  <c r="N120" i="71"/>
  <c r="C120" i="71"/>
  <c r="R120" i="71" s="1"/>
  <c r="F118" i="71"/>
  <c r="A118" i="71" s="1"/>
  <c r="G118" i="71"/>
  <c r="Q118" i="71" s="1"/>
  <c r="AF119" i="71"/>
  <c r="E119" i="71" s="1"/>
  <c r="AG118" i="71"/>
  <c r="D118" i="71" s="1"/>
  <c r="B122" i="68"/>
  <c r="E122" i="68" s="1"/>
  <c r="G122" i="68" s="1"/>
  <c r="A122" i="68" s="1"/>
  <c r="AE121" i="68"/>
  <c r="AC121" i="68"/>
  <c r="AA121" i="68"/>
  <c r="Y121" i="68"/>
  <c r="W121" i="68"/>
  <c r="AD121" i="68"/>
  <c r="AB121" i="68"/>
  <c r="Z121" i="68"/>
  <c r="X121" i="68"/>
  <c r="V121" i="68"/>
  <c r="N121" i="68"/>
  <c r="C121" i="68"/>
  <c r="R121" i="68" s="1"/>
  <c r="F119" i="68"/>
  <c r="Q119" i="68" s="1"/>
  <c r="AG122" i="68" l="1"/>
  <c r="AI122" i="68"/>
  <c r="AK122" i="68"/>
  <c r="AM122" i="68"/>
  <c r="AO122" i="68"/>
  <c r="AQ122" i="68"/>
  <c r="AS122" i="68"/>
  <c r="AF122" i="68"/>
  <c r="AJ122" i="68"/>
  <c r="AN122" i="68"/>
  <c r="AR122" i="68"/>
  <c r="AH122" i="68"/>
  <c r="AP122" i="68"/>
  <c r="AL122" i="68"/>
  <c r="AT121" i="68"/>
  <c r="F119" i="71"/>
  <c r="A119" i="71" s="1"/>
  <c r="G119" i="71"/>
  <c r="Q119" i="71" s="1"/>
  <c r="B122" i="71"/>
  <c r="AE121" i="71"/>
  <c r="AC121" i="71"/>
  <c r="AA121" i="71"/>
  <c r="Y121" i="71"/>
  <c r="W121" i="71"/>
  <c r="AD121" i="71"/>
  <c r="AB121" i="71"/>
  <c r="Z121" i="71"/>
  <c r="X121" i="71"/>
  <c r="V121" i="71"/>
  <c r="N121" i="71"/>
  <c r="C121" i="71"/>
  <c r="R121" i="71" s="1"/>
  <c r="AF120" i="71"/>
  <c r="E120" i="71" s="1"/>
  <c r="AG119" i="71"/>
  <c r="D119" i="71" s="1"/>
  <c r="F120" i="68"/>
  <c r="Q120" i="68" s="1"/>
  <c r="B123" i="68"/>
  <c r="E123" i="68" s="1"/>
  <c r="G123" i="68" s="1"/>
  <c r="A123" i="68" s="1"/>
  <c r="AE122" i="68"/>
  <c r="AC122" i="68"/>
  <c r="AA122" i="68"/>
  <c r="Y122" i="68"/>
  <c r="W122" i="68"/>
  <c r="AD122" i="68"/>
  <c r="AB122" i="68"/>
  <c r="Z122" i="68"/>
  <c r="X122" i="68"/>
  <c r="V122" i="68"/>
  <c r="N122" i="68"/>
  <c r="C122" i="68"/>
  <c r="R122" i="68" s="1"/>
  <c r="AU120" i="68"/>
  <c r="D120" i="68" s="1"/>
  <c r="AT122" i="68" l="1"/>
  <c r="AG123" i="68"/>
  <c r="AI123" i="68"/>
  <c r="AK123" i="68"/>
  <c r="AM123" i="68"/>
  <c r="AO123" i="68"/>
  <c r="AQ123" i="68"/>
  <c r="AS123" i="68"/>
  <c r="AH123" i="68"/>
  <c r="AL123" i="68"/>
  <c r="AP123" i="68"/>
  <c r="AJ123" i="68"/>
  <c r="AR123" i="68"/>
  <c r="AF123" i="68"/>
  <c r="AN123" i="68"/>
  <c r="F120" i="71"/>
  <c r="A120" i="71" s="1"/>
  <c r="G120" i="71"/>
  <c r="Q120" i="71" s="1"/>
  <c r="B123" i="71"/>
  <c r="AE122" i="71"/>
  <c r="AC122" i="71"/>
  <c r="AA122" i="71"/>
  <c r="Y122" i="71"/>
  <c r="W122" i="71"/>
  <c r="AD122" i="71"/>
  <c r="AB122" i="71"/>
  <c r="Z122" i="71"/>
  <c r="X122" i="71"/>
  <c r="V122" i="71"/>
  <c r="N122" i="71"/>
  <c r="C122" i="71"/>
  <c r="R122" i="71" s="1"/>
  <c r="AF121" i="71"/>
  <c r="E121" i="71" s="1"/>
  <c r="AG120" i="71"/>
  <c r="D120" i="71" s="1"/>
  <c r="F121" i="68"/>
  <c r="Q121" i="68" s="1"/>
  <c r="B124" i="68"/>
  <c r="E124" i="68" s="1"/>
  <c r="G124" i="68" s="1"/>
  <c r="A124" i="68" s="1"/>
  <c r="AE123" i="68"/>
  <c r="AC123" i="68"/>
  <c r="AA123" i="68"/>
  <c r="Y123" i="68"/>
  <c r="W123" i="68"/>
  <c r="AD123" i="68"/>
  <c r="AB123" i="68"/>
  <c r="Z123" i="68"/>
  <c r="X123" i="68"/>
  <c r="V123" i="68"/>
  <c r="N123" i="68"/>
  <c r="C123" i="68"/>
  <c r="R123" i="68" s="1"/>
  <c r="AU121" i="68"/>
  <c r="D121" i="68" s="1"/>
  <c r="AT123" i="68" l="1"/>
  <c r="AG124" i="68"/>
  <c r="AI124" i="68"/>
  <c r="AK124" i="68"/>
  <c r="AM124" i="68"/>
  <c r="AO124" i="68"/>
  <c r="AQ124" i="68"/>
  <c r="AS124" i="68"/>
  <c r="AF124" i="68"/>
  <c r="AJ124" i="68"/>
  <c r="AN124" i="68"/>
  <c r="AR124" i="68"/>
  <c r="AL124" i="68"/>
  <c r="AH124" i="68"/>
  <c r="AP124" i="68"/>
  <c r="F121" i="71"/>
  <c r="A121" i="71" s="1"/>
  <c r="G121" i="71"/>
  <c r="Q121" i="71" s="1"/>
  <c r="B124" i="71"/>
  <c r="AE123" i="71"/>
  <c r="AC123" i="71"/>
  <c r="AA123" i="71"/>
  <c r="Y123" i="71"/>
  <c r="W123" i="71"/>
  <c r="AD123" i="71"/>
  <c r="AB123" i="71"/>
  <c r="Z123" i="71"/>
  <c r="X123" i="71"/>
  <c r="V123" i="71"/>
  <c r="N123" i="71"/>
  <c r="C123" i="71"/>
  <c r="R123" i="71" s="1"/>
  <c r="AF122" i="71"/>
  <c r="E122" i="71" s="1"/>
  <c r="AG121" i="71"/>
  <c r="D121" i="71" s="1"/>
  <c r="F122" i="68"/>
  <c r="Q122" i="68" s="1"/>
  <c r="B125" i="68"/>
  <c r="E125" i="68" s="1"/>
  <c r="G125" i="68" s="1"/>
  <c r="A125" i="68" s="1"/>
  <c r="AE124" i="68"/>
  <c r="AC124" i="68"/>
  <c r="AA124" i="68"/>
  <c r="Y124" i="68"/>
  <c r="W124" i="68"/>
  <c r="AD124" i="68"/>
  <c r="AB124" i="68"/>
  <c r="Z124" i="68"/>
  <c r="X124" i="68"/>
  <c r="V124" i="68"/>
  <c r="N124" i="68"/>
  <c r="C124" i="68"/>
  <c r="R124" i="68" s="1"/>
  <c r="AU122" i="68"/>
  <c r="D122" i="68" s="1"/>
  <c r="AT124" i="68" l="1"/>
  <c r="AG125" i="68"/>
  <c r="AI125" i="68"/>
  <c r="AK125" i="68"/>
  <c r="AM125" i="68"/>
  <c r="AO125" i="68"/>
  <c r="AQ125" i="68"/>
  <c r="AS125" i="68"/>
  <c r="AH125" i="68"/>
  <c r="AL125" i="68"/>
  <c r="AP125" i="68"/>
  <c r="AF125" i="68"/>
  <c r="AN125" i="68"/>
  <c r="AJ125" i="68"/>
  <c r="AR125" i="68"/>
  <c r="AU123" i="68"/>
  <c r="D123" i="68" s="1"/>
  <c r="B125" i="71"/>
  <c r="AE124" i="71"/>
  <c r="AC124" i="71"/>
  <c r="AA124" i="71"/>
  <c r="Y124" i="71"/>
  <c r="W124" i="71"/>
  <c r="AD124" i="71"/>
  <c r="AB124" i="71"/>
  <c r="Z124" i="71"/>
  <c r="X124" i="71"/>
  <c r="V124" i="71"/>
  <c r="N124" i="71"/>
  <c r="C124" i="71"/>
  <c r="R124" i="71" s="1"/>
  <c r="F122" i="71"/>
  <c r="A122" i="71" s="1"/>
  <c r="G122" i="71"/>
  <c r="Q122" i="71" s="1"/>
  <c r="AF123" i="71"/>
  <c r="E123" i="71" s="1"/>
  <c r="AG122" i="71"/>
  <c r="D122" i="71" s="1"/>
  <c r="F123" i="68"/>
  <c r="Q123" i="68" s="1"/>
  <c r="B126" i="68"/>
  <c r="E126" i="68" s="1"/>
  <c r="G126" i="68" s="1"/>
  <c r="A126" i="68" s="1"/>
  <c r="AE125" i="68"/>
  <c r="AC125" i="68"/>
  <c r="AA125" i="68"/>
  <c r="Y125" i="68"/>
  <c r="W125" i="68"/>
  <c r="AD125" i="68"/>
  <c r="AB125" i="68"/>
  <c r="Z125" i="68"/>
  <c r="X125" i="68"/>
  <c r="V125" i="68"/>
  <c r="N125" i="68"/>
  <c r="C125" i="68"/>
  <c r="R125" i="68" s="1"/>
  <c r="AT125" i="68" l="1"/>
  <c r="AG126" i="68"/>
  <c r="AI126" i="68"/>
  <c r="AK126" i="68"/>
  <c r="AM126" i="68"/>
  <c r="AO126" i="68"/>
  <c r="AQ126" i="68"/>
  <c r="AS126" i="68"/>
  <c r="AF126" i="68"/>
  <c r="AJ126" i="68"/>
  <c r="AN126" i="68"/>
  <c r="AR126" i="68"/>
  <c r="AH126" i="68"/>
  <c r="AP126" i="68"/>
  <c r="AL126" i="68"/>
  <c r="AU124" i="68"/>
  <c r="D124" i="68" s="1"/>
  <c r="F124" i="68"/>
  <c r="Q124" i="68" s="1"/>
  <c r="F123" i="71"/>
  <c r="A123" i="71" s="1"/>
  <c r="G123" i="71"/>
  <c r="Q123" i="71" s="1"/>
  <c r="B126" i="71"/>
  <c r="AE125" i="71"/>
  <c r="AC125" i="71"/>
  <c r="AA125" i="71"/>
  <c r="Y125" i="71"/>
  <c r="W125" i="71"/>
  <c r="AD125" i="71"/>
  <c r="AB125" i="71"/>
  <c r="Z125" i="71"/>
  <c r="X125" i="71"/>
  <c r="V125" i="71"/>
  <c r="N125" i="71"/>
  <c r="C125" i="71"/>
  <c r="R125" i="71" s="1"/>
  <c r="AF124" i="71"/>
  <c r="E124" i="71" s="1"/>
  <c r="AG123" i="71"/>
  <c r="D123" i="71" s="1"/>
  <c r="B127" i="68"/>
  <c r="E127" i="68" s="1"/>
  <c r="G127" i="68" s="1"/>
  <c r="A127" i="68" s="1"/>
  <c r="AE126" i="68"/>
  <c r="AC126" i="68"/>
  <c r="AA126" i="68"/>
  <c r="Y126" i="68"/>
  <c r="W126" i="68"/>
  <c r="AD126" i="68"/>
  <c r="AB126" i="68"/>
  <c r="Z126" i="68"/>
  <c r="X126" i="68"/>
  <c r="V126" i="68"/>
  <c r="N126" i="68"/>
  <c r="C126" i="68"/>
  <c r="R126" i="68" s="1"/>
  <c r="AT126" i="68" l="1"/>
  <c r="AG127" i="68"/>
  <c r="AI127" i="68"/>
  <c r="AK127" i="68"/>
  <c r="AM127" i="68"/>
  <c r="AO127" i="68"/>
  <c r="AQ127" i="68"/>
  <c r="AS127" i="68"/>
  <c r="AH127" i="68"/>
  <c r="AL127" i="68"/>
  <c r="AP127" i="68"/>
  <c r="AJ127" i="68"/>
  <c r="AR127" i="68"/>
  <c r="AF127" i="68"/>
  <c r="AN127" i="68"/>
  <c r="AU125" i="68"/>
  <c r="D125" i="68" s="1"/>
  <c r="F124" i="71"/>
  <c r="A124" i="71" s="1"/>
  <c r="G124" i="71"/>
  <c r="Q124" i="71" s="1"/>
  <c r="B127" i="71"/>
  <c r="AE126" i="71"/>
  <c r="AC126" i="71"/>
  <c r="AA126" i="71"/>
  <c r="Y126" i="71"/>
  <c r="W126" i="71"/>
  <c r="AD126" i="71"/>
  <c r="AB126" i="71"/>
  <c r="Z126" i="71"/>
  <c r="X126" i="71"/>
  <c r="V126" i="71"/>
  <c r="N126" i="71"/>
  <c r="C126" i="71"/>
  <c r="R126" i="71" s="1"/>
  <c r="AF125" i="71"/>
  <c r="E125" i="71" s="1"/>
  <c r="AG124" i="71"/>
  <c r="D124" i="71" s="1"/>
  <c r="F125" i="68"/>
  <c r="Q125" i="68" s="1"/>
  <c r="B128" i="68"/>
  <c r="E128" i="68" s="1"/>
  <c r="G128" i="68" s="1"/>
  <c r="A128" i="68" s="1"/>
  <c r="AE127" i="68"/>
  <c r="AC127" i="68"/>
  <c r="AA127" i="68"/>
  <c r="Y127" i="68"/>
  <c r="W127" i="68"/>
  <c r="AD127" i="68"/>
  <c r="AB127" i="68"/>
  <c r="Z127" i="68"/>
  <c r="X127" i="68"/>
  <c r="V127" i="68"/>
  <c r="N127" i="68"/>
  <c r="C127" i="68"/>
  <c r="R127" i="68" s="1"/>
  <c r="AT127" i="68" l="1"/>
  <c r="AG128" i="68"/>
  <c r="AI128" i="68"/>
  <c r="AK128" i="68"/>
  <c r="AM128" i="68"/>
  <c r="AO128" i="68"/>
  <c r="AQ128" i="68"/>
  <c r="AS128" i="68"/>
  <c r="AF128" i="68"/>
  <c r="AJ128" i="68"/>
  <c r="AN128" i="68"/>
  <c r="AR128" i="68"/>
  <c r="AL128" i="68"/>
  <c r="AH128" i="68"/>
  <c r="AP128" i="68"/>
  <c r="F125" i="71"/>
  <c r="A125" i="71" s="1"/>
  <c r="G125" i="71"/>
  <c r="Q125" i="71" s="1"/>
  <c r="B128" i="71"/>
  <c r="AE127" i="71"/>
  <c r="AC127" i="71"/>
  <c r="AA127" i="71"/>
  <c r="Y127" i="71"/>
  <c r="W127" i="71"/>
  <c r="AD127" i="71"/>
  <c r="AB127" i="71"/>
  <c r="Z127" i="71"/>
  <c r="X127" i="71"/>
  <c r="V127" i="71"/>
  <c r="N127" i="71"/>
  <c r="C127" i="71"/>
  <c r="R127" i="71" s="1"/>
  <c r="AF126" i="71"/>
  <c r="E126" i="71" s="1"/>
  <c r="AG125" i="71"/>
  <c r="D125" i="71" s="1"/>
  <c r="F126" i="68"/>
  <c r="Q126" i="68" s="1"/>
  <c r="AU126" i="68"/>
  <c r="D126" i="68" s="1"/>
  <c r="B129" i="68"/>
  <c r="E129" i="68" s="1"/>
  <c r="G129" i="68" s="1"/>
  <c r="A129" i="68" s="1"/>
  <c r="AE128" i="68"/>
  <c r="AC128" i="68"/>
  <c r="AA128" i="68"/>
  <c r="Y128" i="68"/>
  <c r="W128" i="68"/>
  <c r="AD128" i="68"/>
  <c r="AB128" i="68"/>
  <c r="Z128" i="68"/>
  <c r="X128" i="68"/>
  <c r="V128" i="68"/>
  <c r="N128" i="68"/>
  <c r="C128" i="68"/>
  <c r="R128" i="68" s="1"/>
  <c r="AT128" i="68" l="1"/>
  <c r="AG129" i="68"/>
  <c r="AI129" i="68"/>
  <c r="AK129" i="68"/>
  <c r="AM129" i="68"/>
  <c r="AO129" i="68"/>
  <c r="AQ129" i="68"/>
  <c r="AS129" i="68"/>
  <c r="AH129" i="68"/>
  <c r="AL129" i="68"/>
  <c r="AP129" i="68"/>
  <c r="AF129" i="68"/>
  <c r="AN129" i="68"/>
  <c r="AJ129" i="68"/>
  <c r="AR129" i="68"/>
  <c r="F126" i="71"/>
  <c r="A126" i="71" s="1"/>
  <c r="G126" i="71"/>
  <c r="Q126" i="71" s="1"/>
  <c r="B129" i="71"/>
  <c r="AE128" i="71"/>
  <c r="AC128" i="71"/>
  <c r="AA128" i="71"/>
  <c r="Y128" i="71"/>
  <c r="W128" i="71"/>
  <c r="AD128" i="71"/>
  <c r="AB128" i="71"/>
  <c r="Z128" i="71"/>
  <c r="X128" i="71"/>
  <c r="V128" i="71"/>
  <c r="N128" i="71"/>
  <c r="C128" i="71"/>
  <c r="R128" i="71" s="1"/>
  <c r="AF127" i="71"/>
  <c r="E127" i="71" s="1"/>
  <c r="AG126" i="71"/>
  <c r="D126" i="71" s="1"/>
  <c r="B130" i="68"/>
  <c r="E130" i="68" s="1"/>
  <c r="G130" i="68" s="1"/>
  <c r="A130" i="68" s="1"/>
  <c r="AE129" i="68"/>
  <c r="AC129" i="68"/>
  <c r="AA129" i="68"/>
  <c r="Y129" i="68"/>
  <c r="W129" i="68"/>
  <c r="AD129" i="68"/>
  <c r="AB129" i="68"/>
  <c r="Z129" i="68"/>
  <c r="X129" i="68"/>
  <c r="V129" i="68"/>
  <c r="N129" i="68"/>
  <c r="C129" i="68"/>
  <c r="R129" i="68" s="1"/>
  <c r="F127" i="68"/>
  <c r="Q127" i="68" s="1"/>
  <c r="AU127" i="68"/>
  <c r="D127" i="68" s="1"/>
  <c r="AT129" i="68" l="1"/>
  <c r="AG130" i="68"/>
  <c r="AI130" i="68"/>
  <c r="AK130" i="68"/>
  <c r="AM130" i="68"/>
  <c r="AO130" i="68"/>
  <c r="AQ130" i="68"/>
  <c r="AS130" i="68"/>
  <c r="AF130" i="68"/>
  <c r="AJ130" i="68"/>
  <c r="AN130" i="68"/>
  <c r="AR130" i="68"/>
  <c r="AH130" i="68"/>
  <c r="AP130" i="68"/>
  <c r="AL130" i="68"/>
  <c r="F127" i="71"/>
  <c r="A127" i="71" s="1"/>
  <c r="G127" i="71"/>
  <c r="Q127" i="71" s="1"/>
  <c r="B130" i="71"/>
  <c r="AE129" i="71"/>
  <c r="AC129" i="71"/>
  <c r="AA129" i="71"/>
  <c r="Y129" i="71"/>
  <c r="W129" i="71"/>
  <c r="AD129" i="71"/>
  <c r="AB129" i="71"/>
  <c r="Z129" i="71"/>
  <c r="X129" i="71"/>
  <c r="V129" i="71"/>
  <c r="N129" i="71"/>
  <c r="C129" i="71"/>
  <c r="R129" i="71" s="1"/>
  <c r="AF128" i="71"/>
  <c r="E128" i="71" s="1"/>
  <c r="AG127" i="71"/>
  <c r="D127" i="71" s="1"/>
  <c r="F128" i="68"/>
  <c r="Q128" i="68" s="1"/>
  <c r="B131" i="68"/>
  <c r="E131" i="68" s="1"/>
  <c r="G131" i="68" s="1"/>
  <c r="A131" i="68" s="1"/>
  <c r="AE130" i="68"/>
  <c r="AC130" i="68"/>
  <c r="AA130" i="68"/>
  <c r="Y130" i="68"/>
  <c r="W130" i="68"/>
  <c r="AD130" i="68"/>
  <c r="AB130" i="68"/>
  <c r="Z130" i="68"/>
  <c r="X130" i="68"/>
  <c r="V130" i="68"/>
  <c r="N130" i="68"/>
  <c r="C130" i="68"/>
  <c r="R130" i="68" s="1"/>
  <c r="AU128" i="68"/>
  <c r="D128" i="68" s="1"/>
  <c r="AT130" i="68" l="1"/>
  <c r="AG131" i="68"/>
  <c r="AI131" i="68"/>
  <c r="AK131" i="68"/>
  <c r="AM131" i="68"/>
  <c r="AO131" i="68"/>
  <c r="AQ131" i="68"/>
  <c r="AS131" i="68"/>
  <c r="AH131" i="68"/>
  <c r="AL131" i="68"/>
  <c r="AP131" i="68"/>
  <c r="AJ131" i="68"/>
  <c r="AR131" i="68"/>
  <c r="AF131" i="68"/>
  <c r="AN131" i="68"/>
  <c r="F128" i="71"/>
  <c r="A128" i="71" s="1"/>
  <c r="G128" i="71"/>
  <c r="Q128" i="71" s="1"/>
  <c r="B131" i="71"/>
  <c r="AE130" i="71"/>
  <c r="AC130" i="71"/>
  <c r="AA130" i="71"/>
  <c r="Y130" i="71"/>
  <c r="W130" i="71"/>
  <c r="AD130" i="71"/>
  <c r="AB130" i="71"/>
  <c r="Z130" i="71"/>
  <c r="X130" i="71"/>
  <c r="V130" i="71"/>
  <c r="N130" i="71"/>
  <c r="C130" i="71"/>
  <c r="R130" i="71" s="1"/>
  <c r="AF129" i="71"/>
  <c r="E129" i="71" s="1"/>
  <c r="AG128" i="71"/>
  <c r="D128" i="71" s="1"/>
  <c r="B132" i="68"/>
  <c r="E132" i="68" s="1"/>
  <c r="G132" i="68" s="1"/>
  <c r="A132" i="68" s="1"/>
  <c r="AE131" i="68"/>
  <c r="AC131" i="68"/>
  <c r="AA131" i="68"/>
  <c r="Y131" i="68"/>
  <c r="W131" i="68"/>
  <c r="AD131" i="68"/>
  <c r="AB131" i="68"/>
  <c r="Z131" i="68"/>
  <c r="X131" i="68"/>
  <c r="V131" i="68"/>
  <c r="N131" i="68"/>
  <c r="C131" i="68"/>
  <c r="R131" i="68" s="1"/>
  <c r="F129" i="68"/>
  <c r="Q129" i="68" s="1"/>
  <c r="AU129" i="68"/>
  <c r="D129" i="68" s="1"/>
  <c r="AT131" i="68" l="1"/>
  <c r="AG132" i="68"/>
  <c r="AI132" i="68"/>
  <c r="AK132" i="68"/>
  <c r="AM132" i="68"/>
  <c r="AO132" i="68"/>
  <c r="AQ132" i="68"/>
  <c r="AS132" i="68"/>
  <c r="AF132" i="68"/>
  <c r="AJ132" i="68"/>
  <c r="AN132" i="68"/>
  <c r="AR132" i="68"/>
  <c r="AL132" i="68"/>
  <c r="AH132" i="68"/>
  <c r="AP132" i="68"/>
  <c r="B132" i="71"/>
  <c r="AE131" i="71"/>
  <c r="AC131" i="71"/>
  <c r="AA131" i="71"/>
  <c r="Y131" i="71"/>
  <c r="W131" i="71"/>
  <c r="AD131" i="71"/>
  <c r="AB131" i="71"/>
  <c r="Z131" i="71"/>
  <c r="X131" i="71"/>
  <c r="V131" i="71"/>
  <c r="N131" i="71"/>
  <c r="C131" i="71"/>
  <c r="R131" i="71" s="1"/>
  <c r="F129" i="71"/>
  <c r="A129" i="71" s="1"/>
  <c r="G129" i="71"/>
  <c r="Q129" i="71" s="1"/>
  <c r="AF130" i="71"/>
  <c r="E130" i="71" s="1"/>
  <c r="AG129" i="71"/>
  <c r="D129" i="71" s="1"/>
  <c r="F130" i="68"/>
  <c r="Q130" i="68" s="1"/>
  <c r="B133" i="68"/>
  <c r="E133" i="68" s="1"/>
  <c r="G133" i="68" s="1"/>
  <c r="A133" i="68" s="1"/>
  <c r="AE132" i="68"/>
  <c r="AC132" i="68"/>
  <c r="AA132" i="68"/>
  <c r="Y132" i="68"/>
  <c r="W132" i="68"/>
  <c r="AD132" i="68"/>
  <c r="AB132" i="68"/>
  <c r="Z132" i="68"/>
  <c r="X132" i="68"/>
  <c r="V132" i="68"/>
  <c r="N132" i="68"/>
  <c r="C132" i="68"/>
  <c r="R132" i="68" s="1"/>
  <c r="AU130" i="68"/>
  <c r="D130" i="68" s="1"/>
  <c r="AT132" i="68" l="1"/>
  <c r="AG133" i="68"/>
  <c r="AI133" i="68"/>
  <c r="AK133" i="68"/>
  <c r="AM133" i="68"/>
  <c r="AO133" i="68"/>
  <c r="AQ133" i="68"/>
  <c r="AS133" i="68"/>
  <c r="AH133" i="68"/>
  <c r="AL133" i="68"/>
  <c r="AP133" i="68"/>
  <c r="AF133" i="68"/>
  <c r="AN133" i="68"/>
  <c r="AJ133" i="68"/>
  <c r="AR133" i="68"/>
  <c r="AU131" i="68"/>
  <c r="D131" i="68" s="1"/>
  <c r="AF131" i="71"/>
  <c r="E131" i="71" s="1"/>
  <c r="F130" i="71"/>
  <c r="A130" i="71" s="1"/>
  <c r="G130" i="71"/>
  <c r="Q130" i="71" s="1"/>
  <c r="B133" i="71"/>
  <c r="AE132" i="71"/>
  <c r="AC132" i="71"/>
  <c r="AA132" i="71"/>
  <c r="Y132" i="71"/>
  <c r="W132" i="71"/>
  <c r="AD132" i="71"/>
  <c r="AB132" i="71"/>
  <c r="Z132" i="71"/>
  <c r="X132" i="71"/>
  <c r="V132" i="71"/>
  <c r="N132" i="71"/>
  <c r="C132" i="71"/>
  <c r="R132" i="71" s="1"/>
  <c r="AG130" i="71"/>
  <c r="D130" i="71" s="1"/>
  <c r="F131" i="68"/>
  <c r="Q131" i="68" s="1"/>
  <c r="B134" i="68"/>
  <c r="E134" i="68" s="1"/>
  <c r="G134" i="68" s="1"/>
  <c r="A134" i="68" s="1"/>
  <c r="AE133" i="68"/>
  <c r="AC133" i="68"/>
  <c r="AA133" i="68"/>
  <c r="Y133" i="68"/>
  <c r="W133" i="68"/>
  <c r="AD133" i="68"/>
  <c r="AB133" i="68"/>
  <c r="Z133" i="68"/>
  <c r="X133" i="68"/>
  <c r="V133" i="68"/>
  <c r="N133" i="68"/>
  <c r="C133" i="68"/>
  <c r="R133" i="68" s="1"/>
  <c r="AT133" i="68" l="1"/>
  <c r="AG134" i="68"/>
  <c r="AI134" i="68"/>
  <c r="AK134" i="68"/>
  <c r="AM134" i="68"/>
  <c r="AO134" i="68"/>
  <c r="AQ134" i="68"/>
  <c r="AS134" i="68"/>
  <c r="AF134" i="68"/>
  <c r="AJ134" i="68"/>
  <c r="AN134" i="68"/>
  <c r="AR134" i="68"/>
  <c r="AH134" i="68"/>
  <c r="AP134" i="68"/>
  <c r="AL134" i="68"/>
  <c r="AG131" i="71"/>
  <c r="D131" i="71" s="1"/>
  <c r="AF132" i="71"/>
  <c r="E132" i="71" s="1"/>
  <c r="B134" i="71"/>
  <c r="AE133" i="71"/>
  <c r="AC133" i="71"/>
  <c r="AA133" i="71"/>
  <c r="Y133" i="71"/>
  <c r="W133" i="71"/>
  <c r="AD133" i="71"/>
  <c r="AB133" i="71"/>
  <c r="Z133" i="71"/>
  <c r="X133" i="71"/>
  <c r="V133" i="71"/>
  <c r="N133" i="71"/>
  <c r="C133" i="71"/>
  <c r="R133" i="71" s="1"/>
  <c r="F131" i="71"/>
  <c r="A131" i="71" s="1"/>
  <c r="G131" i="71"/>
  <c r="Q131" i="71" s="1"/>
  <c r="F132" i="68"/>
  <c r="Q132" i="68" s="1"/>
  <c r="AU132" i="68"/>
  <c r="D132" i="68" s="1"/>
  <c r="B135" i="68"/>
  <c r="E135" i="68" s="1"/>
  <c r="G135" i="68" s="1"/>
  <c r="A135" i="68" s="1"/>
  <c r="AE134" i="68"/>
  <c r="AC134" i="68"/>
  <c r="AA134" i="68"/>
  <c r="Y134" i="68"/>
  <c r="W134" i="68"/>
  <c r="AD134" i="68"/>
  <c r="AB134" i="68"/>
  <c r="Z134" i="68"/>
  <c r="X134" i="68"/>
  <c r="V134" i="68"/>
  <c r="N134" i="68"/>
  <c r="C134" i="68"/>
  <c r="R134" i="68" s="1"/>
  <c r="AT134" i="68" l="1"/>
  <c r="F134" i="68" s="1"/>
  <c r="Q134" i="68" s="1"/>
  <c r="AG135" i="68"/>
  <c r="AI135" i="68"/>
  <c r="AK135" i="68"/>
  <c r="AM135" i="68"/>
  <c r="AO135" i="68"/>
  <c r="AQ135" i="68"/>
  <c r="AS135" i="68"/>
  <c r="AH135" i="68"/>
  <c r="AL135" i="68"/>
  <c r="AP135" i="68"/>
  <c r="AJ135" i="68"/>
  <c r="AR135" i="68"/>
  <c r="AF135" i="68"/>
  <c r="AN135" i="68"/>
  <c r="AU133" i="68"/>
  <c r="D133" i="68" s="1"/>
  <c r="AF133" i="71"/>
  <c r="E133" i="71" s="1"/>
  <c r="AG132" i="71"/>
  <c r="D132" i="71" s="1"/>
  <c r="AG133" i="71"/>
  <c r="D133" i="71" s="1"/>
  <c r="B135" i="71"/>
  <c r="AE134" i="71"/>
  <c r="AC134" i="71"/>
  <c r="AA134" i="71"/>
  <c r="Y134" i="71"/>
  <c r="W134" i="71"/>
  <c r="AD134" i="71"/>
  <c r="AB134" i="71"/>
  <c r="Z134" i="71"/>
  <c r="X134" i="71"/>
  <c r="V134" i="71"/>
  <c r="N134" i="71"/>
  <c r="C134" i="71"/>
  <c r="R134" i="71" s="1"/>
  <c r="F132" i="71"/>
  <c r="A132" i="71" s="1"/>
  <c r="G132" i="71"/>
  <c r="Q132" i="71" s="1"/>
  <c r="B136" i="68"/>
  <c r="E136" i="68" s="1"/>
  <c r="G136" i="68" s="1"/>
  <c r="A136" i="68" s="1"/>
  <c r="AE135" i="68"/>
  <c r="AC135" i="68"/>
  <c r="AA135" i="68"/>
  <c r="Y135" i="68"/>
  <c r="W135" i="68"/>
  <c r="AD135" i="68"/>
  <c r="AB135" i="68"/>
  <c r="Z135" i="68"/>
  <c r="X135" i="68"/>
  <c r="V135" i="68"/>
  <c r="N135" i="68"/>
  <c r="C135" i="68"/>
  <c r="R135" i="68" s="1"/>
  <c r="F133" i="68"/>
  <c r="Q133" i="68" s="1"/>
  <c r="AG136" i="68" l="1"/>
  <c r="AI136" i="68"/>
  <c r="AK136" i="68"/>
  <c r="AM136" i="68"/>
  <c r="AO136" i="68"/>
  <c r="AQ136" i="68"/>
  <c r="AS136" i="68"/>
  <c r="AF136" i="68"/>
  <c r="AJ136" i="68"/>
  <c r="AN136" i="68"/>
  <c r="AR136" i="68"/>
  <c r="AL136" i="68"/>
  <c r="AH136" i="68"/>
  <c r="AP136" i="68"/>
  <c r="AT135" i="68"/>
  <c r="AU134" i="68"/>
  <c r="D134" i="68" s="1"/>
  <c r="B136" i="71"/>
  <c r="AE135" i="71"/>
  <c r="AC135" i="71"/>
  <c r="AA135" i="71"/>
  <c r="Y135" i="71"/>
  <c r="W135" i="71"/>
  <c r="AD135" i="71"/>
  <c r="AB135" i="71"/>
  <c r="Z135" i="71"/>
  <c r="X135" i="71"/>
  <c r="V135" i="71"/>
  <c r="N135" i="71"/>
  <c r="C135" i="71"/>
  <c r="R135" i="71" s="1"/>
  <c r="AF134" i="71"/>
  <c r="E134" i="71" s="1"/>
  <c r="F133" i="71"/>
  <c r="A133" i="71" s="1"/>
  <c r="G133" i="71"/>
  <c r="Q133" i="71" s="1"/>
  <c r="B137" i="68"/>
  <c r="E137" i="68" s="1"/>
  <c r="G137" i="68" s="1"/>
  <c r="A137" i="68" s="1"/>
  <c r="AE136" i="68"/>
  <c r="AC136" i="68"/>
  <c r="AA136" i="68"/>
  <c r="Y136" i="68"/>
  <c r="W136" i="68"/>
  <c r="AD136" i="68"/>
  <c r="AB136" i="68"/>
  <c r="Z136" i="68"/>
  <c r="X136" i="68"/>
  <c r="V136" i="68"/>
  <c r="N136" i="68"/>
  <c r="C136" i="68"/>
  <c r="R136" i="68" s="1"/>
  <c r="AT136" i="68" l="1"/>
  <c r="AU136" i="68" s="1"/>
  <c r="D136" i="68" s="1"/>
  <c r="AG137" i="68"/>
  <c r="AI137" i="68"/>
  <c r="AK137" i="68"/>
  <c r="AM137" i="68"/>
  <c r="AO137" i="68"/>
  <c r="AQ137" i="68"/>
  <c r="AS137" i="68"/>
  <c r="AH137" i="68"/>
  <c r="AL137" i="68"/>
  <c r="AP137" i="68"/>
  <c r="AF137" i="68"/>
  <c r="AN137" i="68"/>
  <c r="AJ137" i="68"/>
  <c r="AR137" i="68"/>
  <c r="F134" i="71"/>
  <c r="A134" i="71" s="1"/>
  <c r="G134" i="71"/>
  <c r="Q134" i="71" s="1"/>
  <c r="B137" i="71"/>
  <c r="AE136" i="71"/>
  <c r="AC136" i="71"/>
  <c r="AA136" i="71"/>
  <c r="Y136" i="71"/>
  <c r="W136" i="71"/>
  <c r="AD136" i="71"/>
  <c r="AB136" i="71"/>
  <c r="Z136" i="71"/>
  <c r="X136" i="71"/>
  <c r="V136" i="71"/>
  <c r="N136" i="71"/>
  <c r="C136" i="71"/>
  <c r="R136" i="71" s="1"/>
  <c r="AF135" i="71"/>
  <c r="E135" i="71" s="1"/>
  <c r="AG134" i="71"/>
  <c r="D134" i="71" s="1"/>
  <c r="AU135" i="68"/>
  <c r="D135" i="68" s="1"/>
  <c r="B138" i="68"/>
  <c r="E138" i="68" s="1"/>
  <c r="G138" i="68" s="1"/>
  <c r="A138" i="68" s="1"/>
  <c r="AE137" i="68"/>
  <c r="AC137" i="68"/>
  <c r="AA137" i="68"/>
  <c r="Y137" i="68"/>
  <c r="W137" i="68"/>
  <c r="AD137" i="68"/>
  <c r="AB137" i="68"/>
  <c r="Z137" i="68"/>
  <c r="X137" i="68"/>
  <c r="V137" i="68"/>
  <c r="N137" i="68"/>
  <c r="C137" i="68"/>
  <c r="R137" i="68" s="1"/>
  <c r="F135" i="68"/>
  <c r="Q135" i="68" s="1"/>
  <c r="AG138" i="68" l="1"/>
  <c r="AI138" i="68"/>
  <c r="AK138" i="68"/>
  <c r="AM138" i="68"/>
  <c r="AO138" i="68"/>
  <c r="AQ138" i="68"/>
  <c r="AS138" i="68"/>
  <c r="AF138" i="68"/>
  <c r="AJ138" i="68"/>
  <c r="AN138" i="68"/>
  <c r="AR138" i="68"/>
  <c r="AH138" i="68"/>
  <c r="AP138" i="68"/>
  <c r="AL138" i="68"/>
  <c r="AT137" i="68"/>
  <c r="F135" i="71"/>
  <c r="A135" i="71" s="1"/>
  <c r="G135" i="71"/>
  <c r="Q135" i="71" s="1"/>
  <c r="B138" i="71"/>
  <c r="AE137" i="71"/>
  <c r="AC137" i="71"/>
  <c r="AA137" i="71"/>
  <c r="Y137" i="71"/>
  <c r="W137" i="71"/>
  <c r="AD137" i="71"/>
  <c r="AB137" i="71"/>
  <c r="Z137" i="71"/>
  <c r="X137" i="71"/>
  <c r="V137" i="71"/>
  <c r="N137" i="71"/>
  <c r="C137" i="71"/>
  <c r="R137" i="71" s="1"/>
  <c r="AF136" i="71"/>
  <c r="E136" i="71" s="1"/>
  <c r="AG135" i="71"/>
  <c r="D135" i="71" s="1"/>
  <c r="B139" i="68"/>
  <c r="E139" i="68" s="1"/>
  <c r="G139" i="68" s="1"/>
  <c r="A139" i="68" s="1"/>
  <c r="AE138" i="68"/>
  <c r="AC138" i="68"/>
  <c r="AA138" i="68"/>
  <c r="Y138" i="68"/>
  <c r="W138" i="68"/>
  <c r="AD138" i="68"/>
  <c r="AB138" i="68"/>
  <c r="Z138" i="68"/>
  <c r="X138" i="68"/>
  <c r="V138" i="68"/>
  <c r="N138" i="68"/>
  <c r="C138" i="68"/>
  <c r="R138" i="68" s="1"/>
  <c r="F136" i="68"/>
  <c r="Q136" i="68" s="1"/>
  <c r="AT138" i="68" l="1"/>
  <c r="AG139" i="68"/>
  <c r="AI139" i="68"/>
  <c r="AK139" i="68"/>
  <c r="AM139" i="68"/>
  <c r="AO139" i="68"/>
  <c r="AQ139" i="68"/>
  <c r="AS139" i="68"/>
  <c r="AH139" i="68"/>
  <c r="AL139" i="68"/>
  <c r="AP139" i="68"/>
  <c r="AJ139" i="68"/>
  <c r="AR139" i="68"/>
  <c r="AF139" i="68"/>
  <c r="AN139" i="68"/>
  <c r="F136" i="71"/>
  <c r="A136" i="71" s="1"/>
  <c r="G136" i="71"/>
  <c r="Q136" i="71" s="1"/>
  <c r="B139" i="71"/>
  <c r="AE138" i="71"/>
  <c r="AC138" i="71"/>
  <c r="AA138" i="71"/>
  <c r="Y138" i="71"/>
  <c r="W138" i="71"/>
  <c r="AD138" i="71"/>
  <c r="AB138" i="71"/>
  <c r="Z138" i="71"/>
  <c r="X138" i="71"/>
  <c r="V138" i="71"/>
  <c r="N138" i="71"/>
  <c r="C138" i="71"/>
  <c r="R138" i="71" s="1"/>
  <c r="AF137" i="71"/>
  <c r="E137" i="71" s="1"/>
  <c r="AG136" i="71"/>
  <c r="D136" i="71" s="1"/>
  <c r="F137" i="68"/>
  <c r="Q137" i="68" s="1"/>
  <c r="B140" i="68"/>
  <c r="E140" i="68" s="1"/>
  <c r="G140" i="68" s="1"/>
  <c r="A140" i="68" s="1"/>
  <c r="AE139" i="68"/>
  <c r="AC139" i="68"/>
  <c r="AA139" i="68"/>
  <c r="Y139" i="68"/>
  <c r="W139" i="68"/>
  <c r="AD139" i="68"/>
  <c r="AB139" i="68"/>
  <c r="Z139" i="68"/>
  <c r="X139" i="68"/>
  <c r="V139" i="68"/>
  <c r="N139" i="68"/>
  <c r="C139" i="68"/>
  <c r="R139" i="68" s="1"/>
  <c r="AU137" i="68"/>
  <c r="D137" i="68" s="1"/>
  <c r="AT139" i="68" l="1"/>
  <c r="AG140" i="68"/>
  <c r="AI140" i="68"/>
  <c r="AK140" i="68"/>
  <c r="AM140" i="68"/>
  <c r="AO140" i="68"/>
  <c r="AQ140" i="68"/>
  <c r="AS140" i="68"/>
  <c r="AF140" i="68"/>
  <c r="AJ140" i="68"/>
  <c r="AN140" i="68"/>
  <c r="AR140" i="68"/>
  <c r="AL140" i="68"/>
  <c r="AH140" i="68"/>
  <c r="AP140" i="68"/>
  <c r="AU138" i="68"/>
  <c r="D138" i="68" s="1"/>
  <c r="F137" i="71"/>
  <c r="A137" i="71" s="1"/>
  <c r="G137" i="71"/>
  <c r="Q137" i="71" s="1"/>
  <c r="B140" i="71"/>
  <c r="AE139" i="71"/>
  <c r="AC139" i="71"/>
  <c r="AA139" i="71"/>
  <c r="Y139" i="71"/>
  <c r="W139" i="71"/>
  <c r="AD139" i="71"/>
  <c r="AB139" i="71"/>
  <c r="Z139" i="71"/>
  <c r="X139" i="71"/>
  <c r="V139" i="71"/>
  <c r="N139" i="71"/>
  <c r="C139" i="71"/>
  <c r="R139" i="71" s="1"/>
  <c r="AF138" i="71"/>
  <c r="E138" i="71" s="1"/>
  <c r="AG137" i="71"/>
  <c r="D137" i="71" s="1"/>
  <c r="F138" i="68"/>
  <c r="Q138" i="68" s="1"/>
  <c r="B141" i="68"/>
  <c r="E141" i="68" s="1"/>
  <c r="G141" i="68" s="1"/>
  <c r="A141" i="68" s="1"/>
  <c r="AE140" i="68"/>
  <c r="AC140" i="68"/>
  <c r="AA140" i="68"/>
  <c r="Y140" i="68"/>
  <c r="W140" i="68"/>
  <c r="AD140" i="68"/>
  <c r="AB140" i="68"/>
  <c r="Z140" i="68"/>
  <c r="X140" i="68"/>
  <c r="V140" i="68"/>
  <c r="N140" i="68"/>
  <c r="C140" i="68"/>
  <c r="R140" i="68" s="1"/>
  <c r="AT140" i="68" l="1"/>
  <c r="AG141" i="68"/>
  <c r="AI141" i="68"/>
  <c r="AK141" i="68"/>
  <c r="AM141" i="68"/>
  <c r="AO141" i="68"/>
  <c r="AQ141" i="68"/>
  <c r="AS141" i="68"/>
  <c r="AH141" i="68"/>
  <c r="AL141" i="68"/>
  <c r="AP141" i="68"/>
  <c r="AF141" i="68"/>
  <c r="AN141" i="68"/>
  <c r="AJ141" i="68"/>
  <c r="AR141" i="68"/>
  <c r="F138" i="71"/>
  <c r="A138" i="71" s="1"/>
  <c r="G138" i="71"/>
  <c r="Q138" i="71" s="1"/>
  <c r="B141" i="71"/>
  <c r="AE140" i="71"/>
  <c r="AC140" i="71"/>
  <c r="AA140" i="71"/>
  <c r="Y140" i="71"/>
  <c r="W140" i="71"/>
  <c r="AD140" i="71"/>
  <c r="AB140" i="71"/>
  <c r="Z140" i="71"/>
  <c r="X140" i="71"/>
  <c r="V140" i="71"/>
  <c r="N140" i="71"/>
  <c r="C140" i="71"/>
  <c r="R140" i="71" s="1"/>
  <c r="AF139" i="71"/>
  <c r="E139" i="71" s="1"/>
  <c r="AG138" i="71"/>
  <c r="D138" i="71" s="1"/>
  <c r="F139" i="68"/>
  <c r="Q139" i="68" s="1"/>
  <c r="AU139" i="68"/>
  <c r="D139" i="68" s="1"/>
  <c r="B142" i="68"/>
  <c r="E142" i="68" s="1"/>
  <c r="G142" i="68" s="1"/>
  <c r="A142" i="68" s="1"/>
  <c r="AE141" i="68"/>
  <c r="AC141" i="68"/>
  <c r="AA141" i="68"/>
  <c r="Y141" i="68"/>
  <c r="W141" i="68"/>
  <c r="AD141" i="68"/>
  <c r="AB141" i="68"/>
  <c r="Z141" i="68"/>
  <c r="X141" i="68"/>
  <c r="V141" i="68"/>
  <c r="N141" i="68"/>
  <c r="C141" i="68"/>
  <c r="R141" i="68" s="1"/>
  <c r="AT141" i="68" l="1"/>
  <c r="AG142" i="68"/>
  <c r="AI142" i="68"/>
  <c r="AK142" i="68"/>
  <c r="AM142" i="68"/>
  <c r="AO142" i="68"/>
  <c r="AQ142" i="68"/>
  <c r="AS142" i="68"/>
  <c r="AF142" i="68"/>
  <c r="AJ142" i="68"/>
  <c r="AN142" i="68"/>
  <c r="AR142" i="68"/>
  <c r="AH142" i="68"/>
  <c r="AP142" i="68"/>
  <c r="AL142" i="68"/>
  <c r="AU140" i="68"/>
  <c r="D140" i="68" s="1"/>
  <c r="F139" i="71"/>
  <c r="A139" i="71" s="1"/>
  <c r="G139" i="71"/>
  <c r="Q139" i="71" s="1"/>
  <c r="B142" i="71"/>
  <c r="AE141" i="71"/>
  <c r="AC141" i="71"/>
  <c r="AA141" i="71"/>
  <c r="Y141" i="71"/>
  <c r="W141" i="71"/>
  <c r="AD141" i="71"/>
  <c r="AB141" i="71"/>
  <c r="Z141" i="71"/>
  <c r="X141" i="71"/>
  <c r="V141" i="71"/>
  <c r="N141" i="71"/>
  <c r="C141" i="71"/>
  <c r="R141" i="71" s="1"/>
  <c r="AF140" i="71"/>
  <c r="E140" i="71" s="1"/>
  <c r="AG139" i="71"/>
  <c r="D139" i="71" s="1"/>
  <c r="B143" i="68"/>
  <c r="E143" i="68" s="1"/>
  <c r="G143" i="68" s="1"/>
  <c r="A143" i="68" s="1"/>
  <c r="AE142" i="68"/>
  <c r="AC142" i="68"/>
  <c r="AA142" i="68"/>
  <c r="Y142" i="68"/>
  <c r="W142" i="68"/>
  <c r="AD142" i="68"/>
  <c r="AB142" i="68"/>
  <c r="Z142" i="68"/>
  <c r="X142" i="68"/>
  <c r="V142" i="68"/>
  <c r="N142" i="68"/>
  <c r="C142" i="68"/>
  <c r="R142" i="68" s="1"/>
  <c r="F140" i="68"/>
  <c r="Q140" i="68" s="1"/>
  <c r="AG143" i="68" l="1"/>
  <c r="AI143" i="68"/>
  <c r="AK143" i="68"/>
  <c r="AM143" i="68"/>
  <c r="AO143" i="68"/>
  <c r="AQ143" i="68"/>
  <c r="AS143" i="68"/>
  <c r="AH143" i="68"/>
  <c r="AL143" i="68"/>
  <c r="AP143" i="68"/>
  <c r="AJ143" i="68"/>
  <c r="AR143" i="68"/>
  <c r="AF143" i="68"/>
  <c r="AN143" i="68"/>
  <c r="AT142" i="68"/>
  <c r="AU141" i="68"/>
  <c r="D141" i="68" s="1"/>
  <c r="F140" i="71"/>
  <c r="A140" i="71" s="1"/>
  <c r="G140" i="71"/>
  <c r="Q140" i="71" s="1"/>
  <c r="B143" i="71"/>
  <c r="AE142" i="71"/>
  <c r="AC142" i="71"/>
  <c r="AA142" i="71"/>
  <c r="Y142" i="71"/>
  <c r="W142" i="71"/>
  <c r="AD142" i="71"/>
  <c r="AB142" i="71"/>
  <c r="Z142" i="71"/>
  <c r="X142" i="71"/>
  <c r="V142" i="71"/>
  <c r="N142" i="71"/>
  <c r="C142" i="71"/>
  <c r="R142" i="71" s="1"/>
  <c r="AF141" i="71"/>
  <c r="E141" i="71" s="1"/>
  <c r="AG140" i="71"/>
  <c r="D140" i="71" s="1"/>
  <c r="F141" i="68"/>
  <c r="Q141" i="68" s="1"/>
  <c r="B144" i="68"/>
  <c r="E144" i="68" s="1"/>
  <c r="G144" i="68" s="1"/>
  <c r="A144" i="68" s="1"/>
  <c r="AE143" i="68"/>
  <c r="AC143" i="68"/>
  <c r="AA143" i="68"/>
  <c r="Y143" i="68"/>
  <c r="W143" i="68"/>
  <c r="AD143" i="68"/>
  <c r="AB143" i="68"/>
  <c r="Z143" i="68"/>
  <c r="X143" i="68"/>
  <c r="V143" i="68"/>
  <c r="N143" i="68"/>
  <c r="C143" i="68"/>
  <c r="R143" i="68" s="1"/>
  <c r="AT143" i="68" l="1"/>
  <c r="AG144" i="68"/>
  <c r="AI144" i="68"/>
  <c r="AK144" i="68"/>
  <c r="AM144" i="68"/>
  <c r="AO144" i="68"/>
  <c r="AQ144" i="68"/>
  <c r="AS144" i="68"/>
  <c r="AF144" i="68"/>
  <c r="AJ144" i="68"/>
  <c r="AN144" i="68"/>
  <c r="AR144" i="68"/>
  <c r="AL144" i="68"/>
  <c r="AH144" i="68"/>
  <c r="AP144" i="68"/>
  <c r="F142" i="68"/>
  <c r="Q142" i="68" s="1"/>
  <c r="AU142" i="68"/>
  <c r="D142" i="68" s="1"/>
  <c r="F141" i="71"/>
  <c r="A141" i="71" s="1"/>
  <c r="G141" i="71"/>
  <c r="Q141" i="71" s="1"/>
  <c r="B144" i="71"/>
  <c r="AE143" i="71"/>
  <c r="AC143" i="71"/>
  <c r="AA143" i="71"/>
  <c r="Y143" i="71"/>
  <c r="W143" i="71"/>
  <c r="AD143" i="71"/>
  <c r="AB143" i="71"/>
  <c r="Z143" i="71"/>
  <c r="X143" i="71"/>
  <c r="V143" i="71"/>
  <c r="N143" i="71"/>
  <c r="C143" i="71"/>
  <c r="R143" i="71" s="1"/>
  <c r="AF142" i="71"/>
  <c r="E142" i="71" s="1"/>
  <c r="AG141" i="71"/>
  <c r="D141" i="71" s="1"/>
  <c r="B145" i="68"/>
  <c r="E145" i="68" s="1"/>
  <c r="G145" i="68" s="1"/>
  <c r="A145" i="68" s="1"/>
  <c r="AE144" i="68"/>
  <c r="AC144" i="68"/>
  <c r="AA144" i="68"/>
  <c r="Y144" i="68"/>
  <c r="W144" i="68"/>
  <c r="AD144" i="68"/>
  <c r="AB144" i="68"/>
  <c r="Z144" i="68"/>
  <c r="X144" i="68"/>
  <c r="V144" i="68"/>
  <c r="N144" i="68"/>
  <c r="C144" i="68"/>
  <c r="R144" i="68" s="1"/>
  <c r="AG145" i="68" l="1"/>
  <c r="AI145" i="68"/>
  <c r="AK145" i="68"/>
  <c r="AM145" i="68"/>
  <c r="AO145" i="68"/>
  <c r="AQ145" i="68"/>
  <c r="AS145" i="68"/>
  <c r="AH145" i="68"/>
  <c r="AL145" i="68"/>
  <c r="AP145" i="68"/>
  <c r="AF145" i="68"/>
  <c r="AN145" i="68"/>
  <c r="AJ145" i="68"/>
  <c r="AR145" i="68"/>
  <c r="AT144" i="68"/>
  <c r="F142" i="71"/>
  <c r="A142" i="71" s="1"/>
  <c r="G142" i="71"/>
  <c r="Q142" i="71" s="1"/>
  <c r="B145" i="71"/>
  <c r="AE144" i="71"/>
  <c r="AC144" i="71"/>
  <c r="AA144" i="71"/>
  <c r="Y144" i="71"/>
  <c r="W144" i="71"/>
  <c r="AD144" i="71"/>
  <c r="AB144" i="71"/>
  <c r="Z144" i="71"/>
  <c r="X144" i="71"/>
  <c r="V144" i="71"/>
  <c r="N144" i="71"/>
  <c r="C144" i="71"/>
  <c r="R144" i="71" s="1"/>
  <c r="AF143" i="71"/>
  <c r="E143" i="71" s="1"/>
  <c r="AG142" i="71"/>
  <c r="D142" i="71" s="1"/>
  <c r="B146" i="68"/>
  <c r="E146" i="68" s="1"/>
  <c r="G146" i="68" s="1"/>
  <c r="A146" i="68" s="1"/>
  <c r="AE145" i="68"/>
  <c r="AC145" i="68"/>
  <c r="AA145" i="68"/>
  <c r="Y145" i="68"/>
  <c r="W145" i="68"/>
  <c r="AD145" i="68"/>
  <c r="AB145" i="68"/>
  <c r="Z145" i="68"/>
  <c r="X145" i="68"/>
  <c r="V145" i="68"/>
  <c r="N145" i="68"/>
  <c r="C145" i="68"/>
  <c r="R145" i="68" s="1"/>
  <c r="F143" i="68"/>
  <c r="Q143" i="68" s="1"/>
  <c r="AU143" i="68"/>
  <c r="D143" i="68" s="1"/>
  <c r="AT145" i="68" l="1"/>
  <c r="AG146" i="68"/>
  <c r="AI146" i="68"/>
  <c r="AK146" i="68"/>
  <c r="AM146" i="68"/>
  <c r="AO146" i="68"/>
  <c r="AQ146" i="68"/>
  <c r="AS146" i="68"/>
  <c r="AF146" i="68"/>
  <c r="AJ146" i="68"/>
  <c r="AN146" i="68"/>
  <c r="AR146" i="68"/>
  <c r="AH146" i="68"/>
  <c r="AP146" i="68"/>
  <c r="AL146" i="68"/>
  <c r="AU144" i="68"/>
  <c r="D144" i="68" s="1"/>
  <c r="F143" i="71"/>
  <c r="A143" i="71" s="1"/>
  <c r="G143" i="71"/>
  <c r="Q143" i="71" s="1"/>
  <c r="B146" i="71"/>
  <c r="AE145" i="71"/>
  <c r="AC145" i="71"/>
  <c r="AA145" i="71"/>
  <c r="Y145" i="71"/>
  <c r="W145" i="71"/>
  <c r="AD145" i="71"/>
  <c r="AB145" i="71"/>
  <c r="Z145" i="71"/>
  <c r="X145" i="71"/>
  <c r="V145" i="71"/>
  <c r="N145" i="71"/>
  <c r="C145" i="71"/>
  <c r="R145" i="71" s="1"/>
  <c r="AF144" i="71"/>
  <c r="E144" i="71" s="1"/>
  <c r="AG143" i="71"/>
  <c r="D143" i="71" s="1"/>
  <c r="F144" i="68"/>
  <c r="Q144" i="68" s="1"/>
  <c r="B147" i="68"/>
  <c r="E147" i="68" s="1"/>
  <c r="G147" i="68" s="1"/>
  <c r="A147" i="68" s="1"/>
  <c r="AE146" i="68"/>
  <c r="AC146" i="68"/>
  <c r="AA146" i="68"/>
  <c r="Y146" i="68"/>
  <c r="W146" i="68"/>
  <c r="AD146" i="68"/>
  <c r="AB146" i="68"/>
  <c r="Z146" i="68"/>
  <c r="X146" i="68"/>
  <c r="V146" i="68"/>
  <c r="N146" i="68"/>
  <c r="C146" i="68"/>
  <c r="R146" i="68" s="1"/>
  <c r="AT146" i="68" l="1"/>
  <c r="AG147" i="68"/>
  <c r="AI147" i="68"/>
  <c r="AK147" i="68"/>
  <c r="AM147" i="68"/>
  <c r="AO147" i="68"/>
  <c r="AQ147" i="68"/>
  <c r="AS147" i="68"/>
  <c r="AH147" i="68"/>
  <c r="AL147" i="68"/>
  <c r="AP147" i="68"/>
  <c r="AJ147" i="68"/>
  <c r="AR147" i="68"/>
  <c r="AF147" i="68"/>
  <c r="AN147" i="68"/>
  <c r="F144" i="71"/>
  <c r="A144" i="71" s="1"/>
  <c r="G144" i="71"/>
  <c r="Q144" i="71" s="1"/>
  <c r="B147" i="71"/>
  <c r="AE146" i="71"/>
  <c r="AC146" i="71"/>
  <c r="AA146" i="71"/>
  <c r="Y146" i="71"/>
  <c r="W146" i="71"/>
  <c r="AD146" i="71"/>
  <c r="AB146" i="71"/>
  <c r="Z146" i="71"/>
  <c r="X146" i="71"/>
  <c r="V146" i="71"/>
  <c r="N146" i="71"/>
  <c r="C146" i="71"/>
  <c r="R146" i="71" s="1"/>
  <c r="AF145" i="71"/>
  <c r="E145" i="71" s="1"/>
  <c r="AG144" i="71"/>
  <c r="D144" i="71" s="1"/>
  <c r="F145" i="68"/>
  <c r="Q145" i="68" s="1"/>
  <c r="AU145" i="68"/>
  <c r="D145" i="68" s="1"/>
  <c r="B148" i="68"/>
  <c r="E148" i="68" s="1"/>
  <c r="G148" i="68" s="1"/>
  <c r="A148" i="68" s="1"/>
  <c r="AE147" i="68"/>
  <c r="AC147" i="68"/>
  <c r="AA147" i="68"/>
  <c r="Y147" i="68"/>
  <c r="W147" i="68"/>
  <c r="AD147" i="68"/>
  <c r="AB147" i="68"/>
  <c r="Z147" i="68"/>
  <c r="X147" i="68"/>
  <c r="V147" i="68"/>
  <c r="N147" i="68"/>
  <c r="C147" i="68"/>
  <c r="R147" i="68" s="1"/>
  <c r="AT147" i="68" l="1"/>
  <c r="AG148" i="68"/>
  <c r="AI148" i="68"/>
  <c r="AK148" i="68"/>
  <c r="AM148" i="68"/>
  <c r="AO148" i="68"/>
  <c r="AQ148" i="68"/>
  <c r="AS148" i="68"/>
  <c r="AF148" i="68"/>
  <c r="AJ148" i="68"/>
  <c r="AN148" i="68"/>
  <c r="AR148" i="68"/>
  <c r="AL148" i="68"/>
  <c r="AH148" i="68"/>
  <c r="AP148" i="68"/>
  <c r="AU146" i="68"/>
  <c r="D146" i="68" s="1"/>
  <c r="F145" i="71"/>
  <c r="A145" i="71" s="1"/>
  <c r="G145" i="71"/>
  <c r="Q145" i="71" s="1"/>
  <c r="B148" i="71"/>
  <c r="AE147" i="71"/>
  <c r="AC147" i="71"/>
  <c r="AA147" i="71"/>
  <c r="Y147" i="71"/>
  <c r="W147" i="71"/>
  <c r="AD147" i="71"/>
  <c r="AB147" i="71"/>
  <c r="Z147" i="71"/>
  <c r="X147" i="71"/>
  <c r="V147" i="71"/>
  <c r="N147" i="71"/>
  <c r="C147" i="71"/>
  <c r="R147" i="71" s="1"/>
  <c r="AF146" i="71"/>
  <c r="E146" i="71" s="1"/>
  <c r="AG145" i="71"/>
  <c r="D145" i="71" s="1"/>
  <c r="B149" i="68"/>
  <c r="E149" i="68" s="1"/>
  <c r="G149" i="68" s="1"/>
  <c r="A149" i="68" s="1"/>
  <c r="AE148" i="68"/>
  <c r="AC148" i="68"/>
  <c r="AA148" i="68"/>
  <c r="Y148" i="68"/>
  <c r="W148" i="68"/>
  <c r="AD148" i="68"/>
  <c r="AB148" i="68"/>
  <c r="Z148" i="68"/>
  <c r="X148" i="68"/>
  <c r="V148" i="68"/>
  <c r="N148" i="68"/>
  <c r="C148" i="68"/>
  <c r="R148" i="68" s="1"/>
  <c r="F146" i="68"/>
  <c r="Q146" i="68" s="1"/>
  <c r="AT148" i="68" l="1"/>
  <c r="AG149" i="68"/>
  <c r="AI149" i="68"/>
  <c r="AK149" i="68"/>
  <c r="AM149" i="68"/>
  <c r="AO149" i="68"/>
  <c r="AQ149" i="68"/>
  <c r="AS149" i="68"/>
  <c r="AH149" i="68"/>
  <c r="AL149" i="68"/>
  <c r="AP149" i="68"/>
  <c r="AF149" i="68"/>
  <c r="AN149" i="68"/>
  <c r="AJ149" i="68"/>
  <c r="AR149" i="68"/>
  <c r="AU147" i="68"/>
  <c r="D147" i="68" s="1"/>
  <c r="F146" i="71"/>
  <c r="A146" i="71" s="1"/>
  <c r="G146" i="71"/>
  <c r="Q146" i="71" s="1"/>
  <c r="B149" i="71"/>
  <c r="AE148" i="71"/>
  <c r="AC148" i="71"/>
  <c r="AA148" i="71"/>
  <c r="Y148" i="71"/>
  <c r="W148" i="71"/>
  <c r="AD148" i="71"/>
  <c r="AB148" i="71"/>
  <c r="Z148" i="71"/>
  <c r="X148" i="71"/>
  <c r="V148" i="71"/>
  <c r="N148" i="71"/>
  <c r="C148" i="71"/>
  <c r="R148" i="71" s="1"/>
  <c r="AF147" i="71"/>
  <c r="E147" i="71" s="1"/>
  <c r="AG146" i="71"/>
  <c r="D146" i="71" s="1"/>
  <c r="B150" i="68"/>
  <c r="E150" i="68" s="1"/>
  <c r="G150" i="68" s="1"/>
  <c r="A150" i="68" s="1"/>
  <c r="AE149" i="68"/>
  <c r="AC149" i="68"/>
  <c r="AA149" i="68"/>
  <c r="Y149" i="68"/>
  <c r="W149" i="68"/>
  <c r="AD149" i="68"/>
  <c r="AB149" i="68"/>
  <c r="Z149" i="68"/>
  <c r="X149" i="68"/>
  <c r="V149" i="68"/>
  <c r="N149" i="68"/>
  <c r="C149" i="68"/>
  <c r="R149" i="68" s="1"/>
  <c r="F147" i="68"/>
  <c r="Q147" i="68" s="1"/>
  <c r="AT149" i="68" l="1"/>
  <c r="AG150" i="68"/>
  <c r="AI150" i="68"/>
  <c r="AK150" i="68"/>
  <c r="AM150" i="68"/>
  <c r="AO150" i="68"/>
  <c r="AQ150" i="68"/>
  <c r="AS150" i="68"/>
  <c r="AF150" i="68"/>
  <c r="AJ150" i="68"/>
  <c r="AN150" i="68"/>
  <c r="AR150" i="68"/>
  <c r="AH150" i="68"/>
  <c r="AP150" i="68"/>
  <c r="AL150" i="68"/>
  <c r="F147" i="71"/>
  <c r="A147" i="71" s="1"/>
  <c r="G147" i="71"/>
  <c r="Q147" i="71" s="1"/>
  <c r="B150" i="71"/>
  <c r="AE149" i="71"/>
  <c r="AC149" i="71"/>
  <c r="AA149" i="71"/>
  <c r="Y149" i="71"/>
  <c r="W149" i="71"/>
  <c r="AD149" i="71"/>
  <c r="AB149" i="71"/>
  <c r="Z149" i="71"/>
  <c r="X149" i="71"/>
  <c r="V149" i="71"/>
  <c r="N149" i="71"/>
  <c r="C149" i="71"/>
  <c r="R149" i="71" s="1"/>
  <c r="AF148" i="71"/>
  <c r="E148" i="71" s="1"/>
  <c r="AG147" i="71"/>
  <c r="D147" i="71" s="1"/>
  <c r="AU148" i="68"/>
  <c r="D148" i="68" s="1"/>
  <c r="B151" i="68"/>
  <c r="E151" i="68" s="1"/>
  <c r="G151" i="68" s="1"/>
  <c r="A151" i="68" s="1"/>
  <c r="AE150" i="68"/>
  <c r="AC150" i="68"/>
  <c r="AA150" i="68"/>
  <c r="Y150" i="68"/>
  <c r="W150" i="68"/>
  <c r="AD150" i="68"/>
  <c r="AB150" i="68"/>
  <c r="Z150" i="68"/>
  <c r="X150" i="68"/>
  <c r="V150" i="68"/>
  <c r="N150" i="68"/>
  <c r="C150" i="68"/>
  <c r="R150" i="68" s="1"/>
  <c r="F148" i="68"/>
  <c r="Q148" i="68" s="1"/>
  <c r="AT150" i="68" l="1"/>
  <c r="AG151" i="68"/>
  <c r="AI151" i="68"/>
  <c r="AK151" i="68"/>
  <c r="AM151" i="68"/>
  <c r="AO151" i="68"/>
  <c r="AQ151" i="68"/>
  <c r="AS151" i="68"/>
  <c r="AH151" i="68"/>
  <c r="AL151" i="68"/>
  <c r="AP151" i="68"/>
  <c r="AJ151" i="68"/>
  <c r="AR151" i="68"/>
  <c r="AF151" i="68"/>
  <c r="AN151" i="68"/>
  <c r="AU149" i="68"/>
  <c r="D149" i="68" s="1"/>
  <c r="F148" i="71"/>
  <c r="A148" i="71" s="1"/>
  <c r="G148" i="71"/>
  <c r="Q148" i="71" s="1"/>
  <c r="B151" i="71"/>
  <c r="AE150" i="71"/>
  <c r="AC150" i="71"/>
  <c r="AA150" i="71"/>
  <c r="Y150" i="71"/>
  <c r="W150" i="71"/>
  <c r="AD150" i="71"/>
  <c r="AB150" i="71"/>
  <c r="Z150" i="71"/>
  <c r="X150" i="71"/>
  <c r="V150" i="71"/>
  <c r="N150" i="71"/>
  <c r="C150" i="71"/>
  <c r="R150" i="71" s="1"/>
  <c r="AF149" i="71"/>
  <c r="E149" i="71" s="1"/>
  <c r="AG148" i="71"/>
  <c r="D148" i="71" s="1"/>
  <c r="B152" i="68"/>
  <c r="E152" i="68" s="1"/>
  <c r="G152" i="68" s="1"/>
  <c r="A152" i="68" s="1"/>
  <c r="AE151" i="68"/>
  <c r="AC151" i="68"/>
  <c r="AA151" i="68"/>
  <c r="Y151" i="68"/>
  <c r="W151" i="68"/>
  <c r="AD151" i="68"/>
  <c r="AB151" i="68"/>
  <c r="Z151" i="68"/>
  <c r="X151" i="68"/>
  <c r="V151" i="68"/>
  <c r="N151" i="68"/>
  <c r="C151" i="68"/>
  <c r="R151" i="68" s="1"/>
  <c r="F149" i="68"/>
  <c r="Q149" i="68" s="1"/>
  <c r="AG152" i="68" l="1"/>
  <c r="AI152" i="68"/>
  <c r="AK152" i="68"/>
  <c r="AM152" i="68"/>
  <c r="AO152" i="68"/>
  <c r="AQ152" i="68"/>
  <c r="AS152" i="68"/>
  <c r="AF152" i="68"/>
  <c r="AJ152" i="68"/>
  <c r="AN152" i="68"/>
  <c r="AR152" i="68"/>
  <c r="AL152" i="68"/>
  <c r="AH152" i="68"/>
  <c r="AP152" i="68"/>
  <c r="AT151" i="68"/>
  <c r="F149" i="71"/>
  <c r="A149" i="71" s="1"/>
  <c r="G149" i="71"/>
  <c r="Q149" i="71" s="1"/>
  <c r="B152" i="71"/>
  <c r="AE151" i="71"/>
  <c r="AC151" i="71"/>
  <c r="AA151" i="71"/>
  <c r="Y151" i="71"/>
  <c r="W151" i="71"/>
  <c r="AD151" i="71"/>
  <c r="AB151" i="71"/>
  <c r="Z151" i="71"/>
  <c r="X151" i="71"/>
  <c r="V151" i="71"/>
  <c r="N151" i="71"/>
  <c r="C151" i="71"/>
  <c r="R151" i="71" s="1"/>
  <c r="AF150" i="71"/>
  <c r="E150" i="71" s="1"/>
  <c r="AG149" i="71"/>
  <c r="D149" i="71" s="1"/>
  <c r="F150" i="68"/>
  <c r="Q150" i="68" s="1"/>
  <c r="B153" i="68"/>
  <c r="E153" i="68" s="1"/>
  <c r="G153" i="68" s="1"/>
  <c r="A153" i="68" s="1"/>
  <c r="AE152" i="68"/>
  <c r="AC152" i="68"/>
  <c r="AA152" i="68"/>
  <c r="Y152" i="68"/>
  <c r="W152" i="68"/>
  <c r="AD152" i="68"/>
  <c r="AB152" i="68"/>
  <c r="Z152" i="68"/>
  <c r="X152" i="68"/>
  <c r="V152" i="68"/>
  <c r="N152" i="68"/>
  <c r="C152" i="68"/>
  <c r="R152" i="68" s="1"/>
  <c r="AU150" i="68"/>
  <c r="D150" i="68" s="1"/>
  <c r="AT152" i="68" l="1"/>
  <c r="AG153" i="68"/>
  <c r="AI153" i="68"/>
  <c r="AK153" i="68"/>
  <c r="AM153" i="68"/>
  <c r="AO153" i="68"/>
  <c r="AQ153" i="68"/>
  <c r="AS153" i="68"/>
  <c r="AH153" i="68"/>
  <c r="AL153" i="68"/>
  <c r="AP153" i="68"/>
  <c r="AF153" i="68"/>
  <c r="AN153" i="68"/>
  <c r="AJ153" i="68"/>
  <c r="AR153" i="68"/>
  <c r="F150" i="71"/>
  <c r="A150" i="71" s="1"/>
  <c r="G150" i="71"/>
  <c r="Q150" i="71" s="1"/>
  <c r="B153" i="71"/>
  <c r="AE152" i="71"/>
  <c r="AC152" i="71"/>
  <c r="AA152" i="71"/>
  <c r="Y152" i="71"/>
  <c r="W152" i="71"/>
  <c r="AD152" i="71"/>
  <c r="AB152" i="71"/>
  <c r="Z152" i="71"/>
  <c r="X152" i="71"/>
  <c r="V152" i="71"/>
  <c r="N152" i="71"/>
  <c r="C152" i="71"/>
  <c r="R152" i="71" s="1"/>
  <c r="AF151" i="71"/>
  <c r="E151" i="71" s="1"/>
  <c r="AG150" i="71"/>
  <c r="D150" i="71" s="1"/>
  <c r="F151" i="68"/>
  <c r="Q151" i="68" s="1"/>
  <c r="B154" i="68"/>
  <c r="E154" i="68" s="1"/>
  <c r="G154" i="68" s="1"/>
  <c r="A154" i="68" s="1"/>
  <c r="AE153" i="68"/>
  <c r="AC153" i="68"/>
  <c r="AA153" i="68"/>
  <c r="Y153" i="68"/>
  <c r="W153" i="68"/>
  <c r="AD153" i="68"/>
  <c r="AB153" i="68"/>
  <c r="Z153" i="68"/>
  <c r="X153" i="68"/>
  <c r="V153" i="68"/>
  <c r="N153" i="68"/>
  <c r="C153" i="68"/>
  <c r="R153" i="68" s="1"/>
  <c r="AU151" i="68"/>
  <c r="D151" i="68" s="1"/>
  <c r="AT153" i="68" l="1"/>
  <c r="AG154" i="68"/>
  <c r="AI154" i="68"/>
  <c r="AK154" i="68"/>
  <c r="AM154" i="68"/>
  <c r="AO154" i="68"/>
  <c r="AQ154" i="68"/>
  <c r="AS154" i="68"/>
  <c r="AF154" i="68"/>
  <c r="AJ154" i="68"/>
  <c r="AN154" i="68"/>
  <c r="AR154" i="68"/>
  <c r="AH154" i="68"/>
  <c r="AP154" i="68"/>
  <c r="AL154" i="68"/>
  <c r="F151" i="71"/>
  <c r="A151" i="71" s="1"/>
  <c r="G151" i="71"/>
  <c r="Q151" i="71" s="1"/>
  <c r="B154" i="71"/>
  <c r="AE153" i="71"/>
  <c r="AC153" i="71"/>
  <c r="AA153" i="71"/>
  <c r="Y153" i="71"/>
  <c r="W153" i="71"/>
  <c r="AD153" i="71"/>
  <c r="AB153" i="71"/>
  <c r="Z153" i="71"/>
  <c r="X153" i="71"/>
  <c r="V153" i="71"/>
  <c r="N153" i="71"/>
  <c r="C153" i="71"/>
  <c r="R153" i="71" s="1"/>
  <c r="AF152" i="71"/>
  <c r="E152" i="71" s="1"/>
  <c r="AG151" i="71"/>
  <c r="D151" i="71" s="1"/>
  <c r="F152" i="68"/>
  <c r="Q152" i="68" s="1"/>
  <c r="B155" i="68"/>
  <c r="E155" i="68" s="1"/>
  <c r="G155" i="68" s="1"/>
  <c r="A155" i="68" s="1"/>
  <c r="AE154" i="68"/>
  <c r="AC154" i="68"/>
  <c r="AA154" i="68"/>
  <c r="Y154" i="68"/>
  <c r="W154" i="68"/>
  <c r="AD154" i="68"/>
  <c r="AB154" i="68"/>
  <c r="Z154" i="68"/>
  <c r="X154" i="68"/>
  <c r="V154" i="68"/>
  <c r="N154" i="68"/>
  <c r="C154" i="68"/>
  <c r="R154" i="68" s="1"/>
  <c r="AU152" i="68"/>
  <c r="D152" i="68" s="1"/>
  <c r="AT154" i="68" l="1"/>
  <c r="AG155" i="68"/>
  <c r="AI155" i="68"/>
  <c r="AK155" i="68"/>
  <c r="AM155" i="68"/>
  <c r="AO155" i="68"/>
  <c r="AQ155" i="68"/>
  <c r="AS155" i="68"/>
  <c r="AH155" i="68"/>
  <c r="AL155" i="68"/>
  <c r="AP155" i="68"/>
  <c r="AJ155" i="68"/>
  <c r="AR155" i="68"/>
  <c r="AF155" i="68"/>
  <c r="AN155" i="68"/>
  <c r="F152" i="71"/>
  <c r="A152" i="71" s="1"/>
  <c r="G152" i="71"/>
  <c r="Q152" i="71" s="1"/>
  <c r="B155" i="71"/>
  <c r="AE154" i="71"/>
  <c r="AC154" i="71"/>
  <c r="AA154" i="71"/>
  <c r="Y154" i="71"/>
  <c r="W154" i="71"/>
  <c r="AD154" i="71"/>
  <c r="AB154" i="71"/>
  <c r="Z154" i="71"/>
  <c r="X154" i="71"/>
  <c r="V154" i="71"/>
  <c r="N154" i="71"/>
  <c r="C154" i="71"/>
  <c r="R154" i="71" s="1"/>
  <c r="AF153" i="71"/>
  <c r="E153" i="71" s="1"/>
  <c r="AG152" i="71"/>
  <c r="D152" i="71" s="1"/>
  <c r="F153" i="68"/>
  <c r="Q153" i="68" s="1"/>
  <c r="B156" i="68"/>
  <c r="E156" i="68" s="1"/>
  <c r="G156" i="68" s="1"/>
  <c r="A156" i="68" s="1"/>
  <c r="AE155" i="68"/>
  <c r="AC155" i="68"/>
  <c r="AA155" i="68"/>
  <c r="Y155" i="68"/>
  <c r="W155" i="68"/>
  <c r="AD155" i="68"/>
  <c r="AB155" i="68"/>
  <c r="Z155" i="68"/>
  <c r="X155" i="68"/>
  <c r="V155" i="68"/>
  <c r="N155" i="68"/>
  <c r="C155" i="68"/>
  <c r="R155" i="68" s="1"/>
  <c r="AU153" i="68"/>
  <c r="D153" i="68" s="1"/>
  <c r="AT155" i="68" l="1"/>
  <c r="AG156" i="68"/>
  <c r="AI156" i="68"/>
  <c r="AK156" i="68"/>
  <c r="AM156" i="68"/>
  <c r="AO156" i="68"/>
  <c r="AQ156" i="68"/>
  <c r="AS156" i="68"/>
  <c r="AF156" i="68"/>
  <c r="AJ156" i="68"/>
  <c r="AN156" i="68"/>
  <c r="AR156" i="68"/>
  <c r="AL156" i="68"/>
  <c r="AH156" i="68"/>
  <c r="AP156" i="68"/>
  <c r="F153" i="71"/>
  <c r="A153" i="71" s="1"/>
  <c r="G153" i="71"/>
  <c r="Q153" i="71" s="1"/>
  <c r="B156" i="71"/>
  <c r="AE155" i="71"/>
  <c r="AC155" i="71"/>
  <c r="AA155" i="71"/>
  <c r="Y155" i="71"/>
  <c r="W155" i="71"/>
  <c r="AD155" i="71"/>
  <c r="AB155" i="71"/>
  <c r="Z155" i="71"/>
  <c r="X155" i="71"/>
  <c r="V155" i="71"/>
  <c r="N155" i="71"/>
  <c r="C155" i="71"/>
  <c r="R155" i="71" s="1"/>
  <c r="AF154" i="71"/>
  <c r="E154" i="71" s="1"/>
  <c r="AG153" i="71"/>
  <c r="D153" i="71" s="1"/>
  <c r="F154" i="68"/>
  <c r="Q154" i="68" s="1"/>
  <c r="B157" i="68"/>
  <c r="E157" i="68" s="1"/>
  <c r="G157" i="68" s="1"/>
  <c r="A157" i="68" s="1"/>
  <c r="AE156" i="68"/>
  <c r="AC156" i="68"/>
  <c r="AA156" i="68"/>
  <c r="Y156" i="68"/>
  <c r="W156" i="68"/>
  <c r="AD156" i="68"/>
  <c r="AB156" i="68"/>
  <c r="Z156" i="68"/>
  <c r="X156" i="68"/>
  <c r="V156" i="68"/>
  <c r="N156" i="68"/>
  <c r="C156" i="68"/>
  <c r="R156" i="68" s="1"/>
  <c r="AU154" i="68"/>
  <c r="D154" i="68" s="1"/>
  <c r="AT156" i="68" l="1"/>
  <c r="AG157" i="68"/>
  <c r="AI157" i="68"/>
  <c r="AK157" i="68"/>
  <c r="AM157" i="68"/>
  <c r="AO157" i="68"/>
  <c r="AQ157" i="68"/>
  <c r="AS157" i="68"/>
  <c r="AH157" i="68"/>
  <c r="AL157" i="68"/>
  <c r="AP157" i="68"/>
  <c r="AF157" i="68"/>
  <c r="AN157" i="68"/>
  <c r="AJ157" i="68"/>
  <c r="AR157" i="68"/>
  <c r="B157" i="71"/>
  <c r="AE156" i="71"/>
  <c r="AC156" i="71"/>
  <c r="AA156" i="71"/>
  <c r="Y156" i="71"/>
  <c r="W156" i="71"/>
  <c r="AD156" i="71"/>
  <c r="AB156" i="71"/>
  <c r="Z156" i="71"/>
  <c r="X156" i="71"/>
  <c r="V156" i="71"/>
  <c r="N156" i="71"/>
  <c r="C156" i="71"/>
  <c r="R156" i="71" s="1"/>
  <c r="F154" i="71"/>
  <c r="A154" i="71" s="1"/>
  <c r="G154" i="71"/>
  <c r="Q154" i="71" s="1"/>
  <c r="AF155" i="71"/>
  <c r="E155" i="71" s="1"/>
  <c r="AG154" i="71"/>
  <c r="D154" i="71" s="1"/>
  <c r="F155" i="68"/>
  <c r="Q155" i="68" s="1"/>
  <c r="B158" i="68"/>
  <c r="E158" i="68" s="1"/>
  <c r="G158" i="68" s="1"/>
  <c r="A158" i="68" s="1"/>
  <c r="AE157" i="68"/>
  <c r="AC157" i="68"/>
  <c r="AA157" i="68"/>
  <c r="Y157" i="68"/>
  <c r="W157" i="68"/>
  <c r="AD157" i="68"/>
  <c r="AB157" i="68"/>
  <c r="Z157" i="68"/>
  <c r="X157" i="68"/>
  <c r="V157" i="68"/>
  <c r="N157" i="68"/>
  <c r="C157" i="68"/>
  <c r="R157" i="68" s="1"/>
  <c r="AU155" i="68"/>
  <c r="D155" i="68" s="1"/>
  <c r="AT157" i="68" l="1"/>
  <c r="AG158" i="68"/>
  <c r="AI158" i="68"/>
  <c r="AK158" i="68"/>
  <c r="AM158" i="68"/>
  <c r="AO158" i="68"/>
  <c r="AQ158" i="68"/>
  <c r="AS158" i="68"/>
  <c r="AF158" i="68"/>
  <c r="AJ158" i="68"/>
  <c r="AN158" i="68"/>
  <c r="AR158" i="68"/>
  <c r="AH158" i="68"/>
  <c r="AP158" i="68"/>
  <c r="AL158" i="68"/>
  <c r="AU156" i="68"/>
  <c r="D156" i="68" s="1"/>
  <c r="F155" i="71"/>
  <c r="A155" i="71" s="1"/>
  <c r="G155" i="71"/>
  <c r="Q155" i="71" s="1"/>
  <c r="B158" i="71"/>
  <c r="AE157" i="71"/>
  <c r="AC157" i="71"/>
  <c r="AA157" i="71"/>
  <c r="Y157" i="71"/>
  <c r="W157" i="71"/>
  <c r="AD157" i="71"/>
  <c r="AB157" i="71"/>
  <c r="Z157" i="71"/>
  <c r="X157" i="71"/>
  <c r="V157" i="71"/>
  <c r="N157" i="71"/>
  <c r="C157" i="71"/>
  <c r="R157" i="71" s="1"/>
  <c r="AF156" i="71"/>
  <c r="E156" i="71" s="1"/>
  <c r="AG155" i="71"/>
  <c r="D155" i="71" s="1"/>
  <c r="F156" i="68"/>
  <c r="Q156" i="68" s="1"/>
  <c r="B159" i="68"/>
  <c r="E159" i="68" s="1"/>
  <c r="G159" i="68" s="1"/>
  <c r="A159" i="68" s="1"/>
  <c r="AE158" i="68"/>
  <c r="AC158" i="68"/>
  <c r="AA158" i="68"/>
  <c r="Y158" i="68"/>
  <c r="W158" i="68"/>
  <c r="AD158" i="68"/>
  <c r="AB158" i="68"/>
  <c r="Z158" i="68"/>
  <c r="X158" i="68"/>
  <c r="V158" i="68"/>
  <c r="N158" i="68"/>
  <c r="C158" i="68"/>
  <c r="R158" i="68" s="1"/>
  <c r="AT158" i="68" l="1"/>
  <c r="AG159" i="68"/>
  <c r="AI159" i="68"/>
  <c r="AK159" i="68"/>
  <c r="AM159" i="68"/>
  <c r="AO159" i="68"/>
  <c r="AQ159" i="68"/>
  <c r="AS159" i="68"/>
  <c r="AH159" i="68"/>
  <c r="AL159" i="68"/>
  <c r="AP159" i="68"/>
  <c r="AJ159" i="68"/>
  <c r="AR159" i="68"/>
  <c r="AF159" i="68"/>
  <c r="AN159" i="68"/>
  <c r="F156" i="71"/>
  <c r="A156" i="71" s="1"/>
  <c r="G156" i="71"/>
  <c r="Q156" i="71" s="1"/>
  <c r="B159" i="71"/>
  <c r="AE158" i="71"/>
  <c r="AC158" i="71"/>
  <c r="AA158" i="71"/>
  <c r="Y158" i="71"/>
  <c r="W158" i="71"/>
  <c r="AD158" i="71"/>
  <c r="AB158" i="71"/>
  <c r="Z158" i="71"/>
  <c r="X158" i="71"/>
  <c r="V158" i="71"/>
  <c r="N158" i="71"/>
  <c r="C158" i="71"/>
  <c r="R158" i="71" s="1"/>
  <c r="AF157" i="71"/>
  <c r="E157" i="71" s="1"/>
  <c r="AG156" i="71"/>
  <c r="D156" i="71" s="1"/>
  <c r="F157" i="68"/>
  <c r="Q157" i="68" s="1"/>
  <c r="AU157" i="68"/>
  <c r="D157" i="68" s="1"/>
  <c r="B160" i="68"/>
  <c r="E160" i="68" s="1"/>
  <c r="G160" i="68" s="1"/>
  <c r="A160" i="68" s="1"/>
  <c r="AE159" i="68"/>
  <c r="AC159" i="68"/>
  <c r="AA159" i="68"/>
  <c r="Y159" i="68"/>
  <c r="W159" i="68"/>
  <c r="AD159" i="68"/>
  <c r="AB159" i="68"/>
  <c r="Z159" i="68"/>
  <c r="X159" i="68"/>
  <c r="V159" i="68"/>
  <c r="N159" i="68"/>
  <c r="C159" i="68"/>
  <c r="R159" i="68" s="1"/>
  <c r="AT159" i="68" l="1"/>
  <c r="AG160" i="68"/>
  <c r="AI160" i="68"/>
  <c r="AK160" i="68"/>
  <c r="AM160" i="68"/>
  <c r="AO160" i="68"/>
  <c r="AQ160" i="68"/>
  <c r="AS160" i="68"/>
  <c r="AF160" i="68"/>
  <c r="AJ160" i="68"/>
  <c r="AN160" i="68"/>
  <c r="AR160" i="68"/>
  <c r="AL160" i="68"/>
  <c r="AH160" i="68"/>
  <c r="AP160" i="68"/>
  <c r="AU158" i="68"/>
  <c r="D158" i="68" s="1"/>
  <c r="F157" i="71"/>
  <c r="A157" i="71" s="1"/>
  <c r="G157" i="71"/>
  <c r="Q157" i="71" s="1"/>
  <c r="B160" i="71"/>
  <c r="AE159" i="71"/>
  <c r="AC159" i="71"/>
  <c r="AA159" i="71"/>
  <c r="Y159" i="71"/>
  <c r="W159" i="71"/>
  <c r="AD159" i="71"/>
  <c r="AB159" i="71"/>
  <c r="Z159" i="71"/>
  <c r="X159" i="71"/>
  <c r="V159" i="71"/>
  <c r="N159" i="71"/>
  <c r="C159" i="71"/>
  <c r="R159" i="71" s="1"/>
  <c r="AF158" i="71"/>
  <c r="E158" i="71" s="1"/>
  <c r="AG157" i="71"/>
  <c r="D157" i="71" s="1"/>
  <c r="B161" i="68"/>
  <c r="E161" i="68" s="1"/>
  <c r="G161" i="68" s="1"/>
  <c r="A161" i="68" s="1"/>
  <c r="AE160" i="68"/>
  <c r="AC160" i="68"/>
  <c r="AA160" i="68"/>
  <c r="Y160" i="68"/>
  <c r="W160" i="68"/>
  <c r="AD160" i="68"/>
  <c r="AB160" i="68"/>
  <c r="Z160" i="68"/>
  <c r="X160" i="68"/>
  <c r="V160" i="68"/>
  <c r="N160" i="68"/>
  <c r="C160" i="68"/>
  <c r="R160" i="68" s="1"/>
  <c r="F158" i="68"/>
  <c r="Q158" i="68" s="1"/>
  <c r="AT160" i="68" l="1"/>
  <c r="AG161" i="68"/>
  <c r="AI161" i="68"/>
  <c r="AK161" i="68"/>
  <c r="AM161" i="68"/>
  <c r="AO161" i="68"/>
  <c r="AQ161" i="68"/>
  <c r="AS161" i="68"/>
  <c r="AH161" i="68"/>
  <c r="AL161" i="68"/>
  <c r="AP161" i="68"/>
  <c r="AF161" i="68"/>
  <c r="AN161" i="68"/>
  <c r="AJ161" i="68"/>
  <c r="AR161" i="68"/>
  <c r="F158" i="71"/>
  <c r="A158" i="71" s="1"/>
  <c r="G158" i="71"/>
  <c r="Q158" i="71" s="1"/>
  <c r="B161" i="71"/>
  <c r="AE160" i="71"/>
  <c r="AC160" i="71"/>
  <c r="AA160" i="71"/>
  <c r="Y160" i="71"/>
  <c r="W160" i="71"/>
  <c r="AD160" i="71"/>
  <c r="AB160" i="71"/>
  <c r="Z160" i="71"/>
  <c r="X160" i="71"/>
  <c r="V160" i="71"/>
  <c r="N160" i="71"/>
  <c r="C160" i="71"/>
  <c r="R160" i="71" s="1"/>
  <c r="AF159" i="71"/>
  <c r="E159" i="71" s="1"/>
  <c r="AG158" i="71"/>
  <c r="D158" i="71" s="1"/>
  <c r="B162" i="68"/>
  <c r="E162" i="68" s="1"/>
  <c r="G162" i="68" s="1"/>
  <c r="A162" i="68" s="1"/>
  <c r="AE161" i="68"/>
  <c r="AC161" i="68"/>
  <c r="AA161" i="68"/>
  <c r="Y161" i="68"/>
  <c r="W161" i="68"/>
  <c r="AD161" i="68"/>
  <c r="AB161" i="68"/>
  <c r="Z161" i="68"/>
  <c r="X161" i="68"/>
  <c r="V161" i="68"/>
  <c r="N161" i="68"/>
  <c r="C161" i="68"/>
  <c r="R161" i="68" s="1"/>
  <c r="F159" i="68"/>
  <c r="Q159" i="68" s="1"/>
  <c r="AU159" i="68"/>
  <c r="D159" i="68" s="1"/>
  <c r="AT161" i="68" l="1"/>
  <c r="AG162" i="68"/>
  <c r="AI162" i="68"/>
  <c r="AK162" i="68"/>
  <c r="AM162" i="68"/>
  <c r="AO162" i="68"/>
  <c r="AQ162" i="68"/>
  <c r="AS162" i="68"/>
  <c r="AF162" i="68"/>
  <c r="AJ162" i="68"/>
  <c r="AN162" i="68"/>
  <c r="AR162" i="68"/>
  <c r="AH162" i="68"/>
  <c r="AP162" i="68"/>
  <c r="AL162" i="68"/>
  <c r="F159" i="71"/>
  <c r="A159" i="71" s="1"/>
  <c r="G159" i="71"/>
  <c r="Q159" i="71" s="1"/>
  <c r="B162" i="71"/>
  <c r="AE161" i="71"/>
  <c r="AC161" i="71"/>
  <c r="AA161" i="71"/>
  <c r="Y161" i="71"/>
  <c r="W161" i="71"/>
  <c r="AD161" i="71"/>
  <c r="AB161" i="71"/>
  <c r="Z161" i="71"/>
  <c r="X161" i="71"/>
  <c r="V161" i="71"/>
  <c r="N161" i="71"/>
  <c r="C161" i="71"/>
  <c r="R161" i="71" s="1"/>
  <c r="AF160" i="71"/>
  <c r="E160" i="71" s="1"/>
  <c r="AG159" i="71"/>
  <c r="D159" i="71" s="1"/>
  <c r="B163" i="68"/>
  <c r="E163" i="68" s="1"/>
  <c r="G163" i="68" s="1"/>
  <c r="A163" i="68" s="1"/>
  <c r="AE162" i="68"/>
  <c r="AC162" i="68"/>
  <c r="AA162" i="68"/>
  <c r="Y162" i="68"/>
  <c r="W162" i="68"/>
  <c r="AD162" i="68"/>
  <c r="AB162" i="68"/>
  <c r="Z162" i="68"/>
  <c r="X162" i="68"/>
  <c r="V162" i="68"/>
  <c r="N162" i="68"/>
  <c r="C162" i="68"/>
  <c r="R162" i="68" s="1"/>
  <c r="F160" i="68"/>
  <c r="Q160" i="68" s="1"/>
  <c r="AU160" i="68"/>
  <c r="D160" i="68" s="1"/>
  <c r="AT162" i="68" l="1"/>
  <c r="AG163" i="68"/>
  <c r="AI163" i="68"/>
  <c r="AK163" i="68"/>
  <c r="AM163" i="68"/>
  <c r="AO163" i="68"/>
  <c r="AQ163" i="68"/>
  <c r="AS163" i="68"/>
  <c r="AH163" i="68"/>
  <c r="AL163" i="68"/>
  <c r="AP163" i="68"/>
  <c r="AJ163" i="68"/>
  <c r="AR163" i="68"/>
  <c r="AF163" i="68"/>
  <c r="AN163" i="68"/>
  <c r="F160" i="71"/>
  <c r="A160" i="71" s="1"/>
  <c r="G160" i="71"/>
  <c r="Q160" i="71" s="1"/>
  <c r="B163" i="71"/>
  <c r="AE162" i="71"/>
  <c r="AC162" i="71"/>
  <c r="AA162" i="71"/>
  <c r="Y162" i="71"/>
  <c r="W162" i="71"/>
  <c r="AD162" i="71"/>
  <c r="AB162" i="71"/>
  <c r="Z162" i="71"/>
  <c r="X162" i="71"/>
  <c r="V162" i="71"/>
  <c r="N162" i="71"/>
  <c r="C162" i="71"/>
  <c r="R162" i="71" s="1"/>
  <c r="AF161" i="71"/>
  <c r="E161" i="71" s="1"/>
  <c r="AG160" i="71"/>
  <c r="D160" i="71" s="1"/>
  <c r="F161" i="68"/>
  <c r="Q161" i="68" s="1"/>
  <c r="B164" i="68"/>
  <c r="E164" i="68" s="1"/>
  <c r="G164" i="68" s="1"/>
  <c r="A164" i="68" s="1"/>
  <c r="AE163" i="68"/>
  <c r="AC163" i="68"/>
  <c r="AA163" i="68"/>
  <c r="Y163" i="68"/>
  <c r="W163" i="68"/>
  <c r="AD163" i="68"/>
  <c r="AB163" i="68"/>
  <c r="Z163" i="68"/>
  <c r="X163" i="68"/>
  <c r="V163" i="68"/>
  <c r="N163" i="68"/>
  <c r="C163" i="68"/>
  <c r="R163" i="68" s="1"/>
  <c r="AU161" i="68"/>
  <c r="D161" i="68" s="1"/>
  <c r="AT163" i="68" l="1"/>
  <c r="AG164" i="68"/>
  <c r="AI164" i="68"/>
  <c r="AK164" i="68"/>
  <c r="AM164" i="68"/>
  <c r="AO164" i="68"/>
  <c r="AQ164" i="68"/>
  <c r="AS164" i="68"/>
  <c r="AF164" i="68"/>
  <c r="AJ164" i="68"/>
  <c r="AN164" i="68"/>
  <c r="AR164" i="68"/>
  <c r="AL164" i="68"/>
  <c r="AH164" i="68"/>
  <c r="AP164" i="68"/>
  <c r="F161" i="71"/>
  <c r="A161" i="71" s="1"/>
  <c r="G161" i="71"/>
  <c r="Q161" i="71" s="1"/>
  <c r="B164" i="71"/>
  <c r="AE163" i="71"/>
  <c r="AC163" i="71"/>
  <c r="AA163" i="71"/>
  <c r="Y163" i="71"/>
  <c r="W163" i="71"/>
  <c r="AD163" i="71"/>
  <c r="AB163" i="71"/>
  <c r="Z163" i="71"/>
  <c r="X163" i="71"/>
  <c r="V163" i="71"/>
  <c r="N163" i="71"/>
  <c r="C163" i="71"/>
  <c r="R163" i="71" s="1"/>
  <c r="AF162" i="71"/>
  <c r="E162" i="71" s="1"/>
  <c r="AG161" i="71"/>
  <c r="D161" i="71" s="1"/>
  <c r="F162" i="68"/>
  <c r="Q162" i="68" s="1"/>
  <c r="B165" i="68"/>
  <c r="E165" i="68" s="1"/>
  <c r="G165" i="68" s="1"/>
  <c r="A165" i="68" s="1"/>
  <c r="AE164" i="68"/>
  <c r="AC164" i="68"/>
  <c r="AA164" i="68"/>
  <c r="Y164" i="68"/>
  <c r="W164" i="68"/>
  <c r="AD164" i="68"/>
  <c r="AB164" i="68"/>
  <c r="Z164" i="68"/>
  <c r="X164" i="68"/>
  <c r="V164" i="68"/>
  <c r="N164" i="68"/>
  <c r="C164" i="68"/>
  <c r="R164" i="68" s="1"/>
  <c r="AU162" i="68"/>
  <c r="D162" i="68" s="1"/>
  <c r="AT164" i="68" l="1"/>
  <c r="F164" i="68" s="1"/>
  <c r="Q164" i="68" s="1"/>
  <c r="AG165" i="68"/>
  <c r="AI165" i="68"/>
  <c r="AK165" i="68"/>
  <c r="AM165" i="68"/>
  <c r="AO165" i="68"/>
  <c r="AQ165" i="68"/>
  <c r="AS165" i="68"/>
  <c r="AH165" i="68"/>
  <c r="AL165" i="68"/>
  <c r="AP165" i="68"/>
  <c r="AF165" i="68"/>
  <c r="AN165" i="68"/>
  <c r="AJ165" i="68"/>
  <c r="AR165" i="68"/>
  <c r="F162" i="71"/>
  <c r="A162" i="71" s="1"/>
  <c r="G162" i="71"/>
  <c r="Q162" i="71" s="1"/>
  <c r="B165" i="71"/>
  <c r="AE164" i="71"/>
  <c r="AC164" i="71"/>
  <c r="AA164" i="71"/>
  <c r="Y164" i="71"/>
  <c r="W164" i="71"/>
  <c r="AD164" i="71"/>
  <c r="AB164" i="71"/>
  <c r="Z164" i="71"/>
  <c r="X164" i="71"/>
  <c r="V164" i="71"/>
  <c r="N164" i="71"/>
  <c r="C164" i="71"/>
  <c r="R164" i="71" s="1"/>
  <c r="AF163" i="71"/>
  <c r="E163" i="71" s="1"/>
  <c r="AG162" i="71"/>
  <c r="D162" i="71" s="1"/>
  <c r="B166" i="68"/>
  <c r="E166" i="68" s="1"/>
  <c r="G166" i="68" s="1"/>
  <c r="A166" i="68" s="1"/>
  <c r="AE165" i="68"/>
  <c r="AC165" i="68"/>
  <c r="AA165" i="68"/>
  <c r="Y165" i="68"/>
  <c r="W165" i="68"/>
  <c r="AD165" i="68"/>
  <c r="AB165" i="68"/>
  <c r="Z165" i="68"/>
  <c r="X165" i="68"/>
  <c r="V165" i="68"/>
  <c r="N165" i="68"/>
  <c r="C165" i="68"/>
  <c r="R165" i="68" s="1"/>
  <c r="F163" i="68"/>
  <c r="Q163" i="68" s="1"/>
  <c r="AU164" i="68"/>
  <c r="D164" i="68" s="1"/>
  <c r="AU163" i="68"/>
  <c r="D163" i="68" s="1"/>
  <c r="AT165" i="68" l="1"/>
  <c r="F165" i="68" s="1"/>
  <c r="Q165" i="68" s="1"/>
  <c r="AG166" i="68"/>
  <c r="AI166" i="68"/>
  <c r="AK166" i="68"/>
  <c r="AM166" i="68"/>
  <c r="AO166" i="68"/>
  <c r="AQ166" i="68"/>
  <c r="AS166" i="68"/>
  <c r="AF166" i="68"/>
  <c r="AJ166" i="68"/>
  <c r="AN166" i="68"/>
  <c r="AR166" i="68"/>
  <c r="AH166" i="68"/>
  <c r="AP166" i="68"/>
  <c r="AL166" i="68"/>
  <c r="F163" i="71"/>
  <c r="A163" i="71" s="1"/>
  <c r="G163" i="71"/>
  <c r="Q163" i="71" s="1"/>
  <c r="B166" i="71"/>
  <c r="AE165" i="71"/>
  <c r="AC165" i="71"/>
  <c r="AA165" i="71"/>
  <c r="Y165" i="71"/>
  <c r="W165" i="71"/>
  <c r="AD165" i="71"/>
  <c r="AB165" i="71"/>
  <c r="Z165" i="71"/>
  <c r="X165" i="71"/>
  <c r="V165" i="71"/>
  <c r="N165" i="71"/>
  <c r="C165" i="71"/>
  <c r="R165" i="71" s="1"/>
  <c r="AF164" i="71"/>
  <c r="AG163" i="71"/>
  <c r="D163" i="71" s="1"/>
  <c r="B167" i="68"/>
  <c r="E167" i="68" s="1"/>
  <c r="G167" i="68" s="1"/>
  <c r="A167" i="68" s="1"/>
  <c r="AE166" i="68"/>
  <c r="AC166" i="68"/>
  <c r="AA166" i="68"/>
  <c r="Y166" i="68"/>
  <c r="W166" i="68"/>
  <c r="AD166" i="68"/>
  <c r="AB166" i="68"/>
  <c r="Z166" i="68"/>
  <c r="X166" i="68"/>
  <c r="V166" i="68"/>
  <c r="N166" i="68"/>
  <c r="C166" i="68"/>
  <c r="R166" i="68" s="1"/>
  <c r="AU165" i="68" l="1"/>
  <c r="D165" i="68" s="1"/>
  <c r="AT166" i="68"/>
  <c r="F166" i="68" s="1"/>
  <c r="Q166" i="68" s="1"/>
  <c r="AG167" i="68"/>
  <c r="AI167" i="68"/>
  <c r="AK167" i="68"/>
  <c r="AM167" i="68"/>
  <c r="AO167" i="68"/>
  <c r="AQ167" i="68"/>
  <c r="AS167" i="68"/>
  <c r="AH167" i="68"/>
  <c r="AL167" i="68"/>
  <c r="AP167" i="68"/>
  <c r="AJ167" i="68"/>
  <c r="AR167" i="68"/>
  <c r="AF167" i="68"/>
  <c r="AN167" i="68"/>
  <c r="AG164" i="71"/>
  <c r="D164" i="71" s="1"/>
  <c r="E164" i="71"/>
  <c r="B167" i="71"/>
  <c r="AE166" i="71"/>
  <c r="AC166" i="71"/>
  <c r="AA166" i="71"/>
  <c r="Y166" i="71"/>
  <c r="W166" i="71"/>
  <c r="AD166" i="71"/>
  <c r="AB166" i="71"/>
  <c r="Z166" i="71"/>
  <c r="X166" i="71"/>
  <c r="V166" i="71"/>
  <c r="N166" i="71"/>
  <c r="C166" i="71"/>
  <c r="R166" i="71" s="1"/>
  <c r="AF165" i="71"/>
  <c r="B168" i="68"/>
  <c r="E168" i="68" s="1"/>
  <c r="G168" i="68" s="1"/>
  <c r="A168" i="68" s="1"/>
  <c r="AE167" i="68"/>
  <c r="AC167" i="68"/>
  <c r="AA167" i="68"/>
  <c r="Y167" i="68"/>
  <c r="W167" i="68"/>
  <c r="AD167" i="68"/>
  <c r="AB167" i="68"/>
  <c r="Z167" i="68"/>
  <c r="X167" i="68"/>
  <c r="V167" i="68"/>
  <c r="N167" i="68"/>
  <c r="C167" i="68"/>
  <c r="R167" i="68" s="1"/>
  <c r="AU166" i="68" l="1"/>
  <c r="D166" i="68" s="1"/>
  <c r="AG168" i="68"/>
  <c r="AI168" i="68"/>
  <c r="AK168" i="68"/>
  <c r="AM168" i="68"/>
  <c r="AO168" i="68"/>
  <c r="AQ168" i="68"/>
  <c r="AS168" i="68"/>
  <c r="AF168" i="68"/>
  <c r="AJ168" i="68"/>
  <c r="AN168" i="68"/>
  <c r="AR168" i="68"/>
  <c r="AL168" i="68"/>
  <c r="AH168" i="68"/>
  <c r="AP168" i="68"/>
  <c r="AT167" i="68"/>
  <c r="F167" i="68" s="1"/>
  <c r="Q167" i="68" s="1"/>
  <c r="F164" i="71"/>
  <c r="A164" i="71" s="1"/>
  <c r="G164" i="71"/>
  <c r="Q164" i="71" s="1"/>
  <c r="AG165" i="71"/>
  <c r="D165" i="71" s="1"/>
  <c r="E165" i="71"/>
  <c r="B168" i="71"/>
  <c r="AE167" i="71"/>
  <c r="AC167" i="71"/>
  <c r="AA167" i="71"/>
  <c r="Y167" i="71"/>
  <c r="W167" i="71"/>
  <c r="AD167" i="71"/>
  <c r="AB167" i="71"/>
  <c r="Z167" i="71"/>
  <c r="X167" i="71"/>
  <c r="V167" i="71"/>
  <c r="N167" i="71"/>
  <c r="C167" i="71"/>
  <c r="R167" i="71" s="1"/>
  <c r="AF166" i="71"/>
  <c r="B169" i="68"/>
  <c r="E169" i="68" s="1"/>
  <c r="G169" i="68" s="1"/>
  <c r="A169" i="68" s="1"/>
  <c r="AE168" i="68"/>
  <c r="AC168" i="68"/>
  <c r="AA168" i="68"/>
  <c r="Y168" i="68"/>
  <c r="W168" i="68"/>
  <c r="AD168" i="68"/>
  <c r="AB168" i="68"/>
  <c r="Z168" i="68"/>
  <c r="X168" i="68"/>
  <c r="V168" i="68"/>
  <c r="N168" i="68"/>
  <c r="C168" i="68"/>
  <c r="R168" i="68" s="1"/>
  <c r="AT168" i="68" l="1"/>
  <c r="F168" i="68" s="1"/>
  <c r="Q168" i="68" s="1"/>
  <c r="AU167" i="68"/>
  <c r="D167" i="68" s="1"/>
  <c r="AG169" i="68"/>
  <c r="AI169" i="68"/>
  <c r="AK169" i="68"/>
  <c r="AM169" i="68"/>
  <c r="AO169" i="68"/>
  <c r="AQ169" i="68"/>
  <c r="AS169" i="68"/>
  <c r="AH169" i="68"/>
  <c r="AL169" i="68"/>
  <c r="AP169" i="68"/>
  <c r="AF169" i="68"/>
  <c r="AN169" i="68"/>
  <c r="AJ169" i="68"/>
  <c r="AR169" i="68"/>
  <c r="F165" i="71"/>
  <c r="A165" i="71" s="1"/>
  <c r="G165" i="71"/>
  <c r="Q165" i="71" s="1"/>
  <c r="AG166" i="71"/>
  <c r="D166" i="71" s="1"/>
  <c r="E166" i="71"/>
  <c r="B169" i="71"/>
  <c r="AE168" i="71"/>
  <c r="AC168" i="71"/>
  <c r="AA168" i="71"/>
  <c r="Y168" i="71"/>
  <c r="W168" i="71"/>
  <c r="AD168" i="71"/>
  <c r="AB168" i="71"/>
  <c r="Z168" i="71"/>
  <c r="X168" i="71"/>
  <c r="V168" i="71"/>
  <c r="N168" i="71"/>
  <c r="C168" i="71"/>
  <c r="R168" i="71" s="1"/>
  <c r="AF167" i="71"/>
  <c r="B170" i="68"/>
  <c r="E170" i="68" s="1"/>
  <c r="G170" i="68" s="1"/>
  <c r="A170" i="68" s="1"/>
  <c r="AE169" i="68"/>
  <c r="AC169" i="68"/>
  <c r="AA169" i="68"/>
  <c r="Y169" i="68"/>
  <c r="W169" i="68"/>
  <c r="AD169" i="68"/>
  <c r="AB169" i="68"/>
  <c r="Z169" i="68"/>
  <c r="X169" i="68"/>
  <c r="V169" i="68"/>
  <c r="N169" i="68"/>
  <c r="C169" i="68"/>
  <c r="R169" i="68" s="1"/>
  <c r="AU168" i="68" l="1"/>
  <c r="D168" i="68" s="1"/>
  <c r="AT169" i="68"/>
  <c r="F169" i="68" s="1"/>
  <c r="Q169" i="68" s="1"/>
  <c r="AG170" i="68"/>
  <c r="AI170" i="68"/>
  <c r="AK170" i="68"/>
  <c r="AM170" i="68"/>
  <c r="AO170" i="68"/>
  <c r="AQ170" i="68"/>
  <c r="AS170" i="68"/>
  <c r="AF170" i="68"/>
  <c r="AJ170" i="68"/>
  <c r="AN170" i="68"/>
  <c r="AR170" i="68"/>
  <c r="AH170" i="68"/>
  <c r="AP170" i="68"/>
  <c r="AL170" i="68"/>
  <c r="F166" i="71"/>
  <c r="A166" i="71" s="1"/>
  <c r="G166" i="71"/>
  <c r="Q166" i="71" s="1"/>
  <c r="AG167" i="71"/>
  <c r="D167" i="71" s="1"/>
  <c r="E167" i="71"/>
  <c r="B170" i="71"/>
  <c r="AE169" i="71"/>
  <c r="AC169" i="71"/>
  <c r="AA169" i="71"/>
  <c r="Y169" i="71"/>
  <c r="W169" i="71"/>
  <c r="AD169" i="71"/>
  <c r="AB169" i="71"/>
  <c r="Z169" i="71"/>
  <c r="X169" i="71"/>
  <c r="V169" i="71"/>
  <c r="N169" i="71"/>
  <c r="C169" i="71"/>
  <c r="R169" i="71" s="1"/>
  <c r="AF168" i="71"/>
  <c r="B171" i="68"/>
  <c r="E171" i="68" s="1"/>
  <c r="G171" i="68" s="1"/>
  <c r="A171" i="68" s="1"/>
  <c r="AE170" i="68"/>
  <c r="AC170" i="68"/>
  <c r="AA170" i="68"/>
  <c r="Y170" i="68"/>
  <c r="W170" i="68"/>
  <c r="AD170" i="68"/>
  <c r="AB170" i="68"/>
  <c r="Z170" i="68"/>
  <c r="X170" i="68"/>
  <c r="V170" i="68"/>
  <c r="N170" i="68"/>
  <c r="C170" i="68"/>
  <c r="R170" i="68" s="1"/>
  <c r="AU169" i="68" l="1"/>
  <c r="D169" i="68" s="1"/>
  <c r="AT170" i="68"/>
  <c r="F170" i="68" s="1"/>
  <c r="Q170" i="68" s="1"/>
  <c r="AG171" i="68"/>
  <c r="AI171" i="68"/>
  <c r="AK171" i="68"/>
  <c r="AM171" i="68"/>
  <c r="AO171" i="68"/>
  <c r="AQ171" i="68"/>
  <c r="AS171" i="68"/>
  <c r="AH171" i="68"/>
  <c r="AL171" i="68"/>
  <c r="AP171" i="68"/>
  <c r="AJ171" i="68"/>
  <c r="AR171" i="68"/>
  <c r="AF171" i="68"/>
  <c r="AN171" i="68"/>
  <c r="F167" i="71"/>
  <c r="A167" i="71" s="1"/>
  <c r="G167" i="71"/>
  <c r="Q167" i="71" s="1"/>
  <c r="AG168" i="71"/>
  <c r="D168" i="71" s="1"/>
  <c r="E168" i="71"/>
  <c r="B171" i="71"/>
  <c r="AE170" i="71"/>
  <c r="AC170" i="71"/>
  <c r="AA170" i="71"/>
  <c r="Y170" i="71"/>
  <c r="W170" i="71"/>
  <c r="AD170" i="71"/>
  <c r="AB170" i="71"/>
  <c r="Z170" i="71"/>
  <c r="X170" i="71"/>
  <c r="V170" i="71"/>
  <c r="N170" i="71"/>
  <c r="C170" i="71"/>
  <c r="R170" i="71" s="1"/>
  <c r="AF169" i="71"/>
  <c r="B172" i="68"/>
  <c r="E172" i="68" s="1"/>
  <c r="G172" i="68" s="1"/>
  <c r="A172" i="68" s="1"/>
  <c r="AE171" i="68"/>
  <c r="AC171" i="68"/>
  <c r="AA171" i="68"/>
  <c r="Y171" i="68"/>
  <c r="W171" i="68"/>
  <c r="AD171" i="68"/>
  <c r="AB171" i="68"/>
  <c r="Z171" i="68"/>
  <c r="X171" i="68"/>
  <c r="V171" i="68"/>
  <c r="N171" i="68"/>
  <c r="C171" i="68"/>
  <c r="R171" i="68" s="1"/>
  <c r="AU170" i="68" l="1"/>
  <c r="D170" i="68" s="1"/>
  <c r="AT171" i="68"/>
  <c r="AG172" i="68"/>
  <c r="AI172" i="68"/>
  <c r="AK172" i="68"/>
  <c r="AM172" i="68"/>
  <c r="AO172" i="68"/>
  <c r="AQ172" i="68"/>
  <c r="AS172" i="68"/>
  <c r="AF172" i="68"/>
  <c r="AJ172" i="68"/>
  <c r="AN172" i="68"/>
  <c r="AR172" i="68"/>
  <c r="AL172" i="68"/>
  <c r="AH172" i="68"/>
  <c r="AP172" i="68"/>
  <c r="F168" i="71"/>
  <c r="A168" i="71" s="1"/>
  <c r="G168" i="71"/>
  <c r="Q168" i="71" s="1"/>
  <c r="AG169" i="71"/>
  <c r="D169" i="71" s="1"/>
  <c r="E169" i="71"/>
  <c r="B172" i="71"/>
  <c r="AE171" i="71"/>
  <c r="AC171" i="71"/>
  <c r="AA171" i="71"/>
  <c r="Y171" i="71"/>
  <c r="W171" i="71"/>
  <c r="AD171" i="71"/>
  <c r="AB171" i="71"/>
  <c r="Z171" i="71"/>
  <c r="X171" i="71"/>
  <c r="V171" i="71"/>
  <c r="N171" i="71"/>
  <c r="C171" i="71"/>
  <c r="R171" i="71" s="1"/>
  <c r="AF170" i="71"/>
  <c r="B173" i="68"/>
  <c r="E173" i="68" s="1"/>
  <c r="G173" i="68" s="1"/>
  <c r="A173" i="68" s="1"/>
  <c r="AE172" i="68"/>
  <c r="AC172" i="68"/>
  <c r="AA172" i="68"/>
  <c r="Y172" i="68"/>
  <c r="W172" i="68"/>
  <c r="AD172" i="68"/>
  <c r="AB172" i="68"/>
  <c r="Z172" i="68"/>
  <c r="X172" i="68"/>
  <c r="V172" i="68"/>
  <c r="N172" i="68"/>
  <c r="C172" i="68"/>
  <c r="R172" i="68" s="1"/>
  <c r="AU171" i="68" l="1"/>
  <c r="D171" i="68" s="1"/>
  <c r="F171" i="68"/>
  <c r="Q171" i="68" s="1"/>
  <c r="AG173" i="68"/>
  <c r="AI173" i="68"/>
  <c r="AK173" i="68"/>
  <c r="AM173" i="68"/>
  <c r="AO173" i="68"/>
  <c r="AQ173" i="68"/>
  <c r="AS173" i="68"/>
  <c r="AH173" i="68"/>
  <c r="AL173" i="68"/>
  <c r="AP173" i="68"/>
  <c r="AF173" i="68"/>
  <c r="AN173" i="68"/>
  <c r="AJ173" i="68"/>
  <c r="AR173" i="68"/>
  <c r="AT172" i="68"/>
  <c r="F172" i="68" s="1"/>
  <c r="Q172" i="68" s="1"/>
  <c r="F169" i="71"/>
  <c r="A169" i="71" s="1"/>
  <c r="G169" i="71"/>
  <c r="Q169" i="71" s="1"/>
  <c r="AG170" i="71"/>
  <c r="D170" i="71" s="1"/>
  <c r="E170" i="71"/>
  <c r="B173" i="71"/>
  <c r="AE172" i="71"/>
  <c r="AC172" i="71"/>
  <c r="AA172" i="71"/>
  <c r="Y172" i="71"/>
  <c r="W172" i="71"/>
  <c r="AD172" i="71"/>
  <c r="AB172" i="71"/>
  <c r="Z172" i="71"/>
  <c r="X172" i="71"/>
  <c r="V172" i="71"/>
  <c r="N172" i="71"/>
  <c r="C172" i="71"/>
  <c r="R172" i="71" s="1"/>
  <c r="AF171" i="71"/>
  <c r="B174" i="68"/>
  <c r="E174" i="68" s="1"/>
  <c r="G174" i="68" s="1"/>
  <c r="A174" i="68" s="1"/>
  <c r="AE173" i="68"/>
  <c r="AC173" i="68"/>
  <c r="AA173" i="68"/>
  <c r="Y173" i="68"/>
  <c r="W173" i="68"/>
  <c r="AD173" i="68"/>
  <c r="AB173" i="68"/>
  <c r="Z173" i="68"/>
  <c r="X173" i="68"/>
  <c r="V173" i="68"/>
  <c r="N173" i="68"/>
  <c r="C173" i="68"/>
  <c r="R173" i="68" s="1"/>
  <c r="AT173" i="68" l="1"/>
  <c r="F173" i="68" s="1"/>
  <c r="Q173" i="68" s="1"/>
  <c r="AU172" i="68"/>
  <c r="D172" i="68" s="1"/>
  <c r="AG174" i="68"/>
  <c r="AI174" i="68"/>
  <c r="AK174" i="68"/>
  <c r="AM174" i="68"/>
  <c r="AO174" i="68"/>
  <c r="AQ174" i="68"/>
  <c r="AS174" i="68"/>
  <c r="AF174" i="68"/>
  <c r="AJ174" i="68"/>
  <c r="AN174" i="68"/>
  <c r="AR174" i="68"/>
  <c r="AH174" i="68"/>
  <c r="AP174" i="68"/>
  <c r="AL174" i="68"/>
  <c r="AG171" i="71"/>
  <c r="D171" i="71" s="1"/>
  <c r="E171" i="71"/>
  <c r="F170" i="71"/>
  <c r="A170" i="71" s="1"/>
  <c r="G170" i="71"/>
  <c r="Q170" i="71" s="1"/>
  <c r="B174" i="71"/>
  <c r="AE173" i="71"/>
  <c r="AC173" i="71"/>
  <c r="AA173" i="71"/>
  <c r="Y173" i="71"/>
  <c r="W173" i="71"/>
  <c r="AD173" i="71"/>
  <c r="AB173" i="71"/>
  <c r="Z173" i="71"/>
  <c r="X173" i="71"/>
  <c r="V173" i="71"/>
  <c r="N173" i="71"/>
  <c r="C173" i="71"/>
  <c r="R173" i="71" s="1"/>
  <c r="AF172" i="71"/>
  <c r="B175" i="68"/>
  <c r="E175" i="68" s="1"/>
  <c r="G175" i="68" s="1"/>
  <c r="A175" i="68" s="1"/>
  <c r="AE174" i="68"/>
  <c r="AC174" i="68"/>
  <c r="AA174" i="68"/>
  <c r="Y174" i="68"/>
  <c r="W174" i="68"/>
  <c r="AD174" i="68"/>
  <c r="AB174" i="68"/>
  <c r="Z174" i="68"/>
  <c r="X174" i="68"/>
  <c r="V174" i="68"/>
  <c r="N174" i="68"/>
  <c r="C174" i="68"/>
  <c r="R174" i="68" s="1"/>
  <c r="AU173" i="68" l="1"/>
  <c r="D173" i="68" s="1"/>
  <c r="AT174" i="68"/>
  <c r="AG175" i="68"/>
  <c r="AI175" i="68"/>
  <c r="AK175" i="68"/>
  <c r="AM175" i="68"/>
  <c r="AO175" i="68"/>
  <c r="AQ175" i="68"/>
  <c r="AS175" i="68"/>
  <c r="AH175" i="68"/>
  <c r="AL175" i="68"/>
  <c r="AP175" i="68"/>
  <c r="AJ175" i="68"/>
  <c r="AR175" i="68"/>
  <c r="AF175" i="68"/>
  <c r="AN175" i="68"/>
  <c r="G171" i="71"/>
  <c r="Q171" i="71" s="1"/>
  <c r="F171" i="71"/>
  <c r="A171" i="71" s="1"/>
  <c r="AG172" i="71"/>
  <c r="D172" i="71" s="1"/>
  <c r="E172" i="71"/>
  <c r="B175" i="71"/>
  <c r="AE174" i="71"/>
  <c r="AC174" i="71"/>
  <c r="AA174" i="71"/>
  <c r="Y174" i="71"/>
  <c r="W174" i="71"/>
  <c r="AD174" i="71"/>
  <c r="AB174" i="71"/>
  <c r="Z174" i="71"/>
  <c r="X174" i="71"/>
  <c r="V174" i="71"/>
  <c r="N174" i="71"/>
  <c r="C174" i="71"/>
  <c r="R174" i="71" s="1"/>
  <c r="AF173" i="71"/>
  <c r="B176" i="68"/>
  <c r="E176" i="68" s="1"/>
  <c r="G176" i="68" s="1"/>
  <c r="A176" i="68" s="1"/>
  <c r="AE175" i="68"/>
  <c r="AC175" i="68"/>
  <c r="AA175" i="68"/>
  <c r="Y175" i="68"/>
  <c r="W175" i="68"/>
  <c r="AD175" i="68"/>
  <c r="AB175" i="68"/>
  <c r="Z175" i="68"/>
  <c r="X175" i="68"/>
  <c r="V175" i="68"/>
  <c r="N175" i="68"/>
  <c r="C175" i="68"/>
  <c r="R175" i="68" s="1"/>
  <c r="AU174" i="68" l="1"/>
  <c r="D174" i="68" s="1"/>
  <c r="F174" i="68"/>
  <c r="Q174" i="68" s="1"/>
  <c r="AT175" i="68"/>
  <c r="F175" i="68" s="1"/>
  <c r="Q175" i="68" s="1"/>
  <c r="AG176" i="68"/>
  <c r="AI176" i="68"/>
  <c r="AK176" i="68"/>
  <c r="AM176" i="68"/>
  <c r="AO176" i="68"/>
  <c r="AQ176" i="68"/>
  <c r="AS176" i="68"/>
  <c r="AF176" i="68"/>
  <c r="AJ176" i="68"/>
  <c r="AN176" i="68"/>
  <c r="AR176" i="68"/>
  <c r="AL176" i="68"/>
  <c r="AH176" i="68"/>
  <c r="AP176" i="68"/>
  <c r="F172" i="71"/>
  <c r="A172" i="71" s="1"/>
  <c r="G172" i="71"/>
  <c r="Q172" i="71" s="1"/>
  <c r="AG173" i="71"/>
  <c r="D173" i="71" s="1"/>
  <c r="E173" i="71"/>
  <c r="B176" i="71"/>
  <c r="AE175" i="71"/>
  <c r="AC175" i="71"/>
  <c r="AA175" i="71"/>
  <c r="Y175" i="71"/>
  <c r="W175" i="71"/>
  <c r="AD175" i="71"/>
  <c r="AB175" i="71"/>
  <c r="Z175" i="71"/>
  <c r="X175" i="71"/>
  <c r="V175" i="71"/>
  <c r="N175" i="71"/>
  <c r="C175" i="71"/>
  <c r="R175" i="71" s="1"/>
  <c r="AF174" i="71"/>
  <c r="B177" i="68"/>
  <c r="E177" i="68" s="1"/>
  <c r="G177" i="68" s="1"/>
  <c r="A177" i="68" s="1"/>
  <c r="AE176" i="68"/>
  <c r="AC176" i="68"/>
  <c r="AA176" i="68"/>
  <c r="Y176" i="68"/>
  <c r="W176" i="68"/>
  <c r="AD176" i="68"/>
  <c r="AB176" i="68"/>
  <c r="Z176" i="68"/>
  <c r="X176" i="68"/>
  <c r="V176" i="68"/>
  <c r="N176" i="68"/>
  <c r="C176" i="68"/>
  <c r="R176" i="68" s="1"/>
  <c r="AU175" i="68" l="1"/>
  <c r="D175" i="68" s="1"/>
  <c r="AT176" i="68"/>
  <c r="F176" i="68" s="1"/>
  <c r="Q176" i="68" s="1"/>
  <c r="AG177" i="68"/>
  <c r="AI177" i="68"/>
  <c r="AK177" i="68"/>
  <c r="AM177" i="68"/>
  <c r="AO177" i="68"/>
  <c r="AQ177" i="68"/>
  <c r="AS177" i="68"/>
  <c r="AH177" i="68"/>
  <c r="AF177" i="68"/>
  <c r="AL177" i="68"/>
  <c r="AP177" i="68"/>
  <c r="AJ177" i="68"/>
  <c r="AN177" i="68"/>
  <c r="AR177" i="68"/>
  <c r="F173" i="71"/>
  <c r="A173" i="71" s="1"/>
  <c r="G173" i="71"/>
  <c r="Q173" i="71" s="1"/>
  <c r="AG174" i="71"/>
  <c r="D174" i="71" s="1"/>
  <c r="E174" i="71"/>
  <c r="B177" i="71"/>
  <c r="AE176" i="71"/>
  <c r="AC176" i="71"/>
  <c r="AA176" i="71"/>
  <c r="Y176" i="71"/>
  <c r="W176" i="71"/>
  <c r="AD176" i="71"/>
  <c r="AB176" i="71"/>
  <c r="Z176" i="71"/>
  <c r="X176" i="71"/>
  <c r="V176" i="71"/>
  <c r="N176" i="71"/>
  <c r="C176" i="71"/>
  <c r="R176" i="71" s="1"/>
  <c r="AF175" i="71"/>
  <c r="B178" i="68"/>
  <c r="E178" i="68" s="1"/>
  <c r="G178" i="68" s="1"/>
  <c r="A178" i="68" s="1"/>
  <c r="AE177" i="68"/>
  <c r="AC177" i="68"/>
  <c r="AA177" i="68"/>
  <c r="Y177" i="68"/>
  <c r="W177" i="68"/>
  <c r="AD177" i="68"/>
  <c r="AB177" i="68"/>
  <c r="Z177" i="68"/>
  <c r="X177" i="68"/>
  <c r="V177" i="68"/>
  <c r="N177" i="68"/>
  <c r="C177" i="68"/>
  <c r="R177" i="68" s="1"/>
  <c r="AU176" i="68" l="1"/>
  <c r="D176" i="68" s="1"/>
  <c r="AT177" i="68"/>
  <c r="AG178" i="68"/>
  <c r="AI178" i="68"/>
  <c r="AK178" i="68"/>
  <c r="AM178" i="68"/>
  <c r="AO178" i="68"/>
  <c r="AQ178" i="68"/>
  <c r="AS178" i="68"/>
  <c r="AF178" i="68"/>
  <c r="AJ178" i="68"/>
  <c r="AN178" i="68"/>
  <c r="AR178" i="68"/>
  <c r="AH178" i="68"/>
  <c r="AL178" i="68"/>
  <c r="AP178" i="68"/>
  <c r="F174" i="71"/>
  <c r="A174" i="71" s="1"/>
  <c r="G174" i="71"/>
  <c r="Q174" i="71" s="1"/>
  <c r="AG175" i="71"/>
  <c r="D175" i="71" s="1"/>
  <c r="E175" i="71"/>
  <c r="B178" i="71"/>
  <c r="AE177" i="71"/>
  <c r="AC177" i="71"/>
  <c r="AA177" i="71"/>
  <c r="Y177" i="71"/>
  <c r="W177" i="71"/>
  <c r="AD177" i="71"/>
  <c r="AB177" i="71"/>
  <c r="Z177" i="71"/>
  <c r="X177" i="71"/>
  <c r="V177" i="71"/>
  <c r="N177" i="71"/>
  <c r="C177" i="71"/>
  <c r="R177" i="71" s="1"/>
  <c r="AF176" i="71"/>
  <c r="B179" i="68"/>
  <c r="E179" i="68" s="1"/>
  <c r="G179" i="68" s="1"/>
  <c r="A179" i="68" s="1"/>
  <c r="AE178" i="68"/>
  <c r="AC178" i="68"/>
  <c r="AA178" i="68"/>
  <c r="Y178" i="68"/>
  <c r="W178" i="68"/>
  <c r="AD178" i="68"/>
  <c r="AB178" i="68"/>
  <c r="Z178" i="68"/>
  <c r="X178" i="68"/>
  <c r="V178" i="68"/>
  <c r="N178" i="68"/>
  <c r="C178" i="68"/>
  <c r="R178" i="68" s="1"/>
  <c r="AU177" i="68"/>
  <c r="D177" i="68" s="1"/>
  <c r="F177" i="68" l="1"/>
  <c r="Q177" i="68" s="1"/>
  <c r="AG179" i="68"/>
  <c r="AI179" i="68"/>
  <c r="AK179" i="68"/>
  <c r="AM179" i="68"/>
  <c r="AO179" i="68"/>
  <c r="AQ179" i="68"/>
  <c r="AS179" i="68"/>
  <c r="AH179" i="68"/>
  <c r="AL179" i="68"/>
  <c r="AP179" i="68"/>
  <c r="AF179" i="68"/>
  <c r="AJ179" i="68"/>
  <c r="AN179" i="68"/>
  <c r="AR179" i="68"/>
  <c r="AT178" i="68"/>
  <c r="F178" i="68" s="1"/>
  <c r="Q178" i="68" s="1"/>
  <c r="F175" i="71"/>
  <c r="A175" i="71" s="1"/>
  <c r="G175" i="71"/>
  <c r="Q175" i="71" s="1"/>
  <c r="AG176" i="71"/>
  <c r="D176" i="71" s="1"/>
  <c r="E176" i="71"/>
  <c r="B179" i="71"/>
  <c r="AE178" i="71"/>
  <c r="AC178" i="71"/>
  <c r="AA178" i="71"/>
  <c r="Y178" i="71"/>
  <c r="W178" i="71"/>
  <c r="AD178" i="71"/>
  <c r="AB178" i="71"/>
  <c r="Z178" i="71"/>
  <c r="X178" i="71"/>
  <c r="V178" i="71"/>
  <c r="N178" i="71"/>
  <c r="C178" i="71"/>
  <c r="R178" i="71" s="1"/>
  <c r="AF177" i="71"/>
  <c r="B180" i="68"/>
  <c r="E180" i="68" s="1"/>
  <c r="G180" i="68" s="1"/>
  <c r="A180" i="68" s="1"/>
  <c r="AE179" i="68"/>
  <c r="AC179" i="68"/>
  <c r="AA179" i="68"/>
  <c r="Y179" i="68"/>
  <c r="W179" i="68"/>
  <c r="AD179" i="68"/>
  <c r="AB179" i="68"/>
  <c r="Z179" i="68"/>
  <c r="X179" i="68"/>
  <c r="V179" i="68"/>
  <c r="N179" i="68"/>
  <c r="C179" i="68"/>
  <c r="R179" i="68" s="1"/>
  <c r="AT179" i="68" l="1"/>
  <c r="AU178" i="68"/>
  <c r="D178" i="68" s="1"/>
  <c r="AG180" i="68"/>
  <c r="AI180" i="68"/>
  <c r="AK180" i="68"/>
  <c r="AM180" i="68"/>
  <c r="AO180" i="68"/>
  <c r="AQ180" i="68"/>
  <c r="AS180" i="68"/>
  <c r="AF180" i="68"/>
  <c r="AJ180" i="68"/>
  <c r="AN180" i="68"/>
  <c r="AR180" i="68"/>
  <c r="AH180" i="68"/>
  <c r="AL180" i="68"/>
  <c r="AP180" i="68"/>
  <c r="F176" i="71"/>
  <c r="A176" i="71" s="1"/>
  <c r="G176" i="71"/>
  <c r="Q176" i="71" s="1"/>
  <c r="AG177" i="71"/>
  <c r="D177" i="71" s="1"/>
  <c r="E177" i="71"/>
  <c r="B180" i="71"/>
  <c r="AE179" i="71"/>
  <c r="AC179" i="71"/>
  <c r="AA179" i="71"/>
  <c r="Y179" i="71"/>
  <c r="W179" i="71"/>
  <c r="AD179" i="71"/>
  <c r="AB179" i="71"/>
  <c r="Z179" i="71"/>
  <c r="X179" i="71"/>
  <c r="V179" i="71"/>
  <c r="N179" i="71"/>
  <c r="C179" i="71"/>
  <c r="R179" i="71" s="1"/>
  <c r="AF178" i="71"/>
  <c r="AU179" i="68"/>
  <c r="D179" i="68" s="1"/>
  <c r="B181" i="68"/>
  <c r="E181" i="68" s="1"/>
  <c r="G181" i="68" s="1"/>
  <c r="A181" i="68" s="1"/>
  <c r="AE180" i="68"/>
  <c r="AC180" i="68"/>
  <c r="AA180" i="68"/>
  <c r="Y180" i="68"/>
  <c r="W180" i="68"/>
  <c r="AD180" i="68"/>
  <c r="AB180" i="68"/>
  <c r="Z180" i="68"/>
  <c r="X180" i="68"/>
  <c r="V180" i="68"/>
  <c r="N180" i="68"/>
  <c r="C180" i="68"/>
  <c r="R180" i="68" s="1"/>
  <c r="F179" i="68" l="1"/>
  <c r="Q179" i="68" s="1"/>
  <c r="AG181" i="68"/>
  <c r="AI181" i="68"/>
  <c r="AK181" i="68"/>
  <c r="AM181" i="68"/>
  <c r="AO181" i="68"/>
  <c r="AQ181" i="68"/>
  <c r="AS181" i="68"/>
  <c r="AH181" i="68"/>
  <c r="AL181" i="68"/>
  <c r="AP181" i="68"/>
  <c r="AF181" i="68"/>
  <c r="AJ181" i="68"/>
  <c r="AN181" i="68"/>
  <c r="AR181" i="68"/>
  <c r="AT180" i="68"/>
  <c r="F180" i="68" s="1"/>
  <c r="Q180" i="68" s="1"/>
  <c r="F177" i="71"/>
  <c r="A177" i="71" s="1"/>
  <c r="G177" i="71"/>
  <c r="Q177" i="71" s="1"/>
  <c r="AG178" i="71"/>
  <c r="D178" i="71" s="1"/>
  <c r="E178" i="71"/>
  <c r="B181" i="71"/>
  <c r="AE180" i="71"/>
  <c r="AC180" i="71"/>
  <c r="AA180" i="71"/>
  <c r="Y180" i="71"/>
  <c r="W180" i="71"/>
  <c r="AD180" i="71"/>
  <c r="AB180" i="71"/>
  <c r="Z180" i="71"/>
  <c r="X180" i="71"/>
  <c r="V180" i="71"/>
  <c r="N180" i="71"/>
  <c r="C180" i="71"/>
  <c r="R180" i="71" s="1"/>
  <c r="AF179" i="71"/>
  <c r="B182" i="68"/>
  <c r="E182" i="68" s="1"/>
  <c r="G182" i="68" s="1"/>
  <c r="A182" i="68" s="1"/>
  <c r="AE181" i="68"/>
  <c r="AC181" i="68"/>
  <c r="AA181" i="68"/>
  <c r="Y181" i="68"/>
  <c r="W181" i="68"/>
  <c r="AD181" i="68"/>
  <c r="AB181" i="68"/>
  <c r="Z181" i="68"/>
  <c r="X181" i="68"/>
  <c r="V181" i="68"/>
  <c r="N181" i="68"/>
  <c r="C181" i="68"/>
  <c r="R181" i="68" s="1"/>
  <c r="AT181" i="68" l="1"/>
  <c r="AU181" i="68" s="1"/>
  <c r="D181" i="68" s="1"/>
  <c r="AU180" i="68"/>
  <c r="D180" i="68" s="1"/>
  <c r="AG182" i="68"/>
  <c r="AI182" i="68"/>
  <c r="AK182" i="68"/>
  <c r="AM182" i="68"/>
  <c r="AO182" i="68"/>
  <c r="AQ182" i="68"/>
  <c r="AS182" i="68"/>
  <c r="AF182" i="68"/>
  <c r="AJ182" i="68"/>
  <c r="AN182" i="68"/>
  <c r="AR182" i="68"/>
  <c r="AH182" i="68"/>
  <c r="AL182" i="68"/>
  <c r="AP182" i="68"/>
  <c r="F178" i="71"/>
  <c r="A178" i="71" s="1"/>
  <c r="G178" i="71"/>
  <c r="Q178" i="71" s="1"/>
  <c r="AG179" i="71"/>
  <c r="D179" i="71" s="1"/>
  <c r="E179" i="71"/>
  <c r="B182" i="71"/>
  <c r="AE181" i="71"/>
  <c r="AC181" i="71"/>
  <c r="AA181" i="71"/>
  <c r="Y181" i="71"/>
  <c r="W181" i="71"/>
  <c r="AD181" i="71"/>
  <c r="AB181" i="71"/>
  <c r="Z181" i="71"/>
  <c r="X181" i="71"/>
  <c r="V181" i="71"/>
  <c r="N181" i="71"/>
  <c r="E181" i="71"/>
  <c r="C181" i="71"/>
  <c r="R181" i="71" s="1"/>
  <c r="AF180" i="71"/>
  <c r="F181" i="68"/>
  <c r="Q181" i="68" s="1"/>
  <c r="B183" i="68"/>
  <c r="E183" i="68" s="1"/>
  <c r="G183" i="68" s="1"/>
  <c r="A183" i="68" s="1"/>
  <c r="AE182" i="68"/>
  <c r="AC182" i="68"/>
  <c r="AA182" i="68"/>
  <c r="Y182" i="68"/>
  <c r="W182" i="68"/>
  <c r="AD182" i="68"/>
  <c r="AB182" i="68"/>
  <c r="Z182" i="68"/>
  <c r="X182" i="68"/>
  <c r="V182" i="68"/>
  <c r="N182" i="68"/>
  <c r="C182" i="68"/>
  <c r="R182" i="68" s="1"/>
  <c r="AT182" i="68" l="1"/>
  <c r="AG183" i="68"/>
  <c r="AI183" i="68"/>
  <c r="AK183" i="68"/>
  <c r="AM183" i="68"/>
  <c r="AO183" i="68"/>
  <c r="AQ183" i="68"/>
  <c r="AS183" i="68"/>
  <c r="AH183" i="68"/>
  <c r="AL183" i="68"/>
  <c r="AP183" i="68"/>
  <c r="AF183" i="68"/>
  <c r="AJ183" i="68"/>
  <c r="AN183" i="68"/>
  <c r="AR183" i="68"/>
  <c r="F179" i="71"/>
  <c r="A179" i="71" s="1"/>
  <c r="G179" i="71"/>
  <c r="Q179" i="71" s="1"/>
  <c r="AG180" i="71"/>
  <c r="D180" i="71" s="1"/>
  <c r="E180" i="71"/>
  <c r="F181" i="71"/>
  <c r="A181" i="71" s="1"/>
  <c r="G181" i="71"/>
  <c r="Q181" i="71" s="1"/>
  <c r="B183" i="71"/>
  <c r="AE182" i="71"/>
  <c r="AC182" i="71"/>
  <c r="AA182" i="71"/>
  <c r="Y182" i="71"/>
  <c r="W182" i="71"/>
  <c r="AD182" i="71"/>
  <c r="AB182" i="71"/>
  <c r="Z182" i="71"/>
  <c r="X182" i="71"/>
  <c r="V182" i="71"/>
  <c r="N182" i="71"/>
  <c r="E182" i="71"/>
  <c r="C182" i="71"/>
  <c r="R182" i="71" s="1"/>
  <c r="AF181" i="71"/>
  <c r="AG181" i="71" s="1"/>
  <c r="D181" i="71" s="1"/>
  <c r="B184" i="68"/>
  <c r="E184" i="68" s="1"/>
  <c r="G184" i="68" s="1"/>
  <c r="A184" i="68" s="1"/>
  <c r="AE183" i="68"/>
  <c r="AC183" i="68"/>
  <c r="AA183" i="68"/>
  <c r="Y183" i="68"/>
  <c r="W183" i="68"/>
  <c r="AD183" i="68"/>
  <c r="AB183" i="68"/>
  <c r="Z183" i="68"/>
  <c r="X183" i="68"/>
  <c r="V183" i="68"/>
  <c r="N183" i="68"/>
  <c r="C183" i="68"/>
  <c r="R183" i="68" s="1"/>
  <c r="AU182" i="68"/>
  <c r="D182" i="68" s="1"/>
  <c r="F182" i="68"/>
  <c r="Q182" i="68" s="1"/>
  <c r="AT183" i="68" l="1"/>
  <c r="AG184" i="68"/>
  <c r="AI184" i="68"/>
  <c r="AK184" i="68"/>
  <c r="AM184" i="68"/>
  <c r="AO184" i="68"/>
  <c r="AQ184" i="68"/>
  <c r="AS184" i="68"/>
  <c r="AF184" i="68"/>
  <c r="AJ184" i="68"/>
  <c r="AN184" i="68"/>
  <c r="AR184" i="68"/>
  <c r="AH184" i="68"/>
  <c r="AL184" i="68"/>
  <c r="AP184" i="68"/>
  <c r="F180" i="71"/>
  <c r="A180" i="71" s="1"/>
  <c r="G180" i="71"/>
  <c r="Q180" i="71" s="1"/>
  <c r="F182" i="71"/>
  <c r="A182" i="71" s="1"/>
  <c r="G182" i="71"/>
  <c r="Q182" i="71" s="1"/>
  <c r="B184" i="71"/>
  <c r="AE183" i="71"/>
  <c r="AC183" i="71"/>
  <c r="AA183" i="71"/>
  <c r="Y183" i="71"/>
  <c r="W183" i="71"/>
  <c r="AD183" i="71"/>
  <c r="AB183" i="71"/>
  <c r="Z183" i="71"/>
  <c r="X183" i="71"/>
  <c r="V183" i="71"/>
  <c r="N183" i="71"/>
  <c r="E183" i="71"/>
  <c r="C183" i="71"/>
  <c r="R183" i="71" s="1"/>
  <c r="AF182" i="71"/>
  <c r="AG182" i="71" s="1"/>
  <c r="D182" i="71" s="1"/>
  <c r="AU183" i="68"/>
  <c r="D183" i="68" s="1"/>
  <c r="F183" i="68"/>
  <c r="Q183" i="68" s="1"/>
  <c r="B185" i="68"/>
  <c r="E185" i="68" s="1"/>
  <c r="G185" i="68" s="1"/>
  <c r="A185" i="68" s="1"/>
  <c r="AE184" i="68"/>
  <c r="AC184" i="68"/>
  <c r="AA184" i="68"/>
  <c r="Y184" i="68"/>
  <c r="W184" i="68"/>
  <c r="AD184" i="68"/>
  <c r="AB184" i="68"/>
  <c r="Z184" i="68"/>
  <c r="X184" i="68"/>
  <c r="V184" i="68"/>
  <c r="N184" i="68"/>
  <c r="C184" i="68"/>
  <c r="R184" i="68" s="1"/>
  <c r="AG185" i="68" l="1"/>
  <c r="AI185" i="68"/>
  <c r="AK185" i="68"/>
  <c r="AM185" i="68"/>
  <c r="AO185" i="68"/>
  <c r="AQ185" i="68"/>
  <c r="AS185" i="68"/>
  <c r="AH185" i="68"/>
  <c r="AL185" i="68"/>
  <c r="AP185" i="68"/>
  <c r="AF185" i="68"/>
  <c r="AJ185" i="68"/>
  <c r="AN185" i="68"/>
  <c r="AR185" i="68"/>
  <c r="AT184" i="68"/>
  <c r="AU184" i="68" s="1"/>
  <c r="D184" i="68" s="1"/>
  <c r="F183" i="71"/>
  <c r="A183" i="71" s="1"/>
  <c r="G183" i="71"/>
  <c r="Q183" i="71" s="1"/>
  <c r="B185" i="71"/>
  <c r="AE184" i="71"/>
  <c r="AC184" i="71"/>
  <c r="AA184" i="71"/>
  <c r="Y184" i="71"/>
  <c r="W184" i="71"/>
  <c r="AD184" i="71"/>
  <c r="AB184" i="71"/>
  <c r="Z184" i="71"/>
  <c r="X184" i="71"/>
  <c r="V184" i="71"/>
  <c r="N184" i="71"/>
  <c r="E184" i="71"/>
  <c r="C184" i="71"/>
  <c r="R184" i="71" s="1"/>
  <c r="AF183" i="71"/>
  <c r="AG183" i="71" s="1"/>
  <c r="D183" i="71" s="1"/>
  <c r="F184" i="68"/>
  <c r="Q184" i="68" s="1"/>
  <c r="B186" i="68"/>
  <c r="E186" i="68" s="1"/>
  <c r="G186" i="68" s="1"/>
  <c r="A186" i="68" s="1"/>
  <c r="AE185" i="68"/>
  <c r="AC185" i="68"/>
  <c r="AA185" i="68"/>
  <c r="Y185" i="68"/>
  <c r="W185" i="68"/>
  <c r="AD185" i="68"/>
  <c r="AB185" i="68"/>
  <c r="Z185" i="68"/>
  <c r="X185" i="68"/>
  <c r="V185" i="68"/>
  <c r="N185" i="68"/>
  <c r="C185" i="68"/>
  <c r="R185" i="68" s="1"/>
  <c r="AG186" i="68" l="1"/>
  <c r="AI186" i="68"/>
  <c r="AK186" i="68"/>
  <c r="AM186" i="68"/>
  <c r="AO186" i="68"/>
  <c r="AQ186" i="68"/>
  <c r="AS186" i="68"/>
  <c r="AF186" i="68"/>
  <c r="AJ186" i="68"/>
  <c r="AN186" i="68"/>
  <c r="AR186" i="68"/>
  <c r="AH186" i="68"/>
  <c r="AL186" i="68"/>
  <c r="AP186" i="68"/>
  <c r="AT185" i="68"/>
  <c r="F184" i="71"/>
  <c r="A184" i="71" s="1"/>
  <c r="G184" i="71"/>
  <c r="Q184" i="71" s="1"/>
  <c r="B186" i="71"/>
  <c r="AE185" i="71"/>
  <c r="AC185" i="71"/>
  <c r="AA185" i="71"/>
  <c r="Y185" i="71"/>
  <c r="W185" i="71"/>
  <c r="AD185" i="71"/>
  <c r="AB185" i="71"/>
  <c r="Z185" i="71"/>
  <c r="X185" i="71"/>
  <c r="V185" i="71"/>
  <c r="N185" i="71"/>
  <c r="E185" i="71"/>
  <c r="C185" i="71"/>
  <c r="R185" i="71" s="1"/>
  <c r="AF184" i="71"/>
  <c r="AG184" i="71" s="1"/>
  <c r="D184" i="71" s="1"/>
  <c r="B187" i="68"/>
  <c r="E187" i="68" s="1"/>
  <c r="G187" i="68" s="1"/>
  <c r="A187" i="68" s="1"/>
  <c r="AE186" i="68"/>
  <c r="AC186" i="68"/>
  <c r="AA186" i="68"/>
  <c r="Y186" i="68"/>
  <c r="W186" i="68"/>
  <c r="AD186" i="68"/>
  <c r="AB186" i="68"/>
  <c r="Z186" i="68"/>
  <c r="X186" i="68"/>
  <c r="V186" i="68"/>
  <c r="N186" i="68"/>
  <c r="C186" i="68"/>
  <c r="R186" i="68" s="1"/>
  <c r="AU185" i="68"/>
  <c r="D185" i="68" s="1"/>
  <c r="F185" i="68"/>
  <c r="Q185" i="68" s="1"/>
  <c r="AT186" i="68" l="1"/>
  <c r="AG187" i="68"/>
  <c r="AI187" i="68"/>
  <c r="AK187" i="68"/>
  <c r="AM187" i="68"/>
  <c r="AO187" i="68"/>
  <c r="AQ187" i="68"/>
  <c r="AS187" i="68"/>
  <c r="AH187" i="68"/>
  <c r="AL187" i="68"/>
  <c r="AP187" i="68"/>
  <c r="AF187" i="68"/>
  <c r="AJ187" i="68"/>
  <c r="AN187" i="68"/>
  <c r="AR187" i="68"/>
  <c r="F185" i="71"/>
  <c r="A185" i="71" s="1"/>
  <c r="G185" i="71"/>
  <c r="Q185" i="71" s="1"/>
  <c r="B187" i="71"/>
  <c r="AE186" i="71"/>
  <c r="AC186" i="71"/>
  <c r="AA186" i="71"/>
  <c r="Y186" i="71"/>
  <c r="W186" i="71"/>
  <c r="AD186" i="71"/>
  <c r="AB186" i="71"/>
  <c r="Z186" i="71"/>
  <c r="X186" i="71"/>
  <c r="V186" i="71"/>
  <c r="N186" i="71"/>
  <c r="E186" i="71"/>
  <c r="C186" i="71"/>
  <c r="R186" i="71" s="1"/>
  <c r="AF185" i="71"/>
  <c r="AG185" i="71" s="1"/>
  <c r="D185" i="71" s="1"/>
  <c r="AU186" i="68"/>
  <c r="D186" i="68" s="1"/>
  <c r="F186" i="68"/>
  <c r="Q186" i="68" s="1"/>
  <c r="B188" i="68"/>
  <c r="E188" i="68" s="1"/>
  <c r="G188" i="68" s="1"/>
  <c r="A188" i="68" s="1"/>
  <c r="AE187" i="68"/>
  <c r="AC187" i="68"/>
  <c r="AA187" i="68"/>
  <c r="Y187" i="68"/>
  <c r="W187" i="68"/>
  <c r="AD187" i="68"/>
  <c r="AB187" i="68"/>
  <c r="Z187" i="68"/>
  <c r="X187" i="68"/>
  <c r="V187" i="68"/>
  <c r="N187" i="68"/>
  <c r="C187" i="68"/>
  <c r="R187" i="68" s="1"/>
  <c r="AG188" i="68" l="1"/>
  <c r="AI188" i="68"/>
  <c r="AK188" i="68"/>
  <c r="AM188" i="68"/>
  <c r="AO188" i="68"/>
  <c r="AQ188" i="68"/>
  <c r="AS188" i="68"/>
  <c r="AF188" i="68"/>
  <c r="AJ188" i="68"/>
  <c r="AN188" i="68"/>
  <c r="AR188" i="68"/>
  <c r="AH188" i="68"/>
  <c r="AL188" i="68"/>
  <c r="AP188" i="68"/>
  <c r="AT187" i="68"/>
  <c r="F186" i="71"/>
  <c r="A186" i="71" s="1"/>
  <c r="G186" i="71"/>
  <c r="Q186" i="71" s="1"/>
  <c r="AD187" i="71"/>
  <c r="AB187" i="71"/>
  <c r="Z187" i="71"/>
  <c r="X187" i="71"/>
  <c r="V187" i="71"/>
  <c r="AC187" i="71"/>
  <c r="Y187" i="71"/>
  <c r="B188" i="71"/>
  <c r="AE187" i="71"/>
  <c r="AA187" i="71"/>
  <c r="W187" i="71"/>
  <c r="N187" i="71"/>
  <c r="E187" i="71"/>
  <c r="C187" i="71"/>
  <c r="R187" i="71" s="1"/>
  <c r="AF186" i="71"/>
  <c r="AG186" i="71" s="1"/>
  <c r="D186" i="71" s="1"/>
  <c r="F187" i="68"/>
  <c r="Q187" i="68" s="1"/>
  <c r="B189" i="68"/>
  <c r="E189" i="68" s="1"/>
  <c r="G189" i="68" s="1"/>
  <c r="A189" i="68" s="1"/>
  <c r="AE188" i="68"/>
  <c r="AC188" i="68"/>
  <c r="AA188" i="68"/>
  <c r="Y188" i="68"/>
  <c r="W188" i="68"/>
  <c r="AD188" i="68"/>
  <c r="AB188" i="68"/>
  <c r="Z188" i="68"/>
  <c r="X188" i="68"/>
  <c r="V188" i="68"/>
  <c r="N188" i="68"/>
  <c r="C188" i="68"/>
  <c r="R188" i="68" s="1"/>
  <c r="AU187" i="68"/>
  <c r="D187" i="68" s="1"/>
  <c r="AT188" i="68" l="1"/>
  <c r="AG189" i="68"/>
  <c r="AI189" i="68"/>
  <c r="AK189" i="68"/>
  <c r="AM189" i="68"/>
  <c r="AO189" i="68"/>
  <c r="AQ189" i="68"/>
  <c r="AS189" i="68"/>
  <c r="AH189" i="68"/>
  <c r="AL189" i="68"/>
  <c r="AP189" i="68"/>
  <c r="AF189" i="68"/>
  <c r="AJ189" i="68"/>
  <c r="AN189" i="68"/>
  <c r="AR189" i="68"/>
  <c r="AF187" i="71"/>
  <c r="AG187" i="71" s="1"/>
  <c r="D187" i="71" s="1"/>
  <c r="F187" i="71"/>
  <c r="A187" i="71" s="1"/>
  <c r="G187" i="71"/>
  <c r="Q187" i="71" s="1"/>
  <c r="AD188" i="71"/>
  <c r="AB188" i="71"/>
  <c r="Z188" i="71"/>
  <c r="X188" i="71"/>
  <c r="V188" i="71"/>
  <c r="N188" i="71"/>
  <c r="E188" i="71"/>
  <c r="C188" i="71"/>
  <c r="R188" i="71" s="1"/>
  <c r="B189" i="71"/>
  <c r="AE188" i="71"/>
  <c r="AA188" i="71"/>
  <c r="W188" i="71"/>
  <c r="AC188" i="71"/>
  <c r="Y188" i="71"/>
  <c r="F188" i="68"/>
  <c r="Q188" i="68" s="1"/>
  <c r="B190" i="68"/>
  <c r="E190" i="68" s="1"/>
  <c r="G190" i="68" s="1"/>
  <c r="A190" i="68" s="1"/>
  <c r="AE189" i="68"/>
  <c r="AC189" i="68"/>
  <c r="AA189" i="68"/>
  <c r="Y189" i="68"/>
  <c r="W189" i="68"/>
  <c r="AD189" i="68"/>
  <c r="AB189" i="68"/>
  <c r="Z189" i="68"/>
  <c r="X189" i="68"/>
  <c r="V189" i="68"/>
  <c r="N189" i="68"/>
  <c r="C189" i="68"/>
  <c r="R189" i="68" s="1"/>
  <c r="AU188" i="68"/>
  <c r="D188" i="68" s="1"/>
  <c r="AT189" i="68" l="1"/>
  <c r="AG190" i="68"/>
  <c r="AI190" i="68"/>
  <c r="AK190" i="68"/>
  <c r="AM190" i="68"/>
  <c r="AO190" i="68"/>
  <c r="AQ190" i="68"/>
  <c r="AS190" i="68"/>
  <c r="AF190" i="68"/>
  <c r="AJ190" i="68"/>
  <c r="AN190" i="68"/>
  <c r="AR190" i="68"/>
  <c r="AH190" i="68"/>
  <c r="AL190" i="68"/>
  <c r="AP190" i="68"/>
  <c r="AF188" i="71"/>
  <c r="AG188" i="71" s="1"/>
  <c r="D188" i="71" s="1"/>
  <c r="AD189" i="71"/>
  <c r="AB189" i="71"/>
  <c r="Z189" i="71"/>
  <c r="X189" i="71"/>
  <c r="V189" i="71"/>
  <c r="N189" i="71"/>
  <c r="E189" i="71"/>
  <c r="C189" i="71"/>
  <c r="R189" i="71" s="1"/>
  <c r="AC189" i="71"/>
  <c r="Y189" i="71"/>
  <c r="B190" i="71"/>
  <c r="AE189" i="71"/>
  <c r="AA189" i="71"/>
  <c r="W189" i="71"/>
  <c r="G188" i="71"/>
  <c r="Q188" i="71" s="1"/>
  <c r="F188" i="71"/>
  <c r="A188" i="71" s="1"/>
  <c r="F189" i="68"/>
  <c r="Q189" i="68" s="1"/>
  <c r="B191" i="68"/>
  <c r="E191" i="68" s="1"/>
  <c r="G191" i="68" s="1"/>
  <c r="A191" i="68" s="1"/>
  <c r="AE190" i="68"/>
  <c r="AC190" i="68"/>
  <c r="AA190" i="68"/>
  <c r="Y190" i="68"/>
  <c r="W190" i="68"/>
  <c r="AD190" i="68"/>
  <c r="AB190" i="68"/>
  <c r="Z190" i="68"/>
  <c r="X190" i="68"/>
  <c r="V190" i="68"/>
  <c r="N190" i="68"/>
  <c r="C190" i="68"/>
  <c r="R190" i="68" s="1"/>
  <c r="AU189" i="68"/>
  <c r="D189" i="68" s="1"/>
  <c r="AT190" i="68" l="1"/>
  <c r="AG191" i="68"/>
  <c r="AI191" i="68"/>
  <c r="AK191" i="68"/>
  <c r="AM191" i="68"/>
  <c r="AO191" i="68"/>
  <c r="AQ191" i="68"/>
  <c r="AS191" i="68"/>
  <c r="AH191" i="68"/>
  <c r="AL191" i="68"/>
  <c r="AP191" i="68"/>
  <c r="AF191" i="68"/>
  <c r="AJ191" i="68"/>
  <c r="AN191" i="68"/>
  <c r="AR191" i="68"/>
  <c r="AF189" i="71"/>
  <c r="AG189" i="71" s="1"/>
  <c r="D189" i="71" s="1"/>
  <c r="AD190" i="71"/>
  <c r="AB190" i="71"/>
  <c r="Z190" i="71"/>
  <c r="X190" i="71"/>
  <c r="V190" i="71"/>
  <c r="N190" i="71"/>
  <c r="E190" i="71"/>
  <c r="C190" i="71"/>
  <c r="R190" i="71" s="1"/>
  <c r="B191" i="71"/>
  <c r="AE190" i="71"/>
  <c r="AA190" i="71"/>
  <c r="W190" i="71"/>
  <c r="AC190" i="71"/>
  <c r="Y190" i="71"/>
  <c r="G189" i="71"/>
  <c r="Q189" i="71" s="1"/>
  <c r="F189" i="71"/>
  <c r="A189" i="71" s="1"/>
  <c r="F190" i="68"/>
  <c r="Q190" i="68" s="1"/>
  <c r="B192" i="68"/>
  <c r="E192" i="68" s="1"/>
  <c r="G192" i="68" s="1"/>
  <c r="A192" i="68" s="1"/>
  <c r="AE191" i="68"/>
  <c r="AC191" i="68"/>
  <c r="AA191" i="68"/>
  <c r="Y191" i="68"/>
  <c r="W191" i="68"/>
  <c r="AD191" i="68"/>
  <c r="AB191" i="68"/>
  <c r="Z191" i="68"/>
  <c r="X191" i="68"/>
  <c r="V191" i="68"/>
  <c r="N191" i="68"/>
  <c r="C191" i="68"/>
  <c r="R191" i="68" s="1"/>
  <c r="AU190" i="68"/>
  <c r="D190" i="68" s="1"/>
  <c r="AT191" i="68" l="1"/>
  <c r="AG192" i="68"/>
  <c r="AI192" i="68"/>
  <c r="AK192" i="68"/>
  <c r="AM192" i="68"/>
  <c r="AO192" i="68"/>
  <c r="AQ192" i="68"/>
  <c r="AS192" i="68"/>
  <c r="AF192" i="68"/>
  <c r="AJ192" i="68"/>
  <c r="AN192" i="68"/>
  <c r="AR192" i="68"/>
  <c r="AH192" i="68"/>
  <c r="AL192" i="68"/>
  <c r="AP192" i="68"/>
  <c r="AD191" i="71"/>
  <c r="AB191" i="71"/>
  <c r="Z191" i="71"/>
  <c r="X191" i="71"/>
  <c r="V191" i="71"/>
  <c r="N191" i="71"/>
  <c r="E191" i="71"/>
  <c r="C191" i="71"/>
  <c r="R191" i="71" s="1"/>
  <c r="AC191" i="71"/>
  <c r="Y191" i="71"/>
  <c r="B192" i="71"/>
  <c r="AE191" i="71"/>
  <c r="AA191" i="71"/>
  <c r="W191" i="71"/>
  <c r="G190" i="71"/>
  <c r="Q190" i="71" s="1"/>
  <c r="F190" i="71"/>
  <c r="A190" i="71" s="1"/>
  <c r="AF190" i="71"/>
  <c r="AG190" i="71" s="1"/>
  <c r="D190" i="71" s="1"/>
  <c r="F191" i="68"/>
  <c r="Q191" i="68" s="1"/>
  <c r="B193" i="68"/>
  <c r="E193" i="68" s="1"/>
  <c r="G193" i="68" s="1"/>
  <c r="A193" i="68" s="1"/>
  <c r="AE192" i="68"/>
  <c r="AC192" i="68"/>
  <c r="AA192" i="68"/>
  <c r="Y192" i="68"/>
  <c r="W192" i="68"/>
  <c r="AD192" i="68"/>
  <c r="AB192" i="68"/>
  <c r="Z192" i="68"/>
  <c r="X192" i="68"/>
  <c r="V192" i="68"/>
  <c r="N192" i="68"/>
  <c r="C192" i="68"/>
  <c r="R192" i="68" s="1"/>
  <c r="AU191" i="68"/>
  <c r="D191" i="68" s="1"/>
  <c r="AT192" i="68" l="1"/>
  <c r="AG193" i="68"/>
  <c r="AI193" i="68"/>
  <c r="AK193" i="68"/>
  <c r="AM193" i="68"/>
  <c r="AO193" i="68"/>
  <c r="AQ193" i="68"/>
  <c r="AS193" i="68"/>
  <c r="AH193" i="68"/>
  <c r="AL193" i="68"/>
  <c r="AP193" i="68"/>
  <c r="AF193" i="68"/>
  <c r="AJ193" i="68"/>
  <c r="AN193" i="68"/>
  <c r="AR193" i="68"/>
  <c r="AF191" i="71"/>
  <c r="AG191" i="71" s="1"/>
  <c r="D191" i="71" s="1"/>
  <c r="AD192" i="71"/>
  <c r="AB192" i="71"/>
  <c r="Z192" i="71"/>
  <c r="X192" i="71"/>
  <c r="V192" i="71"/>
  <c r="N192" i="71"/>
  <c r="E192" i="71"/>
  <c r="C192" i="71"/>
  <c r="R192" i="71" s="1"/>
  <c r="B193" i="71"/>
  <c r="AE192" i="71"/>
  <c r="AA192" i="71"/>
  <c r="W192" i="71"/>
  <c r="AC192" i="71"/>
  <c r="Y192" i="71"/>
  <c r="G191" i="71"/>
  <c r="Q191" i="71" s="1"/>
  <c r="F191" i="71"/>
  <c r="A191" i="71" s="1"/>
  <c r="AU192" i="68"/>
  <c r="D192" i="68" s="1"/>
  <c r="F192" i="68"/>
  <c r="Q192" i="68" s="1"/>
  <c r="B194" i="68"/>
  <c r="E194" i="68" s="1"/>
  <c r="G194" i="68" s="1"/>
  <c r="A194" i="68" s="1"/>
  <c r="AE193" i="68"/>
  <c r="AC193" i="68"/>
  <c r="AA193" i="68"/>
  <c r="Y193" i="68"/>
  <c r="W193" i="68"/>
  <c r="AD193" i="68"/>
  <c r="AB193" i="68"/>
  <c r="Z193" i="68"/>
  <c r="X193" i="68"/>
  <c r="V193" i="68"/>
  <c r="N193" i="68"/>
  <c r="C193" i="68"/>
  <c r="R193" i="68" s="1"/>
  <c r="AG194" i="68" l="1"/>
  <c r="AI194" i="68"/>
  <c r="AK194" i="68"/>
  <c r="AM194" i="68"/>
  <c r="AO194" i="68"/>
  <c r="AQ194" i="68"/>
  <c r="AS194" i="68"/>
  <c r="AF194" i="68"/>
  <c r="AJ194" i="68"/>
  <c r="AN194" i="68"/>
  <c r="AR194" i="68"/>
  <c r="AH194" i="68"/>
  <c r="AP194" i="68"/>
  <c r="AL194" i="68"/>
  <c r="AT193" i="68"/>
  <c r="AU193" i="68" s="1"/>
  <c r="D193" i="68" s="1"/>
  <c r="AF192" i="71"/>
  <c r="AG192" i="71" s="1"/>
  <c r="D192" i="71" s="1"/>
  <c r="AD193" i="71"/>
  <c r="AB193" i="71"/>
  <c r="Z193" i="71"/>
  <c r="X193" i="71"/>
  <c r="V193" i="71"/>
  <c r="N193" i="71"/>
  <c r="E193" i="71"/>
  <c r="C193" i="71"/>
  <c r="R193" i="71" s="1"/>
  <c r="AC193" i="71"/>
  <c r="Y193" i="71"/>
  <c r="B194" i="71"/>
  <c r="AE193" i="71"/>
  <c r="AA193" i="71"/>
  <c r="W193" i="71"/>
  <c r="G192" i="71"/>
  <c r="Q192" i="71" s="1"/>
  <c r="F192" i="71"/>
  <c r="A192" i="71" s="1"/>
  <c r="B195" i="68"/>
  <c r="E195" i="68" s="1"/>
  <c r="G195" i="68" s="1"/>
  <c r="A195" i="68" s="1"/>
  <c r="AE194" i="68"/>
  <c r="AC194" i="68"/>
  <c r="AA194" i="68"/>
  <c r="Y194" i="68"/>
  <c r="W194" i="68"/>
  <c r="AD194" i="68"/>
  <c r="AB194" i="68"/>
  <c r="Z194" i="68"/>
  <c r="X194" i="68"/>
  <c r="V194" i="68"/>
  <c r="N194" i="68"/>
  <c r="C194" i="68"/>
  <c r="R194" i="68" s="1"/>
  <c r="F193" i="68"/>
  <c r="Q193" i="68" s="1"/>
  <c r="AT194" i="68" l="1"/>
  <c r="AG195" i="68"/>
  <c r="AI195" i="68"/>
  <c r="AK195" i="68"/>
  <c r="AM195" i="68"/>
  <c r="AO195" i="68"/>
  <c r="AQ195" i="68"/>
  <c r="AS195" i="68"/>
  <c r="AH195" i="68"/>
  <c r="AL195" i="68"/>
  <c r="AP195" i="68"/>
  <c r="AJ195" i="68"/>
  <c r="AR195" i="68"/>
  <c r="AF195" i="68"/>
  <c r="AN195" i="68"/>
  <c r="AF193" i="71"/>
  <c r="AG193" i="71" s="1"/>
  <c r="D193" i="71" s="1"/>
  <c r="AD194" i="71"/>
  <c r="AB194" i="71"/>
  <c r="Z194" i="71"/>
  <c r="X194" i="71"/>
  <c r="V194" i="71"/>
  <c r="N194" i="71"/>
  <c r="E194" i="71"/>
  <c r="C194" i="71"/>
  <c r="R194" i="71" s="1"/>
  <c r="B195" i="71"/>
  <c r="AE194" i="71"/>
  <c r="AA194" i="71"/>
  <c r="W194" i="71"/>
  <c r="AC194" i="71"/>
  <c r="Y194" i="71"/>
  <c r="G193" i="71"/>
  <c r="Q193" i="71" s="1"/>
  <c r="F193" i="71"/>
  <c r="A193" i="71" s="1"/>
  <c r="AU194" i="68"/>
  <c r="D194" i="68" s="1"/>
  <c r="F194" i="68"/>
  <c r="Q194" i="68" s="1"/>
  <c r="B196" i="68"/>
  <c r="E196" i="68" s="1"/>
  <c r="G196" i="68" s="1"/>
  <c r="A196" i="68" s="1"/>
  <c r="AE195" i="68"/>
  <c r="AC195" i="68"/>
  <c r="AA195" i="68"/>
  <c r="Y195" i="68"/>
  <c r="W195" i="68"/>
  <c r="AD195" i="68"/>
  <c r="AB195" i="68"/>
  <c r="Z195" i="68"/>
  <c r="X195" i="68"/>
  <c r="V195" i="68"/>
  <c r="N195" i="68"/>
  <c r="C195" i="68"/>
  <c r="R195" i="68" s="1"/>
  <c r="AG196" i="68" l="1"/>
  <c r="AI196" i="68"/>
  <c r="AK196" i="68"/>
  <c r="AM196" i="68"/>
  <c r="AO196" i="68"/>
  <c r="AQ196" i="68"/>
  <c r="AS196" i="68"/>
  <c r="AF196" i="68"/>
  <c r="AJ196" i="68"/>
  <c r="AN196" i="68"/>
  <c r="AR196" i="68"/>
  <c r="AL196" i="68"/>
  <c r="AH196" i="68"/>
  <c r="AP196" i="68"/>
  <c r="AT195" i="68"/>
  <c r="AF194" i="71"/>
  <c r="AG194" i="71" s="1"/>
  <c r="D194" i="71" s="1"/>
  <c r="AD195" i="71"/>
  <c r="AB195" i="71"/>
  <c r="Z195" i="71"/>
  <c r="X195" i="71"/>
  <c r="V195" i="71"/>
  <c r="N195" i="71"/>
  <c r="E195" i="71"/>
  <c r="C195" i="71"/>
  <c r="R195" i="71" s="1"/>
  <c r="B196" i="71"/>
  <c r="AE195" i="71"/>
  <c r="AC195" i="71"/>
  <c r="AA195" i="71"/>
  <c r="Y195" i="71"/>
  <c r="W195" i="71"/>
  <c r="G194" i="71"/>
  <c r="Q194" i="71" s="1"/>
  <c r="F194" i="71"/>
  <c r="A194" i="71" s="1"/>
  <c r="AU195" i="68"/>
  <c r="D195" i="68" s="1"/>
  <c r="F195" i="68"/>
  <c r="Q195" i="68" s="1"/>
  <c r="B197" i="68"/>
  <c r="E197" i="68" s="1"/>
  <c r="G197" i="68" s="1"/>
  <c r="A197" i="68" s="1"/>
  <c r="AE196" i="68"/>
  <c r="AC196" i="68"/>
  <c r="AA196" i="68"/>
  <c r="Y196" i="68"/>
  <c r="W196" i="68"/>
  <c r="AD196" i="68"/>
  <c r="AB196" i="68"/>
  <c r="Z196" i="68"/>
  <c r="X196" i="68"/>
  <c r="V196" i="68"/>
  <c r="N196" i="68"/>
  <c r="C196" i="68"/>
  <c r="R196" i="68" s="1"/>
  <c r="AG197" i="68" l="1"/>
  <c r="AI197" i="68"/>
  <c r="AK197" i="68"/>
  <c r="AM197" i="68"/>
  <c r="AO197" i="68"/>
  <c r="AQ197" i="68"/>
  <c r="AS197" i="68"/>
  <c r="AH197" i="68"/>
  <c r="AL197" i="68"/>
  <c r="AP197" i="68"/>
  <c r="AF197" i="68"/>
  <c r="AN197" i="68"/>
  <c r="AJ197" i="68"/>
  <c r="AR197" i="68"/>
  <c r="AT196" i="68"/>
  <c r="AU196" i="68" s="1"/>
  <c r="D196" i="68" s="1"/>
  <c r="AF195" i="71"/>
  <c r="AG195" i="71" s="1"/>
  <c r="D195" i="71" s="1"/>
  <c r="AD196" i="71"/>
  <c r="AB196" i="71"/>
  <c r="Z196" i="71"/>
  <c r="X196" i="71"/>
  <c r="V196" i="71"/>
  <c r="N196" i="71"/>
  <c r="E196" i="71"/>
  <c r="C196" i="71"/>
  <c r="R196" i="71" s="1"/>
  <c r="B197" i="71"/>
  <c r="AE196" i="71"/>
  <c r="AC196" i="71"/>
  <c r="AA196" i="71"/>
  <c r="Y196" i="71"/>
  <c r="W196" i="71"/>
  <c r="AF196" i="71" s="1"/>
  <c r="G195" i="71"/>
  <c r="Q195" i="71" s="1"/>
  <c r="F195" i="71"/>
  <c r="A195" i="71" s="1"/>
  <c r="F196" i="68"/>
  <c r="Q196" i="68" s="1"/>
  <c r="B198" i="68"/>
  <c r="E198" i="68" s="1"/>
  <c r="G198" i="68" s="1"/>
  <c r="A198" i="68" s="1"/>
  <c r="AE197" i="68"/>
  <c r="AC197" i="68"/>
  <c r="AA197" i="68"/>
  <c r="Y197" i="68"/>
  <c r="W197" i="68"/>
  <c r="AD197" i="68"/>
  <c r="AB197" i="68"/>
  <c r="Z197" i="68"/>
  <c r="X197" i="68"/>
  <c r="V197" i="68"/>
  <c r="N197" i="68"/>
  <c r="C197" i="68"/>
  <c r="R197" i="68" s="1"/>
  <c r="AG198" i="68" l="1"/>
  <c r="AI198" i="68"/>
  <c r="AK198" i="68"/>
  <c r="AM198" i="68"/>
  <c r="AO198" i="68"/>
  <c r="AQ198" i="68"/>
  <c r="AS198" i="68"/>
  <c r="AF198" i="68"/>
  <c r="AJ198" i="68"/>
  <c r="AN198" i="68"/>
  <c r="AR198" i="68"/>
  <c r="AH198" i="68"/>
  <c r="AP198" i="68"/>
  <c r="AL198" i="68"/>
  <c r="AT197" i="68"/>
  <c r="AD197" i="71"/>
  <c r="AB197" i="71"/>
  <c r="Z197" i="71"/>
  <c r="X197" i="71"/>
  <c r="V197" i="71"/>
  <c r="N197" i="71"/>
  <c r="E197" i="71"/>
  <c r="C197" i="71"/>
  <c r="R197" i="71" s="1"/>
  <c r="B198" i="71"/>
  <c r="AE197" i="71"/>
  <c r="AC197" i="71"/>
  <c r="AA197" i="71"/>
  <c r="Y197" i="71"/>
  <c r="W197" i="71"/>
  <c r="G196" i="71"/>
  <c r="Q196" i="71" s="1"/>
  <c r="F196" i="71"/>
  <c r="A196" i="71" s="1"/>
  <c r="AG196" i="71"/>
  <c r="D196" i="71" s="1"/>
  <c r="F197" i="68"/>
  <c r="Q197" i="68" s="1"/>
  <c r="B199" i="68"/>
  <c r="E199" i="68" s="1"/>
  <c r="G199" i="68" s="1"/>
  <c r="A199" i="68" s="1"/>
  <c r="AE198" i="68"/>
  <c r="AC198" i="68"/>
  <c r="AA198" i="68"/>
  <c r="Y198" i="68"/>
  <c r="W198" i="68"/>
  <c r="AD198" i="68"/>
  <c r="AB198" i="68"/>
  <c r="Z198" i="68"/>
  <c r="X198" i="68"/>
  <c r="V198" i="68"/>
  <c r="N198" i="68"/>
  <c r="C198" i="68"/>
  <c r="R198" i="68" s="1"/>
  <c r="AU197" i="68"/>
  <c r="D197" i="68" s="1"/>
  <c r="AT198" i="68" l="1"/>
  <c r="AG199" i="68"/>
  <c r="AI199" i="68"/>
  <c r="AK199" i="68"/>
  <c r="AM199" i="68"/>
  <c r="AO199" i="68"/>
  <c r="AQ199" i="68"/>
  <c r="AS199" i="68"/>
  <c r="AH199" i="68"/>
  <c r="AL199" i="68"/>
  <c r="AP199" i="68"/>
  <c r="AJ199" i="68"/>
  <c r="AR199" i="68"/>
  <c r="AF199" i="68"/>
  <c r="AN199" i="68"/>
  <c r="AF197" i="71"/>
  <c r="AG197" i="71" s="1"/>
  <c r="D197" i="71" s="1"/>
  <c r="AD198" i="71"/>
  <c r="AB198" i="71"/>
  <c r="Z198" i="71"/>
  <c r="X198" i="71"/>
  <c r="V198" i="71"/>
  <c r="N198" i="71"/>
  <c r="E198" i="71"/>
  <c r="C198" i="71"/>
  <c r="R198" i="71" s="1"/>
  <c r="B199" i="71"/>
  <c r="AE198" i="71"/>
  <c r="AC198" i="71"/>
  <c r="AA198" i="71"/>
  <c r="Y198" i="71"/>
  <c r="W198" i="71"/>
  <c r="G197" i="71"/>
  <c r="Q197" i="71" s="1"/>
  <c r="F197" i="71"/>
  <c r="A197" i="71" s="1"/>
  <c r="B200" i="68"/>
  <c r="E200" i="68" s="1"/>
  <c r="G200" i="68" s="1"/>
  <c r="A200" i="68" s="1"/>
  <c r="AE199" i="68"/>
  <c r="AC199" i="68"/>
  <c r="AA199" i="68"/>
  <c r="Y199" i="68"/>
  <c r="W199" i="68"/>
  <c r="AD199" i="68"/>
  <c r="AB199" i="68"/>
  <c r="Z199" i="68"/>
  <c r="X199" i="68"/>
  <c r="V199" i="68"/>
  <c r="N199" i="68"/>
  <c r="C199" i="68"/>
  <c r="R199" i="68" s="1"/>
  <c r="AU198" i="68"/>
  <c r="D198" i="68" s="1"/>
  <c r="F198" i="68"/>
  <c r="Q198" i="68" s="1"/>
  <c r="AT199" i="68" l="1"/>
  <c r="AG200" i="68"/>
  <c r="AI200" i="68"/>
  <c r="AK200" i="68"/>
  <c r="AM200" i="68"/>
  <c r="AO200" i="68"/>
  <c r="AQ200" i="68"/>
  <c r="AS200" i="68"/>
  <c r="AF200" i="68"/>
  <c r="AJ200" i="68"/>
  <c r="AN200" i="68"/>
  <c r="AR200" i="68"/>
  <c r="AL200" i="68"/>
  <c r="AH200" i="68"/>
  <c r="AP200" i="68"/>
  <c r="AF198" i="71"/>
  <c r="AG198" i="71" s="1"/>
  <c r="D198" i="71" s="1"/>
  <c r="AD199" i="71"/>
  <c r="AB199" i="71"/>
  <c r="Z199" i="71"/>
  <c r="X199" i="71"/>
  <c r="V199" i="71"/>
  <c r="N199" i="71"/>
  <c r="E199" i="71"/>
  <c r="C199" i="71"/>
  <c r="R199" i="71" s="1"/>
  <c r="B200" i="71"/>
  <c r="AE199" i="71"/>
  <c r="AC199" i="71"/>
  <c r="AA199" i="71"/>
  <c r="Y199" i="71"/>
  <c r="W199" i="71"/>
  <c r="G198" i="71"/>
  <c r="Q198" i="71" s="1"/>
  <c r="F198" i="71"/>
  <c r="A198" i="71" s="1"/>
  <c r="F199" i="68"/>
  <c r="Q199" i="68" s="1"/>
  <c r="B201" i="68"/>
  <c r="E201" i="68" s="1"/>
  <c r="G201" i="68" s="1"/>
  <c r="A201" i="68" s="1"/>
  <c r="AE200" i="68"/>
  <c r="AC200" i="68"/>
  <c r="AA200" i="68"/>
  <c r="Y200" i="68"/>
  <c r="W200" i="68"/>
  <c r="AD200" i="68"/>
  <c r="AB200" i="68"/>
  <c r="Z200" i="68"/>
  <c r="X200" i="68"/>
  <c r="V200" i="68"/>
  <c r="N200" i="68"/>
  <c r="C200" i="68"/>
  <c r="R200" i="68" s="1"/>
  <c r="AU199" i="68"/>
  <c r="D199" i="68" s="1"/>
  <c r="AT200" i="68" l="1"/>
  <c r="AU200" i="68" s="1"/>
  <c r="D200" i="68" s="1"/>
  <c r="AG201" i="68"/>
  <c r="AI201" i="68"/>
  <c r="AK201" i="68"/>
  <c r="AM201" i="68"/>
  <c r="AO201" i="68"/>
  <c r="AQ201" i="68"/>
  <c r="AS201" i="68"/>
  <c r="AH201" i="68"/>
  <c r="AL201" i="68"/>
  <c r="AP201" i="68"/>
  <c r="AF201" i="68"/>
  <c r="AN201" i="68"/>
  <c r="AJ201" i="68"/>
  <c r="AR201" i="68"/>
  <c r="AF199" i="71"/>
  <c r="AG199" i="71" s="1"/>
  <c r="D199" i="71" s="1"/>
  <c r="AD200" i="71"/>
  <c r="AB200" i="71"/>
  <c r="Z200" i="71"/>
  <c r="X200" i="71"/>
  <c r="V200" i="71"/>
  <c r="N200" i="71"/>
  <c r="E200" i="71"/>
  <c r="C200" i="71"/>
  <c r="R200" i="71" s="1"/>
  <c r="B201" i="71"/>
  <c r="AE200" i="71"/>
  <c r="AC200" i="71"/>
  <c r="AA200" i="71"/>
  <c r="Y200" i="71"/>
  <c r="W200" i="71"/>
  <c r="G199" i="71"/>
  <c r="Q199" i="71" s="1"/>
  <c r="F199" i="71"/>
  <c r="A199" i="71" s="1"/>
  <c r="F200" i="68"/>
  <c r="Q200" i="68" s="1"/>
  <c r="B202" i="68"/>
  <c r="E202" i="68" s="1"/>
  <c r="G202" i="68" s="1"/>
  <c r="A202" i="68" s="1"/>
  <c r="AE201" i="68"/>
  <c r="AC201" i="68"/>
  <c r="AA201" i="68"/>
  <c r="Y201" i="68"/>
  <c r="W201" i="68"/>
  <c r="AD201" i="68"/>
  <c r="AB201" i="68"/>
  <c r="Z201" i="68"/>
  <c r="X201" i="68"/>
  <c r="V201" i="68"/>
  <c r="N201" i="68"/>
  <c r="C201" i="68"/>
  <c r="R201" i="68" s="1"/>
  <c r="AG202" i="68" l="1"/>
  <c r="AI202" i="68"/>
  <c r="AK202" i="68"/>
  <c r="AM202" i="68"/>
  <c r="AO202" i="68"/>
  <c r="AQ202" i="68"/>
  <c r="AS202" i="68"/>
  <c r="AF202" i="68"/>
  <c r="AJ202" i="68"/>
  <c r="AN202" i="68"/>
  <c r="AR202" i="68"/>
  <c r="AH202" i="68"/>
  <c r="AP202" i="68"/>
  <c r="AL202" i="68"/>
  <c r="AT201" i="68"/>
  <c r="AU201" i="68" s="1"/>
  <c r="D201" i="68" s="1"/>
  <c r="AF200" i="71"/>
  <c r="AG200" i="71" s="1"/>
  <c r="D200" i="71" s="1"/>
  <c r="AD201" i="71"/>
  <c r="AB201" i="71"/>
  <c r="Z201" i="71"/>
  <c r="X201" i="71"/>
  <c r="V201" i="71"/>
  <c r="N201" i="71"/>
  <c r="E201" i="71"/>
  <c r="C201" i="71"/>
  <c r="R201" i="71" s="1"/>
  <c r="B202" i="71"/>
  <c r="AE201" i="71"/>
  <c r="AC201" i="71"/>
  <c r="AA201" i="71"/>
  <c r="Y201" i="71"/>
  <c r="W201" i="71"/>
  <c r="G200" i="71"/>
  <c r="Q200" i="71" s="1"/>
  <c r="F200" i="71"/>
  <c r="A200" i="71" s="1"/>
  <c r="F201" i="68"/>
  <c r="Q201" i="68" s="1"/>
  <c r="B203" i="68"/>
  <c r="E203" i="68" s="1"/>
  <c r="G203" i="68" s="1"/>
  <c r="A203" i="68" s="1"/>
  <c r="AE202" i="68"/>
  <c r="AC202" i="68"/>
  <c r="AA202" i="68"/>
  <c r="Y202" i="68"/>
  <c r="W202" i="68"/>
  <c r="AD202" i="68"/>
  <c r="AB202" i="68"/>
  <c r="Z202" i="68"/>
  <c r="X202" i="68"/>
  <c r="V202" i="68"/>
  <c r="N202" i="68"/>
  <c r="C202" i="68"/>
  <c r="R202" i="68" s="1"/>
  <c r="AT202" i="68" l="1"/>
  <c r="AG203" i="68"/>
  <c r="AI203" i="68"/>
  <c r="AK203" i="68"/>
  <c r="AM203" i="68"/>
  <c r="AO203" i="68"/>
  <c r="AQ203" i="68"/>
  <c r="AS203" i="68"/>
  <c r="AH203" i="68"/>
  <c r="AL203" i="68"/>
  <c r="AP203" i="68"/>
  <c r="AJ203" i="68"/>
  <c r="AR203" i="68"/>
  <c r="AF203" i="68"/>
  <c r="AN203" i="68"/>
  <c r="AF201" i="71"/>
  <c r="AG201" i="71" s="1"/>
  <c r="D201" i="71" s="1"/>
  <c r="AD202" i="71"/>
  <c r="AB202" i="71"/>
  <c r="Z202" i="71"/>
  <c r="X202" i="71"/>
  <c r="V202" i="71"/>
  <c r="N202" i="71"/>
  <c r="E202" i="71"/>
  <c r="C202" i="71"/>
  <c r="R202" i="71" s="1"/>
  <c r="B203" i="71"/>
  <c r="AE202" i="71"/>
  <c r="AC202" i="71"/>
  <c r="AA202" i="71"/>
  <c r="Y202" i="71"/>
  <c r="W202" i="71"/>
  <c r="G201" i="71"/>
  <c r="Q201" i="71" s="1"/>
  <c r="F201" i="71"/>
  <c r="A201" i="71" s="1"/>
  <c r="AU202" i="68"/>
  <c r="D202" i="68" s="1"/>
  <c r="F202" i="68"/>
  <c r="Q202" i="68" s="1"/>
  <c r="B204" i="68"/>
  <c r="E204" i="68" s="1"/>
  <c r="G204" i="68" s="1"/>
  <c r="A204" i="68" s="1"/>
  <c r="AE203" i="68"/>
  <c r="AC203" i="68"/>
  <c r="AA203" i="68"/>
  <c r="Y203" i="68"/>
  <c r="W203" i="68"/>
  <c r="AD203" i="68"/>
  <c r="AB203" i="68"/>
  <c r="Z203" i="68"/>
  <c r="X203" i="68"/>
  <c r="V203" i="68"/>
  <c r="N203" i="68"/>
  <c r="C203" i="68"/>
  <c r="R203" i="68" s="1"/>
  <c r="AT203" i="68" l="1"/>
  <c r="AG204" i="68"/>
  <c r="AI204" i="68"/>
  <c r="AK204" i="68"/>
  <c r="AM204" i="68"/>
  <c r="AO204" i="68"/>
  <c r="AQ204" i="68"/>
  <c r="AS204" i="68"/>
  <c r="AF204" i="68"/>
  <c r="AJ204" i="68"/>
  <c r="AN204" i="68"/>
  <c r="AR204" i="68"/>
  <c r="AL204" i="68"/>
  <c r="AH204" i="68"/>
  <c r="AP204" i="68"/>
  <c r="AF202" i="71"/>
  <c r="AG202" i="71" s="1"/>
  <c r="D202" i="71" s="1"/>
  <c r="AD203" i="71"/>
  <c r="AB203" i="71"/>
  <c r="Z203" i="71"/>
  <c r="X203" i="71"/>
  <c r="V203" i="71"/>
  <c r="N203" i="71"/>
  <c r="E203" i="71"/>
  <c r="C203" i="71"/>
  <c r="R203" i="71" s="1"/>
  <c r="B204" i="71"/>
  <c r="AE203" i="71"/>
  <c r="AC203" i="71"/>
  <c r="AA203" i="71"/>
  <c r="Y203" i="71"/>
  <c r="W203" i="71"/>
  <c r="G202" i="71"/>
  <c r="Q202" i="71" s="1"/>
  <c r="F202" i="71"/>
  <c r="A202" i="71" s="1"/>
  <c r="B205" i="68"/>
  <c r="E205" i="68" s="1"/>
  <c r="G205" i="68" s="1"/>
  <c r="A205" i="68" s="1"/>
  <c r="AE204" i="68"/>
  <c r="AC204" i="68"/>
  <c r="AA204" i="68"/>
  <c r="Y204" i="68"/>
  <c r="W204" i="68"/>
  <c r="AD204" i="68"/>
  <c r="AB204" i="68"/>
  <c r="Z204" i="68"/>
  <c r="X204" i="68"/>
  <c r="V204" i="68"/>
  <c r="N204" i="68"/>
  <c r="C204" i="68"/>
  <c r="R204" i="68" s="1"/>
  <c r="AU203" i="68"/>
  <c r="D203" i="68" s="1"/>
  <c r="F203" i="68"/>
  <c r="Q203" i="68" s="1"/>
  <c r="AT204" i="68" l="1"/>
  <c r="AG205" i="68"/>
  <c r="AI205" i="68"/>
  <c r="AK205" i="68"/>
  <c r="AM205" i="68"/>
  <c r="AO205" i="68"/>
  <c r="AQ205" i="68"/>
  <c r="AS205" i="68"/>
  <c r="AH205" i="68"/>
  <c r="AL205" i="68"/>
  <c r="AP205" i="68"/>
  <c r="AF205" i="68"/>
  <c r="AN205" i="68"/>
  <c r="AJ205" i="68"/>
  <c r="AR205" i="68"/>
  <c r="AF203" i="71"/>
  <c r="AG203" i="71" s="1"/>
  <c r="D203" i="71" s="1"/>
  <c r="AD204" i="71"/>
  <c r="AB204" i="71"/>
  <c r="Z204" i="71"/>
  <c r="X204" i="71"/>
  <c r="V204" i="71"/>
  <c r="N204" i="71"/>
  <c r="E204" i="71"/>
  <c r="C204" i="71"/>
  <c r="R204" i="71" s="1"/>
  <c r="B205" i="71"/>
  <c r="AE204" i="71"/>
  <c r="AC204" i="71"/>
  <c r="AA204" i="71"/>
  <c r="Y204" i="71"/>
  <c r="W204" i="71"/>
  <c r="G203" i="71"/>
  <c r="Q203" i="71" s="1"/>
  <c r="F203" i="71"/>
  <c r="A203" i="71" s="1"/>
  <c r="AU204" i="68"/>
  <c r="D204" i="68" s="1"/>
  <c r="F204" i="68"/>
  <c r="Q204" i="68" s="1"/>
  <c r="B206" i="68"/>
  <c r="E206" i="68" s="1"/>
  <c r="G206" i="68" s="1"/>
  <c r="A206" i="68" s="1"/>
  <c r="AE205" i="68"/>
  <c r="AC205" i="68"/>
  <c r="AA205" i="68"/>
  <c r="Y205" i="68"/>
  <c r="W205" i="68"/>
  <c r="AD205" i="68"/>
  <c r="AB205" i="68"/>
  <c r="Z205" i="68"/>
  <c r="X205" i="68"/>
  <c r="V205" i="68"/>
  <c r="N205" i="68"/>
  <c r="C205" i="68"/>
  <c r="R205" i="68" s="1"/>
  <c r="AG206" i="68" l="1"/>
  <c r="AI206" i="68"/>
  <c r="AK206" i="68"/>
  <c r="AM206" i="68"/>
  <c r="AO206" i="68"/>
  <c r="AQ206" i="68"/>
  <c r="AS206" i="68"/>
  <c r="AF206" i="68"/>
  <c r="AJ206" i="68"/>
  <c r="AN206" i="68"/>
  <c r="AR206" i="68"/>
  <c r="AH206" i="68"/>
  <c r="AP206" i="68"/>
  <c r="AL206" i="68"/>
  <c r="AT205" i="68"/>
  <c r="AF204" i="71"/>
  <c r="AG204" i="71" s="1"/>
  <c r="D204" i="71" s="1"/>
  <c r="AD205" i="71"/>
  <c r="AB205" i="71"/>
  <c r="Z205" i="71"/>
  <c r="X205" i="71"/>
  <c r="V205" i="71"/>
  <c r="N205" i="71"/>
  <c r="E205" i="71"/>
  <c r="C205" i="71"/>
  <c r="R205" i="71" s="1"/>
  <c r="B206" i="71"/>
  <c r="AE205" i="71"/>
  <c r="AC205" i="71"/>
  <c r="AA205" i="71"/>
  <c r="Y205" i="71"/>
  <c r="W205" i="71"/>
  <c r="AF205" i="71" s="1"/>
  <c r="G204" i="71"/>
  <c r="Q204" i="71" s="1"/>
  <c r="F204" i="71"/>
  <c r="A204" i="71" s="1"/>
  <c r="B207" i="68"/>
  <c r="E207" i="68" s="1"/>
  <c r="G207" i="68" s="1"/>
  <c r="A207" i="68" s="1"/>
  <c r="AE206" i="68"/>
  <c r="AC206" i="68"/>
  <c r="AA206" i="68"/>
  <c r="Y206" i="68"/>
  <c r="W206" i="68"/>
  <c r="AD206" i="68"/>
  <c r="AB206" i="68"/>
  <c r="Z206" i="68"/>
  <c r="X206" i="68"/>
  <c r="V206" i="68"/>
  <c r="N206" i="68"/>
  <c r="C206" i="68"/>
  <c r="R206" i="68" s="1"/>
  <c r="AU205" i="68"/>
  <c r="D205" i="68" s="1"/>
  <c r="F205" i="68"/>
  <c r="Q205" i="68" s="1"/>
  <c r="AT206" i="68" l="1"/>
  <c r="AG207" i="68"/>
  <c r="AI207" i="68"/>
  <c r="AK207" i="68"/>
  <c r="AM207" i="68"/>
  <c r="AO207" i="68"/>
  <c r="AQ207" i="68"/>
  <c r="AS207" i="68"/>
  <c r="AH207" i="68"/>
  <c r="AL207" i="68"/>
  <c r="AP207" i="68"/>
  <c r="AJ207" i="68"/>
  <c r="AR207" i="68"/>
  <c r="AF207" i="68"/>
  <c r="AN207" i="68"/>
  <c r="AD206" i="71"/>
  <c r="AB206" i="71"/>
  <c r="Z206" i="71"/>
  <c r="X206" i="71"/>
  <c r="V206" i="71"/>
  <c r="N206" i="71"/>
  <c r="E206" i="71"/>
  <c r="C206" i="71"/>
  <c r="R206" i="71" s="1"/>
  <c r="B207" i="71"/>
  <c r="AE206" i="71"/>
  <c r="AC206" i="71"/>
  <c r="AA206" i="71"/>
  <c r="Y206" i="71"/>
  <c r="W206" i="71"/>
  <c r="G205" i="71"/>
  <c r="Q205" i="71" s="1"/>
  <c r="F205" i="71"/>
  <c r="A205" i="71" s="1"/>
  <c r="AG205" i="71"/>
  <c r="D205" i="71" s="1"/>
  <c r="AU206" i="68"/>
  <c r="D206" i="68" s="1"/>
  <c r="F206" i="68"/>
  <c r="Q206" i="68" s="1"/>
  <c r="B208" i="68"/>
  <c r="E208" i="68" s="1"/>
  <c r="G208" i="68" s="1"/>
  <c r="A208" i="68" s="1"/>
  <c r="AE207" i="68"/>
  <c r="AC207" i="68"/>
  <c r="AA207" i="68"/>
  <c r="Y207" i="68"/>
  <c r="W207" i="68"/>
  <c r="AD207" i="68"/>
  <c r="AB207" i="68"/>
  <c r="Z207" i="68"/>
  <c r="X207" i="68"/>
  <c r="V207" i="68"/>
  <c r="N207" i="68"/>
  <c r="C207" i="68"/>
  <c r="R207" i="68" s="1"/>
  <c r="AG208" i="68" l="1"/>
  <c r="AI208" i="68"/>
  <c r="AK208" i="68"/>
  <c r="AM208" i="68"/>
  <c r="AO208" i="68"/>
  <c r="AQ208" i="68"/>
  <c r="AS208" i="68"/>
  <c r="AF208" i="68"/>
  <c r="AJ208" i="68"/>
  <c r="AN208" i="68"/>
  <c r="AR208" i="68"/>
  <c r="AL208" i="68"/>
  <c r="AH208" i="68"/>
  <c r="AP208" i="68"/>
  <c r="AT207" i="68"/>
  <c r="AF206" i="71"/>
  <c r="AG206" i="71" s="1"/>
  <c r="D206" i="71" s="1"/>
  <c r="AD207" i="71"/>
  <c r="AB207" i="71"/>
  <c r="Z207" i="71"/>
  <c r="X207" i="71"/>
  <c r="V207" i="71"/>
  <c r="N207" i="71"/>
  <c r="E207" i="71"/>
  <c r="C207" i="71"/>
  <c r="R207" i="71" s="1"/>
  <c r="B208" i="71"/>
  <c r="AE207" i="71"/>
  <c r="AC207" i="71"/>
  <c r="AA207" i="71"/>
  <c r="Y207" i="71"/>
  <c r="W207" i="71"/>
  <c r="G206" i="71"/>
  <c r="Q206" i="71" s="1"/>
  <c r="F206" i="71"/>
  <c r="A206" i="71" s="1"/>
  <c r="B209" i="68"/>
  <c r="E209" i="68" s="1"/>
  <c r="G209" i="68" s="1"/>
  <c r="A209" i="68" s="1"/>
  <c r="AE208" i="68"/>
  <c r="AC208" i="68"/>
  <c r="AA208" i="68"/>
  <c r="Y208" i="68"/>
  <c r="W208" i="68"/>
  <c r="AD208" i="68"/>
  <c r="AB208" i="68"/>
  <c r="Z208" i="68"/>
  <c r="X208" i="68"/>
  <c r="V208" i="68"/>
  <c r="N208" i="68"/>
  <c r="C208" i="68"/>
  <c r="R208" i="68" s="1"/>
  <c r="AU207" i="68"/>
  <c r="D207" i="68" s="1"/>
  <c r="F207" i="68"/>
  <c r="Q207" i="68" s="1"/>
  <c r="AT208" i="68" l="1"/>
  <c r="AG209" i="68"/>
  <c r="AI209" i="68"/>
  <c r="AK209" i="68"/>
  <c r="AM209" i="68"/>
  <c r="AO209" i="68"/>
  <c r="AQ209" i="68"/>
  <c r="AS209" i="68"/>
  <c r="AH209" i="68"/>
  <c r="AL209" i="68"/>
  <c r="AP209" i="68"/>
  <c r="AF209" i="68"/>
  <c r="AN209" i="68"/>
  <c r="AJ209" i="68"/>
  <c r="AR209" i="68"/>
  <c r="AF207" i="71"/>
  <c r="AG207" i="71" s="1"/>
  <c r="D207" i="71" s="1"/>
  <c r="AD208" i="71"/>
  <c r="AB208" i="71"/>
  <c r="Z208" i="71"/>
  <c r="X208" i="71"/>
  <c r="V208" i="71"/>
  <c r="N208" i="71"/>
  <c r="E208" i="71"/>
  <c r="C208" i="71"/>
  <c r="R208" i="71" s="1"/>
  <c r="B209" i="71"/>
  <c r="AE208" i="71"/>
  <c r="AC208" i="71"/>
  <c r="AA208" i="71"/>
  <c r="Y208" i="71"/>
  <c r="W208" i="71"/>
  <c r="AF208" i="71" s="1"/>
  <c r="G207" i="71"/>
  <c r="Q207" i="71" s="1"/>
  <c r="F207" i="71"/>
  <c r="A207" i="71" s="1"/>
  <c r="AU208" i="68"/>
  <c r="D208" i="68" s="1"/>
  <c r="F208" i="68"/>
  <c r="Q208" i="68" s="1"/>
  <c r="B210" i="68"/>
  <c r="E210" i="68" s="1"/>
  <c r="G210" i="68" s="1"/>
  <c r="A210" i="68" s="1"/>
  <c r="AE209" i="68"/>
  <c r="AC209" i="68"/>
  <c r="AA209" i="68"/>
  <c r="Y209" i="68"/>
  <c r="W209" i="68"/>
  <c r="AD209" i="68"/>
  <c r="AB209" i="68"/>
  <c r="Z209" i="68"/>
  <c r="X209" i="68"/>
  <c r="V209" i="68"/>
  <c r="N209" i="68"/>
  <c r="C209" i="68"/>
  <c r="R209" i="68" s="1"/>
  <c r="AT209" i="68" l="1"/>
  <c r="AG210" i="68"/>
  <c r="AI210" i="68"/>
  <c r="AK210" i="68"/>
  <c r="AM210" i="68"/>
  <c r="AO210" i="68"/>
  <c r="AQ210" i="68"/>
  <c r="AS210" i="68"/>
  <c r="AF210" i="68"/>
  <c r="AJ210" i="68"/>
  <c r="AN210" i="68"/>
  <c r="AR210" i="68"/>
  <c r="AH210" i="68"/>
  <c r="AP210" i="68"/>
  <c r="AL210" i="68"/>
  <c r="AD209" i="71"/>
  <c r="AB209" i="71"/>
  <c r="Z209" i="71"/>
  <c r="X209" i="71"/>
  <c r="V209" i="71"/>
  <c r="N209" i="71"/>
  <c r="E209" i="71"/>
  <c r="C209" i="71"/>
  <c r="R209" i="71" s="1"/>
  <c r="B210" i="71"/>
  <c r="AE209" i="71"/>
  <c r="AC209" i="71"/>
  <c r="AA209" i="71"/>
  <c r="Y209" i="71"/>
  <c r="W209" i="71"/>
  <c r="G208" i="71"/>
  <c r="Q208" i="71" s="1"/>
  <c r="F208" i="71"/>
  <c r="A208" i="71" s="1"/>
  <c r="AG208" i="71"/>
  <c r="D208" i="71" s="1"/>
  <c r="B211" i="68"/>
  <c r="E211" i="68" s="1"/>
  <c r="G211" i="68" s="1"/>
  <c r="A211" i="68" s="1"/>
  <c r="AE210" i="68"/>
  <c r="AC210" i="68"/>
  <c r="AA210" i="68"/>
  <c r="Y210" i="68"/>
  <c r="W210" i="68"/>
  <c r="AD210" i="68"/>
  <c r="AB210" i="68"/>
  <c r="Z210" i="68"/>
  <c r="X210" i="68"/>
  <c r="V210" i="68"/>
  <c r="N210" i="68"/>
  <c r="C210" i="68"/>
  <c r="R210" i="68" s="1"/>
  <c r="AU209" i="68"/>
  <c r="D209" i="68" s="1"/>
  <c r="F209" i="68"/>
  <c r="Q209" i="68" s="1"/>
  <c r="AT210" i="68" l="1"/>
  <c r="AG211" i="68"/>
  <c r="AI211" i="68"/>
  <c r="AK211" i="68"/>
  <c r="AM211" i="68"/>
  <c r="AO211" i="68"/>
  <c r="AQ211" i="68"/>
  <c r="AS211" i="68"/>
  <c r="AH211" i="68"/>
  <c r="AL211" i="68"/>
  <c r="AP211" i="68"/>
  <c r="AJ211" i="68"/>
  <c r="AR211" i="68"/>
  <c r="AF211" i="68"/>
  <c r="AN211" i="68"/>
  <c r="AF209" i="71"/>
  <c r="AG209" i="71" s="1"/>
  <c r="D209" i="71" s="1"/>
  <c r="AD210" i="71"/>
  <c r="AB210" i="71"/>
  <c r="Z210" i="71"/>
  <c r="X210" i="71"/>
  <c r="V210" i="71"/>
  <c r="N210" i="71"/>
  <c r="E210" i="71"/>
  <c r="C210" i="71"/>
  <c r="R210" i="71" s="1"/>
  <c r="B211" i="71"/>
  <c r="AE210" i="71"/>
  <c r="AC210" i="71"/>
  <c r="AA210" i="71"/>
  <c r="Y210" i="71"/>
  <c r="W210" i="71"/>
  <c r="G209" i="71"/>
  <c r="Q209" i="71" s="1"/>
  <c r="F209" i="71"/>
  <c r="A209" i="71" s="1"/>
  <c r="AU210" i="68"/>
  <c r="D210" i="68" s="1"/>
  <c r="F210" i="68"/>
  <c r="Q210" i="68" s="1"/>
  <c r="B212" i="68"/>
  <c r="E212" i="68" s="1"/>
  <c r="G212" i="68" s="1"/>
  <c r="A212" i="68" s="1"/>
  <c r="AE211" i="68"/>
  <c r="AC211" i="68"/>
  <c r="AA211" i="68"/>
  <c r="Y211" i="68"/>
  <c r="W211" i="68"/>
  <c r="AD211" i="68"/>
  <c r="AB211" i="68"/>
  <c r="Z211" i="68"/>
  <c r="X211" i="68"/>
  <c r="V211" i="68"/>
  <c r="N211" i="68"/>
  <c r="C211" i="68"/>
  <c r="R211" i="68" s="1"/>
  <c r="AG212" i="68" l="1"/>
  <c r="AI212" i="68"/>
  <c r="AK212" i="68"/>
  <c r="AM212" i="68"/>
  <c r="AO212" i="68"/>
  <c r="AQ212" i="68"/>
  <c r="AS212" i="68"/>
  <c r="AF212" i="68"/>
  <c r="AJ212" i="68"/>
  <c r="AN212" i="68"/>
  <c r="AR212" i="68"/>
  <c r="AL212" i="68"/>
  <c r="AH212" i="68"/>
  <c r="AP212" i="68"/>
  <c r="AT211" i="68"/>
  <c r="AU211" i="68" s="1"/>
  <c r="D211" i="68" s="1"/>
  <c r="AF210" i="71"/>
  <c r="AG210" i="71" s="1"/>
  <c r="D210" i="71" s="1"/>
  <c r="AD211" i="71"/>
  <c r="AB211" i="71"/>
  <c r="Z211" i="71"/>
  <c r="X211" i="71"/>
  <c r="V211" i="71"/>
  <c r="N211" i="71"/>
  <c r="E211" i="71"/>
  <c r="C211" i="71"/>
  <c r="R211" i="71" s="1"/>
  <c r="B212" i="71"/>
  <c r="AE211" i="71"/>
  <c r="AC211" i="71"/>
  <c r="AA211" i="71"/>
  <c r="Y211" i="71"/>
  <c r="W211" i="71"/>
  <c r="AF211" i="71" s="1"/>
  <c r="G210" i="71"/>
  <c r="Q210" i="71" s="1"/>
  <c r="F210" i="71"/>
  <c r="A210" i="71" s="1"/>
  <c r="B213" i="68"/>
  <c r="E213" i="68" s="1"/>
  <c r="G213" i="68" s="1"/>
  <c r="A213" i="68" s="1"/>
  <c r="AE212" i="68"/>
  <c r="AC212" i="68"/>
  <c r="AA212" i="68"/>
  <c r="Y212" i="68"/>
  <c r="W212" i="68"/>
  <c r="AD212" i="68"/>
  <c r="AB212" i="68"/>
  <c r="Z212" i="68"/>
  <c r="X212" i="68"/>
  <c r="V212" i="68"/>
  <c r="N212" i="68"/>
  <c r="C212" i="68"/>
  <c r="R212" i="68" s="1"/>
  <c r="F211" i="68"/>
  <c r="Q211" i="68" s="1"/>
  <c r="AT212" i="68" l="1"/>
  <c r="AG213" i="68"/>
  <c r="AI213" i="68"/>
  <c r="AK213" i="68"/>
  <c r="AM213" i="68"/>
  <c r="AO213" i="68"/>
  <c r="AQ213" i="68"/>
  <c r="AS213" i="68"/>
  <c r="AH213" i="68"/>
  <c r="AL213" i="68"/>
  <c r="AP213" i="68"/>
  <c r="AF213" i="68"/>
  <c r="AN213" i="68"/>
  <c r="AJ213" i="68"/>
  <c r="AR213" i="68"/>
  <c r="AD212" i="71"/>
  <c r="AB212" i="71"/>
  <c r="Z212" i="71"/>
  <c r="X212" i="71"/>
  <c r="V212" i="71"/>
  <c r="N212" i="71"/>
  <c r="E212" i="71"/>
  <c r="C212" i="71"/>
  <c r="R212" i="71" s="1"/>
  <c r="B213" i="71"/>
  <c r="AE212" i="71"/>
  <c r="AC212" i="71"/>
  <c r="AA212" i="71"/>
  <c r="Y212" i="71"/>
  <c r="W212" i="71"/>
  <c r="G211" i="71"/>
  <c r="Q211" i="71" s="1"/>
  <c r="F211" i="71"/>
  <c r="A211" i="71" s="1"/>
  <c r="AG211" i="71"/>
  <c r="D211" i="71" s="1"/>
  <c r="AU212" i="68"/>
  <c r="D212" i="68" s="1"/>
  <c r="F212" i="68"/>
  <c r="Q212" i="68" s="1"/>
  <c r="B214" i="68"/>
  <c r="E214" i="68" s="1"/>
  <c r="G214" i="68" s="1"/>
  <c r="A214" i="68" s="1"/>
  <c r="AE213" i="68"/>
  <c r="AC213" i="68"/>
  <c r="AA213" i="68"/>
  <c r="Y213" i="68"/>
  <c r="W213" i="68"/>
  <c r="AD213" i="68"/>
  <c r="AB213" i="68"/>
  <c r="Z213" i="68"/>
  <c r="X213" i="68"/>
  <c r="V213" i="68"/>
  <c r="N213" i="68"/>
  <c r="C213" i="68"/>
  <c r="R213" i="68" s="1"/>
  <c r="AG214" i="68" l="1"/>
  <c r="AI214" i="68"/>
  <c r="AK214" i="68"/>
  <c r="AM214" i="68"/>
  <c r="AO214" i="68"/>
  <c r="AQ214" i="68"/>
  <c r="AS214" i="68"/>
  <c r="AF214" i="68"/>
  <c r="AJ214" i="68"/>
  <c r="AN214" i="68"/>
  <c r="AR214" i="68"/>
  <c r="AH214" i="68"/>
  <c r="AP214" i="68"/>
  <c r="AL214" i="68"/>
  <c r="AT213" i="68"/>
  <c r="AU213" i="68" s="1"/>
  <c r="D213" i="68" s="1"/>
  <c r="AF212" i="71"/>
  <c r="AG212" i="71" s="1"/>
  <c r="D212" i="71" s="1"/>
  <c r="AD213" i="71"/>
  <c r="AB213" i="71"/>
  <c r="Z213" i="71"/>
  <c r="X213" i="71"/>
  <c r="V213" i="71"/>
  <c r="N213" i="71"/>
  <c r="E213" i="71"/>
  <c r="C213" i="71"/>
  <c r="R213" i="71" s="1"/>
  <c r="B214" i="71"/>
  <c r="AE213" i="71"/>
  <c r="AC213" i="71"/>
  <c r="AA213" i="71"/>
  <c r="Y213" i="71"/>
  <c r="W213" i="71"/>
  <c r="G212" i="71"/>
  <c r="Q212" i="71" s="1"/>
  <c r="F212" i="71"/>
  <c r="A212" i="71" s="1"/>
  <c r="F213" i="68"/>
  <c r="Q213" i="68" s="1"/>
  <c r="B215" i="68"/>
  <c r="E215" i="68" s="1"/>
  <c r="G215" i="68" s="1"/>
  <c r="A215" i="68" s="1"/>
  <c r="AE214" i="68"/>
  <c r="AC214" i="68"/>
  <c r="AA214" i="68"/>
  <c r="Y214" i="68"/>
  <c r="W214" i="68"/>
  <c r="AD214" i="68"/>
  <c r="AB214" i="68"/>
  <c r="Z214" i="68"/>
  <c r="X214" i="68"/>
  <c r="V214" i="68"/>
  <c r="N214" i="68"/>
  <c r="C214" i="68"/>
  <c r="R214" i="68" s="1"/>
  <c r="AG215" i="68" l="1"/>
  <c r="AI215" i="68"/>
  <c r="AK215" i="68"/>
  <c r="AM215" i="68"/>
  <c r="AO215" i="68"/>
  <c r="AQ215" i="68"/>
  <c r="AS215" i="68"/>
  <c r="AH215" i="68"/>
  <c r="AL215" i="68"/>
  <c r="AP215" i="68"/>
  <c r="AJ215" i="68"/>
  <c r="AR215" i="68"/>
  <c r="AF215" i="68"/>
  <c r="AN215" i="68"/>
  <c r="AT214" i="68"/>
  <c r="AF213" i="71"/>
  <c r="AG213" i="71" s="1"/>
  <c r="D213" i="71" s="1"/>
  <c r="AD214" i="71"/>
  <c r="AB214" i="71"/>
  <c r="Z214" i="71"/>
  <c r="X214" i="71"/>
  <c r="V214" i="71"/>
  <c r="N214" i="71"/>
  <c r="E214" i="71"/>
  <c r="C214" i="71"/>
  <c r="R214" i="71" s="1"/>
  <c r="B215" i="71"/>
  <c r="AE214" i="71"/>
  <c r="AC214" i="71"/>
  <c r="AA214" i="71"/>
  <c r="Y214" i="71"/>
  <c r="W214" i="71"/>
  <c r="G213" i="71"/>
  <c r="Q213" i="71" s="1"/>
  <c r="F213" i="71"/>
  <c r="A213" i="71" s="1"/>
  <c r="B216" i="68"/>
  <c r="E216" i="68" s="1"/>
  <c r="G216" i="68" s="1"/>
  <c r="A216" i="68" s="1"/>
  <c r="AE215" i="68"/>
  <c r="AC215" i="68"/>
  <c r="AA215" i="68"/>
  <c r="Y215" i="68"/>
  <c r="W215" i="68"/>
  <c r="AD215" i="68"/>
  <c r="AB215" i="68"/>
  <c r="Z215" i="68"/>
  <c r="X215" i="68"/>
  <c r="V215" i="68"/>
  <c r="N215" i="68"/>
  <c r="C215" i="68"/>
  <c r="R215" i="68" s="1"/>
  <c r="AU214" i="68"/>
  <c r="D214" i="68" s="1"/>
  <c r="F214" i="68"/>
  <c r="Q214" i="68" s="1"/>
  <c r="AT215" i="68" l="1"/>
  <c r="AG216" i="68"/>
  <c r="AI216" i="68"/>
  <c r="AK216" i="68"/>
  <c r="AM216" i="68"/>
  <c r="AO216" i="68"/>
  <c r="AQ216" i="68"/>
  <c r="AS216" i="68"/>
  <c r="AF216" i="68"/>
  <c r="AJ216" i="68"/>
  <c r="AN216" i="68"/>
  <c r="AR216" i="68"/>
  <c r="AL216" i="68"/>
  <c r="AH216" i="68"/>
  <c r="AP216" i="68"/>
  <c r="AF214" i="71"/>
  <c r="AG214" i="71" s="1"/>
  <c r="D214" i="71" s="1"/>
  <c r="AD215" i="71"/>
  <c r="AB215" i="71"/>
  <c r="Z215" i="71"/>
  <c r="X215" i="71"/>
  <c r="V215" i="71"/>
  <c r="N215" i="71"/>
  <c r="E215" i="71"/>
  <c r="C215" i="71"/>
  <c r="R215" i="71" s="1"/>
  <c r="B216" i="71"/>
  <c r="AE215" i="71"/>
  <c r="AC215" i="71"/>
  <c r="AA215" i="71"/>
  <c r="Y215" i="71"/>
  <c r="W215" i="71"/>
  <c r="G214" i="71"/>
  <c r="Q214" i="71" s="1"/>
  <c r="F214" i="71"/>
  <c r="A214" i="71" s="1"/>
  <c r="AU215" i="68"/>
  <c r="D215" i="68" s="1"/>
  <c r="F215" i="68"/>
  <c r="Q215" i="68" s="1"/>
  <c r="B217" i="68"/>
  <c r="E217" i="68" s="1"/>
  <c r="G217" i="68" s="1"/>
  <c r="A217" i="68" s="1"/>
  <c r="AE216" i="68"/>
  <c r="AC216" i="68"/>
  <c r="AA216" i="68"/>
  <c r="Y216" i="68"/>
  <c r="W216" i="68"/>
  <c r="AD216" i="68"/>
  <c r="AB216" i="68"/>
  <c r="Z216" i="68"/>
  <c r="X216" i="68"/>
  <c r="V216" i="68"/>
  <c r="N216" i="68"/>
  <c r="C216" i="68"/>
  <c r="R216" i="68" s="1"/>
  <c r="AG217" i="68" l="1"/>
  <c r="AI217" i="68"/>
  <c r="AK217" i="68"/>
  <c r="AM217" i="68"/>
  <c r="AO217" i="68"/>
  <c r="AQ217" i="68"/>
  <c r="AS217" i="68"/>
  <c r="AH217" i="68"/>
  <c r="AL217" i="68"/>
  <c r="AP217" i="68"/>
  <c r="AF217" i="68"/>
  <c r="AN217" i="68"/>
  <c r="AJ217" i="68"/>
  <c r="AR217" i="68"/>
  <c r="AT216" i="68"/>
  <c r="AF215" i="71"/>
  <c r="AG215" i="71" s="1"/>
  <c r="D215" i="71" s="1"/>
  <c r="AD216" i="71"/>
  <c r="AB216" i="71"/>
  <c r="Z216" i="71"/>
  <c r="X216" i="71"/>
  <c r="V216" i="71"/>
  <c r="N216" i="71"/>
  <c r="E216" i="71"/>
  <c r="C216" i="71"/>
  <c r="R216" i="71" s="1"/>
  <c r="B217" i="71"/>
  <c r="AE216" i="71"/>
  <c r="AC216" i="71"/>
  <c r="AA216" i="71"/>
  <c r="Y216" i="71"/>
  <c r="W216" i="71"/>
  <c r="G215" i="71"/>
  <c r="Q215" i="71" s="1"/>
  <c r="F215" i="71"/>
  <c r="A215" i="71" s="1"/>
  <c r="F216" i="68"/>
  <c r="Q216" i="68" s="1"/>
  <c r="B218" i="68"/>
  <c r="E218" i="68" s="1"/>
  <c r="G218" i="68" s="1"/>
  <c r="A218" i="68" s="1"/>
  <c r="AE217" i="68"/>
  <c r="AC217" i="68"/>
  <c r="AA217" i="68"/>
  <c r="Y217" i="68"/>
  <c r="W217" i="68"/>
  <c r="AD217" i="68"/>
  <c r="AB217" i="68"/>
  <c r="Z217" i="68"/>
  <c r="X217" i="68"/>
  <c r="V217" i="68"/>
  <c r="N217" i="68"/>
  <c r="C217" i="68"/>
  <c r="R217" i="68" s="1"/>
  <c r="AU216" i="68"/>
  <c r="D216" i="68" s="1"/>
  <c r="AT217" i="68" l="1"/>
  <c r="AG218" i="68"/>
  <c r="AI218" i="68"/>
  <c r="AK218" i="68"/>
  <c r="AM218" i="68"/>
  <c r="AO218" i="68"/>
  <c r="AQ218" i="68"/>
  <c r="AS218" i="68"/>
  <c r="AF218" i="68"/>
  <c r="AJ218" i="68"/>
  <c r="AN218" i="68"/>
  <c r="AR218" i="68"/>
  <c r="AH218" i="68"/>
  <c r="AP218" i="68"/>
  <c r="AL218" i="68"/>
  <c r="AF216" i="71"/>
  <c r="AG216" i="71" s="1"/>
  <c r="D216" i="71" s="1"/>
  <c r="AD217" i="71"/>
  <c r="AB217" i="71"/>
  <c r="Z217" i="71"/>
  <c r="X217" i="71"/>
  <c r="V217" i="71"/>
  <c r="N217" i="71"/>
  <c r="E217" i="71"/>
  <c r="C217" i="71"/>
  <c r="R217" i="71" s="1"/>
  <c r="B218" i="71"/>
  <c r="AE217" i="71"/>
  <c r="AC217" i="71"/>
  <c r="AA217" i="71"/>
  <c r="Y217" i="71"/>
  <c r="W217" i="71"/>
  <c r="AF217" i="71" s="1"/>
  <c r="G216" i="71"/>
  <c r="Q216" i="71" s="1"/>
  <c r="F216" i="71"/>
  <c r="A216" i="71" s="1"/>
  <c r="B219" i="68"/>
  <c r="E219" i="68" s="1"/>
  <c r="G219" i="68" s="1"/>
  <c r="A219" i="68" s="1"/>
  <c r="AE218" i="68"/>
  <c r="AC218" i="68"/>
  <c r="AA218" i="68"/>
  <c r="Y218" i="68"/>
  <c r="W218" i="68"/>
  <c r="AD218" i="68"/>
  <c r="AB218" i="68"/>
  <c r="Z218" i="68"/>
  <c r="X218" i="68"/>
  <c r="V218" i="68"/>
  <c r="N218" i="68"/>
  <c r="C218" i="68"/>
  <c r="R218" i="68" s="1"/>
  <c r="AU217" i="68"/>
  <c r="D217" i="68" s="1"/>
  <c r="F217" i="68"/>
  <c r="Q217" i="68" s="1"/>
  <c r="AT218" i="68" l="1"/>
  <c r="AU218" i="68" s="1"/>
  <c r="D218" i="68" s="1"/>
  <c r="AG219" i="68"/>
  <c r="AI219" i="68"/>
  <c r="AK219" i="68"/>
  <c r="AM219" i="68"/>
  <c r="AO219" i="68"/>
  <c r="AQ219" i="68"/>
  <c r="AS219" i="68"/>
  <c r="AH219" i="68"/>
  <c r="AL219" i="68"/>
  <c r="AP219" i="68"/>
  <c r="AJ219" i="68"/>
  <c r="AR219" i="68"/>
  <c r="AF219" i="68"/>
  <c r="AN219" i="68"/>
  <c r="AD218" i="71"/>
  <c r="AB218" i="71"/>
  <c r="Z218" i="71"/>
  <c r="X218" i="71"/>
  <c r="V218" i="71"/>
  <c r="N218" i="71"/>
  <c r="E218" i="71"/>
  <c r="C218" i="71"/>
  <c r="R218" i="71" s="1"/>
  <c r="B219" i="71"/>
  <c r="AE218" i="71"/>
  <c r="AC218" i="71"/>
  <c r="AA218" i="71"/>
  <c r="Y218" i="71"/>
  <c r="W218" i="71"/>
  <c r="G217" i="71"/>
  <c r="Q217" i="71" s="1"/>
  <c r="F217" i="71"/>
  <c r="A217" i="71" s="1"/>
  <c r="AG217" i="71"/>
  <c r="D217" i="71" s="1"/>
  <c r="F218" i="68"/>
  <c r="Q218" i="68" s="1"/>
  <c r="B220" i="68"/>
  <c r="E220" i="68" s="1"/>
  <c r="G220" i="68" s="1"/>
  <c r="A220" i="68" s="1"/>
  <c r="AE219" i="68"/>
  <c r="AC219" i="68"/>
  <c r="AA219" i="68"/>
  <c r="Y219" i="68"/>
  <c r="W219" i="68"/>
  <c r="AD219" i="68"/>
  <c r="AB219" i="68"/>
  <c r="Z219" i="68"/>
  <c r="X219" i="68"/>
  <c r="V219" i="68"/>
  <c r="N219" i="68"/>
  <c r="C219" i="68"/>
  <c r="R219" i="68" s="1"/>
  <c r="AG220" i="68" l="1"/>
  <c r="AI220" i="68"/>
  <c r="AK220" i="68"/>
  <c r="AM220" i="68"/>
  <c r="AO220" i="68"/>
  <c r="AQ220" i="68"/>
  <c r="AS220" i="68"/>
  <c r="AF220" i="68"/>
  <c r="AJ220" i="68"/>
  <c r="AN220" i="68"/>
  <c r="AR220" i="68"/>
  <c r="AL220" i="68"/>
  <c r="AH220" i="68"/>
  <c r="AP220" i="68"/>
  <c r="AT219" i="68"/>
  <c r="AU219" i="68" s="1"/>
  <c r="D219" i="68" s="1"/>
  <c r="AF218" i="71"/>
  <c r="AG218" i="71" s="1"/>
  <c r="D218" i="71" s="1"/>
  <c r="AD219" i="71"/>
  <c r="AB219" i="71"/>
  <c r="Z219" i="71"/>
  <c r="X219" i="71"/>
  <c r="V219" i="71"/>
  <c r="N219" i="71"/>
  <c r="E219" i="71"/>
  <c r="C219" i="71"/>
  <c r="R219" i="71" s="1"/>
  <c r="B220" i="71"/>
  <c r="AE219" i="71"/>
  <c r="AC219" i="71"/>
  <c r="AA219" i="71"/>
  <c r="Y219" i="71"/>
  <c r="W219" i="71"/>
  <c r="G218" i="71"/>
  <c r="Q218" i="71" s="1"/>
  <c r="F218" i="71"/>
  <c r="A218" i="71" s="1"/>
  <c r="F219" i="68"/>
  <c r="Q219" i="68" s="1"/>
  <c r="B221" i="68"/>
  <c r="E221" i="68" s="1"/>
  <c r="G221" i="68" s="1"/>
  <c r="A221" i="68" s="1"/>
  <c r="AE220" i="68"/>
  <c r="AC220" i="68"/>
  <c r="AA220" i="68"/>
  <c r="Y220" i="68"/>
  <c r="W220" i="68"/>
  <c r="AD220" i="68"/>
  <c r="AB220" i="68"/>
  <c r="Z220" i="68"/>
  <c r="X220" i="68"/>
  <c r="V220" i="68"/>
  <c r="N220" i="68"/>
  <c r="C220" i="68"/>
  <c r="R220" i="68" s="1"/>
  <c r="AG221" i="68" l="1"/>
  <c r="AI221" i="68"/>
  <c r="AK221" i="68"/>
  <c r="AM221" i="68"/>
  <c r="AO221" i="68"/>
  <c r="AQ221" i="68"/>
  <c r="AS221" i="68"/>
  <c r="AH221" i="68"/>
  <c r="AL221" i="68"/>
  <c r="AP221" i="68"/>
  <c r="AF221" i="68"/>
  <c r="AN221" i="68"/>
  <c r="AJ221" i="68"/>
  <c r="AR221" i="68"/>
  <c r="AT220" i="68"/>
  <c r="AU220" i="68" s="1"/>
  <c r="D220" i="68" s="1"/>
  <c r="AF219" i="71"/>
  <c r="AG219" i="71" s="1"/>
  <c r="D219" i="71" s="1"/>
  <c r="AD220" i="71"/>
  <c r="AB220" i="71"/>
  <c r="Z220" i="71"/>
  <c r="X220" i="71"/>
  <c r="V220" i="71"/>
  <c r="N220" i="71"/>
  <c r="E220" i="71"/>
  <c r="C220" i="71"/>
  <c r="R220" i="71" s="1"/>
  <c r="B221" i="71"/>
  <c r="AE220" i="71"/>
  <c r="AC220" i="71"/>
  <c r="AA220" i="71"/>
  <c r="Y220" i="71"/>
  <c r="W220" i="71"/>
  <c r="AF220" i="71" s="1"/>
  <c r="G219" i="71"/>
  <c r="Q219" i="71" s="1"/>
  <c r="F219" i="71"/>
  <c r="A219" i="71" s="1"/>
  <c r="B222" i="68"/>
  <c r="E222" i="68" s="1"/>
  <c r="G222" i="68" s="1"/>
  <c r="A222" i="68" s="1"/>
  <c r="AE221" i="68"/>
  <c r="AC221" i="68"/>
  <c r="AA221" i="68"/>
  <c r="Y221" i="68"/>
  <c r="W221" i="68"/>
  <c r="AD221" i="68"/>
  <c r="AB221" i="68"/>
  <c r="Z221" i="68"/>
  <c r="X221" i="68"/>
  <c r="V221" i="68"/>
  <c r="N221" i="68"/>
  <c r="C221" i="68"/>
  <c r="R221" i="68" s="1"/>
  <c r="F220" i="68"/>
  <c r="Q220" i="68" s="1"/>
  <c r="AT221" i="68" l="1"/>
  <c r="AG222" i="68"/>
  <c r="AI222" i="68"/>
  <c r="AK222" i="68"/>
  <c r="AM222" i="68"/>
  <c r="AO222" i="68"/>
  <c r="AQ222" i="68"/>
  <c r="AS222" i="68"/>
  <c r="AF222" i="68"/>
  <c r="AJ222" i="68"/>
  <c r="AN222" i="68"/>
  <c r="AR222" i="68"/>
  <c r="AH222" i="68"/>
  <c r="AP222" i="68"/>
  <c r="AL222" i="68"/>
  <c r="AD221" i="71"/>
  <c r="AB221" i="71"/>
  <c r="Z221" i="71"/>
  <c r="X221" i="71"/>
  <c r="V221" i="71"/>
  <c r="N221" i="71"/>
  <c r="E221" i="71"/>
  <c r="C221" i="71"/>
  <c r="R221" i="71" s="1"/>
  <c r="B222" i="71"/>
  <c r="AE221" i="71"/>
  <c r="AC221" i="71"/>
  <c r="AA221" i="71"/>
  <c r="Y221" i="71"/>
  <c r="W221" i="71"/>
  <c r="G220" i="71"/>
  <c r="Q220" i="71" s="1"/>
  <c r="F220" i="71"/>
  <c r="A220" i="71" s="1"/>
  <c r="AG220" i="71"/>
  <c r="D220" i="71" s="1"/>
  <c r="AU221" i="68"/>
  <c r="D221" i="68" s="1"/>
  <c r="F221" i="68"/>
  <c r="Q221" i="68" s="1"/>
  <c r="B223" i="68"/>
  <c r="E223" i="68" s="1"/>
  <c r="G223" i="68" s="1"/>
  <c r="A223" i="68" s="1"/>
  <c r="AE222" i="68"/>
  <c r="AC222" i="68"/>
  <c r="AA222" i="68"/>
  <c r="Y222" i="68"/>
  <c r="W222" i="68"/>
  <c r="AD222" i="68"/>
  <c r="AB222" i="68"/>
  <c r="Z222" i="68"/>
  <c r="X222" i="68"/>
  <c r="V222" i="68"/>
  <c r="N222" i="68"/>
  <c r="C222" i="68"/>
  <c r="R222" i="68" s="1"/>
  <c r="AG223" i="68" l="1"/>
  <c r="AI223" i="68"/>
  <c r="AK223" i="68"/>
  <c r="AM223" i="68"/>
  <c r="AO223" i="68"/>
  <c r="AQ223" i="68"/>
  <c r="AS223" i="68"/>
  <c r="AH223" i="68"/>
  <c r="AL223" i="68"/>
  <c r="AP223" i="68"/>
  <c r="AJ223" i="68"/>
  <c r="AR223" i="68"/>
  <c r="AF223" i="68"/>
  <c r="AN223" i="68"/>
  <c r="AT222" i="68"/>
  <c r="AU222" i="68" s="1"/>
  <c r="D222" i="68" s="1"/>
  <c r="AF221" i="71"/>
  <c r="AG221" i="71" s="1"/>
  <c r="D221" i="71" s="1"/>
  <c r="AD222" i="71"/>
  <c r="AB222" i="71"/>
  <c r="Z222" i="71"/>
  <c r="X222" i="71"/>
  <c r="V222" i="71"/>
  <c r="N222" i="71"/>
  <c r="E222" i="71"/>
  <c r="C222" i="71"/>
  <c r="R222" i="71" s="1"/>
  <c r="B223" i="71"/>
  <c r="AE222" i="71"/>
  <c r="AC222" i="71"/>
  <c r="AA222" i="71"/>
  <c r="Y222" i="71"/>
  <c r="W222" i="71"/>
  <c r="G221" i="71"/>
  <c r="Q221" i="71" s="1"/>
  <c r="F221" i="71"/>
  <c r="A221" i="71" s="1"/>
  <c r="F222" i="68"/>
  <c r="Q222" i="68" s="1"/>
  <c r="B224" i="68"/>
  <c r="E224" i="68" s="1"/>
  <c r="G224" i="68" s="1"/>
  <c r="A224" i="68" s="1"/>
  <c r="AE223" i="68"/>
  <c r="AC223" i="68"/>
  <c r="AA223" i="68"/>
  <c r="Y223" i="68"/>
  <c r="W223" i="68"/>
  <c r="AD223" i="68"/>
  <c r="AB223" i="68"/>
  <c r="Z223" i="68"/>
  <c r="X223" i="68"/>
  <c r="V223" i="68"/>
  <c r="N223" i="68"/>
  <c r="C223" i="68"/>
  <c r="R223" i="68" s="1"/>
  <c r="AG224" i="68" l="1"/>
  <c r="AI224" i="68"/>
  <c r="AK224" i="68"/>
  <c r="AM224" i="68"/>
  <c r="AO224" i="68"/>
  <c r="AQ224" i="68"/>
  <c r="AS224" i="68"/>
  <c r="AF224" i="68"/>
  <c r="AJ224" i="68"/>
  <c r="AN224" i="68"/>
  <c r="AR224" i="68"/>
  <c r="AL224" i="68"/>
  <c r="AH224" i="68"/>
  <c r="AP224" i="68"/>
  <c r="AT223" i="68"/>
  <c r="AF222" i="71"/>
  <c r="AG222" i="71" s="1"/>
  <c r="D222" i="71" s="1"/>
  <c r="AD223" i="71"/>
  <c r="AB223" i="71"/>
  <c r="Z223" i="71"/>
  <c r="X223" i="71"/>
  <c r="V223" i="71"/>
  <c r="N223" i="71"/>
  <c r="E223" i="71"/>
  <c r="C223" i="71"/>
  <c r="R223" i="71" s="1"/>
  <c r="B224" i="71"/>
  <c r="AE223" i="71"/>
  <c r="AC223" i="71"/>
  <c r="AA223" i="71"/>
  <c r="Y223" i="71"/>
  <c r="W223" i="71"/>
  <c r="G222" i="71"/>
  <c r="Q222" i="71" s="1"/>
  <c r="F222" i="71"/>
  <c r="A222" i="71" s="1"/>
  <c r="AU223" i="68"/>
  <c r="D223" i="68" s="1"/>
  <c r="F223" i="68"/>
  <c r="Q223" i="68" s="1"/>
  <c r="B225" i="68"/>
  <c r="E225" i="68" s="1"/>
  <c r="G225" i="68" s="1"/>
  <c r="A225" i="68" s="1"/>
  <c r="AE224" i="68"/>
  <c r="AC224" i="68"/>
  <c r="AA224" i="68"/>
  <c r="Y224" i="68"/>
  <c r="W224" i="68"/>
  <c r="AD224" i="68"/>
  <c r="AB224" i="68"/>
  <c r="Z224" i="68"/>
  <c r="X224" i="68"/>
  <c r="V224" i="68"/>
  <c r="N224" i="68"/>
  <c r="C224" i="68"/>
  <c r="R224" i="68" s="1"/>
  <c r="AG225" i="68" l="1"/>
  <c r="AI225" i="68"/>
  <c r="AK225" i="68"/>
  <c r="AM225" i="68"/>
  <c r="AO225" i="68"/>
  <c r="AQ225" i="68"/>
  <c r="AS225" i="68"/>
  <c r="AH225" i="68"/>
  <c r="AL225" i="68"/>
  <c r="AP225" i="68"/>
  <c r="AF225" i="68"/>
  <c r="AN225" i="68"/>
  <c r="AJ225" i="68"/>
  <c r="AR225" i="68"/>
  <c r="AT224" i="68"/>
  <c r="AU224" i="68" s="1"/>
  <c r="D224" i="68" s="1"/>
  <c r="AF223" i="71"/>
  <c r="AG223" i="71" s="1"/>
  <c r="D223" i="71" s="1"/>
  <c r="AD224" i="71"/>
  <c r="AB224" i="71"/>
  <c r="Z224" i="71"/>
  <c r="X224" i="71"/>
  <c r="V224" i="71"/>
  <c r="N224" i="71"/>
  <c r="E224" i="71"/>
  <c r="C224" i="71"/>
  <c r="R224" i="71" s="1"/>
  <c r="B225" i="71"/>
  <c r="AE224" i="71"/>
  <c r="AC224" i="71"/>
  <c r="AA224" i="71"/>
  <c r="Y224" i="71"/>
  <c r="W224" i="71"/>
  <c r="AF224" i="71" s="1"/>
  <c r="G223" i="71"/>
  <c r="Q223" i="71" s="1"/>
  <c r="F223" i="71"/>
  <c r="A223" i="71" s="1"/>
  <c r="F224" i="68"/>
  <c r="Q224" i="68" s="1"/>
  <c r="B226" i="68"/>
  <c r="E226" i="68" s="1"/>
  <c r="G226" i="68" s="1"/>
  <c r="A226" i="68" s="1"/>
  <c r="AE225" i="68"/>
  <c r="AC225" i="68"/>
  <c r="AA225" i="68"/>
  <c r="Y225" i="68"/>
  <c r="W225" i="68"/>
  <c r="AD225" i="68"/>
  <c r="AB225" i="68"/>
  <c r="Z225" i="68"/>
  <c r="X225" i="68"/>
  <c r="V225" i="68"/>
  <c r="N225" i="68"/>
  <c r="C225" i="68"/>
  <c r="R225" i="68" s="1"/>
  <c r="AT225" i="68" l="1"/>
  <c r="AG226" i="68"/>
  <c r="AI226" i="68"/>
  <c r="AK226" i="68"/>
  <c r="AM226" i="68"/>
  <c r="AO226" i="68"/>
  <c r="AQ226" i="68"/>
  <c r="AS226" i="68"/>
  <c r="AF226" i="68"/>
  <c r="AJ226" i="68"/>
  <c r="AN226" i="68"/>
  <c r="AR226" i="68"/>
  <c r="AH226" i="68"/>
  <c r="AP226" i="68"/>
  <c r="AL226" i="68"/>
  <c r="AD225" i="71"/>
  <c r="AB225" i="71"/>
  <c r="Z225" i="71"/>
  <c r="X225" i="71"/>
  <c r="V225" i="71"/>
  <c r="N225" i="71"/>
  <c r="E225" i="71"/>
  <c r="C225" i="71"/>
  <c r="R225" i="71" s="1"/>
  <c r="B226" i="71"/>
  <c r="AE225" i="71"/>
  <c r="AC225" i="71"/>
  <c r="AA225" i="71"/>
  <c r="Y225" i="71"/>
  <c r="W225" i="71"/>
  <c r="G224" i="71"/>
  <c r="Q224" i="71" s="1"/>
  <c r="F224" i="71"/>
  <c r="A224" i="71" s="1"/>
  <c r="AG224" i="71"/>
  <c r="D224" i="71" s="1"/>
  <c r="F225" i="68"/>
  <c r="Q225" i="68" s="1"/>
  <c r="B227" i="68"/>
  <c r="E227" i="68" s="1"/>
  <c r="G227" i="68" s="1"/>
  <c r="A227" i="68" s="1"/>
  <c r="AE226" i="68"/>
  <c r="AC226" i="68"/>
  <c r="AA226" i="68"/>
  <c r="Y226" i="68"/>
  <c r="W226" i="68"/>
  <c r="AD226" i="68"/>
  <c r="AB226" i="68"/>
  <c r="Z226" i="68"/>
  <c r="X226" i="68"/>
  <c r="V226" i="68"/>
  <c r="N226" i="68"/>
  <c r="C226" i="68"/>
  <c r="R226" i="68" s="1"/>
  <c r="AU225" i="68"/>
  <c r="D225" i="68" s="1"/>
  <c r="AT226" i="68" l="1"/>
  <c r="AG227" i="68"/>
  <c r="AI227" i="68"/>
  <c r="AK227" i="68"/>
  <c r="AM227" i="68"/>
  <c r="AO227" i="68"/>
  <c r="AQ227" i="68"/>
  <c r="AS227" i="68"/>
  <c r="AH227" i="68"/>
  <c r="AL227" i="68"/>
  <c r="AP227" i="68"/>
  <c r="AJ227" i="68"/>
  <c r="AR227" i="68"/>
  <c r="AF227" i="68"/>
  <c r="AN227" i="68"/>
  <c r="AF225" i="71"/>
  <c r="AG225" i="71" s="1"/>
  <c r="D225" i="71" s="1"/>
  <c r="AD226" i="71"/>
  <c r="AB226" i="71"/>
  <c r="Z226" i="71"/>
  <c r="X226" i="71"/>
  <c r="V226" i="71"/>
  <c r="N226" i="71"/>
  <c r="E226" i="71"/>
  <c r="C226" i="71"/>
  <c r="R226" i="71" s="1"/>
  <c r="B227" i="71"/>
  <c r="AE226" i="71"/>
  <c r="AC226" i="71"/>
  <c r="AA226" i="71"/>
  <c r="Y226" i="71"/>
  <c r="W226" i="71"/>
  <c r="AF226" i="71" s="1"/>
  <c r="G225" i="71"/>
  <c r="Q225" i="71" s="1"/>
  <c r="F225" i="71"/>
  <c r="A225" i="71" s="1"/>
  <c r="F226" i="68"/>
  <c r="Q226" i="68" s="1"/>
  <c r="B228" i="68"/>
  <c r="E228" i="68" s="1"/>
  <c r="G228" i="68" s="1"/>
  <c r="A228" i="68" s="1"/>
  <c r="AE227" i="68"/>
  <c r="AC227" i="68"/>
  <c r="AA227" i="68"/>
  <c r="Y227" i="68"/>
  <c r="W227" i="68"/>
  <c r="AD227" i="68"/>
  <c r="AB227" i="68"/>
  <c r="Z227" i="68"/>
  <c r="X227" i="68"/>
  <c r="V227" i="68"/>
  <c r="N227" i="68"/>
  <c r="C227" i="68"/>
  <c r="R227" i="68" s="1"/>
  <c r="AU226" i="68"/>
  <c r="D226" i="68" s="1"/>
  <c r="AT227" i="68" l="1"/>
  <c r="AG228" i="68"/>
  <c r="AI228" i="68"/>
  <c r="AK228" i="68"/>
  <c r="AM228" i="68"/>
  <c r="AO228" i="68"/>
  <c r="AQ228" i="68"/>
  <c r="AS228" i="68"/>
  <c r="AF228" i="68"/>
  <c r="AJ228" i="68"/>
  <c r="AN228" i="68"/>
  <c r="AR228" i="68"/>
  <c r="AL228" i="68"/>
  <c r="AH228" i="68"/>
  <c r="AP228" i="68"/>
  <c r="AD227" i="71"/>
  <c r="AB227" i="71"/>
  <c r="Z227" i="71"/>
  <c r="X227" i="71"/>
  <c r="V227" i="71"/>
  <c r="N227" i="71"/>
  <c r="E227" i="71"/>
  <c r="C227" i="71"/>
  <c r="R227" i="71" s="1"/>
  <c r="B228" i="71"/>
  <c r="AE227" i="71"/>
  <c r="AC227" i="71"/>
  <c r="AA227" i="71"/>
  <c r="Y227" i="71"/>
  <c r="W227" i="71"/>
  <c r="G226" i="71"/>
  <c r="Q226" i="71" s="1"/>
  <c r="F226" i="71"/>
  <c r="A226" i="71" s="1"/>
  <c r="AG226" i="71"/>
  <c r="D226" i="71" s="1"/>
  <c r="F227" i="68"/>
  <c r="Q227" i="68" s="1"/>
  <c r="B229" i="68"/>
  <c r="E229" i="68" s="1"/>
  <c r="G229" i="68" s="1"/>
  <c r="A229" i="68" s="1"/>
  <c r="AE228" i="68"/>
  <c r="AC228" i="68"/>
  <c r="AA228" i="68"/>
  <c r="Y228" i="68"/>
  <c r="W228" i="68"/>
  <c r="AD228" i="68"/>
  <c r="AB228" i="68"/>
  <c r="Z228" i="68"/>
  <c r="X228" i="68"/>
  <c r="V228" i="68"/>
  <c r="N228" i="68"/>
  <c r="C228" i="68"/>
  <c r="R228" i="68" s="1"/>
  <c r="AU227" i="68"/>
  <c r="D227" i="68" s="1"/>
  <c r="AT228" i="68" l="1"/>
  <c r="AU228" i="68" s="1"/>
  <c r="D228" i="68" s="1"/>
  <c r="AG229" i="68"/>
  <c r="AI229" i="68"/>
  <c r="AK229" i="68"/>
  <c r="AM229" i="68"/>
  <c r="AO229" i="68"/>
  <c r="AQ229" i="68"/>
  <c r="AS229" i="68"/>
  <c r="AH229" i="68"/>
  <c r="AL229" i="68"/>
  <c r="AP229" i="68"/>
  <c r="AF229" i="68"/>
  <c r="AN229" i="68"/>
  <c r="AJ229" i="68"/>
  <c r="AR229" i="68"/>
  <c r="AF227" i="71"/>
  <c r="AD228" i="71"/>
  <c r="AB228" i="71"/>
  <c r="Z228" i="71"/>
  <c r="X228" i="71"/>
  <c r="V228" i="71"/>
  <c r="N228" i="71"/>
  <c r="E228" i="71"/>
  <c r="C228" i="71"/>
  <c r="R228" i="71" s="1"/>
  <c r="B229" i="71"/>
  <c r="AE228" i="71"/>
  <c r="AC228" i="71"/>
  <c r="AA228" i="71"/>
  <c r="Y228" i="71"/>
  <c r="W228" i="71"/>
  <c r="G227" i="71"/>
  <c r="Q227" i="71" s="1"/>
  <c r="F227" i="71"/>
  <c r="A227" i="71" s="1"/>
  <c r="AG227" i="71"/>
  <c r="D227" i="71" s="1"/>
  <c r="F228" i="68"/>
  <c r="Q228" i="68" s="1"/>
  <c r="B230" i="68"/>
  <c r="E230" i="68" s="1"/>
  <c r="G230" i="68" s="1"/>
  <c r="A230" i="68" s="1"/>
  <c r="AE229" i="68"/>
  <c r="AC229" i="68"/>
  <c r="AA229" i="68"/>
  <c r="Y229" i="68"/>
  <c r="W229" i="68"/>
  <c r="AD229" i="68"/>
  <c r="AB229" i="68"/>
  <c r="Z229" i="68"/>
  <c r="X229" i="68"/>
  <c r="V229" i="68"/>
  <c r="N229" i="68"/>
  <c r="C229" i="68"/>
  <c r="R229" i="68" s="1"/>
  <c r="AT229" i="68" l="1"/>
  <c r="AU229" i="68" s="1"/>
  <c r="D229" i="68" s="1"/>
  <c r="AG230" i="68"/>
  <c r="AI230" i="68"/>
  <c r="AK230" i="68"/>
  <c r="AM230" i="68"/>
  <c r="AO230" i="68"/>
  <c r="AQ230" i="68"/>
  <c r="AS230" i="68"/>
  <c r="AF230" i="68"/>
  <c r="AJ230" i="68"/>
  <c r="AN230" i="68"/>
  <c r="AR230" i="68"/>
  <c r="AH230" i="68"/>
  <c r="AP230" i="68"/>
  <c r="AL230" i="68"/>
  <c r="AF228" i="71"/>
  <c r="AD229" i="71"/>
  <c r="AB229" i="71"/>
  <c r="Z229" i="71"/>
  <c r="X229" i="71"/>
  <c r="V229" i="71"/>
  <c r="N229" i="71"/>
  <c r="E229" i="71"/>
  <c r="C229" i="71"/>
  <c r="R229" i="71" s="1"/>
  <c r="B230" i="71"/>
  <c r="AE229" i="71"/>
  <c r="AC229" i="71"/>
  <c r="AA229" i="71"/>
  <c r="Y229" i="71"/>
  <c r="W229" i="71"/>
  <c r="G228" i="71"/>
  <c r="Q228" i="71" s="1"/>
  <c r="F228" i="71"/>
  <c r="A228" i="71" s="1"/>
  <c r="AG228" i="71"/>
  <c r="D228" i="71" s="1"/>
  <c r="F229" i="68"/>
  <c r="Q229" i="68" s="1"/>
  <c r="B231" i="68"/>
  <c r="E231" i="68" s="1"/>
  <c r="G231" i="68" s="1"/>
  <c r="A231" i="68" s="1"/>
  <c r="AE230" i="68"/>
  <c r="AC230" i="68"/>
  <c r="AA230" i="68"/>
  <c r="Y230" i="68"/>
  <c r="W230" i="68"/>
  <c r="AD230" i="68"/>
  <c r="AB230" i="68"/>
  <c r="Z230" i="68"/>
  <c r="X230" i="68"/>
  <c r="V230" i="68"/>
  <c r="N230" i="68"/>
  <c r="C230" i="68"/>
  <c r="R230" i="68" s="1"/>
  <c r="AT230" i="68" l="1"/>
  <c r="AG231" i="68"/>
  <c r="AI231" i="68"/>
  <c r="AK231" i="68"/>
  <c r="AM231" i="68"/>
  <c r="AO231" i="68"/>
  <c r="AQ231" i="68"/>
  <c r="AS231" i="68"/>
  <c r="AH231" i="68"/>
  <c r="AL231" i="68"/>
  <c r="AP231" i="68"/>
  <c r="AJ231" i="68"/>
  <c r="AR231" i="68"/>
  <c r="AF231" i="68"/>
  <c r="AN231" i="68"/>
  <c r="AD230" i="71"/>
  <c r="AB230" i="71"/>
  <c r="Z230" i="71"/>
  <c r="X230" i="71"/>
  <c r="V230" i="71"/>
  <c r="N230" i="71"/>
  <c r="E230" i="71"/>
  <c r="C230" i="71"/>
  <c r="R230" i="71" s="1"/>
  <c r="B231" i="71"/>
  <c r="AE230" i="71"/>
  <c r="AC230" i="71"/>
  <c r="AA230" i="71"/>
  <c r="Y230" i="71"/>
  <c r="W230" i="71"/>
  <c r="G229" i="71"/>
  <c r="Q229" i="71" s="1"/>
  <c r="F229" i="71"/>
  <c r="A229" i="71" s="1"/>
  <c r="AF229" i="71"/>
  <c r="AG229" i="71" s="1"/>
  <c r="D229" i="71" s="1"/>
  <c r="F230" i="68"/>
  <c r="Q230" i="68" s="1"/>
  <c r="AU230" i="68"/>
  <c r="D230" i="68" s="1"/>
  <c r="B232" i="68"/>
  <c r="E232" i="68" s="1"/>
  <c r="G232" i="68" s="1"/>
  <c r="A232" i="68" s="1"/>
  <c r="AE231" i="68"/>
  <c r="AC231" i="68"/>
  <c r="AA231" i="68"/>
  <c r="Y231" i="68"/>
  <c r="W231" i="68"/>
  <c r="AD231" i="68"/>
  <c r="AB231" i="68"/>
  <c r="Z231" i="68"/>
  <c r="X231" i="68"/>
  <c r="V231" i="68"/>
  <c r="N231" i="68"/>
  <c r="C231" i="68"/>
  <c r="R231" i="68" s="1"/>
  <c r="AT231" i="68" l="1"/>
  <c r="AG232" i="68"/>
  <c r="AI232" i="68"/>
  <c r="AK232" i="68"/>
  <c r="AM232" i="68"/>
  <c r="AO232" i="68"/>
  <c r="AQ232" i="68"/>
  <c r="AS232" i="68"/>
  <c r="AF232" i="68"/>
  <c r="AJ232" i="68"/>
  <c r="AN232" i="68"/>
  <c r="AR232" i="68"/>
  <c r="AL232" i="68"/>
  <c r="AH232" i="68"/>
  <c r="AP232" i="68"/>
  <c r="AF230" i="71"/>
  <c r="AG230" i="71" s="1"/>
  <c r="D230" i="71" s="1"/>
  <c r="AD231" i="71"/>
  <c r="AB231" i="71"/>
  <c r="Z231" i="71"/>
  <c r="X231" i="71"/>
  <c r="V231" i="71"/>
  <c r="N231" i="71"/>
  <c r="E231" i="71"/>
  <c r="C231" i="71"/>
  <c r="R231" i="71" s="1"/>
  <c r="B232" i="71"/>
  <c r="AE231" i="71"/>
  <c r="AC231" i="71"/>
  <c r="AA231" i="71"/>
  <c r="Y231" i="71"/>
  <c r="W231" i="71"/>
  <c r="AF231" i="71" s="1"/>
  <c r="G230" i="71"/>
  <c r="Q230" i="71" s="1"/>
  <c r="F230" i="71"/>
  <c r="A230" i="71" s="1"/>
  <c r="F231" i="68"/>
  <c r="Q231" i="68" s="1"/>
  <c r="B233" i="68"/>
  <c r="E233" i="68" s="1"/>
  <c r="G233" i="68" s="1"/>
  <c r="A233" i="68" s="1"/>
  <c r="AE232" i="68"/>
  <c r="AC232" i="68"/>
  <c r="AA232" i="68"/>
  <c r="Y232" i="68"/>
  <c r="W232" i="68"/>
  <c r="AD232" i="68"/>
  <c r="AB232" i="68"/>
  <c r="Z232" i="68"/>
  <c r="X232" i="68"/>
  <c r="V232" i="68"/>
  <c r="N232" i="68"/>
  <c r="C232" i="68"/>
  <c r="R232" i="68" s="1"/>
  <c r="AU231" i="68"/>
  <c r="D231" i="68" s="1"/>
  <c r="AT232" i="68" l="1"/>
  <c r="AG233" i="68"/>
  <c r="AI233" i="68"/>
  <c r="AK233" i="68"/>
  <c r="AM233" i="68"/>
  <c r="AO233" i="68"/>
  <c r="AQ233" i="68"/>
  <c r="AS233" i="68"/>
  <c r="AH233" i="68"/>
  <c r="AL233" i="68"/>
  <c r="AP233" i="68"/>
  <c r="AF233" i="68"/>
  <c r="AN233" i="68"/>
  <c r="AJ233" i="68"/>
  <c r="AR233" i="68"/>
  <c r="AD232" i="71"/>
  <c r="AB232" i="71"/>
  <c r="Z232" i="71"/>
  <c r="X232" i="71"/>
  <c r="V232" i="71"/>
  <c r="N232" i="71"/>
  <c r="E232" i="71"/>
  <c r="C232" i="71"/>
  <c r="R232" i="71" s="1"/>
  <c r="B233" i="71"/>
  <c r="AE232" i="71"/>
  <c r="AC232" i="71"/>
  <c r="AA232" i="71"/>
  <c r="Y232" i="71"/>
  <c r="W232" i="71"/>
  <c r="G231" i="71"/>
  <c r="Q231" i="71" s="1"/>
  <c r="F231" i="71"/>
  <c r="A231" i="71" s="1"/>
  <c r="AG231" i="71"/>
  <c r="D231" i="71" s="1"/>
  <c r="F232" i="68"/>
  <c r="Q232" i="68" s="1"/>
  <c r="B234" i="68"/>
  <c r="E234" i="68" s="1"/>
  <c r="G234" i="68" s="1"/>
  <c r="A234" i="68" s="1"/>
  <c r="AE233" i="68"/>
  <c r="AC233" i="68"/>
  <c r="AA233" i="68"/>
  <c r="Y233" i="68"/>
  <c r="W233" i="68"/>
  <c r="AD233" i="68"/>
  <c r="AB233" i="68"/>
  <c r="Z233" i="68"/>
  <c r="X233" i="68"/>
  <c r="V233" i="68"/>
  <c r="N233" i="68"/>
  <c r="C233" i="68"/>
  <c r="R233" i="68" s="1"/>
  <c r="AU232" i="68"/>
  <c r="D232" i="68" s="1"/>
  <c r="AT233" i="68" l="1"/>
  <c r="AG234" i="68"/>
  <c r="AI234" i="68"/>
  <c r="AK234" i="68"/>
  <c r="AM234" i="68"/>
  <c r="AO234" i="68"/>
  <c r="AQ234" i="68"/>
  <c r="AS234" i="68"/>
  <c r="AF234" i="68"/>
  <c r="AJ234" i="68"/>
  <c r="AN234" i="68"/>
  <c r="AR234" i="68"/>
  <c r="AH234" i="68"/>
  <c r="AP234" i="68"/>
  <c r="AL234" i="68"/>
  <c r="AF232" i="71"/>
  <c r="AG232" i="71" s="1"/>
  <c r="D232" i="71" s="1"/>
  <c r="AD233" i="71"/>
  <c r="AB233" i="71"/>
  <c r="Z233" i="71"/>
  <c r="X233" i="71"/>
  <c r="V233" i="71"/>
  <c r="N233" i="71"/>
  <c r="E233" i="71"/>
  <c r="C233" i="71"/>
  <c r="R233" i="71" s="1"/>
  <c r="B234" i="71"/>
  <c r="AE233" i="71"/>
  <c r="AC233" i="71"/>
  <c r="AA233" i="71"/>
  <c r="Y233" i="71"/>
  <c r="W233" i="71"/>
  <c r="AF233" i="71" s="1"/>
  <c r="G232" i="71"/>
  <c r="Q232" i="71" s="1"/>
  <c r="F232" i="71"/>
  <c r="A232" i="71" s="1"/>
  <c r="AU233" i="68"/>
  <c r="D233" i="68" s="1"/>
  <c r="F233" i="68"/>
  <c r="Q233" i="68" s="1"/>
  <c r="B235" i="68"/>
  <c r="E235" i="68" s="1"/>
  <c r="G235" i="68" s="1"/>
  <c r="A235" i="68" s="1"/>
  <c r="AE234" i="68"/>
  <c r="AC234" i="68"/>
  <c r="AA234" i="68"/>
  <c r="Y234" i="68"/>
  <c r="W234" i="68"/>
  <c r="AD234" i="68"/>
  <c r="AB234" i="68"/>
  <c r="Z234" i="68"/>
  <c r="X234" i="68"/>
  <c r="V234" i="68"/>
  <c r="N234" i="68"/>
  <c r="C234" i="68"/>
  <c r="R234" i="68" s="1"/>
  <c r="AG235" i="68" l="1"/>
  <c r="AI235" i="68"/>
  <c r="AK235" i="68"/>
  <c r="AM235" i="68"/>
  <c r="AO235" i="68"/>
  <c r="AQ235" i="68"/>
  <c r="AS235" i="68"/>
  <c r="AH235" i="68"/>
  <c r="AL235" i="68"/>
  <c r="AP235" i="68"/>
  <c r="AJ235" i="68"/>
  <c r="AR235" i="68"/>
  <c r="AF235" i="68"/>
  <c r="AN235" i="68"/>
  <c r="AT234" i="68"/>
  <c r="AU234" i="68" s="1"/>
  <c r="D234" i="68" s="1"/>
  <c r="AD234" i="71"/>
  <c r="AB234" i="71"/>
  <c r="Z234" i="71"/>
  <c r="X234" i="71"/>
  <c r="V234" i="71"/>
  <c r="N234" i="71"/>
  <c r="E234" i="71"/>
  <c r="C234" i="71"/>
  <c r="R234" i="71" s="1"/>
  <c r="B235" i="71"/>
  <c r="AE234" i="71"/>
  <c r="AC234" i="71"/>
  <c r="AA234" i="71"/>
  <c r="Y234" i="71"/>
  <c r="W234" i="71"/>
  <c r="G233" i="71"/>
  <c r="Q233" i="71" s="1"/>
  <c r="F233" i="71"/>
  <c r="A233" i="71" s="1"/>
  <c r="AG233" i="71"/>
  <c r="D233" i="71" s="1"/>
  <c r="F234" i="68"/>
  <c r="Q234" i="68" s="1"/>
  <c r="B236" i="68"/>
  <c r="E236" i="68" s="1"/>
  <c r="G236" i="68" s="1"/>
  <c r="A236" i="68" s="1"/>
  <c r="AE235" i="68"/>
  <c r="AC235" i="68"/>
  <c r="AA235" i="68"/>
  <c r="Y235" i="68"/>
  <c r="W235" i="68"/>
  <c r="AD235" i="68"/>
  <c r="AB235" i="68"/>
  <c r="Z235" i="68"/>
  <c r="X235" i="68"/>
  <c r="V235" i="68"/>
  <c r="N235" i="68"/>
  <c r="C235" i="68"/>
  <c r="R235" i="68" s="1"/>
  <c r="AG236" i="68" l="1"/>
  <c r="AI236" i="68"/>
  <c r="AK236" i="68"/>
  <c r="AM236" i="68"/>
  <c r="AO236" i="68"/>
  <c r="AQ236" i="68"/>
  <c r="AS236" i="68"/>
  <c r="AF236" i="68"/>
  <c r="AJ236" i="68"/>
  <c r="AN236" i="68"/>
  <c r="AR236" i="68"/>
  <c r="AL236" i="68"/>
  <c r="AH236" i="68"/>
  <c r="AP236" i="68"/>
  <c r="AT235" i="68"/>
  <c r="AF234" i="71"/>
  <c r="AG234" i="71" s="1"/>
  <c r="D234" i="71" s="1"/>
  <c r="AD235" i="71"/>
  <c r="AB235" i="71"/>
  <c r="Z235" i="71"/>
  <c r="X235" i="71"/>
  <c r="V235" i="71"/>
  <c r="N235" i="71"/>
  <c r="E235" i="71"/>
  <c r="C235" i="71"/>
  <c r="R235" i="71" s="1"/>
  <c r="B236" i="71"/>
  <c r="AE235" i="71"/>
  <c r="AC235" i="71"/>
  <c r="AA235" i="71"/>
  <c r="Y235" i="71"/>
  <c r="W235" i="71"/>
  <c r="G234" i="71"/>
  <c r="Q234" i="71" s="1"/>
  <c r="F234" i="71"/>
  <c r="A234" i="71" s="1"/>
  <c r="B237" i="68"/>
  <c r="E237" i="68" s="1"/>
  <c r="G237" i="68" s="1"/>
  <c r="A237" i="68" s="1"/>
  <c r="AE236" i="68"/>
  <c r="AC236" i="68"/>
  <c r="AA236" i="68"/>
  <c r="Y236" i="68"/>
  <c r="W236" i="68"/>
  <c r="AD236" i="68"/>
  <c r="AB236" i="68"/>
  <c r="Z236" i="68"/>
  <c r="X236" i="68"/>
  <c r="V236" i="68"/>
  <c r="N236" i="68"/>
  <c r="C236" i="68"/>
  <c r="R236" i="68" s="1"/>
  <c r="AU235" i="68"/>
  <c r="D235" i="68" s="1"/>
  <c r="F235" i="68"/>
  <c r="Q235" i="68" s="1"/>
  <c r="AT236" i="68" l="1"/>
  <c r="AG237" i="68"/>
  <c r="AI237" i="68"/>
  <c r="AK237" i="68"/>
  <c r="AM237" i="68"/>
  <c r="AO237" i="68"/>
  <c r="AQ237" i="68"/>
  <c r="AS237" i="68"/>
  <c r="AH237" i="68"/>
  <c r="AL237" i="68"/>
  <c r="AP237" i="68"/>
  <c r="AF237" i="68"/>
  <c r="AN237" i="68"/>
  <c r="AJ237" i="68"/>
  <c r="AR237" i="68"/>
  <c r="AF235" i="71"/>
  <c r="AG235" i="71" s="1"/>
  <c r="D235" i="71" s="1"/>
  <c r="AD236" i="71"/>
  <c r="AB236" i="71"/>
  <c r="Z236" i="71"/>
  <c r="X236" i="71"/>
  <c r="V236" i="71"/>
  <c r="N236" i="71"/>
  <c r="E236" i="71"/>
  <c r="C236" i="71"/>
  <c r="R236" i="71" s="1"/>
  <c r="B237" i="71"/>
  <c r="AE236" i="71"/>
  <c r="AC236" i="71"/>
  <c r="AA236" i="71"/>
  <c r="Y236" i="71"/>
  <c r="W236" i="71"/>
  <c r="G235" i="71"/>
  <c r="Q235" i="71" s="1"/>
  <c r="F235" i="71"/>
  <c r="A235" i="71" s="1"/>
  <c r="AU236" i="68"/>
  <c r="D236" i="68" s="1"/>
  <c r="F236" i="68"/>
  <c r="Q236" i="68" s="1"/>
  <c r="B238" i="68"/>
  <c r="E238" i="68" s="1"/>
  <c r="G238" i="68" s="1"/>
  <c r="A238" i="68" s="1"/>
  <c r="AE237" i="68"/>
  <c r="AC237" i="68"/>
  <c r="AA237" i="68"/>
  <c r="Y237" i="68"/>
  <c r="W237" i="68"/>
  <c r="AD237" i="68"/>
  <c r="AB237" i="68"/>
  <c r="Z237" i="68"/>
  <c r="X237" i="68"/>
  <c r="V237" i="68"/>
  <c r="N237" i="68"/>
  <c r="C237" i="68"/>
  <c r="R237" i="68" s="1"/>
  <c r="AT237" i="68" l="1"/>
  <c r="AG238" i="68"/>
  <c r="AI238" i="68"/>
  <c r="AK238" i="68"/>
  <c r="AM238" i="68"/>
  <c r="AO238" i="68"/>
  <c r="AQ238" i="68"/>
  <c r="AS238" i="68"/>
  <c r="AF238" i="68"/>
  <c r="AJ238" i="68"/>
  <c r="AN238" i="68"/>
  <c r="AR238" i="68"/>
  <c r="AH238" i="68"/>
  <c r="AP238" i="68"/>
  <c r="AL238" i="68"/>
  <c r="AF236" i="71"/>
  <c r="AG236" i="71" s="1"/>
  <c r="D236" i="71" s="1"/>
  <c r="AD237" i="71"/>
  <c r="AB237" i="71"/>
  <c r="Z237" i="71"/>
  <c r="X237" i="71"/>
  <c r="V237" i="71"/>
  <c r="N237" i="71"/>
  <c r="E237" i="71"/>
  <c r="C237" i="71"/>
  <c r="R237" i="71" s="1"/>
  <c r="B238" i="71"/>
  <c r="AE237" i="71"/>
  <c r="AC237" i="71"/>
  <c r="AA237" i="71"/>
  <c r="Y237" i="71"/>
  <c r="W237" i="71"/>
  <c r="G236" i="71"/>
  <c r="Q236" i="71" s="1"/>
  <c r="F236" i="71"/>
  <c r="A236" i="71" s="1"/>
  <c r="B239" i="68"/>
  <c r="E239" i="68" s="1"/>
  <c r="G239" i="68" s="1"/>
  <c r="A239" i="68" s="1"/>
  <c r="AE238" i="68"/>
  <c r="AC238" i="68"/>
  <c r="AA238" i="68"/>
  <c r="Y238" i="68"/>
  <c r="W238" i="68"/>
  <c r="AD238" i="68"/>
  <c r="AB238" i="68"/>
  <c r="Z238" i="68"/>
  <c r="X238" i="68"/>
  <c r="V238" i="68"/>
  <c r="N238" i="68"/>
  <c r="C238" i="68"/>
  <c r="R238" i="68" s="1"/>
  <c r="AU237" i="68"/>
  <c r="D237" i="68" s="1"/>
  <c r="F237" i="68"/>
  <c r="Q237" i="68" s="1"/>
  <c r="AT238" i="68" l="1"/>
  <c r="AU238" i="68" s="1"/>
  <c r="D238" i="68" s="1"/>
  <c r="AG239" i="68"/>
  <c r="AI239" i="68"/>
  <c r="AK239" i="68"/>
  <c r="AM239" i="68"/>
  <c r="AO239" i="68"/>
  <c r="AQ239" i="68"/>
  <c r="AS239" i="68"/>
  <c r="AH239" i="68"/>
  <c r="AL239" i="68"/>
  <c r="AP239" i="68"/>
  <c r="AJ239" i="68"/>
  <c r="AR239" i="68"/>
  <c r="AF239" i="68"/>
  <c r="AN239" i="68"/>
  <c r="AF237" i="71"/>
  <c r="AG237" i="71" s="1"/>
  <c r="D237" i="71" s="1"/>
  <c r="AD238" i="71"/>
  <c r="AB238" i="71"/>
  <c r="Z238" i="71"/>
  <c r="X238" i="71"/>
  <c r="V238" i="71"/>
  <c r="N238" i="71"/>
  <c r="E238" i="71"/>
  <c r="C238" i="71"/>
  <c r="R238" i="71" s="1"/>
  <c r="B239" i="71"/>
  <c r="AE238" i="71"/>
  <c r="AC238" i="71"/>
  <c r="AA238" i="71"/>
  <c r="Y238" i="71"/>
  <c r="W238" i="71"/>
  <c r="G237" i="71"/>
  <c r="Q237" i="71" s="1"/>
  <c r="F237" i="71"/>
  <c r="A237" i="71" s="1"/>
  <c r="F238" i="68"/>
  <c r="Q238" i="68" s="1"/>
  <c r="B240" i="68"/>
  <c r="E240" i="68" s="1"/>
  <c r="G240" i="68" s="1"/>
  <c r="A240" i="68" s="1"/>
  <c r="AE239" i="68"/>
  <c r="AC239" i="68"/>
  <c r="AA239" i="68"/>
  <c r="Y239" i="68"/>
  <c r="W239" i="68"/>
  <c r="AD239" i="68"/>
  <c r="AB239" i="68"/>
  <c r="Z239" i="68"/>
  <c r="X239" i="68"/>
  <c r="V239" i="68"/>
  <c r="N239" i="68"/>
  <c r="C239" i="68"/>
  <c r="R239" i="68" s="1"/>
  <c r="AG240" i="68" l="1"/>
  <c r="AI240" i="68"/>
  <c r="AK240" i="68"/>
  <c r="AM240" i="68"/>
  <c r="AO240" i="68"/>
  <c r="AQ240" i="68"/>
  <c r="AS240" i="68"/>
  <c r="AF240" i="68"/>
  <c r="AJ240" i="68"/>
  <c r="AN240" i="68"/>
  <c r="AR240" i="68"/>
  <c r="AL240" i="68"/>
  <c r="AH240" i="68"/>
  <c r="AP240" i="68"/>
  <c r="AT239" i="68"/>
  <c r="AF238" i="71"/>
  <c r="AG238" i="71" s="1"/>
  <c r="D238" i="71" s="1"/>
  <c r="AD239" i="71"/>
  <c r="AB239" i="71"/>
  <c r="Z239" i="71"/>
  <c r="X239" i="71"/>
  <c r="V239" i="71"/>
  <c r="N239" i="71"/>
  <c r="E239" i="71"/>
  <c r="C239" i="71"/>
  <c r="R239" i="71" s="1"/>
  <c r="B240" i="71"/>
  <c r="AE239" i="71"/>
  <c r="AC239" i="71"/>
  <c r="AA239" i="71"/>
  <c r="Y239" i="71"/>
  <c r="W239" i="71"/>
  <c r="G238" i="71"/>
  <c r="Q238" i="71" s="1"/>
  <c r="F238" i="71"/>
  <c r="A238" i="71" s="1"/>
  <c r="F239" i="68"/>
  <c r="Q239" i="68" s="1"/>
  <c r="B241" i="68"/>
  <c r="E241" i="68" s="1"/>
  <c r="G241" i="68" s="1"/>
  <c r="A241" i="68" s="1"/>
  <c r="AE240" i="68"/>
  <c r="AC240" i="68"/>
  <c r="AA240" i="68"/>
  <c r="Y240" i="68"/>
  <c r="W240" i="68"/>
  <c r="AD240" i="68"/>
  <c r="AB240" i="68"/>
  <c r="Z240" i="68"/>
  <c r="X240" i="68"/>
  <c r="V240" i="68"/>
  <c r="N240" i="68"/>
  <c r="C240" i="68"/>
  <c r="R240" i="68" s="1"/>
  <c r="AU239" i="68"/>
  <c r="D239" i="68" s="1"/>
  <c r="AT240" i="68" l="1"/>
  <c r="AG241" i="68"/>
  <c r="AI241" i="68"/>
  <c r="AK241" i="68"/>
  <c r="AM241" i="68"/>
  <c r="AO241" i="68"/>
  <c r="AQ241" i="68"/>
  <c r="AS241" i="68"/>
  <c r="AH241" i="68"/>
  <c r="AL241" i="68"/>
  <c r="AP241" i="68"/>
  <c r="AF241" i="68"/>
  <c r="AN241" i="68"/>
  <c r="AJ241" i="68"/>
  <c r="AR241" i="68"/>
  <c r="AF239" i="71"/>
  <c r="AG239" i="71" s="1"/>
  <c r="D239" i="71" s="1"/>
  <c r="AD240" i="71"/>
  <c r="AB240" i="71"/>
  <c r="Z240" i="71"/>
  <c r="X240" i="71"/>
  <c r="V240" i="71"/>
  <c r="N240" i="71"/>
  <c r="E240" i="71"/>
  <c r="C240" i="71"/>
  <c r="R240" i="71" s="1"/>
  <c r="B241" i="71"/>
  <c r="AE240" i="71"/>
  <c r="AC240" i="71"/>
  <c r="AA240" i="71"/>
  <c r="Y240" i="71"/>
  <c r="W240" i="71"/>
  <c r="G239" i="71"/>
  <c r="Q239" i="71" s="1"/>
  <c r="F239" i="71"/>
  <c r="A239" i="71" s="1"/>
  <c r="F240" i="68"/>
  <c r="Q240" i="68" s="1"/>
  <c r="B242" i="68"/>
  <c r="E242" i="68" s="1"/>
  <c r="G242" i="68" s="1"/>
  <c r="A242" i="68" s="1"/>
  <c r="AE241" i="68"/>
  <c r="AC241" i="68"/>
  <c r="AA241" i="68"/>
  <c r="Y241" i="68"/>
  <c r="W241" i="68"/>
  <c r="AD241" i="68"/>
  <c r="AB241" i="68"/>
  <c r="Z241" i="68"/>
  <c r="X241" i="68"/>
  <c r="V241" i="68"/>
  <c r="N241" i="68"/>
  <c r="C241" i="68"/>
  <c r="R241" i="68" s="1"/>
  <c r="AU240" i="68"/>
  <c r="D240" i="68" s="1"/>
  <c r="AT241" i="68" l="1"/>
  <c r="AG242" i="68"/>
  <c r="AI242" i="68"/>
  <c r="AK242" i="68"/>
  <c r="AM242" i="68"/>
  <c r="AO242" i="68"/>
  <c r="AQ242" i="68"/>
  <c r="AS242" i="68"/>
  <c r="AF242" i="68"/>
  <c r="AJ242" i="68"/>
  <c r="AN242" i="68"/>
  <c r="AR242" i="68"/>
  <c r="AH242" i="68"/>
  <c r="AP242" i="68"/>
  <c r="AL242" i="68"/>
  <c r="AF240" i="71"/>
  <c r="AG240" i="71" s="1"/>
  <c r="D240" i="71" s="1"/>
  <c r="AD241" i="71"/>
  <c r="AB241" i="71"/>
  <c r="Z241" i="71"/>
  <c r="X241" i="71"/>
  <c r="V241" i="71"/>
  <c r="N241" i="71"/>
  <c r="E241" i="71"/>
  <c r="C241" i="71"/>
  <c r="R241" i="71" s="1"/>
  <c r="B242" i="71"/>
  <c r="AE241" i="71"/>
  <c r="AC241" i="71"/>
  <c r="AA241" i="71"/>
  <c r="Y241" i="71"/>
  <c r="W241" i="71"/>
  <c r="AF241" i="71" s="1"/>
  <c r="G240" i="71"/>
  <c r="Q240" i="71" s="1"/>
  <c r="F240" i="71"/>
  <c r="A240" i="71" s="1"/>
  <c r="F241" i="68"/>
  <c r="Q241" i="68" s="1"/>
  <c r="B243" i="68"/>
  <c r="E243" i="68" s="1"/>
  <c r="G243" i="68" s="1"/>
  <c r="A243" i="68" s="1"/>
  <c r="AE242" i="68"/>
  <c r="AC242" i="68"/>
  <c r="AA242" i="68"/>
  <c r="Y242" i="68"/>
  <c r="W242" i="68"/>
  <c r="AD242" i="68"/>
  <c r="AB242" i="68"/>
  <c r="Z242" i="68"/>
  <c r="X242" i="68"/>
  <c r="V242" i="68"/>
  <c r="N242" i="68"/>
  <c r="C242" i="68"/>
  <c r="R242" i="68" s="1"/>
  <c r="AU241" i="68"/>
  <c r="D241" i="68" s="1"/>
  <c r="AT242" i="68" l="1"/>
  <c r="AG243" i="68"/>
  <c r="AI243" i="68"/>
  <c r="AK243" i="68"/>
  <c r="AM243" i="68"/>
  <c r="AO243" i="68"/>
  <c r="AQ243" i="68"/>
  <c r="AS243" i="68"/>
  <c r="AH243" i="68"/>
  <c r="AL243" i="68"/>
  <c r="AP243" i="68"/>
  <c r="AJ243" i="68"/>
  <c r="AR243" i="68"/>
  <c r="AF243" i="68"/>
  <c r="AN243" i="68"/>
  <c r="AD242" i="71"/>
  <c r="AB242" i="71"/>
  <c r="Z242" i="71"/>
  <c r="X242" i="71"/>
  <c r="V242" i="71"/>
  <c r="N242" i="71"/>
  <c r="E242" i="71"/>
  <c r="C242" i="71"/>
  <c r="R242" i="71" s="1"/>
  <c r="B243" i="71"/>
  <c r="AE242" i="71"/>
  <c r="AC242" i="71"/>
  <c r="AA242" i="71"/>
  <c r="Y242" i="71"/>
  <c r="W242" i="71"/>
  <c r="G241" i="71"/>
  <c r="Q241" i="71" s="1"/>
  <c r="F241" i="71"/>
  <c r="A241" i="71" s="1"/>
  <c r="AG241" i="71"/>
  <c r="D241" i="71" s="1"/>
  <c r="F242" i="68"/>
  <c r="Q242" i="68" s="1"/>
  <c r="B244" i="68"/>
  <c r="E244" i="68" s="1"/>
  <c r="G244" i="68" s="1"/>
  <c r="A244" i="68" s="1"/>
  <c r="AE243" i="68"/>
  <c r="AC243" i="68"/>
  <c r="AA243" i="68"/>
  <c r="Y243" i="68"/>
  <c r="W243" i="68"/>
  <c r="AD243" i="68"/>
  <c r="AB243" i="68"/>
  <c r="Z243" i="68"/>
  <c r="X243" i="68"/>
  <c r="V243" i="68"/>
  <c r="N243" i="68"/>
  <c r="C243" i="68"/>
  <c r="R243" i="68" s="1"/>
  <c r="AU242" i="68"/>
  <c r="D242" i="68" s="1"/>
  <c r="AT243" i="68" l="1"/>
  <c r="AG244" i="68"/>
  <c r="AI244" i="68"/>
  <c r="AK244" i="68"/>
  <c r="AM244" i="68"/>
  <c r="AO244" i="68"/>
  <c r="AQ244" i="68"/>
  <c r="AS244" i="68"/>
  <c r="AF244" i="68"/>
  <c r="AJ244" i="68"/>
  <c r="AN244" i="68"/>
  <c r="AR244" i="68"/>
  <c r="AL244" i="68"/>
  <c r="AH244" i="68"/>
  <c r="AP244" i="68"/>
  <c r="AF242" i="71"/>
  <c r="AG242" i="71" s="1"/>
  <c r="D242" i="71" s="1"/>
  <c r="AD243" i="71"/>
  <c r="AB243" i="71"/>
  <c r="Z243" i="71"/>
  <c r="X243" i="71"/>
  <c r="V243" i="71"/>
  <c r="N243" i="71"/>
  <c r="E243" i="71"/>
  <c r="C243" i="71"/>
  <c r="R243" i="71" s="1"/>
  <c r="B244" i="71"/>
  <c r="AE243" i="71"/>
  <c r="AC243" i="71"/>
  <c r="AA243" i="71"/>
  <c r="Y243" i="71"/>
  <c r="W243" i="71"/>
  <c r="G242" i="71"/>
  <c r="Q242" i="71" s="1"/>
  <c r="F242" i="71"/>
  <c r="A242" i="71" s="1"/>
  <c r="AU243" i="68"/>
  <c r="D243" i="68" s="1"/>
  <c r="F243" i="68"/>
  <c r="Q243" i="68" s="1"/>
  <c r="B245" i="68"/>
  <c r="E245" i="68" s="1"/>
  <c r="G245" i="68" s="1"/>
  <c r="A245" i="68" s="1"/>
  <c r="AE244" i="68"/>
  <c r="AC244" i="68"/>
  <c r="AA244" i="68"/>
  <c r="Y244" i="68"/>
  <c r="W244" i="68"/>
  <c r="AD244" i="68"/>
  <c r="AB244" i="68"/>
  <c r="Z244" i="68"/>
  <c r="X244" i="68"/>
  <c r="V244" i="68"/>
  <c r="N244" i="68"/>
  <c r="C244" i="68"/>
  <c r="R244" i="68" s="1"/>
  <c r="AG245" i="68" l="1"/>
  <c r="AI245" i="68"/>
  <c r="AK245" i="68"/>
  <c r="AM245" i="68"/>
  <c r="AO245" i="68"/>
  <c r="AQ245" i="68"/>
  <c r="AS245" i="68"/>
  <c r="AH245" i="68"/>
  <c r="AL245" i="68"/>
  <c r="AP245" i="68"/>
  <c r="AF245" i="68"/>
  <c r="AN245" i="68"/>
  <c r="AJ245" i="68"/>
  <c r="AR245" i="68"/>
  <c r="AT244" i="68"/>
  <c r="AU244" i="68" s="1"/>
  <c r="D244" i="68" s="1"/>
  <c r="AF243" i="71"/>
  <c r="AG243" i="71" s="1"/>
  <c r="D243" i="71" s="1"/>
  <c r="AD244" i="71"/>
  <c r="AB244" i="71"/>
  <c r="Z244" i="71"/>
  <c r="X244" i="71"/>
  <c r="V244" i="71"/>
  <c r="N244" i="71"/>
  <c r="E244" i="71"/>
  <c r="C244" i="71"/>
  <c r="R244" i="71" s="1"/>
  <c r="B245" i="71"/>
  <c r="AE244" i="71"/>
  <c r="AC244" i="71"/>
  <c r="AA244" i="71"/>
  <c r="Y244" i="71"/>
  <c r="W244" i="71"/>
  <c r="G243" i="71"/>
  <c r="Q243" i="71" s="1"/>
  <c r="F243" i="71"/>
  <c r="A243" i="71" s="1"/>
  <c r="F244" i="68"/>
  <c r="Q244" i="68" s="1"/>
  <c r="B246" i="68"/>
  <c r="E246" i="68" s="1"/>
  <c r="G246" i="68" s="1"/>
  <c r="A246" i="68" s="1"/>
  <c r="AE245" i="68"/>
  <c r="AC245" i="68"/>
  <c r="AA245" i="68"/>
  <c r="Y245" i="68"/>
  <c r="W245" i="68"/>
  <c r="AD245" i="68"/>
  <c r="AB245" i="68"/>
  <c r="Z245" i="68"/>
  <c r="X245" i="68"/>
  <c r="V245" i="68"/>
  <c r="N245" i="68"/>
  <c r="C245" i="68"/>
  <c r="R245" i="68" s="1"/>
  <c r="AG246" i="68" l="1"/>
  <c r="AI246" i="68"/>
  <c r="AK246" i="68"/>
  <c r="AM246" i="68"/>
  <c r="AO246" i="68"/>
  <c r="AQ246" i="68"/>
  <c r="AS246" i="68"/>
  <c r="AF246" i="68"/>
  <c r="AJ246" i="68"/>
  <c r="AN246" i="68"/>
  <c r="AR246" i="68"/>
  <c r="AH246" i="68"/>
  <c r="AP246" i="68"/>
  <c r="AL246" i="68"/>
  <c r="AT245" i="68"/>
  <c r="AF244" i="71"/>
  <c r="AG244" i="71" s="1"/>
  <c r="D244" i="71" s="1"/>
  <c r="AD245" i="71"/>
  <c r="AB245" i="71"/>
  <c r="Z245" i="71"/>
  <c r="X245" i="71"/>
  <c r="V245" i="71"/>
  <c r="N245" i="71"/>
  <c r="E245" i="71"/>
  <c r="C245" i="71"/>
  <c r="R245" i="71" s="1"/>
  <c r="B246" i="71"/>
  <c r="AE245" i="71"/>
  <c r="AC245" i="71"/>
  <c r="AA245" i="71"/>
  <c r="Y245" i="71"/>
  <c r="W245" i="71"/>
  <c r="AF245" i="71" s="1"/>
  <c r="G244" i="71"/>
  <c r="Q244" i="71" s="1"/>
  <c r="F244" i="71"/>
  <c r="A244" i="71" s="1"/>
  <c r="F245" i="68"/>
  <c r="Q245" i="68" s="1"/>
  <c r="B247" i="68"/>
  <c r="E247" i="68" s="1"/>
  <c r="G247" i="68" s="1"/>
  <c r="A247" i="68" s="1"/>
  <c r="AE246" i="68"/>
  <c r="AC246" i="68"/>
  <c r="AA246" i="68"/>
  <c r="Y246" i="68"/>
  <c r="W246" i="68"/>
  <c r="AD246" i="68"/>
  <c r="AB246" i="68"/>
  <c r="Z246" i="68"/>
  <c r="X246" i="68"/>
  <c r="V246" i="68"/>
  <c r="N246" i="68"/>
  <c r="C246" i="68"/>
  <c r="R246" i="68" s="1"/>
  <c r="AU245" i="68"/>
  <c r="D245" i="68" s="1"/>
  <c r="AT246" i="68" l="1"/>
  <c r="AG247" i="68"/>
  <c r="AI247" i="68"/>
  <c r="AK247" i="68"/>
  <c r="AM247" i="68"/>
  <c r="AO247" i="68"/>
  <c r="AQ247" i="68"/>
  <c r="AS247" i="68"/>
  <c r="AH247" i="68"/>
  <c r="AL247" i="68"/>
  <c r="AP247" i="68"/>
  <c r="AJ247" i="68"/>
  <c r="AR247" i="68"/>
  <c r="AF247" i="68"/>
  <c r="AN247" i="68"/>
  <c r="AD246" i="71"/>
  <c r="AB246" i="71"/>
  <c r="Z246" i="71"/>
  <c r="X246" i="71"/>
  <c r="V246" i="71"/>
  <c r="N246" i="71"/>
  <c r="E246" i="71"/>
  <c r="C246" i="71"/>
  <c r="R246" i="71" s="1"/>
  <c r="B247" i="71"/>
  <c r="AE246" i="71"/>
  <c r="AC246" i="71"/>
  <c r="AA246" i="71"/>
  <c r="Y246" i="71"/>
  <c r="W246" i="71"/>
  <c r="G245" i="71"/>
  <c r="Q245" i="71" s="1"/>
  <c r="F245" i="71"/>
  <c r="A245" i="71" s="1"/>
  <c r="AG245" i="71"/>
  <c r="D245" i="71" s="1"/>
  <c r="B248" i="68"/>
  <c r="E248" i="68" s="1"/>
  <c r="G248" i="68" s="1"/>
  <c r="A248" i="68" s="1"/>
  <c r="AE247" i="68"/>
  <c r="AC247" i="68"/>
  <c r="AA247" i="68"/>
  <c r="Y247" i="68"/>
  <c r="W247" i="68"/>
  <c r="AD247" i="68"/>
  <c r="AB247" i="68"/>
  <c r="Z247" i="68"/>
  <c r="X247" i="68"/>
  <c r="V247" i="68"/>
  <c r="N247" i="68"/>
  <c r="C247" i="68"/>
  <c r="R247" i="68" s="1"/>
  <c r="AU246" i="68"/>
  <c r="D246" i="68" s="1"/>
  <c r="F246" i="68"/>
  <c r="Q246" i="68" s="1"/>
  <c r="AT247" i="68" l="1"/>
  <c r="AG248" i="68"/>
  <c r="AI248" i="68"/>
  <c r="AK248" i="68"/>
  <c r="AM248" i="68"/>
  <c r="AO248" i="68"/>
  <c r="AQ248" i="68"/>
  <c r="AS248" i="68"/>
  <c r="AF248" i="68"/>
  <c r="AJ248" i="68"/>
  <c r="AN248" i="68"/>
  <c r="AR248" i="68"/>
  <c r="AL248" i="68"/>
  <c r="AH248" i="68"/>
  <c r="AP248" i="68"/>
  <c r="AF246" i="71"/>
  <c r="AG246" i="71" s="1"/>
  <c r="D246" i="71" s="1"/>
  <c r="AD247" i="71"/>
  <c r="AB247" i="71"/>
  <c r="Z247" i="71"/>
  <c r="X247" i="71"/>
  <c r="V247" i="71"/>
  <c r="N247" i="71"/>
  <c r="E247" i="71"/>
  <c r="C247" i="71"/>
  <c r="R247" i="71" s="1"/>
  <c r="B248" i="71"/>
  <c r="AE247" i="71"/>
  <c r="AC247" i="71"/>
  <c r="AA247" i="71"/>
  <c r="Y247" i="71"/>
  <c r="W247" i="71"/>
  <c r="G246" i="71"/>
  <c r="Q246" i="71" s="1"/>
  <c r="F246" i="71"/>
  <c r="A246" i="71" s="1"/>
  <c r="F247" i="68"/>
  <c r="Q247" i="68" s="1"/>
  <c r="B249" i="68"/>
  <c r="E249" i="68" s="1"/>
  <c r="G249" i="68" s="1"/>
  <c r="A249" i="68" s="1"/>
  <c r="AE248" i="68"/>
  <c r="AC248" i="68"/>
  <c r="AA248" i="68"/>
  <c r="Y248" i="68"/>
  <c r="W248" i="68"/>
  <c r="AD248" i="68"/>
  <c r="AB248" i="68"/>
  <c r="Z248" i="68"/>
  <c r="X248" i="68"/>
  <c r="V248" i="68"/>
  <c r="N248" i="68"/>
  <c r="C248" i="68"/>
  <c r="R248" i="68" s="1"/>
  <c r="AU247" i="68"/>
  <c r="D247" i="68" s="1"/>
  <c r="AT248" i="68" l="1"/>
  <c r="AG249" i="68"/>
  <c r="AI249" i="68"/>
  <c r="AK249" i="68"/>
  <c r="AM249" i="68"/>
  <c r="AO249" i="68"/>
  <c r="AQ249" i="68"/>
  <c r="AS249" i="68"/>
  <c r="AH249" i="68"/>
  <c r="AL249" i="68"/>
  <c r="AP249" i="68"/>
  <c r="AF249" i="68"/>
  <c r="AN249" i="68"/>
  <c r="AJ249" i="68"/>
  <c r="AR249" i="68"/>
  <c r="AF247" i="71"/>
  <c r="AG247" i="71" s="1"/>
  <c r="D247" i="71" s="1"/>
  <c r="AD248" i="71"/>
  <c r="AB248" i="71"/>
  <c r="Z248" i="71"/>
  <c r="X248" i="71"/>
  <c r="V248" i="71"/>
  <c r="N248" i="71"/>
  <c r="E248" i="71"/>
  <c r="C248" i="71"/>
  <c r="R248" i="71" s="1"/>
  <c r="B249" i="71"/>
  <c r="AE248" i="71"/>
  <c r="AC248" i="71"/>
  <c r="AA248" i="71"/>
  <c r="Y248" i="71"/>
  <c r="W248" i="71"/>
  <c r="AF248" i="71" s="1"/>
  <c r="G247" i="71"/>
  <c r="Q247" i="71" s="1"/>
  <c r="F247" i="71"/>
  <c r="A247" i="71" s="1"/>
  <c r="F248" i="68"/>
  <c r="Q248" i="68" s="1"/>
  <c r="B250" i="68"/>
  <c r="E250" i="68" s="1"/>
  <c r="G250" i="68" s="1"/>
  <c r="A250" i="68" s="1"/>
  <c r="AE249" i="68"/>
  <c r="AC249" i="68"/>
  <c r="AA249" i="68"/>
  <c r="Y249" i="68"/>
  <c r="W249" i="68"/>
  <c r="AD249" i="68"/>
  <c r="AB249" i="68"/>
  <c r="Z249" i="68"/>
  <c r="X249" i="68"/>
  <c r="V249" i="68"/>
  <c r="N249" i="68"/>
  <c r="C249" i="68"/>
  <c r="R249" i="68" s="1"/>
  <c r="AU248" i="68"/>
  <c r="D248" i="68" s="1"/>
  <c r="AT249" i="68" l="1"/>
  <c r="AG250" i="68"/>
  <c r="AI250" i="68"/>
  <c r="AK250" i="68"/>
  <c r="AM250" i="68"/>
  <c r="AO250" i="68"/>
  <c r="AQ250" i="68"/>
  <c r="AS250" i="68"/>
  <c r="AF250" i="68"/>
  <c r="AJ250" i="68"/>
  <c r="AN250" i="68"/>
  <c r="AR250" i="68"/>
  <c r="AH250" i="68"/>
  <c r="AP250" i="68"/>
  <c r="AL250" i="68"/>
  <c r="AD249" i="71"/>
  <c r="AB249" i="71"/>
  <c r="Z249" i="71"/>
  <c r="X249" i="71"/>
  <c r="V249" i="71"/>
  <c r="N249" i="71"/>
  <c r="E249" i="71"/>
  <c r="C249" i="71"/>
  <c r="R249" i="71" s="1"/>
  <c r="B250" i="71"/>
  <c r="AE249" i="71"/>
  <c r="AC249" i="71"/>
  <c r="AA249" i="71"/>
  <c r="Y249" i="71"/>
  <c r="W249" i="71"/>
  <c r="G248" i="71"/>
  <c r="Q248" i="71" s="1"/>
  <c r="F248" i="71"/>
  <c r="A248" i="71" s="1"/>
  <c r="AG248" i="71"/>
  <c r="D248" i="71" s="1"/>
  <c r="AU249" i="68"/>
  <c r="D249" i="68" s="1"/>
  <c r="F249" i="68"/>
  <c r="Q249" i="68" s="1"/>
  <c r="B251" i="68"/>
  <c r="E251" i="68" s="1"/>
  <c r="G251" i="68" s="1"/>
  <c r="A251" i="68" s="1"/>
  <c r="AE250" i="68"/>
  <c r="AC250" i="68"/>
  <c r="AA250" i="68"/>
  <c r="Y250" i="68"/>
  <c r="W250" i="68"/>
  <c r="AD250" i="68"/>
  <c r="AB250" i="68"/>
  <c r="Z250" i="68"/>
  <c r="X250" i="68"/>
  <c r="V250" i="68"/>
  <c r="N250" i="68"/>
  <c r="C250" i="68"/>
  <c r="R250" i="68" s="1"/>
  <c r="AG251" i="68" l="1"/>
  <c r="AI251" i="68"/>
  <c r="AK251" i="68"/>
  <c r="AM251" i="68"/>
  <c r="AO251" i="68"/>
  <c r="AQ251" i="68"/>
  <c r="AS251" i="68"/>
  <c r="AH251" i="68"/>
  <c r="AL251" i="68"/>
  <c r="AP251" i="68"/>
  <c r="AJ251" i="68"/>
  <c r="AR251" i="68"/>
  <c r="AF251" i="68"/>
  <c r="AN251" i="68"/>
  <c r="AT250" i="68"/>
  <c r="AU250" i="68" s="1"/>
  <c r="D250" i="68" s="1"/>
  <c r="AF249" i="71"/>
  <c r="AG249" i="71" s="1"/>
  <c r="D249" i="71" s="1"/>
  <c r="AD250" i="71"/>
  <c r="AB250" i="71"/>
  <c r="Z250" i="71"/>
  <c r="X250" i="71"/>
  <c r="V250" i="71"/>
  <c r="N250" i="71"/>
  <c r="E250" i="71"/>
  <c r="C250" i="71"/>
  <c r="R250" i="71" s="1"/>
  <c r="B251" i="71"/>
  <c r="AE250" i="71"/>
  <c r="AC250" i="71"/>
  <c r="AA250" i="71"/>
  <c r="Y250" i="71"/>
  <c r="W250" i="71"/>
  <c r="AF250" i="71" s="1"/>
  <c r="G249" i="71"/>
  <c r="Q249" i="71" s="1"/>
  <c r="F249" i="71"/>
  <c r="A249" i="71" s="1"/>
  <c r="F250" i="68"/>
  <c r="Q250" i="68" s="1"/>
  <c r="B252" i="68"/>
  <c r="E252" i="68" s="1"/>
  <c r="G252" i="68" s="1"/>
  <c r="A252" i="68" s="1"/>
  <c r="AE251" i="68"/>
  <c r="AC251" i="68"/>
  <c r="AA251" i="68"/>
  <c r="Y251" i="68"/>
  <c r="W251" i="68"/>
  <c r="AD251" i="68"/>
  <c r="AB251" i="68"/>
  <c r="Z251" i="68"/>
  <c r="X251" i="68"/>
  <c r="V251" i="68"/>
  <c r="N251" i="68"/>
  <c r="C251" i="68"/>
  <c r="R251" i="68" s="1"/>
  <c r="AG252" i="68" l="1"/>
  <c r="AI252" i="68"/>
  <c r="AK252" i="68"/>
  <c r="AM252" i="68"/>
  <c r="AO252" i="68"/>
  <c r="AQ252" i="68"/>
  <c r="AS252" i="68"/>
  <c r="AF252" i="68"/>
  <c r="AJ252" i="68"/>
  <c r="AN252" i="68"/>
  <c r="AR252" i="68"/>
  <c r="AL252" i="68"/>
  <c r="AH252" i="68"/>
  <c r="AP252" i="68"/>
  <c r="AT251" i="68"/>
  <c r="AD251" i="71"/>
  <c r="AB251" i="71"/>
  <c r="Z251" i="71"/>
  <c r="X251" i="71"/>
  <c r="V251" i="71"/>
  <c r="N251" i="71"/>
  <c r="E251" i="71"/>
  <c r="C251" i="71"/>
  <c r="R251" i="71" s="1"/>
  <c r="B252" i="71"/>
  <c r="AE251" i="71"/>
  <c r="AC251" i="71"/>
  <c r="AA251" i="71"/>
  <c r="Y251" i="71"/>
  <c r="W251" i="71"/>
  <c r="G250" i="71"/>
  <c r="Q250" i="71" s="1"/>
  <c r="F250" i="71"/>
  <c r="A250" i="71" s="1"/>
  <c r="AG250" i="71"/>
  <c r="D250" i="71" s="1"/>
  <c r="B253" i="68"/>
  <c r="E253" i="68" s="1"/>
  <c r="G253" i="68" s="1"/>
  <c r="A253" i="68" s="1"/>
  <c r="AE252" i="68"/>
  <c r="AC252" i="68"/>
  <c r="AA252" i="68"/>
  <c r="Y252" i="68"/>
  <c r="W252" i="68"/>
  <c r="AD252" i="68"/>
  <c r="AB252" i="68"/>
  <c r="Z252" i="68"/>
  <c r="X252" i="68"/>
  <c r="V252" i="68"/>
  <c r="N252" i="68"/>
  <c r="C252" i="68"/>
  <c r="R252" i="68" s="1"/>
  <c r="AU251" i="68"/>
  <c r="D251" i="68" s="1"/>
  <c r="F251" i="68"/>
  <c r="Q251" i="68" s="1"/>
  <c r="AT252" i="68" l="1"/>
  <c r="AG253" i="68"/>
  <c r="AI253" i="68"/>
  <c r="AK253" i="68"/>
  <c r="AM253" i="68"/>
  <c r="AO253" i="68"/>
  <c r="AQ253" i="68"/>
  <c r="AS253" i="68"/>
  <c r="AH253" i="68"/>
  <c r="AL253" i="68"/>
  <c r="AP253" i="68"/>
  <c r="AF253" i="68"/>
  <c r="AN253" i="68"/>
  <c r="AJ253" i="68"/>
  <c r="AR253" i="68"/>
  <c r="AF251" i="71"/>
  <c r="AG251" i="71" s="1"/>
  <c r="D251" i="71" s="1"/>
  <c r="AD252" i="71"/>
  <c r="AB252" i="71"/>
  <c r="Z252" i="71"/>
  <c r="X252" i="71"/>
  <c r="V252" i="71"/>
  <c r="N252" i="71"/>
  <c r="E252" i="71"/>
  <c r="C252" i="71"/>
  <c r="R252" i="71" s="1"/>
  <c r="B253" i="71"/>
  <c r="AE252" i="71"/>
  <c r="AC252" i="71"/>
  <c r="AA252" i="71"/>
  <c r="Y252" i="71"/>
  <c r="W252" i="71"/>
  <c r="G251" i="71"/>
  <c r="Q251" i="71" s="1"/>
  <c r="F251" i="71"/>
  <c r="A251" i="71" s="1"/>
  <c r="AU252" i="68"/>
  <c r="D252" i="68" s="1"/>
  <c r="F252" i="68"/>
  <c r="Q252" i="68" s="1"/>
  <c r="B254" i="68"/>
  <c r="E254" i="68" s="1"/>
  <c r="G254" i="68" s="1"/>
  <c r="A254" i="68" s="1"/>
  <c r="AE253" i="68"/>
  <c r="AC253" i="68"/>
  <c r="AA253" i="68"/>
  <c r="Y253" i="68"/>
  <c r="W253" i="68"/>
  <c r="AD253" i="68"/>
  <c r="AB253" i="68"/>
  <c r="Z253" i="68"/>
  <c r="X253" i="68"/>
  <c r="V253" i="68"/>
  <c r="N253" i="68"/>
  <c r="C253" i="68"/>
  <c r="R253" i="68" s="1"/>
  <c r="AG254" i="68" l="1"/>
  <c r="AI254" i="68"/>
  <c r="AK254" i="68"/>
  <c r="AM254" i="68"/>
  <c r="AO254" i="68"/>
  <c r="AQ254" i="68"/>
  <c r="AS254" i="68"/>
  <c r="AF254" i="68"/>
  <c r="AJ254" i="68"/>
  <c r="AN254" i="68"/>
  <c r="AR254" i="68"/>
  <c r="AH254" i="68"/>
  <c r="AP254" i="68"/>
  <c r="AL254" i="68"/>
  <c r="AT253" i="68"/>
  <c r="AF252" i="71"/>
  <c r="AG252" i="71" s="1"/>
  <c r="D252" i="71" s="1"/>
  <c r="AD253" i="71"/>
  <c r="AB253" i="71"/>
  <c r="Z253" i="71"/>
  <c r="X253" i="71"/>
  <c r="V253" i="71"/>
  <c r="N253" i="71"/>
  <c r="E253" i="71"/>
  <c r="C253" i="71"/>
  <c r="R253" i="71" s="1"/>
  <c r="B254" i="71"/>
  <c r="AE253" i="71"/>
  <c r="AC253" i="71"/>
  <c r="AA253" i="71"/>
  <c r="Y253" i="71"/>
  <c r="W253" i="71"/>
  <c r="G252" i="71"/>
  <c r="Q252" i="71" s="1"/>
  <c r="F252" i="71"/>
  <c r="A252" i="71" s="1"/>
  <c r="F253" i="68"/>
  <c r="Q253" i="68" s="1"/>
  <c r="B255" i="68"/>
  <c r="E255" i="68" s="1"/>
  <c r="G255" i="68" s="1"/>
  <c r="A255" i="68" s="1"/>
  <c r="AE254" i="68"/>
  <c r="AC254" i="68"/>
  <c r="AA254" i="68"/>
  <c r="Y254" i="68"/>
  <c r="W254" i="68"/>
  <c r="AD254" i="68"/>
  <c r="AB254" i="68"/>
  <c r="Z254" i="68"/>
  <c r="X254" i="68"/>
  <c r="V254" i="68"/>
  <c r="N254" i="68"/>
  <c r="C254" i="68"/>
  <c r="R254" i="68" s="1"/>
  <c r="AU253" i="68"/>
  <c r="D253" i="68" s="1"/>
  <c r="AT254" i="68" l="1"/>
  <c r="AG255" i="68"/>
  <c r="AI255" i="68"/>
  <c r="AK255" i="68"/>
  <c r="AM255" i="68"/>
  <c r="AO255" i="68"/>
  <c r="AQ255" i="68"/>
  <c r="AS255" i="68"/>
  <c r="AH255" i="68"/>
  <c r="AL255" i="68"/>
  <c r="AP255" i="68"/>
  <c r="AJ255" i="68"/>
  <c r="AR255" i="68"/>
  <c r="AF255" i="68"/>
  <c r="AN255" i="68"/>
  <c r="AF253" i="71"/>
  <c r="AG253" i="71" s="1"/>
  <c r="D253" i="71" s="1"/>
  <c r="AD254" i="71"/>
  <c r="AB254" i="71"/>
  <c r="Z254" i="71"/>
  <c r="X254" i="71"/>
  <c r="V254" i="71"/>
  <c r="N254" i="71"/>
  <c r="E254" i="71"/>
  <c r="C254" i="71"/>
  <c r="R254" i="71" s="1"/>
  <c r="B255" i="71"/>
  <c r="AE254" i="71"/>
  <c r="AC254" i="71"/>
  <c r="AA254" i="71"/>
  <c r="Y254" i="71"/>
  <c r="W254" i="71"/>
  <c r="G253" i="71"/>
  <c r="Q253" i="71" s="1"/>
  <c r="F253" i="71"/>
  <c r="A253" i="71" s="1"/>
  <c r="F254" i="68"/>
  <c r="Q254" i="68" s="1"/>
  <c r="B256" i="68"/>
  <c r="E256" i="68" s="1"/>
  <c r="G256" i="68" s="1"/>
  <c r="A256" i="68" s="1"/>
  <c r="AE255" i="68"/>
  <c r="AC255" i="68"/>
  <c r="AA255" i="68"/>
  <c r="Y255" i="68"/>
  <c r="W255" i="68"/>
  <c r="AD255" i="68"/>
  <c r="AB255" i="68"/>
  <c r="Z255" i="68"/>
  <c r="X255" i="68"/>
  <c r="V255" i="68"/>
  <c r="N255" i="68"/>
  <c r="C255" i="68"/>
  <c r="R255" i="68" s="1"/>
  <c r="AU254" i="68"/>
  <c r="D254" i="68" s="1"/>
  <c r="AT255" i="68" l="1"/>
  <c r="AG256" i="68"/>
  <c r="AI256" i="68"/>
  <c r="AK256" i="68"/>
  <c r="AM256" i="68"/>
  <c r="AO256" i="68"/>
  <c r="AQ256" i="68"/>
  <c r="AS256" i="68"/>
  <c r="AF256" i="68"/>
  <c r="AJ256" i="68"/>
  <c r="AN256" i="68"/>
  <c r="AR256" i="68"/>
  <c r="AL256" i="68"/>
  <c r="AH256" i="68"/>
  <c r="AP256" i="68"/>
  <c r="AF254" i="71"/>
  <c r="AG254" i="71" s="1"/>
  <c r="D254" i="71" s="1"/>
  <c r="AD255" i="71"/>
  <c r="AB255" i="71"/>
  <c r="Z255" i="71"/>
  <c r="X255" i="71"/>
  <c r="V255" i="71"/>
  <c r="N255" i="71"/>
  <c r="E255" i="71"/>
  <c r="C255" i="71"/>
  <c r="R255" i="71" s="1"/>
  <c r="B256" i="71"/>
  <c r="AE255" i="71"/>
  <c r="AC255" i="71"/>
  <c r="AA255" i="71"/>
  <c r="Y255" i="71"/>
  <c r="W255" i="71"/>
  <c r="G254" i="71"/>
  <c r="Q254" i="71" s="1"/>
  <c r="F254" i="71"/>
  <c r="A254" i="71" s="1"/>
  <c r="F255" i="68"/>
  <c r="Q255" i="68" s="1"/>
  <c r="B257" i="68"/>
  <c r="E257" i="68" s="1"/>
  <c r="G257" i="68" s="1"/>
  <c r="A257" i="68" s="1"/>
  <c r="AE256" i="68"/>
  <c r="AC256" i="68"/>
  <c r="AA256" i="68"/>
  <c r="Y256" i="68"/>
  <c r="W256" i="68"/>
  <c r="AD256" i="68"/>
  <c r="AB256" i="68"/>
  <c r="Z256" i="68"/>
  <c r="X256" i="68"/>
  <c r="V256" i="68"/>
  <c r="N256" i="68"/>
  <c r="C256" i="68"/>
  <c r="R256" i="68" s="1"/>
  <c r="AU255" i="68"/>
  <c r="D255" i="68" s="1"/>
  <c r="AT256" i="68" l="1"/>
  <c r="AG257" i="68"/>
  <c r="AI257" i="68"/>
  <c r="AK257" i="68"/>
  <c r="AM257" i="68"/>
  <c r="AO257" i="68"/>
  <c r="AQ257" i="68"/>
  <c r="AS257" i="68"/>
  <c r="AH257" i="68"/>
  <c r="AL257" i="68"/>
  <c r="AP257" i="68"/>
  <c r="AF257" i="68"/>
  <c r="AN257" i="68"/>
  <c r="AJ257" i="68"/>
  <c r="AR257" i="68"/>
  <c r="AF255" i="71"/>
  <c r="AG255" i="71" s="1"/>
  <c r="D255" i="71" s="1"/>
  <c r="AD256" i="71"/>
  <c r="AB256" i="71"/>
  <c r="Z256" i="71"/>
  <c r="X256" i="71"/>
  <c r="V256" i="71"/>
  <c r="N256" i="71"/>
  <c r="E256" i="71"/>
  <c r="C256" i="71"/>
  <c r="R256" i="71" s="1"/>
  <c r="B257" i="71"/>
  <c r="AE256" i="71"/>
  <c r="AC256" i="71"/>
  <c r="AA256" i="71"/>
  <c r="Y256" i="71"/>
  <c r="W256" i="71"/>
  <c r="G255" i="71"/>
  <c r="Q255" i="71" s="1"/>
  <c r="F255" i="71"/>
  <c r="A255" i="71" s="1"/>
  <c r="F256" i="68"/>
  <c r="Q256" i="68" s="1"/>
  <c r="B258" i="68"/>
  <c r="E258" i="68" s="1"/>
  <c r="G258" i="68" s="1"/>
  <c r="A258" i="68" s="1"/>
  <c r="AE257" i="68"/>
  <c r="AC257" i="68"/>
  <c r="AA257" i="68"/>
  <c r="Y257" i="68"/>
  <c r="W257" i="68"/>
  <c r="AD257" i="68"/>
  <c r="AB257" i="68"/>
  <c r="Z257" i="68"/>
  <c r="X257" i="68"/>
  <c r="V257" i="68"/>
  <c r="N257" i="68"/>
  <c r="C257" i="68"/>
  <c r="R257" i="68" s="1"/>
  <c r="AU256" i="68"/>
  <c r="D256" i="68" s="1"/>
  <c r="AT257" i="68" l="1"/>
  <c r="AG258" i="68"/>
  <c r="AI258" i="68"/>
  <c r="AK258" i="68"/>
  <c r="AM258" i="68"/>
  <c r="AO258" i="68"/>
  <c r="AQ258" i="68"/>
  <c r="AS258" i="68"/>
  <c r="AF258" i="68"/>
  <c r="AJ258" i="68"/>
  <c r="AN258" i="68"/>
  <c r="AR258" i="68"/>
  <c r="AH258" i="68"/>
  <c r="AP258" i="68"/>
  <c r="AL258" i="68"/>
  <c r="AF256" i="71"/>
  <c r="AG256" i="71" s="1"/>
  <c r="D256" i="71" s="1"/>
  <c r="AD257" i="71"/>
  <c r="AB257" i="71"/>
  <c r="Z257" i="71"/>
  <c r="X257" i="71"/>
  <c r="V257" i="71"/>
  <c r="N257" i="71"/>
  <c r="E257" i="71"/>
  <c r="C257" i="71"/>
  <c r="R257" i="71" s="1"/>
  <c r="B258" i="71"/>
  <c r="AE257" i="71"/>
  <c r="AC257" i="71"/>
  <c r="AA257" i="71"/>
  <c r="Y257" i="71"/>
  <c r="W257" i="71"/>
  <c r="G256" i="71"/>
  <c r="Q256" i="71" s="1"/>
  <c r="F256" i="71"/>
  <c r="A256" i="71" s="1"/>
  <c r="F257" i="68"/>
  <c r="Q257" i="68" s="1"/>
  <c r="B259" i="68"/>
  <c r="E259" i="68" s="1"/>
  <c r="G259" i="68" s="1"/>
  <c r="A259" i="68" s="1"/>
  <c r="AE258" i="68"/>
  <c r="AC258" i="68"/>
  <c r="AA258" i="68"/>
  <c r="Y258" i="68"/>
  <c r="W258" i="68"/>
  <c r="AD258" i="68"/>
  <c r="AB258" i="68"/>
  <c r="Z258" i="68"/>
  <c r="X258" i="68"/>
  <c r="V258" i="68"/>
  <c r="N258" i="68"/>
  <c r="C258" i="68"/>
  <c r="R258" i="68" s="1"/>
  <c r="AU257" i="68"/>
  <c r="D257" i="68" s="1"/>
  <c r="AT258" i="68" l="1"/>
  <c r="AG259" i="68"/>
  <c r="AI259" i="68"/>
  <c r="AK259" i="68"/>
  <c r="AM259" i="68"/>
  <c r="AO259" i="68"/>
  <c r="AQ259" i="68"/>
  <c r="AS259" i="68"/>
  <c r="AH259" i="68"/>
  <c r="AL259" i="68"/>
  <c r="AP259" i="68"/>
  <c r="AJ259" i="68"/>
  <c r="AR259" i="68"/>
  <c r="AF259" i="68"/>
  <c r="AN259" i="68"/>
  <c r="AF257" i="71"/>
  <c r="AG257" i="71" s="1"/>
  <c r="D257" i="71" s="1"/>
  <c r="AD258" i="71"/>
  <c r="AB258" i="71"/>
  <c r="Z258" i="71"/>
  <c r="X258" i="71"/>
  <c r="V258" i="71"/>
  <c r="N258" i="71"/>
  <c r="E258" i="71"/>
  <c r="C258" i="71"/>
  <c r="R258" i="71" s="1"/>
  <c r="B259" i="71"/>
  <c r="AE258" i="71"/>
  <c r="AC258" i="71"/>
  <c r="AA258" i="71"/>
  <c r="Y258" i="71"/>
  <c r="W258" i="71"/>
  <c r="G257" i="71"/>
  <c r="Q257" i="71" s="1"/>
  <c r="F257" i="71"/>
  <c r="A257" i="71" s="1"/>
  <c r="F258" i="68"/>
  <c r="Q258" i="68" s="1"/>
  <c r="B260" i="68"/>
  <c r="E260" i="68" s="1"/>
  <c r="G260" i="68" s="1"/>
  <c r="A260" i="68" s="1"/>
  <c r="AE259" i="68"/>
  <c r="AC259" i="68"/>
  <c r="AA259" i="68"/>
  <c r="Y259" i="68"/>
  <c r="W259" i="68"/>
  <c r="AD259" i="68"/>
  <c r="AB259" i="68"/>
  <c r="Z259" i="68"/>
  <c r="X259" i="68"/>
  <c r="V259" i="68"/>
  <c r="N259" i="68"/>
  <c r="C259" i="68"/>
  <c r="R259" i="68" s="1"/>
  <c r="AU258" i="68"/>
  <c r="D258" i="68" s="1"/>
  <c r="AT259" i="68" l="1"/>
  <c r="AG260" i="68"/>
  <c r="AI260" i="68"/>
  <c r="AK260" i="68"/>
  <c r="AM260" i="68"/>
  <c r="AO260" i="68"/>
  <c r="AQ260" i="68"/>
  <c r="AS260" i="68"/>
  <c r="AF260" i="68"/>
  <c r="AJ260" i="68"/>
  <c r="AN260" i="68"/>
  <c r="AR260" i="68"/>
  <c r="AL260" i="68"/>
  <c r="AH260" i="68"/>
  <c r="AP260" i="68"/>
  <c r="AF258" i="71"/>
  <c r="AG258" i="71" s="1"/>
  <c r="D258" i="71" s="1"/>
  <c r="AD259" i="71"/>
  <c r="AB259" i="71"/>
  <c r="Z259" i="71"/>
  <c r="X259" i="71"/>
  <c r="V259" i="71"/>
  <c r="N259" i="71"/>
  <c r="E259" i="71"/>
  <c r="C259" i="71"/>
  <c r="R259" i="71" s="1"/>
  <c r="B260" i="71"/>
  <c r="AE259" i="71"/>
  <c r="AC259" i="71"/>
  <c r="AA259" i="71"/>
  <c r="Y259" i="71"/>
  <c r="W259" i="71"/>
  <c r="AF259" i="71" s="1"/>
  <c r="G258" i="71"/>
  <c r="Q258" i="71" s="1"/>
  <c r="F258" i="71"/>
  <c r="A258" i="71" s="1"/>
  <c r="F259" i="68"/>
  <c r="Q259" i="68" s="1"/>
  <c r="B261" i="68"/>
  <c r="E261" i="68" s="1"/>
  <c r="G261" i="68" s="1"/>
  <c r="A261" i="68" s="1"/>
  <c r="AE260" i="68"/>
  <c r="AC260" i="68"/>
  <c r="AA260" i="68"/>
  <c r="Y260" i="68"/>
  <c r="W260" i="68"/>
  <c r="AD260" i="68"/>
  <c r="AB260" i="68"/>
  <c r="Z260" i="68"/>
  <c r="X260" i="68"/>
  <c r="V260" i="68"/>
  <c r="N260" i="68"/>
  <c r="C260" i="68"/>
  <c r="R260" i="68" s="1"/>
  <c r="AU259" i="68"/>
  <c r="D259" i="68" s="1"/>
  <c r="AT260" i="68" l="1"/>
  <c r="AG261" i="68"/>
  <c r="AI261" i="68"/>
  <c r="AK261" i="68"/>
  <c r="AM261" i="68"/>
  <c r="AO261" i="68"/>
  <c r="AQ261" i="68"/>
  <c r="AS261" i="68"/>
  <c r="AH261" i="68"/>
  <c r="AL261" i="68"/>
  <c r="AP261" i="68"/>
  <c r="AF261" i="68"/>
  <c r="AN261" i="68"/>
  <c r="AJ261" i="68"/>
  <c r="AR261" i="68"/>
  <c r="AD260" i="71"/>
  <c r="AB260" i="71"/>
  <c r="Z260" i="71"/>
  <c r="X260" i="71"/>
  <c r="V260" i="71"/>
  <c r="N260" i="71"/>
  <c r="E260" i="71"/>
  <c r="C260" i="71"/>
  <c r="R260" i="71" s="1"/>
  <c r="B261" i="71"/>
  <c r="AE260" i="71"/>
  <c r="AC260" i="71"/>
  <c r="AA260" i="71"/>
  <c r="Y260" i="71"/>
  <c r="W260" i="71"/>
  <c r="G259" i="71"/>
  <c r="Q259" i="71" s="1"/>
  <c r="F259" i="71"/>
  <c r="A259" i="71" s="1"/>
  <c r="AG259" i="71"/>
  <c r="D259" i="71" s="1"/>
  <c r="F260" i="68"/>
  <c r="Q260" i="68" s="1"/>
  <c r="B262" i="68"/>
  <c r="E262" i="68" s="1"/>
  <c r="G262" i="68" s="1"/>
  <c r="A262" i="68" s="1"/>
  <c r="AE261" i="68"/>
  <c r="AC261" i="68"/>
  <c r="AA261" i="68"/>
  <c r="Y261" i="68"/>
  <c r="W261" i="68"/>
  <c r="AD261" i="68"/>
  <c r="AB261" i="68"/>
  <c r="Z261" i="68"/>
  <c r="X261" i="68"/>
  <c r="V261" i="68"/>
  <c r="N261" i="68"/>
  <c r="C261" i="68"/>
  <c r="R261" i="68" s="1"/>
  <c r="AU260" i="68"/>
  <c r="D260" i="68" s="1"/>
  <c r="AT261" i="68" l="1"/>
  <c r="AG262" i="68"/>
  <c r="AI262" i="68"/>
  <c r="AK262" i="68"/>
  <c r="AM262" i="68"/>
  <c r="AO262" i="68"/>
  <c r="AQ262" i="68"/>
  <c r="AS262" i="68"/>
  <c r="AF262" i="68"/>
  <c r="AJ262" i="68"/>
  <c r="AN262" i="68"/>
  <c r="AR262" i="68"/>
  <c r="AH262" i="68"/>
  <c r="AP262" i="68"/>
  <c r="AL262" i="68"/>
  <c r="AF260" i="71"/>
  <c r="AG260" i="71" s="1"/>
  <c r="D260" i="71" s="1"/>
  <c r="AD261" i="71"/>
  <c r="AB261" i="71"/>
  <c r="Z261" i="71"/>
  <c r="X261" i="71"/>
  <c r="V261" i="71"/>
  <c r="N261" i="71"/>
  <c r="E261" i="71"/>
  <c r="C261" i="71"/>
  <c r="R261" i="71" s="1"/>
  <c r="B262" i="71"/>
  <c r="AE261" i="71"/>
  <c r="AC261" i="71"/>
  <c r="AA261" i="71"/>
  <c r="Y261" i="71"/>
  <c r="W261" i="71"/>
  <c r="G260" i="71"/>
  <c r="Q260" i="71" s="1"/>
  <c r="F260" i="71"/>
  <c r="A260" i="71" s="1"/>
  <c r="F261" i="68"/>
  <c r="Q261" i="68" s="1"/>
  <c r="B263" i="68"/>
  <c r="E263" i="68" s="1"/>
  <c r="G263" i="68" s="1"/>
  <c r="A263" i="68" s="1"/>
  <c r="AE262" i="68"/>
  <c r="AC262" i="68"/>
  <c r="AA262" i="68"/>
  <c r="Y262" i="68"/>
  <c r="W262" i="68"/>
  <c r="AD262" i="68"/>
  <c r="AB262" i="68"/>
  <c r="Z262" i="68"/>
  <c r="X262" i="68"/>
  <c r="V262" i="68"/>
  <c r="N262" i="68"/>
  <c r="C262" i="68"/>
  <c r="R262" i="68" s="1"/>
  <c r="AU261" i="68"/>
  <c r="D261" i="68" s="1"/>
  <c r="AT262" i="68" l="1"/>
  <c r="AG263" i="68"/>
  <c r="AI263" i="68"/>
  <c r="AK263" i="68"/>
  <c r="AM263" i="68"/>
  <c r="AO263" i="68"/>
  <c r="AQ263" i="68"/>
  <c r="AS263" i="68"/>
  <c r="AH263" i="68"/>
  <c r="AL263" i="68"/>
  <c r="AP263" i="68"/>
  <c r="AJ263" i="68"/>
  <c r="AR263" i="68"/>
  <c r="AF263" i="68"/>
  <c r="AN263" i="68"/>
  <c r="AF261" i="71"/>
  <c r="AG261" i="71" s="1"/>
  <c r="D261" i="71" s="1"/>
  <c r="AD262" i="71"/>
  <c r="AB262" i="71"/>
  <c r="Z262" i="71"/>
  <c r="X262" i="71"/>
  <c r="V262" i="71"/>
  <c r="N262" i="71"/>
  <c r="E262" i="71"/>
  <c r="C262" i="71"/>
  <c r="R262" i="71" s="1"/>
  <c r="B263" i="71"/>
  <c r="AE262" i="71"/>
  <c r="AC262" i="71"/>
  <c r="AA262" i="71"/>
  <c r="Y262" i="71"/>
  <c r="W262" i="71"/>
  <c r="G261" i="71"/>
  <c r="Q261" i="71" s="1"/>
  <c r="F261" i="71"/>
  <c r="A261" i="71" s="1"/>
  <c r="F262" i="68"/>
  <c r="Q262" i="68" s="1"/>
  <c r="B264" i="68"/>
  <c r="E264" i="68" s="1"/>
  <c r="G264" i="68" s="1"/>
  <c r="A264" i="68" s="1"/>
  <c r="AE263" i="68"/>
  <c r="AC263" i="68"/>
  <c r="AA263" i="68"/>
  <c r="Y263" i="68"/>
  <c r="W263" i="68"/>
  <c r="AD263" i="68"/>
  <c r="AB263" i="68"/>
  <c r="Z263" i="68"/>
  <c r="X263" i="68"/>
  <c r="V263" i="68"/>
  <c r="N263" i="68"/>
  <c r="C263" i="68"/>
  <c r="R263" i="68" s="1"/>
  <c r="AU262" i="68"/>
  <c r="D262" i="68" s="1"/>
  <c r="AT263" i="68" l="1"/>
  <c r="AG264" i="68"/>
  <c r="AI264" i="68"/>
  <c r="AK264" i="68"/>
  <c r="AM264" i="68"/>
  <c r="AO264" i="68"/>
  <c r="AQ264" i="68"/>
  <c r="AS264" i="68"/>
  <c r="AF264" i="68"/>
  <c r="AJ264" i="68"/>
  <c r="AN264" i="68"/>
  <c r="AR264" i="68"/>
  <c r="AL264" i="68"/>
  <c r="AH264" i="68"/>
  <c r="AP264" i="68"/>
  <c r="AD263" i="71"/>
  <c r="AB263" i="71"/>
  <c r="Z263" i="71"/>
  <c r="X263" i="71"/>
  <c r="V263" i="71"/>
  <c r="N263" i="71"/>
  <c r="E263" i="71"/>
  <c r="C263" i="71"/>
  <c r="R263" i="71" s="1"/>
  <c r="B264" i="71"/>
  <c r="AE263" i="71"/>
  <c r="AC263" i="71"/>
  <c r="AA263" i="71"/>
  <c r="Y263" i="71"/>
  <c r="W263" i="71"/>
  <c r="G262" i="71"/>
  <c r="Q262" i="71" s="1"/>
  <c r="F262" i="71"/>
  <c r="A262" i="71" s="1"/>
  <c r="AF262" i="71"/>
  <c r="AG262" i="71" s="1"/>
  <c r="D262" i="71" s="1"/>
  <c r="F263" i="68"/>
  <c r="Q263" i="68" s="1"/>
  <c r="B265" i="68"/>
  <c r="E265" i="68" s="1"/>
  <c r="G265" i="68" s="1"/>
  <c r="A265" i="68" s="1"/>
  <c r="AE264" i="68"/>
  <c r="AC264" i="68"/>
  <c r="AA264" i="68"/>
  <c r="Y264" i="68"/>
  <c r="W264" i="68"/>
  <c r="AD264" i="68"/>
  <c r="AB264" i="68"/>
  <c r="Z264" i="68"/>
  <c r="X264" i="68"/>
  <c r="V264" i="68"/>
  <c r="N264" i="68"/>
  <c r="C264" i="68"/>
  <c r="R264" i="68" s="1"/>
  <c r="AU263" i="68"/>
  <c r="D263" i="68" s="1"/>
  <c r="AT264" i="68" l="1"/>
  <c r="AG265" i="68"/>
  <c r="AI265" i="68"/>
  <c r="AK265" i="68"/>
  <c r="AM265" i="68"/>
  <c r="AO265" i="68"/>
  <c r="AQ265" i="68"/>
  <c r="AS265" i="68"/>
  <c r="AH265" i="68"/>
  <c r="AL265" i="68"/>
  <c r="AP265" i="68"/>
  <c r="AF265" i="68"/>
  <c r="AN265" i="68"/>
  <c r="AJ265" i="68"/>
  <c r="AR265" i="68"/>
  <c r="AF263" i="71"/>
  <c r="AG263" i="71" s="1"/>
  <c r="D263" i="71" s="1"/>
  <c r="AD264" i="71"/>
  <c r="AB264" i="71"/>
  <c r="Z264" i="71"/>
  <c r="X264" i="71"/>
  <c r="V264" i="71"/>
  <c r="N264" i="71"/>
  <c r="E264" i="71"/>
  <c r="C264" i="71"/>
  <c r="R264" i="71" s="1"/>
  <c r="B265" i="71"/>
  <c r="AE264" i="71"/>
  <c r="AC264" i="71"/>
  <c r="AA264" i="71"/>
  <c r="Y264" i="71"/>
  <c r="W264" i="71"/>
  <c r="G263" i="71"/>
  <c r="Q263" i="71" s="1"/>
  <c r="F263" i="71"/>
  <c r="A263" i="71" s="1"/>
  <c r="AU264" i="68"/>
  <c r="D264" i="68" s="1"/>
  <c r="F264" i="68"/>
  <c r="Q264" i="68" s="1"/>
  <c r="B266" i="68"/>
  <c r="E266" i="68" s="1"/>
  <c r="G266" i="68" s="1"/>
  <c r="A266" i="68" s="1"/>
  <c r="AE265" i="68"/>
  <c r="AC265" i="68"/>
  <c r="AA265" i="68"/>
  <c r="Y265" i="68"/>
  <c r="W265" i="68"/>
  <c r="AD265" i="68"/>
  <c r="AB265" i="68"/>
  <c r="Z265" i="68"/>
  <c r="X265" i="68"/>
  <c r="V265" i="68"/>
  <c r="N265" i="68"/>
  <c r="C265" i="68"/>
  <c r="R265" i="68" s="1"/>
  <c r="AG266" i="68" l="1"/>
  <c r="AI266" i="68"/>
  <c r="AK266" i="68"/>
  <c r="AM266" i="68"/>
  <c r="AO266" i="68"/>
  <c r="AQ266" i="68"/>
  <c r="AS266" i="68"/>
  <c r="AF266" i="68"/>
  <c r="AJ266" i="68"/>
  <c r="AN266" i="68"/>
  <c r="AR266" i="68"/>
  <c r="AH266" i="68"/>
  <c r="AP266" i="68"/>
  <c r="AL266" i="68"/>
  <c r="AT265" i="68"/>
  <c r="AF264" i="71"/>
  <c r="AG264" i="71" s="1"/>
  <c r="D264" i="71" s="1"/>
  <c r="AD265" i="71"/>
  <c r="AB265" i="71"/>
  <c r="Z265" i="71"/>
  <c r="X265" i="71"/>
  <c r="V265" i="71"/>
  <c r="N265" i="71"/>
  <c r="E265" i="71"/>
  <c r="C265" i="71"/>
  <c r="R265" i="71" s="1"/>
  <c r="B266" i="71"/>
  <c r="AE265" i="71"/>
  <c r="AC265" i="71"/>
  <c r="AA265" i="71"/>
  <c r="Y265" i="71"/>
  <c r="W265" i="71"/>
  <c r="G264" i="71"/>
  <c r="Q264" i="71" s="1"/>
  <c r="F264" i="71"/>
  <c r="A264" i="71" s="1"/>
  <c r="AU265" i="68"/>
  <c r="D265" i="68" s="1"/>
  <c r="F265" i="68"/>
  <c r="Q265" i="68" s="1"/>
  <c r="B267" i="68"/>
  <c r="E267" i="68" s="1"/>
  <c r="G267" i="68" s="1"/>
  <c r="A267" i="68" s="1"/>
  <c r="AE266" i="68"/>
  <c r="AC266" i="68"/>
  <c r="AA266" i="68"/>
  <c r="Y266" i="68"/>
  <c r="W266" i="68"/>
  <c r="AD266" i="68"/>
  <c r="AB266" i="68"/>
  <c r="Z266" i="68"/>
  <c r="X266" i="68"/>
  <c r="V266" i="68"/>
  <c r="N266" i="68"/>
  <c r="C266" i="68"/>
  <c r="R266" i="68" s="1"/>
  <c r="AG267" i="68" l="1"/>
  <c r="AI267" i="68"/>
  <c r="AK267" i="68"/>
  <c r="AM267" i="68"/>
  <c r="AO267" i="68"/>
  <c r="AQ267" i="68"/>
  <c r="AS267" i="68"/>
  <c r="AH267" i="68"/>
  <c r="AL267" i="68"/>
  <c r="AP267" i="68"/>
  <c r="AJ267" i="68"/>
  <c r="AR267" i="68"/>
  <c r="AF267" i="68"/>
  <c r="AN267" i="68"/>
  <c r="AT266" i="68"/>
  <c r="AU266" i="68" s="1"/>
  <c r="D266" i="68" s="1"/>
  <c r="AF265" i="71"/>
  <c r="AG265" i="71" s="1"/>
  <c r="D265" i="71" s="1"/>
  <c r="AD266" i="71"/>
  <c r="AB266" i="71"/>
  <c r="Z266" i="71"/>
  <c r="X266" i="71"/>
  <c r="V266" i="71"/>
  <c r="N266" i="71"/>
  <c r="E266" i="71"/>
  <c r="C266" i="71"/>
  <c r="R266" i="71" s="1"/>
  <c r="B267" i="71"/>
  <c r="AE266" i="71"/>
  <c r="AC266" i="71"/>
  <c r="AA266" i="71"/>
  <c r="Y266" i="71"/>
  <c r="W266" i="71"/>
  <c r="G265" i="71"/>
  <c r="Q265" i="71" s="1"/>
  <c r="F265" i="71"/>
  <c r="A265" i="71" s="1"/>
  <c r="B268" i="68"/>
  <c r="E268" i="68" s="1"/>
  <c r="G268" i="68" s="1"/>
  <c r="A268" i="68" s="1"/>
  <c r="AE267" i="68"/>
  <c r="AC267" i="68"/>
  <c r="AA267" i="68"/>
  <c r="Y267" i="68"/>
  <c r="W267" i="68"/>
  <c r="AD267" i="68"/>
  <c r="AB267" i="68"/>
  <c r="Z267" i="68"/>
  <c r="X267" i="68"/>
  <c r="V267" i="68"/>
  <c r="N267" i="68"/>
  <c r="C267" i="68"/>
  <c r="R267" i="68" s="1"/>
  <c r="F266" i="68"/>
  <c r="Q266" i="68" s="1"/>
  <c r="AT267" i="68" l="1"/>
  <c r="AG268" i="68"/>
  <c r="AI268" i="68"/>
  <c r="AK268" i="68"/>
  <c r="AM268" i="68"/>
  <c r="AO268" i="68"/>
  <c r="AQ268" i="68"/>
  <c r="AS268" i="68"/>
  <c r="AF268" i="68"/>
  <c r="AJ268" i="68"/>
  <c r="AN268" i="68"/>
  <c r="AR268" i="68"/>
  <c r="AL268" i="68"/>
  <c r="AH268" i="68"/>
  <c r="AP268" i="68"/>
  <c r="AF266" i="71"/>
  <c r="AG266" i="71" s="1"/>
  <c r="D266" i="71" s="1"/>
  <c r="AD267" i="71"/>
  <c r="AB267" i="71"/>
  <c r="Z267" i="71"/>
  <c r="X267" i="71"/>
  <c r="V267" i="71"/>
  <c r="N267" i="71"/>
  <c r="E267" i="71"/>
  <c r="C267" i="71"/>
  <c r="R267" i="71" s="1"/>
  <c r="B268" i="71"/>
  <c r="AE267" i="71"/>
  <c r="AC267" i="71"/>
  <c r="AA267" i="71"/>
  <c r="Y267" i="71"/>
  <c r="W267" i="71"/>
  <c r="AF267" i="71" s="1"/>
  <c r="G266" i="71"/>
  <c r="Q266" i="71" s="1"/>
  <c r="F266" i="71"/>
  <c r="A266" i="71" s="1"/>
  <c r="AU267" i="68"/>
  <c r="D267" i="68" s="1"/>
  <c r="F267" i="68"/>
  <c r="Q267" i="68" s="1"/>
  <c r="B269" i="68"/>
  <c r="E269" i="68" s="1"/>
  <c r="G269" i="68" s="1"/>
  <c r="A269" i="68" s="1"/>
  <c r="AE268" i="68"/>
  <c r="AC268" i="68"/>
  <c r="AA268" i="68"/>
  <c r="Y268" i="68"/>
  <c r="W268" i="68"/>
  <c r="AD268" i="68"/>
  <c r="AB268" i="68"/>
  <c r="Z268" i="68"/>
  <c r="X268" i="68"/>
  <c r="V268" i="68"/>
  <c r="N268" i="68"/>
  <c r="C268" i="68"/>
  <c r="R268" i="68" s="1"/>
  <c r="AG269" i="68" l="1"/>
  <c r="AI269" i="68"/>
  <c r="AK269" i="68"/>
  <c r="AM269" i="68"/>
  <c r="AO269" i="68"/>
  <c r="AQ269" i="68"/>
  <c r="AS269" i="68"/>
  <c r="AH269" i="68"/>
  <c r="AL269" i="68"/>
  <c r="AP269" i="68"/>
  <c r="AF269" i="68"/>
  <c r="AN269" i="68"/>
  <c r="AJ269" i="68"/>
  <c r="AR269" i="68"/>
  <c r="AT268" i="68"/>
  <c r="AD268" i="71"/>
  <c r="AB268" i="71"/>
  <c r="Z268" i="71"/>
  <c r="X268" i="71"/>
  <c r="V268" i="71"/>
  <c r="N268" i="71"/>
  <c r="E268" i="71"/>
  <c r="C268" i="71"/>
  <c r="R268" i="71" s="1"/>
  <c r="B269" i="71"/>
  <c r="AE268" i="71"/>
  <c r="AC268" i="71"/>
  <c r="AA268" i="71"/>
  <c r="Y268" i="71"/>
  <c r="W268" i="71"/>
  <c r="G267" i="71"/>
  <c r="Q267" i="71" s="1"/>
  <c r="F267" i="71"/>
  <c r="A267" i="71" s="1"/>
  <c r="AG267" i="71"/>
  <c r="D267" i="71" s="1"/>
  <c r="F268" i="68"/>
  <c r="Q268" i="68" s="1"/>
  <c r="B270" i="68"/>
  <c r="E270" i="68" s="1"/>
  <c r="G270" i="68" s="1"/>
  <c r="A270" i="68" s="1"/>
  <c r="AE269" i="68"/>
  <c r="AC269" i="68"/>
  <c r="AA269" i="68"/>
  <c r="Y269" i="68"/>
  <c r="W269" i="68"/>
  <c r="AD269" i="68"/>
  <c r="AB269" i="68"/>
  <c r="Z269" i="68"/>
  <c r="X269" i="68"/>
  <c r="V269" i="68"/>
  <c r="N269" i="68"/>
  <c r="C269" i="68"/>
  <c r="R269" i="68" s="1"/>
  <c r="AU268" i="68"/>
  <c r="D268" i="68" s="1"/>
  <c r="AT269" i="68" l="1"/>
  <c r="AG270" i="68"/>
  <c r="AI270" i="68"/>
  <c r="AK270" i="68"/>
  <c r="AM270" i="68"/>
  <c r="AO270" i="68"/>
  <c r="AQ270" i="68"/>
  <c r="AS270" i="68"/>
  <c r="AF270" i="68"/>
  <c r="AJ270" i="68"/>
  <c r="AN270" i="68"/>
  <c r="AR270" i="68"/>
  <c r="AH270" i="68"/>
  <c r="AP270" i="68"/>
  <c r="AL270" i="68"/>
  <c r="G268" i="71"/>
  <c r="Q268" i="71" s="1"/>
  <c r="F268" i="71"/>
  <c r="A268" i="71" s="1"/>
  <c r="AF268" i="71"/>
  <c r="AG268" i="71" s="1"/>
  <c r="D268" i="71" s="1"/>
  <c r="AD269" i="71"/>
  <c r="AB269" i="71"/>
  <c r="Z269" i="71"/>
  <c r="X269" i="71"/>
  <c r="V269" i="71"/>
  <c r="N269" i="71"/>
  <c r="E269" i="71"/>
  <c r="C269" i="71"/>
  <c r="R269" i="71" s="1"/>
  <c r="B270" i="71"/>
  <c r="AE269" i="71"/>
  <c r="AC269" i="71"/>
  <c r="AA269" i="71"/>
  <c r="Y269" i="71"/>
  <c r="W269" i="71"/>
  <c r="F269" i="68"/>
  <c r="Q269" i="68" s="1"/>
  <c r="B271" i="68"/>
  <c r="E271" i="68" s="1"/>
  <c r="G271" i="68" s="1"/>
  <c r="A271" i="68" s="1"/>
  <c r="AE270" i="68"/>
  <c r="AC270" i="68"/>
  <c r="AA270" i="68"/>
  <c r="Y270" i="68"/>
  <c r="W270" i="68"/>
  <c r="AD270" i="68"/>
  <c r="AB270" i="68"/>
  <c r="Z270" i="68"/>
  <c r="X270" i="68"/>
  <c r="V270" i="68"/>
  <c r="N270" i="68"/>
  <c r="C270" i="68"/>
  <c r="R270" i="68" s="1"/>
  <c r="AU269" i="68"/>
  <c r="D269" i="68" s="1"/>
  <c r="AT270" i="68" l="1"/>
  <c r="AG271" i="68"/>
  <c r="AI271" i="68"/>
  <c r="AK271" i="68"/>
  <c r="AM271" i="68"/>
  <c r="AO271" i="68"/>
  <c r="AQ271" i="68"/>
  <c r="AS271" i="68"/>
  <c r="AH271" i="68"/>
  <c r="AL271" i="68"/>
  <c r="AP271" i="68"/>
  <c r="AJ271" i="68"/>
  <c r="AR271" i="68"/>
  <c r="AF271" i="68"/>
  <c r="AN271" i="68"/>
  <c r="AF269" i="71"/>
  <c r="AG269" i="71" s="1"/>
  <c r="D269" i="71" s="1"/>
  <c r="AD270" i="71"/>
  <c r="AB270" i="71"/>
  <c r="Z270" i="71"/>
  <c r="X270" i="71"/>
  <c r="V270" i="71"/>
  <c r="N270" i="71"/>
  <c r="E270" i="71"/>
  <c r="C270" i="71"/>
  <c r="R270" i="71" s="1"/>
  <c r="B271" i="71"/>
  <c r="AE270" i="71"/>
  <c r="AC270" i="71"/>
  <c r="AA270" i="71"/>
  <c r="Y270" i="71"/>
  <c r="W270" i="71"/>
  <c r="AF270" i="71" s="1"/>
  <c r="G269" i="71"/>
  <c r="Q269" i="71" s="1"/>
  <c r="F269" i="71"/>
  <c r="A269" i="71" s="1"/>
  <c r="F270" i="68"/>
  <c r="Q270" i="68" s="1"/>
  <c r="B272" i="68"/>
  <c r="E272" i="68" s="1"/>
  <c r="G272" i="68" s="1"/>
  <c r="A272" i="68" s="1"/>
  <c r="AE271" i="68"/>
  <c r="AC271" i="68"/>
  <c r="AA271" i="68"/>
  <c r="Y271" i="68"/>
  <c r="W271" i="68"/>
  <c r="AD271" i="68"/>
  <c r="AB271" i="68"/>
  <c r="Z271" i="68"/>
  <c r="X271" i="68"/>
  <c r="V271" i="68"/>
  <c r="N271" i="68"/>
  <c r="C271" i="68"/>
  <c r="R271" i="68" s="1"/>
  <c r="AU270" i="68"/>
  <c r="D270" i="68" s="1"/>
  <c r="AT271" i="68" l="1"/>
  <c r="AG272" i="68"/>
  <c r="AI272" i="68"/>
  <c r="AK272" i="68"/>
  <c r="AM272" i="68"/>
  <c r="AO272" i="68"/>
  <c r="AQ272" i="68"/>
  <c r="AS272" i="68"/>
  <c r="AF272" i="68"/>
  <c r="AJ272" i="68"/>
  <c r="AN272" i="68"/>
  <c r="AR272" i="68"/>
  <c r="AL272" i="68"/>
  <c r="AH272" i="68"/>
  <c r="AP272" i="68"/>
  <c r="AD271" i="71"/>
  <c r="AB271" i="71"/>
  <c r="Z271" i="71"/>
  <c r="X271" i="71"/>
  <c r="V271" i="71"/>
  <c r="N271" i="71"/>
  <c r="E271" i="71"/>
  <c r="C271" i="71"/>
  <c r="R271" i="71" s="1"/>
  <c r="B272" i="71"/>
  <c r="AE271" i="71"/>
  <c r="AC271" i="71"/>
  <c r="AA271" i="71"/>
  <c r="Y271" i="71"/>
  <c r="W271" i="71"/>
  <c r="G270" i="71"/>
  <c r="Q270" i="71" s="1"/>
  <c r="F270" i="71"/>
  <c r="A270" i="71" s="1"/>
  <c r="AG270" i="71"/>
  <c r="D270" i="71" s="1"/>
  <c r="AU271" i="68"/>
  <c r="D271" i="68" s="1"/>
  <c r="F271" i="68"/>
  <c r="Q271" i="68" s="1"/>
  <c r="B273" i="68"/>
  <c r="E273" i="68" s="1"/>
  <c r="G273" i="68" s="1"/>
  <c r="A273" i="68" s="1"/>
  <c r="AE272" i="68"/>
  <c r="AC272" i="68"/>
  <c r="AA272" i="68"/>
  <c r="Y272" i="68"/>
  <c r="W272" i="68"/>
  <c r="AD272" i="68"/>
  <c r="AB272" i="68"/>
  <c r="Z272" i="68"/>
  <c r="X272" i="68"/>
  <c r="V272" i="68"/>
  <c r="N272" i="68"/>
  <c r="C272" i="68"/>
  <c r="R272" i="68" s="1"/>
  <c r="AG273" i="68" l="1"/>
  <c r="AI273" i="68"/>
  <c r="AK273" i="68"/>
  <c r="AM273" i="68"/>
  <c r="AO273" i="68"/>
  <c r="AQ273" i="68"/>
  <c r="AS273" i="68"/>
  <c r="AH273" i="68"/>
  <c r="AL273" i="68"/>
  <c r="AP273" i="68"/>
  <c r="AF273" i="68"/>
  <c r="AN273" i="68"/>
  <c r="AJ273" i="68"/>
  <c r="AR273" i="68"/>
  <c r="AT272" i="68"/>
  <c r="AU272" i="68" s="1"/>
  <c r="D272" i="68" s="1"/>
  <c r="AF271" i="71"/>
  <c r="AG271" i="71" s="1"/>
  <c r="D271" i="71" s="1"/>
  <c r="AD272" i="71"/>
  <c r="AB272" i="71"/>
  <c r="Z272" i="71"/>
  <c r="X272" i="71"/>
  <c r="V272" i="71"/>
  <c r="N272" i="71"/>
  <c r="E272" i="71"/>
  <c r="C272" i="71"/>
  <c r="R272" i="71" s="1"/>
  <c r="B273" i="71"/>
  <c r="AE272" i="71"/>
  <c r="AC272" i="71"/>
  <c r="AA272" i="71"/>
  <c r="Y272" i="71"/>
  <c r="W272" i="71"/>
  <c r="G271" i="71"/>
  <c r="Q271" i="71" s="1"/>
  <c r="F271" i="71"/>
  <c r="A271" i="71" s="1"/>
  <c r="B274" i="68"/>
  <c r="E274" i="68" s="1"/>
  <c r="G274" i="68" s="1"/>
  <c r="A274" i="68" s="1"/>
  <c r="AE273" i="68"/>
  <c r="AC273" i="68"/>
  <c r="AA273" i="68"/>
  <c r="Y273" i="68"/>
  <c r="W273" i="68"/>
  <c r="AD273" i="68"/>
  <c r="AB273" i="68"/>
  <c r="Z273" i="68"/>
  <c r="X273" i="68"/>
  <c r="V273" i="68"/>
  <c r="N273" i="68"/>
  <c r="C273" i="68"/>
  <c r="R273" i="68" s="1"/>
  <c r="F272" i="68"/>
  <c r="Q272" i="68" s="1"/>
  <c r="AT273" i="68" l="1"/>
  <c r="AG274" i="68"/>
  <c r="AI274" i="68"/>
  <c r="AK274" i="68"/>
  <c r="AM274" i="68"/>
  <c r="AO274" i="68"/>
  <c r="AF274" i="68"/>
  <c r="AJ274" i="68"/>
  <c r="AN274" i="68"/>
  <c r="AQ274" i="68"/>
  <c r="AS274" i="68"/>
  <c r="AH274" i="68"/>
  <c r="AP274" i="68"/>
  <c r="AL274" i="68"/>
  <c r="AR274" i="68"/>
  <c r="AF272" i="71"/>
  <c r="AG272" i="71" s="1"/>
  <c r="D272" i="71" s="1"/>
  <c r="AD273" i="71"/>
  <c r="AB273" i="71"/>
  <c r="Z273" i="71"/>
  <c r="X273" i="71"/>
  <c r="V273" i="71"/>
  <c r="N273" i="71"/>
  <c r="E273" i="71"/>
  <c r="C273" i="71"/>
  <c r="R273" i="71" s="1"/>
  <c r="B274" i="71"/>
  <c r="AE273" i="71"/>
  <c r="AC273" i="71"/>
  <c r="AA273" i="71"/>
  <c r="Y273" i="71"/>
  <c r="W273" i="71"/>
  <c r="G272" i="71"/>
  <c r="Q272" i="71" s="1"/>
  <c r="F272" i="71"/>
  <c r="A272" i="71" s="1"/>
  <c r="AU273" i="68"/>
  <c r="D273" i="68" s="1"/>
  <c r="F273" i="68"/>
  <c r="Q273" i="68" s="1"/>
  <c r="B275" i="68"/>
  <c r="E275" i="68" s="1"/>
  <c r="G275" i="68" s="1"/>
  <c r="A275" i="68" s="1"/>
  <c r="AE274" i="68"/>
  <c r="AC274" i="68"/>
  <c r="AA274" i="68"/>
  <c r="Y274" i="68"/>
  <c r="W274" i="68"/>
  <c r="AD274" i="68"/>
  <c r="AB274" i="68"/>
  <c r="Z274" i="68"/>
  <c r="X274" i="68"/>
  <c r="V274" i="68"/>
  <c r="N274" i="68"/>
  <c r="C274" i="68"/>
  <c r="R274" i="68" s="1"/>
  <c r="AG275" i="68" l="1"/>
  <c r="AI275" i="68"/>
  <c r="AK275" i="68"/>
  <c r="AM275" i="68"/>
  <c r="AO275" i="68"/>
  <c r="AQ275" i="68"/>
  <c r="AS275" i="68"/>
  <c r="AF275" i="68"/>
  <c r="AJ275" i="68"/>
  <c r="AN275" i="68"/>
  <c r="AR275" i="68"/>
  <c r="AH275" i="68"/>
  <c r="AL275" i="68"/>
  <c r="AP275" i="68"/>
  <c r="AT274" i="68"/>
  <c r="AF273" i="71"/>
  <c r="AG273" i="71" s="1"/>
  <c r="D273" i="71" s="1"/>
  <c r="AD274" i="71"/>
  <c r="AB274" i="71"/>
  <c r="Z274" i="71"/>
  <c r="X274" i="71"/>
  <c r="V274" i="71"/>
  <c r="N274" i="71"/>
  <c r="E274" i="71"/>
  <c r="C274" i="71"/>
  <c r="R274" i="71" s="1"/>
  <c r="B275" i="71"/>
  <c r="AE274" i="71"/>
  <c r="AC274" i="71"/>
  <c r="AA274" i="71"/>
  <c r="Y274" i="71"/>
  <c r="W274" i="71"/>
  <c r="AF274" i="71" s="1"/>
  <c r="G273" i="71"/>
  <c r="Q273" i="71" s="1"/>
  <c r="F273" i="71"/>
  <c r="A273" i="71" s="1"/>
  <c r="B276" i="68"/>
  <c r="E276" i="68" s="1"/>
  <c r="G276" i="68" s="1"/>
  <c r="A276" i="68" s="1"/>
  <c r="AE275" i="68"/>
  <c r="AC275" i="68"/>
  <c r="AA275" i="68"/>
  <c r="Y275" i="68"/>
  <c r="W275" i="68"/>
  <c r="AD275" i="68"/>
  <c r="AB275" i="68"/>
  <c r="Z275" i="68"/>
  <c r="X275" i="68"/>
  <c r="V275" i="68"/>
  <c r="N275" i="68"/>
  <c r="C275" i="68"/>
  <c r="R275" i="68" s="1"/>
  <c r="AU274" i="68"/>
  <c r="D274" i="68" s="1"/>
  <c r="F274" i="68"/>
  <c r="Q274" i="68" s="1"/>
  <c r="AT275" i="68" l="1"/>
  <c r="AG276" i="68"/>
  <c r="AI276" i="68"/>
  <c r="AK276" i="68"/>
  <c r="AM276" i="68"/>
  <c r="AO276" i="68"/>
  <c r="AQ276" i="68"/>
  <c r="AS276" i="68"/>
  <c r="AH276" i="68"/>
  <c r="AL276" i="68"/>
  <c r="AP276" i="68"/>
  <c r="AF276" i="68"/>
  <c r="AJ276" i="68"/>
  <c r="AN276" i="68"/>
  <c r="AR276" i="68"/>
  <c r="AD275" i="71"/>
  <c r="AB275" i="71"/>
  <c r="Z275" i="71"/>
  <c r="X275" i="71"/>
  <c r="V275" i="71"/>
  <c r="N275" i="71"/>
  <c r="E275" i="71"/>
  <c r="C275" i="71"/>
  <c r="R275" i="71" s="1"/>
  <c r="B276" i="71"/>
  <c r="AE275" i="71"/>
  <c r="AC275" i="71"/>
  <c r="AA275" i="71"/>
  <c r="Y275" i="71"/>
  <c r="W275" i="71"/>
  <c r="G274" i="71"/>
  <c r="Q274" i="71" s="1"/>
  <c r="F274" i="71"/>
  <c r="A274" i="71" s="1"/>
  <c r="AG274" i="71"/>
  <c r="D274" i="71" s="1"/>
  <c r="AU275" i="68"/>
  <c r="D275" i="68" s="1"/>
  <c r="F275" i="68"/>
  <c r="Q275" i="68" s="1"/>
  <c r="B277" i="68"/>
  <c r="E277" i="68" s="1"/>
  <c r="G277" i="68" s="1"/>
  <c r="A277" i="68" s="1"/>
  <c r="AE276" i="68"/>
  <c r="AC276" i="68"/>
  <c r="AA276" i="68"/>
  <c r="Y276" i="68"/>
  <c r="W276" i="68"/>
  <c r="AD276" i="68"/>
  <c r="AB276" i="68"/>
  <c r="Z276" i="68"/>
  <c r="X276" i="68"/>
  <c r="V276" i="68"/>
  <c r="N276" i="68"/>
  <c r="C276" i="68"/>
  <c r="R276" i="68" s="1"/>
  <c r="AG277" i="68" l="1"/>
  <c r="AI277" i="68"/>
  <c r="AK277" i="68"/>
  <c r="AM277" i="68"/>
  <c r="AO277" i="68"/>
  <c r="AQ277" i="68"/>
  <c r="AS277" i="68"/>
  <c r="AF277" i="68"/>
  <c r="AJ277" i="68"/>
  <c r="AN277" i="68"/>
  <c r="AR277" i="68"/>
  <c r="AH277" i="68"/>
  <c r="AL277" i="68"/>
  <c r="AP277" i="68"/>
  <c r="AT276" i="68"/>
  <c r="AU276" i="68" s="1"/>
  <c r="D276" i="68" s="1"/>
  <c r="AF275" i="71"/>
  <c r="AG275" i="71" s="1"/>
  <c r="D275" i="71" s="1"/>
  <c r="AD276" i="71"/>
  <c r="AB276" i="71"/>
  <c r="Z276" i="71"/>
  <c r="X276" i="71"/>
  <c r="V276" i="71"/>
  <c r="N276" i="71"/>
  <c r="E276" i="71"/>
  <c r="C276" i="71"/>
  <c r="R276" i="71" s="1"/>
  <c r="B277" i="71"/>
  <c r="AE276" i="71"/>
  <c r="AC276" i="71"/>
  <c r="AA276" i="71"/>
  <c r="Y276" i="71"/>
  <c r="W276" i="71"/>
  <c r="G275" i="71"/>
  <c r="Q275" i="71" s="1"/>
  <c r="F275" i="71"/>
  <c r="A275" i="71" s="1"/>
  <c r="F276" i="68"/>
  <c r="Q276" i="68" s="1"/>
  <c r="B278" i="68"/>
  <c r="E278" i="68" s="1"/>
  <c r="G278" i="68" s="1"/>
  <c r="A278" i="68" s="1"/>
  <c r="AE277" i="68"/>
  <c r="AC277" i="68"/>
  <c r="AA277" i="68"/>
  <c r="Y277" i="68"/>
  <c r="W277" i="68"/>
  <c r="AD277" i="68"/>
  <c r="AB277" i="68"/>
  <c r="Z277" i="68"/>
  <c r="X277" i="68"/>
  <c r="V277" i="68"/>
  <c r="N277" i="68"/>
  <c r="C277" i="68"/>
  <c r="R277" i="68" s="1"/>
  <c r="AG278" i="68" l="1"/>
  <c r="AI278" i="68"/>
  <c r="AK278" i="68"/>
  <c r="AM278" i="68"/>
  <c r="AO278" i="68"/>
  <c r="AQ278" i="68"/>
  <c r="AS278" i="68"/>
  <c r="AH278" i="68"/>
  <c r="AL278" i="68"/>
  <c r="AP278" i="68"/>
  <c r="AF278" i="68"/>
  <c r="AJ278" i="68"/>
  <c r="AN278" i="68"/>
  <c r="AR278" i="68"/>
  <c r="AT277" i="68"/>
  <c r="AF276" i="71"/>
  <c r="AG276" i="71" s="1"/>
  <c r="D276" i="71" s="1"/>
  <c r="AD277" i="71"/>
  <c r="AB277" i="71"/>
  <c r="Z277" i="71"/>
  <c r="X277" i="71"/>
  <c r="V277" i="71"/>
  <c r="N277" i="71"/>
  <c r="E277" i="71"/>
  <c r="C277" i="71"/>
  <c r="R277" i="71" s="1"/>
  <c r="B278" i="71"/>
  <c r="AE277" i="71"/>
  <c r="AC277" i="71"/>
  <c r="AA277" i="71"/>
  <c r="Y277" i="71"/>
  <c r="W277" i="71"/>
  <c r="G276" i="71"/>
  <c r="Q276" i="71" s="1"/>
  <c r="F276" i="71"/>
  <c r="A276" i="71" s="1"/>
  <c r="B279" i="68"/>
  <c r="E279" i="68" s="1"/>
  <c r="G279" i="68" s="1"/>
  <c r="A279" i="68" s="1"/>
  <c r="AE278" i="68"/>
  <c r="AC278" i="68"/>
  <c r="AA278" i="68"/>
  <c r="Y278" i="68"/>
  <c r="W278" i="68"/>
  <c r="AD278" i="68"/>
  <c r="AB278" i="68"/>
  <c r="Z278" i="68"/>
  <c r="X278" i="68"/>
  <c r="V278" i="68"/>
  <c r="N278" i="68"/>
  <c r="C278" i="68"/>
  <c r="R278" i="68" s="1"/>
  <c r="AU277" i="68"/>
  <c r="D277" i="68" s="1"/>
  <c r="F277" i="68"/>
  <c r="Q277" i="68" s="1"/>
  <c r="AT278" i="68" l="1"/>
  <c r="AU278" i="68" s="1"/>
  <c r="D278" i="68" s="1"/>
  <c r="AG279" i="68"/>
  <c r="AI279" i="68"/>
  <c r="AK279" i="68"/>
  <c r="AM279" i="68"/>
  <c r="AO279" i="68"/>
  <c r="AQ279" i="68"/>
  <c r="AS279" i="68"/>
  <c r="AF279" i="68"/>
  <c r="AJ279" i="68"/>
  <c r="AN279" i="68"/>
  <c r="AR279" i="68"/>
  <c r="AH279" i="68"/>
  <c r="AL279" i="68"/>
  <c r="AP279" i="68"/>
  <c r="AF277" i="71"/>
  <c r="AD278" i="71"/>
  <c r="AB278" i="71"/>
  <c r="Z278" i="71"/>
  <c r="X278" i="71"/>
  <c r="V278" i="71"/>
  <c r="N278" i="71"/>
  <c r="E278" i="71"/>
  <c r="C278" i="71"/>
  <c r="R278" i="71" s="1"/>
  <c r="B279" i="71"/>
  <c r="AE278" i="71"/>
  <c r="AC278" i="71"/>
  <c r="AA278" i="71"/>
  <c r="Y278" i="71"/>
  <c r="W278" i="71"/>
  <c r="G277" i="71"/>
  <c r="Q277" i="71" s="1"/>
  <c r="F277" i="71"/>
  <c r="A277" i="71" s="1"/>
  <c r="AG277" i="71"/>
  <c r="D277" i="71" s="1"/>
  <c r="F278" i="68"/>
  <c r="Q278" i="68" s="1"/>
  <c r="B280" i="68"/>
  <c r="E280" i="68" s="1"/>
  <c r="G280" i="68" s="1"/>
  <c r="A280" i="68" s="1"/>
  <c r="AE279" i="68"/>
  <c r="AC279" i="68"/>
  <c r="AA279" i="68"/>
  <c r="Y279" i="68"/>
  <c r="W279" i="68"/>
  <c r="AD279" i="68"/>
  <c r="AB279" i="68"/>
  <c r="Z279" i="68"/>
  <c r="X279" i="68"/>
  <c r="V279" i="68"/>
  <c r="N279" i="68"/>
  <c r="C279" i="68"/>
  <c r="R279" i="68" s="1"/>
  <c r="AT279" i="68" l="1"/>
  <c r="AG280" i="68"/>
  <c r="AI280" i="68"/>
  <c r="AK280" i="68"/>
  <c r="AM280" i="68"/>
  <c r="AO280" i="68"/>
  <c r="AQ280" i="68"/>
  <c r="AS280" i="68"/>
  <c r="AH280" i="68"/>
  <c r="AL280" i="68"/>
  <c r="AP280" i="68"/>
  <c r="AF280" i="68"/>
  <c r="AJ280" i="68"/>
  <c r="AN280" i="68"/>
  <c r="AR280" i="68"/>
  <c r="AF278" i="71"/>
  <c r="AG278" i="71" s="1"/>
  <c r="D278" i="71" s="1"/>
  <c r="AD279" i="71"/>
  <c r="AB279" i="71"/>
  <c r="Z279" i="71"/>
  <c r="X279" i="71"/>
  <c r="V279" i="71"/>
  <c r="N279" i="71"/>
  <c r="E279" i="71"/>
  <c r="C279" i="71"/>
  <c r="R279" i="71" s="1"/>
  <c r="B280" i="71"/>
  <c r="AE279" i="71"/>
  <c r="AC279" i="71"/>
  <c r="AA279" i="71"/>
  <c r="Y279" i="71"/>
  <c r="W279" i="71"/>
  <c r="AF279" i="71" s="1"/>
  <c r="G278" i="71"/>
  <c r="Q278" i="71" s="1"/>
  <c r="F278" i="71"/>
  <c r="A278" i="71" s="1"/>
  <c r="F279" i="68"/>
  <c r="Q279" i="68" s="1"/>
  <c r="B281" i="68"/>
  <c r="E281" i="68" s="1"/>
  <c r="G281" i="68" s="1"/>
  <c r="A281" i="68" s="1"/>
  <c r="AE280" i="68"/>
  <c r="AC280" i="68"/>
  <c r="AA280" i="68"/>
  <c r="Y280" i="68"/>
  <c r="W280" i="68"/>
  <c r="AD280" i="68"/>
  <c r="AB280" i="68"/>
  <c r="Z280" i="68"/>
  <c r="X280" i="68"/>
  <c r="V280" i="68"/>
  <c r="N280" i="68"/>
  <c r="C280" i="68"/>
  <c r="R280" i="68" s="1"/>
  <c r="AU279" i="68"/>
  <c r="D279" i="68" s="1"/>
  <c r="AT280" i="68" l="1"/>
  <c r="AG281" i="68"/>
  <c r="AI281" i="68"/>
  <c r="AK281" i="68"/>
  <c r="AM281" i="68"/>
  <c r="AO281" i="68"/>
  <c r="AQ281" i="68"/>
  <c r="AS281" i="68"/>
  <c r="AF281" i="68"/>
  <c r="AJ281" i="68"/>
  <c r="AN281" i="68"/>
  <c r="AR281" i="68"/>
  <c r="AH281" i="68"/>
  <c r="AL281" i="68"/>
  <c r="AP281" i="68"/>
  <c r="AD280" i="71"/>
  <c r="AB280" i="71"/>
  <c r="Z280" i="71"/>
  <c r="X280" i="71"/>
  <c r="V280" i="71"/>
  <c r="N280" i="71"/>
  <c r="E280" i="71"/>
  <c r="C280" i="71"/>
  <c r="R280" i="71" s="1"/>
  <c r="B281" i="71"/>
  <c r="AE280" i="71"/>
  <c r="AC280" i="71"/>
  <c r="AA280" i="71"/>
  <c r="Y280" i="71"/>
  <c r="W280" i="71"/>
  <c r="G279" i="71"/>
  <c r="Q279" i="71" s="1"/>
  <c r="F279" i="71"/>
  <c r="A279" i="71" s="1"/>
  <c r="AG279" i="71"/>
  <c r="D279" i="71" s="1"/>
  <c r="F280" i="68"/>
  <c r="Q280" i="68" s="1"/>
  <c r="B282" i="68"/>
  <c r="E282" i="68" s="1"/>
  <c r="G282" i="68" s="1"/>
  <c r="A282" i="68" s="1"/>
  <c r="AE281" i="68"/>
  <c r="AC281" i="68"/>
  <c r="AA281" i="68"/>
  <c r="Y281" i="68"/>
  <c r="W281" i="68"/>
  <c r="AD281" i="68"/>
  <c r="AB281" i="68"/>
  <c r="Z281" i="68"/>
  <c r="X281" i="68"/>
  <c r="V281" i="68"/>
  <c r="N281" i="68"/>
  <c r="C281" i="68"/>
  <c r="R281" i="68" s="1"/>
  <c r="AU280" i="68"/>
  <c r="D280" i="68" s="1"/>
  <c r="AT281" i="68" l="1"/>
  <c r="AG282" i="68"/>
  <c r="AI282" i="68"/>
  <c r="AK282" i="68"/>
  <c r="AM282" i="68"/>
  <c r="AO282" i="68"/>
  <c r="AQ282" i="68"/>
  <c r="AS282" i="68"/>
  <c r="AH282" i="68"/>
  <c r="AL282" i="68"/>
  <c r="AP282" i="68"/>
  <c r="AF282" i="68"/>
  <c r="AJ282" i="68"/>
  <c r="AN282" i="68"/>
  <c r="AR282" i="68"/>
  <c r="AF280" i="71"/>
  <c r="AG280" i="71" s="1"/>
  <c r="D280" i="71" s="1"/>
  <c r="AD281" i="71"/>
  <c r="AB281" i="71"/>
  <c r="Z281" i="71"/>
  <c r="X281" i="71"/>
  <c r="V281" i="71"/>
  <c r="N281" i="71"/>
  <c r="E281" i="71"/>
  <c r="C281" i="71"/>
  <c r="R281" i="71" s="1"/>
  <c r="B282" i="71"/>
  <c r="AE281" i="71"/>
  <c r="AC281" i="71"/>
  <c r="AA281" i="71"/>
  <c r="Y281" i="71"/>
  <c r="W281" i="71"/>
  <c r="G280" i="71"/>
  <c r="Q280" i="71" s="1"/>
  <c r="F280" i="71"/>
  <c r="A280" i="71" s="1"/>
  <c r="F281" i="68"/>
  <c r="Q281" i="68" s="1"/>
  <c r="B283" i="68"/>
  <c r="E283" i="68" s="1"/>
  <c r="G283" i="68" s="1"/>
  <c r="A283" i="68" s="1"/>
  <c r="AE282" i="68"/>
  <c r="AC282" i="68"/>
  <c r="AA282" i="68"/>
  <c r="Y282" i="68"/>
  <c r="W282" i="68"/>
  <c r="AD282" i="68"/>
  <c r="AB282" i="68"/>
  <c r="Z282" i="68"/>
  <c r="X282" i="68"/>
  <c r="V282" i="68"/>
  <c r="N282" i="68"/>
  <c r="C282" i="68"/>
  <c r="R282" i="68" s="1"/>
  <c r="AU281" i="68"/>
  <c r="D281" i="68" s="1"/>
  <c r="AT282" i="68" l="1"/>
  <c r="AG283" i="68"/>
  <c r="AI283" i="68"/>
  <c r="AK283" i="68"/>
  <c r="AM283" i="68"/>
  <c r="AO283" i="68"/>
  <c r="AQ283" i="68"/>
  <c r="AS283" i="68"/>
  <c r="AF283" i="68"/>
  <c r="AJ283" i="68"/>
  <c r="AN283" i="68"/>
  <c r="AR283" i="68"/>
  <c r="AH283" i="68"/>
  <c r="AL283" i="68"/>
  <c r="AP283" i="68"/>
  <c r="AF281" i="71"/>
  <c r="AG281" i="71" s="1"/>
  <c r="D281" i="71" s="1"/>
  <c r="AD282" i="71"/>
  <c r="AB282" i="71"/>
  <c r="Z282" i="71"/>
  <c r="X282" i="71"/>
  <c r="V282" i="71"/>
  <c r="N282" i="71"/>
  <c r="E282" i="71"/>
  <c r="C282" i="71"/>
  <c r="R282" i="71" s="1"/>
  <c r="B283" i="71"/>
  <c r="AE282" i="71"/>
  <c r="AC282" i="71"/>
  <c r="AA282" i="71"/>
  <c r="Y282" i="71"/>
  <c r="W282" i="71"/>
  <c r="G281" i="71"/>
  <c r="Q281" i="71" s="1"/>
  <c r="F281" i="71"/>
  <c r="A281" i="71" s="1"/>
  <c r="F282" i="68"/>
  <c r="Q282" i="68" s="1"/>
  <c r="B284" i="68"/>
  <c r="E284" i="68" s="1"/>
  <c r="G284" i="68" s="1"/>
  <c r="A284" i="68" s="1"/>
  <c r="AE283" i="68"/>
  <c r="AC283" i="68"/>
  <c r="AA283" i="68"/>
  <c r="Y283" i="68"/>
  <c r="W283" i="68"/>
  <c r="AD283" i="68"/>
  <c r="AB283" i="68"/>
  <c r="Z283" i="68"/>
  <c r="X283" i="68"/>
  <c r="V283" i="68"/>
  <c r="N283" i="68"/>
  <c r="C283" i="68"/>
  <c r="R283" i="68" s="1"/>
  <c r="AU282" i="68"/>
  <c r="D282" i="68" s="1"/>
  <c r="AT283" i="68" l="1"/>
  <c r="AG284" i="68"/>
  <c r="AI284" i="68"/>
  <c r="AK284" i="68"/>
  <c r="AM284" i="68"/>
  <c r="AO284" i="68"/>
  <c r="AQ284" i="68"/>
  <c r="AS284" i="68"/>
  <c r="AH284" i="68"/>
  <c r="AL284" i="68"/>
  <c r="AP284" i="68"/>
  <c r="AF284" i="68"/>
  <c r="AJ284" i="68"/>
  <c r="AN284" i="68"/>
  <c r="AR284" i="68"/>
  <c r="AF282" i="71"/>
  <c r="AG282" i="71" s="1"/>
  <c r="D282" i="71" s="1"/>
  <c r="AD283" i="71"/>
  <c r="AB283" i="71"/>
  <c r="Z283" i="71"/>
  <c r="X283" i="71"/>
  <c r="V283" i="71"/>
  <c r="N283" i="71"/>
  <c r="E283" i="71"/>
  <c r="C283" i="71"/>
  <c r="R283" i="71" s="1"/>
  <c r="B284" i="71"/>
  <c r="AE283" i="71"/>
  <c r="AC283" i="71"/>
  <c r="AA283" i="71"/>
  <c r="Y283" i="71"/>
  <c r="W283" i="71"/>
  <c r="G282" i="71"/>
  <c r="Q282" i="71" s="1"/>
  <c r="F282" i="71"/>
  <c r="A282" i="71" s="1"/>
  <c r="F283" i="68"/>
  <c r="Q283" i="68" s="1"/>
  <c r="B285" i="68"/>
  <c r="E285" i="68" s="1"/>
  <c r="G285" i="68" s="1"/>
  <c r="A285" i="68" s="1"/>
  <c r="AE284" i="68"/>
  <c r="AC284" i="68"/>
  <c r="AA284" i="68"/>
  <c r="Y284" i="68"/>
  <c r="W284" i="68"/>
  <c r="AD284" i="68"/>
  <c r="AB284" i="68"/>
  <c r="Z284" i="68"/>
  <c r="X284" i="68"/>
  <c r="V284" i="68"/>
  <c r="N284" i="68"/>
  <c r="C284" i="68"/>
  <c r="R284" i="68" s="1"/>
  <c r="AU283" i="68"/>
  <c r="D283" i="68" s="1"/>
  <c r="AT284" i="68" l="1"/>
  <c r="AG285" i="68"/>
  <c r="AI285" i="68"/>
  <c r="AK285" i="68"/>
  <c r="AM285" i="68"/>
  <c r="AO285" i="68"/>
  <c r="AQ285" i="68"/>
  <c r="AS285" i="68"/>
  <c r="AF285" i="68"/>
  <c r="AJ285" i="68"/>
  <c r="AN285" i="68"/>
  <c r="AR285" i="68"/>
  <c r="AH285" i="68"/>
  <c r="AL285" i="68"/>
  <c r="AP285" i="68"/>
  <c r="AF283" i="71"/>
  <c r="AG283" i="71" s="1"/>
  <c r="D283" i="71" s="1"/>
  <c r="AD284" i="71"/>
  <c r="AB284" i="71"/>
  <c r="Z284" i="71"/>
  <c r="X284" i="71"/>
  <c r="V284" i="71"/>
  <c r="N284" i="71"/>
  <c r="E284" i="71"/>
  <c r="C284" i="71"/>
  <c r="R284" i="71" s="1"/>
  <c r="B285" i="71"/>
  <c r="AE284" i="71"/>
  <c r="AC284" i="71"/>
  <c r="AA284" i="71"/>
  <c r="Y284" i="71"/>
  <c r="W284" i="71"/>
  <c r="AF284" i="71" s="1"/>
  <c r="G283" i="71"/>
  <c r="Q283" i="71" s="1"/>
  <c r="F283" i="71"/>
  <c r="A283" i="71" s="1"/>
  <c r="F284" i="68"/>
  <c r="Q284" i="68" s="1"/>
  <c r="B286" i="68"/>
  <c r="E286" i="68" s="1"/>
  <c r="G286" i="68" s="1"/>
  <c r="A286" i="68" s="1"/>
  <c r="AE285" i="68"/>
  <c r="AC285" i="68"/>
  <c r="AA285" i="68"/>
  <c r="Y285" i="68"/>
  <c r="W285" i="68"/>
  <c r="AD285" i="68"/>
  <c r="AB285" i="68"/>
  <c r="Z285" i="68"/>
  <c r="X285" i="68"/>
  <c r="V285" i="68"/>
  <c r="N285" i="68"/>
  <c r="C285" i="68"/>
  <c r="R285" i="68" s="1"/>
  <c r="AU284" i="68"/>
  <c r="D284" i="68" s="1"/>
  <c r="AT285" i="68" l="1"/>
  <c r="AG286" i="68"/>
  <c r="AI286" i="68"/>
  <c r="AK286" i="68"/>
  <c r="AM286" i="68"/>
  <c r="AO286" i="68"/>
  <c r="AQ286" i="68"/>
  <c r="AS286" i="68"/>
  <c r="AH286" i="68"/>
  <c r="AL286" i="68"/>
  <c r="AP286" i="68"/>
  <c r="AF286" i="68"/>
  <c r="AJ286" i="68"/>
  <c r="AN286" i="68"/>
  <c r="AR286" i="68"/>
  <c r="AD285" i="71"/>
  <c r="AB285" i="71"/>
  <c r="Z285" i="71"/>
  <c r="X285" i="71"/>
  <c r="V285" i="71"/>
  <c r="N285" i="71"/>
  <c r="E285" i="71"/>
  <c r="C285" i="71"/>
  <c r="R285" i="71" s="1"/>
  <c r="B286" i="71"/>
  <c r="AE285" i="71"/>
  <c r="AC285" i="71"/>
  <c r="AA285" i="71"/>
  <c r="Y285" i="71"/>
  <c r="W285" i="71"/>
  <c r="G284" i="71"/>
  <c r="Q284" i="71" s="1"/>
  <c r="F284" i="71"/>
  <c r="A284" i="71" s="1"/>
  <c r="AG284" i="71"/>
  <c r="D284" i="71" s="1"/>
  <c r="F285" i="68"/>
  <c r="Q285" i="68" s="1"/>
  <c r="B287" i="68"/>
  <c r="E287" i="68" s="1"/>
  <c r="G287" i="68" s="1"/>
  <c r="A287" i="68" s="1"/>
  <c r="AE286" i="68"/>
  <c r="AC286" i="68"/>
  <c r="AA286" i="68"/>
  <c r="Y286" i="68"/>
  <c r="W286" i="68"/>
  <c r="AD286" i="68"/>
  <c r="AB286" i="68"/>
  <c r="Z286" i="68"/>
  <c r="X286" i="68"/>
  <c r="V286" i="68"/>
  <c r="N286" i="68"/>
  <c r="C286" i="68"/>
  <c r="R286" i="68" s="1"/>
  <c r="AU285" i="68"/>
  <c r="D285" i="68" s="1"/>
  <c r="AT286" i="68" l="1"/>
  <c r="AG287" i="68"/>
  <c r="AI287" i="68"/>
  <c r="AK287" i="68"/>
  <c r="AM287" i="68"/>
  <c r="AO287" i="68"/>
  <c r="AQ287" i="68"/>
  <c r="AS287" i="68"/>
  <c r="AF287" i="68"/>
  <c r="AJ287" i="68"/>
  <c r="AN287" i="68"/>
  <c r="AR287" i="68"/>
  <c r="AH287" i="68"/>
  <c r="AL287" i="68"/>
  <c r="AP287" i="68"/>
  <c r="AF285" i="71"/>
  <c r="AG285" i="71" s="1"/>
  <c r="D285" i="71" s="1"/>
  <c r="AD286" i="71"/>
  <c r="AB286" i="71"/>
  <c r="Z286" i="71"/>
  <c r="X286" i="71"/>
  <c r="V286" i="71"/>
  <c r="N286" i="71"/>
  <c r="E286" i="71"/>
  <c r="C286" i="71"/>
  <c r="R286" i="71" s="1"/>
  <c r="B287" i="71"/>
  <c r="AE286" i="71"/>
  <c r="AC286" i="71"/>
  <c r="AA286" i="71"/>
  <c r="Y286" i="71"/>
  <c r="W286" i="71"/>
  <c r="G285" i="71"/>
  <c r="Q285" i="71" s="1"/>
  <c r="F285" i="71"/>
  <c r="A285" i="71" s="1"/>
  <c r="F286" i="68"/>
  <c r="Q286" i="68" s="1"/>
  <c r="B288" i="68"/>
  <c r="E288" i="68" s="1"/>
  <c r="G288" i="68" s="1"/>
  <c r="A288" i="68" s="1"/>
  <c r="AE287" i="68"/>
  <c r="AC287" i="68"/>
  <c r="AA287" i="68"/>
  <c r="Y287" i="68"/>
  <c r="W287" i="68"/>
  <c r="AD287" i="68"/>
  <c r="AB287" i="68"/>
  <c r="Z287" i="68"/>
  <c r="X287" i="68"/>
  <c r="V287" i="68"/>
  <c r="N287" i="68"/>
  <c r="C287" i="68"/>
  <c r="R287" i="68" s="1"/>
  <c r="AU286" i="68"/>
  <c r="D286" i="68" s="1"/>
  <c r="AT287" i="68" l="1"/>
  <c r="AG288" i="68"/>
  <c r="AI288" i="68"/>
  <c r="AK288" i="68"/>
  <c r="AM288" i="68"/>
  <c r="AO288" i="68"/>
  <c r="AQ288" i="68"/>
  <c r="AS288" i="68"/>
  <c r="AH288" i="68"/>
  <c r="AL288" i="68"/>
  <c r="AP288" i="68"/>
  <c r="AF288" i="68"/>
  <c r="AJ288" i="68"/>
  <c r="AN288" i="68"/>
  <c r="AR288" i="68"/>
  <c r="AF286" i="71"/>
  <c r="AG286" i="71" s="1"/>
  <c r="D286" i="71" s="1"/>
  <c r="AD287" i="71"/>
  <c r="AB287" i="71"/>
  <c r="Z287" i="71"/>
  <c r="X287" i="71"/>
  <c r="V287" i="71"/>
  <c r="N287" i="71"/>
  <c r="E287" i="71"/>
  <c r="C287" i="71"/>
  <c r="R287" i="71" s="1"/>
  <c r="B288" i="71"/>
  <c r="AE287" i="71"/>
  <c r="AC287" i="71"/>
  <c r="AA287" i="71"/>
  <c r="Y287" i="71"/>
  <c r="W287" i="71"/>
  <c r="G286" i="71"/>
  <c r="Q286" i="71" s="1"/>
  <c r="F286" i="71"/>
  <c r="A286" i="71" s="1"/>
  <c r="F287" i="68"/>
  <c r="Q287" i="68" s="1"/>
  <c r="B289" i="68"/>
  <c r="E289" i="68" s="1"/>
  <c r="G289" i="68" s="1"/>
  <c r="A289" i="68" s="1"/>
  <c r="AE288" i="68"/>
  <c r="AC288" i="68"/>
  <c r="AA288" i="68"/>
  <c r="Y288" i="68"/>
  <c r="W288" i="68"/>
  <c r="AD288" i="68"/>
  <c r="AB288" i="68"/>
  <c r="Z288" i="68"/>
  <c r="X288" i="68"/>
  <c r="V288" i="68"/>
  <c r="N288" i="68"/>
  <c r="C288" i="68"/>
  <c r="R288" i="68" s="1"/>
  <c r="AU287" i="68"/>
  <c r="D287" i="68" s="1"/>
  <c r="AT288" i="68" l="1"/>
  <c r="AU288" i="68" s="1"/>
  <c r="D288" i="68" s="1"/>
  <c r="AG289" i="68"/>
  <c r="AI289" i="68"/>
  <c r="AK289" i="68"/>
  <c r="AM289" i="68"/>
  <c r="AO289" i="68"/>
  <c r="AQ289" i="68"/>
  <c r="AS289" i="68"/>
  <c r="AF289" i="68"/>
  <c r="AJ289" i="68"/>
  <c r="AN289" i="68"/>
  <c r="AR289" i="68"/>
  <c r="AH289" i="68"/>
  <c r="AL289" i="68"/>
  <c r="AP289" i="68"/>
  <c r="AF287" i="71"/>
  <c r="AD288" i="71"/>
  <c r="AB288" i="71"/>
  <c r="Z288" i="71"/>
  <c r="X288" i="71"/>
  <c r="V288" i="71"/>
  <c r="N288" i="71"/>
  <c r="E288" i="71"/>
  <c r="C288" i="71"/>
  <c r="R288" i="71" s="1"/>
  <c r="B289" i="71"/>
  <c r="AE288" i="71"/>
  <c r="AC288" i="71"/>
  <c r="AA288" i="71"/>
  <c r="Y288" i="71"/>
  <c r="W288" i="71"/>
  <c r="G287" i="71"/>
  <c r="Q287" i="71" s="1"/>
  <c r="F287" i="71"/>
  <c r="A287" i="71" s="1"/>
  <c r="AG287" i="71"/>
  <c r="D287" i="71" s="1"/>
  <c r="F288" i="68"/>
  <c r="Q288" i="68" s="1"/>
  <c r="B290" i="68"/>
  <c r="E290" i="68" s="1"/>
  <c r="G290" i="68" s="1"/>
  <c r="A290" i="68" s="1"/>
  <c r="AE289" i="68"/>
  <c r="AC289" i="68"/>
  <c r="AA289" i="68"/>
  <c r="Y289" i="68"/>
  <c r="W289" i="68"/>
  <c r="AD289" i="68"/>
  <c r="AB289" i="68"/>
  <c r="Z289" i="68"/>
  <c r="X289" i="68"/>
  <c r="V289" i="68"/>
  <c r="N289" i="68"/>
  <c r="C289" i="68"/>
  <c r="R289" i="68" s="1"/>
  <c r="AG290" i="68" l="1"/>
  <c r="AI290" i="68"/>
  <c r="AK290" i="68"/>
  <c r="AM290" i="68"/>
  <c r="AO290" i="68"/>
  <c r="AQ290" i="68"/>
  <c r="AS290" i="68"/>
  <c r="AH290" i="68"/>
  <c r="AL290" i="68"/>
  <c r="AP290" i="68"/>
  <c r="AF290" i="68"/>
  <c r="AJ290" i="68"/>
  <c r="AN290" i="68"/>
  <c r="AR290" i="68"/>
  <c r="AT289" i="68"/>
  <c r="AU289" i="68" s="1"/>
  <c r="D289" i="68" s="1"/>
  <c r="AF288" i="71"/>
  <c r="AD289" i="71"/>
  <c r="AB289" i="71"/>
  <c r="Z289" i="71"/>
  <c r="X289" i="71"/>
  <c r="V289" i="71"/>
  <c r="N289" i="71"/>
  <c r="E289" i="71"/>
  <c r="C289" i="71"/>
  <c r="R289" i="71" s="1"/>
  <c r="B290" i="71"/>
  <c r="AE289" i="71"/>
  <c r="AC289" i="71"/>
  <c r="AA289" i="71"/>
  <c r="Y289" i="71"/>
  <c r="W289" i="71"/>
  <c r="G288" i="71"/>
  <c r="Q288" i="71" s="1"/>
  <c r="F288" i="71"/>
  <c r="A288" i="71" s="1"/>
  <c r="AG288" i="71"/>
  <c r="D288" i="71" s="1"/>
  <c r="F289" i="68"/>
  <c r="Q289" i="68" s="1"/>
  <c r="B291" i="68"/>
  <c r="E291" i="68" s="1"/>
  <c r="G291" i="68" s="1"/>
  <c r="A291" i="68" s="1"/>
  <c r="AE290" i="68"/>
  <c r="AC290" i="68"/>
  <c r="AA290" i="68"/>
  <c r="Y290" i="68"/>
  <c r="W290" i="68"/>
  <c r="AD290" i="68"/>
  <c r="AB290" i="68"/>
  <c r="Z290" i="68"/>
  <c r="X290" i="68"/>
  <c r="V290" i="68"/>
  <c r="N290" i="68"/>
  <c r="C290" i="68"/>
  <c r="R290" i="68" s="1"/>
  <c r="AG291" i="68" l="1"/>
  <c r="AI291" i="68"/>
  <c r="AK291" i="68"/>
  <c r="AM291" i="68"/>
  <c r="AO291" i="68"/>
  <c r="AQ291" i="68"/>
  <c r="AS291" i="68"/>
  <c r="AF291" i="68"/>
  <c r="AJ291" i="68"/>
  <c r="AN291" i="68"/>
  <c r="AR291" i="68"/>
  <c r="AH291" i="68"/>
  <c r="AL291" i="68"/>
  <c r="AP291" i="68"/>
  <c r="AT290" i="68"/>
  <c r="AU290" i="68" s="1"/>
  <c r="D290" i="68" s="1"/>
  <c r="AF289" i="71"/>
  <c r="AD290" i="71"/>
  <c r="AB290" i="71"/>
  <c r="Z290" i="71"/>
  <c r="X290" i="71"/>
  <c r="V290" i="71"/>
  <c r="N290" i="71"/>
  <c r="E290" i="71"/>
  <c r="C290" i="71"/>
  <c r="R290" i="71" s="1"/>
  <c r="B291" i="71"/>
  <c r="AE290" i="71"/>
  <c r="AC290" i="71"/>
  <c r="AA290" i="71"/>
  <c r="Y290" i="71"/>
  <c r="W290" i="71"/>
  <c r="G289" i="71"/>
  <c r="Q289" i="71" s="1"/>
  <c r="F289" i="71"/>
  <c r="A289" i="71" s="1"/>
  <c r="AG289" i="71"/>
  <c r="D289" i="71" s="1"/>
  <c r="F290" i="68"/>
  <c r="Q290" i="68" s="1"/>
  <c r="B292" i="68"/>
  <c r="E292" i="68" s="1"/>
  <c r="G292" i="68" s="1"/>
  <c r="A292" i="68" s="1"/>
  <c r="AE291" i="68"/>
  <c r="AC291" i="68"/>
  <c r="AA291" i="68"/>
  <c r="Y291" i="68"/>
  <c r="W291" i="68"/>
  <c r="AD291" i="68"/>
  <c r="AB291" i="68"/>
  <c r="Z291" i="68"/>
  <c r="X291" i="68"/>
  <c r="V291" i="68"/>
  <c r="N291" i="68"/>
  <c r="C291" i="68"/>
  <c r="R291" i="68" s="1"/>
  <c r="AG292" i="68" l="1"/>
  <c r="AI292" i="68"/>
  <c r="AK292" i="68"/>
  <c r="AM292" i="68"/>
  <c r="AO292" i="68"/>
  <c r="AQ292" i="68"/>
  <c r="AS292" i="68"/>
  <c r="AH292" i="68"/>
  <c r="AL292" i="68"/>
  <c r="AP292" i="68"/>
  <c r="AF292" i="68"/>
  <c r="AJ292" i="68"/>
  <c r="AN292" i="68"/>
  <c r="AR292" i="68"/>
  <c r="AT291" i="68"/>
  <c r="AU291" i="68" s="1"/>
  <c r="D291" i="68" s="1"/>
  <c r="AF290" i="71"/>
  <c r="AG290" i="71" s="1"/>
  <c r="D290" i="71" s="1"/>
  <c r="AD291" i="71"/>
  <c r="AB291" i="71"/>
  <c r="Z291" i="71"/>
  <c r="X291" i="71"/>
  <c r="V291" i="71"/>
  <c r="N291" i="71"/>
  <c r="E291" i="71"/>
  <c r="C291" i="71"/>
  <c r="R291" i="71" s="1"/>
  <c r="B292" i="71"/>
  <c r="AE291" i="71"/>
  <c r="AC291" i="71"/>
  <c r="AA291" i="71"/>
  <c r="Y291" i="71"/>
  <c r="W291" i="71"/>
  <c r="G290" i="71"/>
  <c r="Q290" i="71" s="1"/>
  <c r="F290" i="71"/>
  <c r="A290" i="71" s="1"/>
  <c r="F291" i="68"/>
  <c r="Q291" i="68" s="1"/>
  <c r="B293" i="68"/>
  <c r="E293" i="68" s="1"/>
  <c r="G293" i="68" s="1"/>
  <c r="A293" i="68" s="1"/>
  <c r="AE292" i="68"/>
  <c r="AC292" i="68"/>
  <c r="AA292" i="68"/>
  <c r="Y292" i="68"/>
  <c r="W292" i="68"/>
  <c r="AD292" i="68"/>
  <c r="AB292" i="68"/>
  <c r="Z292" i="68"/>
  <c r="X292" i="68"/>
  <c r="V292" i="68"/>
  <c r="N292" i="68"/>
  <c r="C292" i="68"/>
  <c r="R292" i="68" s="1"/>
  <c r="AT292" i="68" l="1"/>
  <c r="AU292" i="68" s="1"/>
  <c r="D292" i="68" s="1"/>
  <c r="AG293" i="68"/>
  <c r="AI293" i="68"/>
  <c r="AK293" i="68"/>
  <c r="AM293" i="68"/>
  <c r="AO293" i="68"/>
  <c r="AQ293" i="68"/>
  <c r="AS293" i="68"/>
  <c r="AF293" i="68"/>
  <c r="AJ293" i="68"/>
  <c r="AN293" i="68"/>
  <c r="AR293" i="68"/>
  <c r="AH293" i="68"/>
  <c r="AL293" i="68"/>
  <c r="AP293" i="68"/>
  <c r="AF291" i="71"/>
  <c r="AD292" i="71"/>
  <c r="AB292" i="71"/>
  <c r="Z292" i="71"/>
  <c r="X292" i="71"/>
  <c r="V292" i="71"/>
  <c r="N292" i="71"/>
  <c r="E292" i="71"/>
  <c r="C292" i="71"/>
  <c r="R292" i="71" s="1"/>
  <c r="B293" i="71"/>
  <c r="AE292" i="71"/>
  <c r="AC292" i="71"/>
  <c r="AA292" i="71"/>
  <c r="Y292" i="71"/>
  <c r="W292" i="71"/>
  <c r="G291" i="71"/>
  <c r="Q291" i="71" s="1"/>
  <c r="F291" i="71"/>
  <c r="A291" i="71" s="1"/>
  <c r="AG291" i="71"/>
  <c r="D291" i="71" s="1"/>
  <c r="F292" i="68"/>
  <c r="Q292" i="68" s="1"/>
  <c r="B294" i="68"/>
  <c r="E294" i="68" s="1"/>
  <c r="G294" i="68" s="1"/>
  <c r="A294" i="68" s="1"/>
  <c r="AE293" i="68"/>
  <c r="AC293" i="68"/>
  <c r="AA293" i="68"/>
  <c r="Y293" i="68"/>
  <c r="W293" i="68"/>
  <c r="AD293" i="68"/>
  <c r="AB293" i="68"/>
  <c r="Z293" i="68"/>
  <c r="X293" i="68"/>
  <c r="V293" i="68"/>
  <c r="N293" i="68"/>
  <c r="C293" i="68"/>
  <c r="R293" i="68" s="1"/>
  <c r="AG294" i="68" l="1"/>
  <c r="AI294" i="68"/>
  <c r="AK294" i="68"/>
  <c r="AM294" i="68"/>
  <c r="AO294" i="68"/>
  <c r="AQ294" i="68"/>
  <c r="AS294" i="68"/>
  <c r="AH294" i="68"/>
  <c r="AL294" i="68"/>
  <c r="AP294" i="68"/>
  <c r="AF294" i="68"/>
  <c r="AJ294" i="68"/>
  <c r="AN294" i="68"/>
  <c r="AR294" i="68"/>
  <c r="AT293" i="68"/>
  <c r="AF292" i="71"/>
  <c r="AG292" i="71" s="1"/>
  <c r="D292" i="71" s="1"/>
  <c r="AD293" i="71"/>
  <c r="AB293" i="71"/>
  <c r="Z293" i="71"/>
  <c r="X293" i="71"/>
  <c r="V293" i="71"/>
  <c r="N293" i="71"/>
  <c r="E293" i="71"/>
  <c r="C293" i="71"/>
  <c r="R293" i="71" s="1"/>
  <c r="B294" i="71"/>
  <c r="AE293" i="71"/>
  <c r="AC293" i="71"/>
  <c r="AA293" i="71"/>
  <c r="Y293" i="71"/>
  <c r="W293" i="71"/>
  <c r="G292" i="71"/>
  <c r="Q292" i="71" s="1"/>
  <c r="F292" i="71"/>
  <c r="A292" i="71" s="1"/>
  <c r="F293" i="68"/>
  <c r="Q293" i="68" s="1"/>
  <c r="B295" i="68"/>
  <c r="E295" i="68" s="1"/>
  <c r="G295" i="68" s="1"/>
  <c r="A295" i="68" s="1"/>
  <c r="AE294" i="68"/>
  <c r="AC294" i="68"/>
  <c r="AA294" i="68"/>
  <c r="Y294" i="68"/>
  <c r="W294" i="68"/>
  <c r="AD294" i="68"/>
  <c r="AB294" i="68"/>
  <c r="Z294" i="68"/>
  <c r="X294" i="68"/>
  <c r="V294" i="68"/>
  <c r="N294" i="68"/>
  <c r="C294" i="68"/>
  <c r="R294" i="68" s="1"/>
  <c r="AU293" i="68"/>
  <c r="D293" i="68" s="1"/>
  <c r="AT294" i="68" l="1"/>
  <c r="AG295" i="68"/>
  <c r="AI295" i="68"/>
  <c r="AK295" i="68"/>
  <c r="AM295" i="68"/>
  <c r="AO295" i="68"/>
  <c r="AQ295" i="68"/>
  <c r="AS295" i="68"/>
  <c r="AF295" i="68"/>
  <c r="AJ295" i="68"/>
  <c r="AN295" i="68"/>
  <c r="AR295" i="68"/>
  <c r="AH295" i="68"/>
  <c r="AL295" i="68"/>
  <c r="AP295" i="68"/>
  <c r="AF293" i="71"/>
  <c r="AG293" i="71" s="1"/>
  <c r="D293" i="71" s="1"/>
  <c r="AD294" i="71"/>
  <c r="AB294" i="71"/>
  <c r="Z294" i="71"/>
  <c r="X294" i="71"/>
  <c r="V294" i="71"/>
  <c r="N294" i="71"/>
  <c r="E294" i="71"/>
  <c r="C294" i="71"/>
  <c r="R294" i="71" s="1"/>
  <c r="B295" i="71"/>
  <c r="AE294" i="71"/>
  <c r="AC294" i="71"/>
  <c r="AA294" i="71"/>
  <c r="Y294" i="71"/>
  <c r="W294" i="71"/>
  <c r="G293" i="71"/>
  <c r="Q293" i="71" s="1"/>
  <c r="F293" i="71"/>
  <c r="A293" i="71" s="1"/>
  <c r="F294" i="68"/>
  <c r="Q294" i="68" s="1"/>
  <c r="B296" i="68"/>
  <c r="E296" i="68" s="1"/>
  <c r="G296" i="68" s="1"/>
  <c r="A296" i="68" s="1"/>
  <c r="AE295" i="68"/>
  <c r="AC295" i="68"/>
  <c r="AA295" i="68"/>
  <c r="Y295" i="68"/>
  <c r="W295" i="68"/>
  <c r="AD295" i="68"/>
  <c r="AB295" i="68"/>
  <c r="Z295" i="68"/>
  <c r="X295" i="68"/>
  <c r="V295" i="68"/>
  <c r="N295" i="68"/>
  <c r="C295" i="68"/>
  <c r="R295" i="68" s="1"/>
  <c r="AU294" i="68"/>
  <c r="D294" i="68" s="1"/>
  <c r="AT295" i="68" l="1"/>
  <c r="AG296" i="68"/>
  <c r="AI296" i="68"/>
  <c r="AK296" i="68"/>
  <c r="AM296" i="68"/>
  <c r="AO296" i="68"/>
  <c r="AQ296" i="68"/>
  <c r="AS296" i="68"/>
  <c r="AH296" i="68"/>
  <c r="AL296" i="68"/>
  <c r="AP296" i="68"/>
  <c r="AF296" i="68"/>
  <c r="AJ296" i="68"/>
  <c r="AN296" i="68"/>
  <c r="AR296" i="68"/>
  <c r="AF294" i="71"/>
  <c r="AG294" i="71" s="1"/>
  <c r="D294" i="71" s="1"/>
  <c r="AD295" i="71"/>
  <c r="AB295" i="71"/>
  <c r="Z295" i="71"/>
  <c r="X295" i="71"/>
  <c r="V295" i="71"/>
  <c r="N295" i="71"/>
  <c r="E295" i="71"/>
  <c r="C295" i="71"/>
  <c r="R295" i="71" s="1"/>
  <c r="B296" i="71"/>
  <c r="AE295" i="71"/>
  <c r="AC295" i="71"/>
  <c r="AA295" i="71"/>
  <c r="Y295" i="71"/>
  <c r="W295" i="71"/>
  <c r="G294" i="71"/>
  <c r="Q294" i="71" s="1"/>
  <c r="F294" i="71"/>
  <c r="A294" i="71" s="1"/>
  <c r="F295" i="68"/>
  <c r="Q295" i="68" s="1"/>
  <c r="AD296" i="68"/>
  <c r="AB296" i="68"/>
  <c r="Z296" i="68"/>
  <c r="AC296" i="68"/>
  <c r="Y296" i="68"/>
  <c r="W296" i="68"/>
  <c r="B297" i="68"/>
  <c r="E297" i="68" s="1"/>
  <c r="G297" i="68" s="1"/>
  <c r="A297" i="68" s="1"/>
  <c r="AE296" i="68"/>
  <c r="AA296" i="68"/>
  <c r="X296" i="68"/>
  <c r="V296" i="68"/>
  <c r="N296" i="68"/>
  <c r="C296" i="68"/>
  <c r="R296" i="68" s="1"/>
  <c r="AU295" i="68"/>
  <c r="D295" i="68" s="1"/>
  <c r="AT296" i="68" l="1"/>
  <c r="AG297" i="68"/>
  <c r="AI297" i="68"/>
  <c r="AK297" i="68"/>
  <c r="AM297" i="68"/>
  <c r="AO297" i="68"/>
  <c r="AQ297" i="68"/>
  <c r="AS297" i="68"/>
  <c r="AF297" i="68"/>
  <c r="AJ297" i="68"/>
  <c r="AN297" i="68"/>
  <c r="AR297" i="68"/>
  <c r="AH297" i="68"/>
  <c r="AL297" i="68"/>
  <c r="AP297" i="68"/>
  <c r="AF295" i="71"/>
  <c r="AG295" i="71" s="1"/>
  <c r="D295" i="71" s="1"/>
  <c r="AD296" i="71"/>
  <c r="AB296" i="71"/>
  <c r="Z296" i="71"/>
  <c r="X296" i="71"/>
  <c r="V296" i="71"/>
  <c r="N296" i="71"/>
  <c r="E296" i="71"/>
  <c r="C296" i="71"/>
  <c r="R296" i="71" s="1"/>
  <c r="B297" i="71"/>
  <c r="AE296" i="71"/>
  <c r="AC296" i="71"/>
  <c r="AA296" i="71"/>
  <c r="Y296" i="71"/>
  <c r="W296" i="71"/>
  <c r="G295" i="71"/>
  <c r="Q295" i="71" s="1"/>
  <c r="F295" i="71"/>
  <c r="A295" i="71" s="1"/>
  <c r="F296" i="68"/>
  <c r="Q296" i="68" s="1"/>
  <c r="AD297" i="68"/>
  <c r="AB297" i="68"/>
  <c r="Z297" i="68"/>
  <c r="X297" i="68"/>
  <c r="V297" i="68"/>
  <c r="N297" i="68"/>
  <c r="C297" i="68"/>
  <c r="R297" i="68" s="1"/>
  <c r="B298" i="68"/>
  <c r="E298" i="68" s="1"/>
  <c r="G298" i="68" s="1"/>
  <c r="A298" i="68" s="1"/>
  <c r="AE297" i="68"/>
  <c r="AA297" i="68"/>
  <c r="W297" i="68"/>
  <c r="AC297" i="68"/>
  <c r="Y297" i="68"/>
  <c r="AU296" i="68"/>
  <c r="D296" i="68" s="1"/>
  <c r="AT297" i="68" l="1"/>
  <c r="AG298" i="68"/>
  <c r="AI298" i="68"/>
  <c r="AK298" i="68"/>
  <c r="AM298" i="68"/>
  <c r="AO298" i="68"/>
  <c r="AQ298" i="68"/>
  <c r="AS298" i="68"/>
  <c r="AH298" i="68"/>
  <c r="AL298" i="68"/>
  <c r="AP298" i="68"/>
  <c r="AF298" i="68"/>
  <c r="AJ298" i="68"/>
  <c r="AN298" i="68"/>
  <c r="AR298" i="68"/>
  <c r="AF296" i="71"/>
  <c r="AG296" i="71" s="1"/>
  <c r="D296" i="71" s="1"/>
  <c r="AD297" i="71"/>
  <c r="AB297" i="71"/>
  <c r="Z297" i="71"/>
  <c r="X297" i="71"/>
  <c r="V297" i="71"/>
  <c r="N297" i="71"/>
  <c r="E297" i="71"/>
  <c r="C297" i="71"/>
  <c r="R297" i="71" s="1"/>
  <c r="B298" i="71"/>
  <c r="AE297" i="71"/>
  <c r="AC297" i="71"/>
  <c r="AA297" i="71"/>
  <c r="Y297" i="71"/>
  <c r="W297" i="71"/>
  <c r="G296" i="71"/>
  <c r="Q296" i="71" s="1"/>
  <c r="F296" i="71"/>
  <c r="A296" i="71" s="1"/>
  <c r="AD298" i="68"/>
  <c r="AB298" i="68"/>
  <c r="Z298" i="68"/>
  <c r="X298" i="68"/>
  <c r="V298" i="68"/>
  <c r="N298" i="68"/>
  <c r="C298" i="68"/>
  <c r="R298" i="68" s="1"/>
  <c r="AC298" i="68"/>
  <c r="Y298" i="68"/>
  <c r="B299" i="68"/>
  <c r="E299" i="68" s="1"/>
  <c r="G299" i="68" s="1"/>
  <c r="A299" i="68" s="1"/>
  <c r="AE298" i="68"/>
  <c r="AA298" i="68"/>
  <c r="W298" i="68"/>
  <c r="F297" i="68"/>
  <c r="Q297" i="68" s="1"/>
  <c r="AU297" i="68"/>
  <c r="D297" i="68" s="1"/>
  <c r="AT298" i="68" l="1"/>
  <c r="AU298" i="68" s="1"/>
  <c r="D298" i="68" s="1"/>
  <c r="AG299" i="68"/>
  <c r="AI299" i="68"/>
  <c r="AK299" i="68"/>
  <c r="AM299" i="68"/>
  <c r="AO299" i="68"/>
  <c r="AQ299" i="68"/>
  <c r="AS299" i="68"/>
  <c r="AF299" i="68"/>
  <c r="AJ299" i="68"/>
  <c r="AN299" i="68"/>
  <c r="AR299" i="68"/>
  <c r="AH299" i="68"/>
  <c r="AL299" i="68"/>
  <c r="AP299" i="68"/>
  <c r="AF297" i="71"/>
  <c r="AD298" i="71"/>
  <c r="AB298" i="71"/>
  <c r="Z298" i="71"/>
  <c r="X298" i="71"/>
  <c r="V298" i="71"/>
  <c r="N298" i="71"/>
  <c r="E298" i="71"/>
  <c r="C298" i="71"/>
  <c r="R298" i="71" s="1"/>
  <c r="B299" i="71"/>
  <c r="AE298" i="71"/>
  <c r="AC298" i="71"/>
  <c r="AA298" i="71"/>
  <c r="Y298" i="71"/>
  <c r="W298" i="71"/>
  <c r="G297" i="71"/>
  <c r="Q297" i="71" s="1"/>
  <c r="F297" i="71"/>
  <c r="A297" i="71" s="1"/>
  <c r="AG297" i="71"/>
  <c r="D297" i="71" s="1"/>
  <c r="AD299" i="68"/>
  <c r="AB299" i="68"/>
  <c r="Z299" i="68"/>
  <c r="X299" i="68"/>
  <c r="V299" i="68"/>
  <c r="N299" i="68"/>
  <c r="C299" i="68"/>
  <c r="R299" i="68" s="1"/>
  <c r="B300" i="68"/>
  <c r="E300" i="68" s="1"/>
  <c r="G300" i="68" s="1"/>
  <c r="A300" i="68" s="1"/>
  <c r="AE299" i="68"/>
  <c r="AA299" i="68"/>
  <c r="W299" i="68"/>
  <c r="AC299" i="68"/>
  <c r="Y299" i="68"/>
  <c r="F298" i="68"/>
  <c r="Q298" i="68" s="1"/>
  <c r="AT299" i="68" l="1"/>
  <c r="AG300" i="68"/>
  <c r="AI300" i="68"/>
  <c r="AK300" i="68"/>
  <c r="AM300" i="68"/>
  <c r="AO300" i="68"/>
  <c r="AQ300" i="68"/>
  <c r="AS300" i="68"/>
  <c r="AH300" i="68"/>
  <c r="AL300" i="68"/>
  <c r="AP300" i="68"/>
  <c r="AF300" i="68"/>
  <c r="AJ300" i="68"/>
  <c r="AN300" i="68"/>
  <c r="AR300" i="68"/>
  <c r="AF298" i="71"/>
  <c r="AG298" i="71" s="1"/>
  <c r="D298" i="71" s="1"/>
  <c r="AD299" i="71"/>
  <c r="AB299" i="71"/>
  <c r="Z299" i="71"/>
  <c r="X299" i="71"/>
  <c r="V299" i="71"/>
  <c r="N299" i="71"/>
  <c r="E299" i="71"/>
  <c r="C299" i="71"/>
  <c r="R299" i="71" s="1"/>
  <c r="B300" i="71"/>
  <c r="AE299" i="71"/>
  <c r="AC299" i="71"/>
  <c r="AA299" i="71"/>
  <c r="Y299" i="71"/>
  <c r="W299" i="71"/>
  <c r="G298" i="71"/>
  <c r="Q298" i="71" s="1"/>
  <c r="F298" i="71"/>
  <c r="A298" i="71" s="1"/>
  <c r="AU299" i="68"/>
  <c r="D299" i="68" s="1"/>
  <c r="AD300" i="68"/>
  <c r="AB300" i="68"/>
  <c r="Z300" i="68"/>
  <c r="X300" i="68"/>
  <c r="V300" i="68"/>
  <c r="N300" i="68"/>
  <c r="C300" i="68"/>
  <c r="R300" i="68" s="1"/>
  <c r="AC300" i="68"/>
  <c r="Y300" i="68"/>
  <c r="B301" i="68"/>
  <c r="E301" i="68" s="1"/>
  <c r="G301" i="68" s="1"/>
  <c r="A301" i="68" s="1"/>
  <c r="AE300" i="68"/>
  <c r="AA300" i="68"/>
  <c r="W300" i="68"/>
  <c r="F299" i="68"/>
  <c r="Q299" i="68" s="1"/>
  <c r="AT300" i="68" l="1"/>
  <c r="AU300" i="68" s="1"/>
  <c r="D300" i="68" s="1"/>
  <c r="AG301" i="68"/>
  <c r="AI301" i="68"/>
  <c r="AK301" i="68"/>
  <c r="AM301" i="68"/>
  <c r="AO301" i="68"/>
  <c r="AQ301" i="68"/>
  <c r="AS301" i="68"/>
  <c r="AF301" i="68"/>
  <c r="AJ301" i="68"/>
  <c r="AN301" i="68"/>
  <c r="AR301" i="68"/>
  <c r="AH301" i="68"/>
  <c r="AL301" i="68"/>
  <c r="AP301" i="68"/>
  <c r="AF299" i="71"/>
  <c r="AD300" i="71"/>
  <c r="AB300" i="71"/>
  <c r="Z300" i="71"/>
  <c r="X300" i="71"/>
  <c r="V300" i="71"/>
  <c r="N300" i="71"/>
  <c r="E300" i="71"/>
  <c r="C300" i="71"/>
  <c r="R300" i="71" s="1"/>
  <c r="B301" i="71"/>
  <c r="AE300" i="71"/>
  <c r="AC300" i="71"/>
  <c r="AA300" i="71"/>
  <c r="Y300" i="71"/>
  <c r="W300" i="71"/>
  <c r="G299" i="71"/>
  <c r="Q299" i="71" s="1"/>
  <c r="F299" i="71"/>
  <c r="A299" i="71" s="1"/>
  <c r="AG299" i="71"/>
  <c r="D299" i="71" s="1"/>
  <c r="AD301" i="68"/>
  <c r="AB301" i="68"/>
  <c r="Z301" i="68"/>
  <c r="X301" i="68"/>
  <c r="V301" i="68"/>
  <c r="N301" i="68"/>
  <c r="C301" i="68"/>
  <c r="R301" i="68" s="1"/>
  <c r="B302" i="68"/>
  <c r="E302" i="68" s="1"/>
  <c r="G302" i="68" s="1"/>
  <c r="A302" i="68" s="1"/>
  <c r="AE301" i="68"/>
  <c r="AA301" i="68"/>
  <c r="W301" i="68"/>
  <c r="AC301" i="68"/>
  <c r="Y301" i="68"/>
  <c r="F300" i="68"/>
  <c r="Q300" i="68" s="1"/>
  <c r="AT301" i="68" l="1"/>
  <c r="AU301" i="68" s="1"/>
  <c r="D301" i="68" s="1"/>
  <c r="AG302" i="68"/>
  <c r="AI302" i="68"/>
  <c r="AK302" i="68"/>
  <c r="AM302" i="68"/>
  <c r="AO302" i="68"/>
  <c r="AQ302" i="68"/>
  <c r="AS302" i="68"/>
  <c r="AH302" i="68"/>
  <c r="AL302" i="68"/>
  <c r="AP302" i="68"/>
  <c r="AF302" i="68"/>
  <c r="AJ302" i="68"/>
  <c r="AN302" i="68"/>
  <c r="AR302" i="68"/>
  <c r="AF300" i="71"/>
  <c r="AG300" i="71" s="1"/>
  <c r="D300" i="71" s="1"/>
  <c r="AD301" i="71"/>
  <c r="AB301" i="71"/>
  <c r="Z301" i="71"/>
  <c r="X301" i="71"/>
  <c r="V301" i="71"/>
  <c r="N301" i="71"/>
  <c r="E301" i="71"/>
  <c r="C301" i="71"/>
  <c r="R301" i="71" s="1"/>
  <c r="B302" i="71"/>
  <c r="AE301" i="71"/>
  <c r="AC301" i="71"/>
  <c r="AA301" i="71"/>
  <c r="Y301" i="71"/>
  <c r="W301" i="71"/>
  <c r="G300" i="71"/>
  <c r="Q300" i="71" s="1"/>
  <c r="F300" i="71"/>
  <c r="A300" i="71" s="1"/>
  <c r="AD302" i="68"/>
  <c r="AB302" i="68"/>
  <c r="Z302" i="68"/>
  <c r="X302" i="68"/>
  <c r="V302" i="68"/>
  <c r="N302" i="68"/>
  <c r="C302" i="68"/>
  <c r="R302" i="68" s="1"/>
  <c r="AC302" i="68"/>
  <c r="Y302" i="68"/>
  <c r="B303" i="68"/>
  <c r="E303" i="68" s="1"/>
  <c r="G303" i="68" s="1"/>
  <c r="A303" i="68" s="1"/>
  <c r="AE302" i="68"/>
  <c r="AA302" i="68"/>
  <c r="W302" i="68"/>
  <c r="AT302" i="68" s="1"/>
  <c r="F301" i="68"/>
  <c r="Q301" i="68" s="1"/>
  <c r="AG303" i="68" l="1"/>
  <c r="AI303" i="68"/>
  <c r="AK303" i="68"/>
  <c r="AM303" i="68"/>
  <c r="AO303" i="68"/>
  <c r="AQ303" i="68"/>
  <c r="AS303" i="68"/>
  <c r="AF303" i="68"/>
  <c r="AJ303" i="68"/>
  <c r="AN303" i="68"/>
  <c r="AR303" i="68"/>
  <c r="AH303" i="68"/>
  <c r="AL303" i="68"/>
  <c r="AP303" i="68"/>
  <c r="AF301" i="71"/>
  <c r="AD302" i="71"/>
  <c r="AB302" i="71"/>
  <c r="Z302" i="71"/>
  <c r="X302" i="71"/>
  <c r="V302" i="71"/>
  <c r="N302" i="71"/>
  <c r="E302" i="71"/>
  <c r="C302" i="71"/>
  <c r="R302" i="71" s="1"/>
  <c r="B303" i="71"/>
  <c r="AE302" i="71"/>
  <c r="AC302" i="71"/>
  <c r="AA302" i="71"/>
  <c r="Y302" i="71"/>
  <c r="W302" i="71"/>
  <c r="G301" i="71"/>
  <c r="Q301" i="71" s="1"/>
  <c r="F301" i="71"/>
  <c r="A301" i="71" s="1"/>
  <c r="AG301" i="71"/>
  <c r="D301" i="71" s="1"/>
  <c r="AD303" i="68"/>
  <c r="AB303" i="68"/>
  <c r="Z303" i="68"/>
  <c r="X303" i="68"/>
  <c r="V303" i="68"/>
  <c r="N303" i="68"/>
  <c r="C303" i="68"/>
  <c r="R303" i="68" s="1"/>
  <c r="B304" i="68"/>
  <c r="E304" i="68" s="1"/>
  <c r="G304" i="68" s="1"/>
  <c r="A304" i="68" s="1"/>
  <c r="AE303" i="68"/>
  <c r="AC303" i="68"/>
  <c r="AA303" i="68"/>
  <c r="Y303" i="68"/>
  <c r="W303" i="68"/>
  <c r="F302" i="68"/>
  <c r="Q302" i="68" s="1"/>
  <c r="AU302" i="68"/>
  <c r="D302" i="68" s="1"/>
  <c r="AT303" i="68" l="1"/>
  <c r="AU303" i="68" s="1"/>
  <c r="D303" i="68" s="1"/>
  <c r="AG304" i="68"/>
  <c r="AI304" i="68"/>
  <c r="AK304" i="68"/>
  <c r="AM304" i="68"/>
  <c r="AO304" i="68"/>
  <c r="AQ304" i="68"/>
  <c r="AS304" i="68"/>
  <c r="AH304" i="68"/>
  <c r="AL304" i="68"/>
  <c r="AP304" i="68"/>
  <c r="AF304" i="68"/>
  <c r="AJ304" i="68"/>
  <c r="AN304" i="68"/>
  <c r="AR304" i="68"/>
  <c r="AF302" i="71"/>
  <c r="AD303" i="71"/>
  <c r="AB303" i="71"/>
  <c r="Z303" i="71"/>
  <c r="X303" i="71"/>
  <c r="V303" i="71"/>
  <c r="N303" i="71"/>
  <c r="E303" i="71"/>
  <c r="C303" i="71"/>
  <c r="R303" i="71" s="1"/>
  <c r="B304" i="71"/>
  <c r="AE303" i="71"/>
  <c r="AC303" i="71"/>
  <c r="AA303" i="71"/>
  <c r="Y303" i="71"/>
  <c r="W303" i="71"/>
  <c r="G302" i="71"/>
  <c r="Q302" i="71" s="1"/>
  <c r="F302" i="71"/>
  <c r="A302" i="71" s="1"/>
  <c r="AG302" i="71"/>
  <c r="D302" i="71" s="1"/>
  <c r="AD304" i="68"/>
  <c r="AB304" i="68"/>
  <c r="Z304" i="68"/>
  <c r="X304" i="68"/>
  <c r="V304" i="68"/>
  <c r="N304" i="68"/>
  <c r="C304" i="68"/>
  <c r="R304" i="68" s="1"/>
  <c r="B305" i="68"/>
  <c r="E305" i="68" s="1"/>
  <c r="G305" i="68" s="1"/>
  <c r="A305" i="68" s="1"/>
  <c r="AE304" i="68"/>
  <c r="AC304" i="68"/>
  <c r="AA304" i="68"/>
  <c r="Y304" i="68"/>
  <c r="W304" i="68"/>
  <c r="F303" i="68"/>
  <c r="Q303" i="68" s="1"/>
  <c r="AT304" i="68" l="1"/>
  <c r="AG305" i="68"/>
  <c r="AI305" i="68"/>
  <c r="AK305" i="68"/>
  <c r="AM305" i="68"/>
  <c r="AO305" i="68"/>
  <c r="AQ305" i="68"/>
  <c r="AS305" i="68"/>
  <c r="AF305" i="68"/>
  <c r="AJ305" i="68"/>
  <c r="AN305" i="68"/>
  <c r="AR305" i="68"/>
  <c r="AH305" i="68"/>
  <c r="AL305" i="68"/>
  <c r="AP305" i="68"/>
  <c r="AF303" i="71"/>
  <c r="AG303" i="71" s="1"/>
  <c r="D303" i="71" s="1"/>
  <c r="AD304" i="71"/>
  <c r="AB304" i="71"/>
  <c r="Z304" i="71"/>
  <c r="X304" i="71"/>
  <c r="V304" i="71"/>
  <c r="N304" i="71"/>
  <c r="E304" i="71"/>
  <c r="C304" i="71"/>
  <c r="R304" i="71" s="1"/>
  <c r="B305" i="71"/>
  <c r="AE304" i="71"/>
  <c r="AC304" i="71"/>
  <c r="AA304" i="71"/>
  <c r="Y304" i="71"/>
  <c r="W304" i="71"/>
  <c r="AF304" i="71" s="1"/>
  <c r="G303" i="71"/>
  <c r="Q303" i="71" s="1"/>
  <c r="F303" i="71"/>
  <c r="A303" i="71" s="1"/>
  <c r="AD305" i="68"/>
  <c r="AB305" i="68"/>
  <c r="Z305" i="68"/>
  <c r="X305" i="68"/>
  <c r="V305" i="68"/>
  <c r="N305" i="68"/>
  <c r="C305" i="68"/>
  <c r="R305" i="68" s="1"/>
  <c r="B306" i="68"/>
  <c r="E306" i="68" s="1"/>
  <c r="G306" i="68" s="1"/>
  <c r="A306" i="68" s="1"/>
  <c r="AE305" i="68"/>
  <c r="AC305" i="68"/>
  <c r="AA305" i="68"/>
  <c r="Y305" i="68"/>
  <c r="W305" i="68"/>
  <c r="AT305" i="68" s="1"/>
  <c r="F304" i="68"/>
  <c r="Q304" i="68" s="1"/>
  <c r="AU304" i="68"/>
  <c r="D304" i="68" s="1"/>
  <c r="AG306" i="68" l="1"/>
  <c r="AI306" i="68"/>
  <c r="AK306" i="68"/>
  <c r="AM306" i="68"/>
  <c r="AO306" i="68"/>
  <c r="AQ306" i="68"/>
  <c r="AS306" i="68"/>
  <c r="AH306" i="68"/>
  <c r="AL306" i="68"/>
  <c r="AP306" i="68"/>
  <c r="AF306" i="68"/>
  <c r="AJ306" i="68"/>
  <c r="AN306" i="68"/>
  <c r="AR306" i="68"/>
  <c r="AD305" i="71"/>
  <c r="AB305" i="71"/>
  <c r="Z305" i="71"/>
  <c r="X305" i="71"/>
  <c r="V305" i="71"/>
  <c r="N305" i="71"/>
  <c r="E305" i="71"/>
  <c r="C305" i="71"/>
  <c r="R305" i="71" s="1"/>
  <c r="B306" i="71"/>
  <c r="AE305" i="71"/>
  <c r="AC305" i="71"/>
  <c r="AA305" i="71"/>
  <c r="Y305" i="71"/>
  <c r="W305" i="71"/>
  <c r="G304" i="71"/>
  <c r="Q304" i="71" s="1"/>
  <c r="F304" i="71"/>
  <c r="A304" i="71" s="1"/>
  <c r="AG304" i="71"/>
  <c r="D304" i="71" s="1"/>
  <c r="AD306" i="68"/>
  <c r="AB306" i="68"/>
  <c r="Z306" i="68"/>
  <c r="X306" i="68"/>
  <c r="V306" i="68"/>
  <c r="N306" i="68"/>
  <c r="C306" i="68"/>
  <c r="R306" i="68" s="1"/>
  <c r="B307" i="68"/>
  <c r="E307" i="68" s="1"/>
  <c r="G307" i="68" s="1"/>
  <c r="A307" i="68" s="1"/>
  <c r="AE306" i="68"/>
  <c r="AC306" i="68"/>
  <c r="AA306" i="68"/>
  <c r="Y306" i="68"/>
  <c r="W306" i="68"/>
  <c r="AT306" i="68" s="1"/>
  <c r="F305" i="68"/>
  <c r="Q305" i="68" s="1"/>
  <c r="AU305" i="68"/>
  <c r="D305" i="68" s="1"/>
  <c r="AG307" i="68" l="1"/>
  <c r="AI307" i="68"/>
  <c r="AK307" i="68"/>
  <c r="AM307" i="68"/>
  <c r="AO307" i="68"/>
  <c r="AQ307" i="68"/>
  <c r="AS307" i="68"/>
  <c r="AF307" i="68"/>
  <c r="AJ307" i="68"/>
  <c r="AN307" i="68"/>
  <c r="AR307" i="68"/>
  <c r="AH307" i="68"/>
  <c r="AL307" i="68"/>
  <c r="AP307" i="68"/>
  <c r="AF305" i="71"/>
  <c r="AD306" i="71"/>
  <c r="AB306" i="71"/>
  <c r="Z306" i="71"/>
  <c r="X306" i="71"/>
  <c r="V306" i="71"/>
  <c r="N306" i="71"/>
  <c r="E306" i="71"/>
  <c r="C306" i="71"/>
  <c r="R306" i="71" s="1"/>
  <c r="B307" i="71"/>
  <c r="AE306" i="71"/>
  <c r="AC306" i="71"/>
  <c r="AA306" i="71"/>
  <c r="Y306" i="71"/>
  <c r="W306" i="71"/>
  <c r="G305" i="71"/>
  <c r="Q305" i="71" s="1"/>
  <c r="F305" i="71"/>
  <c r="A305" i="71" s="1"/>
  <c r="AG305" i="71"/>
  <c r="D305" i="71" s="1"/>
  <c r="AD307" i="68"/>
  <c r="AB307" i="68"/>
  <c r="Z307" i="68"/>
  <c r="X307" i="68"/>
  <c r="V307" i="68"/>
  <c r="N307" i="68"/>
  <c r="C307" i="68"/>
  <c r="R307" i="68" s="1"/>
  <c r="B308" i="68"/>
  <c r="E308" i="68" s="1"/>
  <c r="G308" i="68" s="1"/>
  <c r="A308" i="68" s="1"/>
  <c r="AE307" i="68"/>
  <c r="AC307" i="68"/>
  <c r="AA307" i="68"/>
  <c r="Y307" i="68"/>
  <c r="W307" i="68"/>
  <c r="F306" i="68"/>
  <c r="Q306" i="68" s="1"/>
  <c r="AU306" i="68"/>
  <c r="D306" i="68" s="1"/>
  <c r="AT307" i="68" l="1"/>
  <c r="AU307" i="68" s="1"/>
  <c r="D307" i="68" s="1"/>
  <c r="AG308" i="68"/>
  <c r="AI308" i="68"/>
  <c r="AK308" i="68"/>
  <c r="AM308" i="68"/>
  <c r="AO308" i="68"/>
  <c r="AQ308" i="68"/>
  <c r="AS308" i="68"/>
  <c r="AH308" i="68"/>
  <c r="AL308" i="68"/>
  <c r="AP308" i="68"/>
  <c r="AF308" i="68"/>
  <c r="AJ308" i="68"/>
  <c r="AN308" i="68"/>
  <c r="AR308" i="68"/>
  <c r="AF306" i="71"/>
  <c r="AD307" i="71"/>
  <c r="AB307" i="71"/>
  <c r="Z307" i="71"/>
  <c r="X307" i="71"/>
  <c r="V307" i="71"/>
  <c r="N307" i="71"/>
  <c r="E307" i="71"/>
  <c r="C307" i="71"/>
  <c r="R307" i="71" s="1"/>
  <c r="B308" i="71"/>
  <c r="AE307" i="71"/>
  <c r="AC307" i="71"/>
  <c r="AA307" i="71"/>
  <c r="Y307" i="71"/>
  <c r="W307" i="71"/>
  <c r="G306" i="71"/>
  <c r="Q306" i="71" s="1"/>
  <c r="F306" i="71"/>
  <c r="A306" i="71" s="1"/>
  <c r="AG306" i="71"/>
  <c r="D306" i="71" s="1"/>
  <c r="AD308" i="68"/>
  <c r="AB308" i="68"/>
  <c r="Z308" i="68"/>
  <c r="X308" i="68"/>
  <c r="V308" i="68"/>
  <c r="N308" i="68"/>
  <c r="C308" i="68"/>
  <c r="R308" i="68" s="1"/>
  <c r="B309" i="68"/>
  <c r="E309" i="68" s="1"/>
  <c r="G309" i="68" s="1"/>
  <c r="A309" i="68" s="1"/>
  <c r="AE308" i="68"/>
  <c r="AC308" i="68"/>
  <c r="AA308" i="68"/>
  <c r="Y308" i="68"/>
  <c r="W308" i="68"/>
  <c r="F307" i="68"/>
  <c r="Q307" i="68" s="1"/>
  <c r="AT308" i="68" l="1"/>
  <c r="AU308" i="68" s="1"/>
  <c r="D308" i="68" s="1"/>
  <c r="AG309" i="68"/>
  <c r="AI309" i="68"/>
  <c r="AK309" i="68"/>
  <c r="AM309" i="68"/>
  <c r="AO309" i="68"/>
  <c r="AQ309" i="68"/>
  <c r="AS309" i="68"/>
  <c r="AF309" i="68"/>
  <c r="AJ309" i="68"/>
  <c r="AN309" i="68"/>
  <c r="AR309" i="68"/>
  <c r="AH309" i="68"/>
  <c r="AL309" i="68"/>
  <c r="AP309" i="68"/>
  <c r="AF307" i="71"/>
  <c r="AD308" i="71"/>
  <c r="AB308" i="71"/>
  <c r="Z308" i="71"/>
  <c r="X308" i="71"/>
  <c r="V308" i="71"/>
  <c r="N308" i="71"/>
  <c r="E308" i="71"/>
  <c r="C308" i="71"/>
  <c r="R308" i="71" s="1"/>
  <c r="B309" i="71"/>
  <c r="AE308" i="71"/>
  <c r="AC308" i="71"/>
  <c r="AA308" i="71"/>
  <c r="Y308" i="71"/>
  <c r="W308" i="71"/>
  <c r="G307" i="71"/>
  <c r="Q307" i="71" s="1"/>
  <c r="F307" i="71"/>
  <c r="A307" i="71" s="1"/>
  <c r="AG307" i="71"/>
  <c r="D307" i="71" s="1"/>
  <c r="AD309" i="68"/>
  <c r="AB309" i="68"/>
  <c r="Z309" i="68"/>
  <c r="X309" i="68"/>
  <c r="V309" i="68"/>
  <c r="N309" i="68"/>
  <c r="C309" i="68"/>
  <c r="R309" i="68" s="1"/>
  <c r="B310" i="68"/>
  <c r="E310" i="68" s="1"/>
  <c r="G310" i="68" s="1"/>
  <c r="A310" i="68" s="1"/>
  <c r="AE309" i="68"/>
  <c r="AC309" i="68"/>
  <c r="AA309" i="68"/>
  <c r="Y309" i="68"/>
  <c r="W309" i="68"/>
  <c r="F308" i="68"/>
  <c r="Q308" i="68" s="1"/>
  <c r="AT309" i="68" l="1"/>
  <c r="AU309" i="68" s="1"/>
  <c r="D309" i="68" s="1"/>
  <c r="AG310" i="68"/>
  <c r="AI310" i="68"/>
  <c r="AK310" i="68"/>
  <c r="AM310" i="68"/>
  <c r="AO310" i="68"/>
  <c r="AQ310" i="68"/>
  <c r="AS310" i="68"/>
  <c r="AH310" i="68"/>
  <c r="AL310" i="68"/>
  <c r="AP310" i="68"/>
  <c r="AF310" i="68"/>
  <c r="AJ310" i="68"/>
  <c r="AN310" i="68"/>
  <c r="AR310" i="68"/>
  <c r="AF308" i="71"/>
  <c r="AD309" i="71"/>
  <c r="AB309" i="71"/>
  <c r="Z309" i="71"/>
  <c r="X309" i="71"/>
  <c r="V309" i="71"/>
  <c r="N309" i="71"/>
  <c r="E309" i="71"/>
  <c r="C309" i="71"/>
  <c r="R309" i="71" s="1"/>
  <c r="B310" i="71"/>
  <c r="AE309" i="71"/>
  <c r="AC309" i="71"/>
  <c r="AA309" i="71"/>
  <c r="Y309" i="71"/>
  <c r="W309" i="71"/>
  <c r="G308" i="71"/>
  <c r="Q308" i="71" s="1"/>
  <c r="F308" i="71"/>
  <c r="A308" i="71" s="1"/>
  <c r="AG308" i="71"/>
  <c r="D308" i="71" s="1"/>
  <c r="AD310" i="68"/>
  <c r="AB310" i="68"/>
  <c r="Z310" i="68"/>
  <c r="X310" i="68"/>
  <c r="V310" i="68"/>
  <c r="N310" i="68"/>
  <c r="C310" i="68"/>
  <c r="R310" i="68" s="1"/>
  <c r="B311" i="68"/>
  <c r="E311" i="68" s="1"/>
  <c r="G311" i="68" s="1"/>
  <c r="A311" i="68" s="1"/>
  <c r="AE310" i="68"/>
  <c r="AC310" i="68"/>
  <c r="AA310" i="68"/>
  <c r="Y310" i="68"/>
  <c r="W310" i="68"/>
  <c r="F309" i="68"/>
  <c r="Q309" i="68" s="1"/>
  <c r="AT310" i="68" l="1"/>
  <c r="AU310" i="68" s="1"/>
  <c r="D310" i="68" s="1"/>
  <c r="AG311" i="68"/>
  <c r="AI311" i="68"/>
  <c r="AK311" i="68"/>
  <c r="AM311" i="68"/>
  <c r="AO311" i="68"/>
  <c r="AQ311" i="68"/>
  <c r="AS311" i="68"/>
  <c r="AF311" i="68"/>
  <c r="AJ311" i="68"/>
  <c r="AN311" i="68"/>
  <c r="AR311" i="68"/>
  <c r="AH311" i="68"/>
  <c r="AL311" i="68"/>
  <c r="AP311" i="68"/>
  <c r="AF309" i="71"/>
  <c r="AD310" i="71"/>
  <c r="AB310" i="71"/>
  <c r="Z310" i="71"/>
  <c r="X310" i="71"/>
  <c r="V310" i="71"/>
  <c r="N310" i="71"/>
  <c r="E310" i="71"/>
  <c r="C310" i="71"/>
  <c r="R310" i="71" s="1"/>
  <c r="B311" i="71"/>
  <c r="AE310" i="71"/>
  <c r="AC310" i="71"/>
  <c r="AA310" i="71"/>
  <c r="Y310" i="71"/>
  <c r="W310" i="71"/>
  <c r="G309" i="71"/>
  <c r="Q309" i="71" s="1"/>
  <c r="F309" i="71"/>
  <c r="A309" i="71" s="1"/>
  <c r="AG309" i="71"/>
  <c r="D309" i="71" s="1"/>
  <c r="AD311" i="68"/>
  <c r="AB311" i="68"/>
  <c r="Z311" i="68"/>
  <c r="X311" i="68"/>
  <c r="V311" i="68"/>
  <c r="N311" i="68"/>
  <c r="C311" i="68"/>
  <c r="R311" i="68" s="1"/>
  <c r="B312" i="68"/>
  <c r="E312" i="68" s="1"/>
  <c r="G312" i="68" s="1"/>
  <c r="A312" i="68" s="1"/>
  <c r="AE311" i="68"/>
  <c r="AC311" i="68"/>
  <c r="AA311" i="68"/>
  <c r="Y311" i="68"/>
  <c r="W311" i="68"/>
  <c r="F310" i="68"/>
  <c r="Q310" i="68" s="1"/>
  <c r="AT311" i="68" l="1"/>
  <c r="AG312" i="68"/>
  <c r="AI312" i="68"/>
  <c r="AK312" i="68"/>
  <c r="AM312" i="68"/>
  <c r="AO312" i="68"/>
  <c r="AQ312" i="68"/>
  <c r="AS312" i="68"/>
  <c r="AH312" i="68"/>
  <c r="AL312" i="68"/>
  <c r="AP312" i="68"/>
  <c r="AF312" i="68"/>
  <c r="AJ312" i="68"/>
  <c r="AN312" i="68"/>
  <c r="AR312" i="68"/>
  <c r="AF310" i="71"/>
  <c r="AG310" i="71" s="1"/>
  <c r="D310" i="71" s="1"/>
  <c r="AD311" i="71"/>
  <c r="AB311" i="71"/>
  <c r="Z311" i="71"/>
  <c r="X311" i="71"/>
  <c r="V311" i="71"/>
  <c r="N311" i="71"/>
  <c r="E311" i="71"/>
  <c r="C311" i="71"/>
  <c r="R311" i="71" s="1"/>
  <c r="B312" i="71"/>
  <c r="AE311" i="71"/>
  <c r="AC311" i="71"/>
  <c r="AA311" i="71"/>
  <c r="Y311" i="71"/>
  <c r="W311" i="71"/>
  <c r="AF311" i="71" s="1"/>
  <c r="G310" i="71"/>
  <c r="Q310" i="71" s="1"/>
  <c r="F310" i="71"/>
  <c r="A310" i="71" s="1"/>
  <c r="AD312" i="68"/>
  <c r="AB312" i="68"/>
  <c r="Z312" i="68"/>
  <c r="X312" i="68"/>
  <c r="V312" i="68"/>
  <c r="N312" i="68"/>
  <c r="C312" i="68"/>
  <c r="R312" i="68" s="1"/>
  <c r="B313" i="68"/>
  <c r="E313" i="68" s="1"/>
  <c r="G313" i="68" s="1"/>
  <c r="A313" i="68" s="1"/>
  <c r="AE312" i="68"/>
  <c r="AC312" i="68"/>
  <c r="AA312" i="68"/>
  <c r="Y312" i="68"/>
  <c r="W312" i="68"/>
  <c r="AU311" i="68"/>
  <c r="D311" i="68" s="1"/>
  <c r="F311" i="68"/>
  <c r="Q311" i="68" s="1"/>
  <c r="AT312" i="68" l="1"/>
  <c r="AG313" i="68"/>
  <c r="AI313" i="68"/>
  <c r="AK313" i="68"/>
  <c r="AM313" i="68"/>
  <c r="AO313" i="68"/>
  <c r="AQ313" i="68"/>
  <c r="AS313" i="68"/>
  <c r="AF313" i="68"/>
  <c r="AJ313" i="68"/>
  <c r="AN313" i="68"/>
  <c r="AR313" i="68"/>
  <c r="AH313" i="68"/>
  <c r="AL313" i="68"/>
  <c r="AP313" i="68"/>
  <c r="AD312" i="71"/>
  <c r="AB312" i="71"/>
  <c r="Z312" i="71"/>
  <c r="X312" i="71"/>
  <c r="V312" i="71"/>
  <c r="N312" i="71"/>
  <c r="E312" i="71"/>
  <c r="C312" i="71"/>
  <c r="R312" i="71" s="1"/>
  <c r="B313" i="71"/>
  <c r="AE312" i="71"/>
  <c r="AC312" i="71"/>
  <c r="AA312" i="71"/>
  <c r="Y312" i="71"/>
  <c r="W312" i="71"/>
  <c r="G311" i="71"/>
  <c r="Q311" i="71" s="1"/>
  <c r="F311" i="71"/>
  <c r="A311" i="71" s="1"/>
  <c r="AG311" i="71"/>
  <c r="D311" i="71" s="1"/>
  <c r="AD313" i="68"/>
  <c r="AB313" i="68"/>
  <c r="Z313" i="68"/>
  <c r="X313" i="68"/>
  <c r="V313" i="68"/>
  <c r="N313" i="68"/>
  <c r="C313" i="68"/>
  <c r="R313" i="68" s="1"/>
  <c r="B314" i="68"/>
  <c r="E314" i="68" s="1"/>
  <c r="G314" i="68" s="1"/>
  <c r="A314" i="68" s="1"/>
  <c r="AE313" i="68"/>
  <c r="AC313" i="68"/>
  <c r="AA313" i="68"/>
  <c r="Y313" i="68"/>
  <c r="W313" i="68"/>
  <c r="F312" i="68"/>
  <c r="Q312" i="68" s="1"/>
  <c r="AU312" i="68"/>
  <c r="D312" i="68" s="1"/>
  <c r="AT313" i="68" l="1"/>
  <c r="AU313" i="68" s="1"/>
  <c r="D313" i="68" s="1"/>
  <c r="AG314" i="68"/>
  <c r="AI314" i="68"/>
  <c r="AK314" i="68"/>
  <c r="AM314" i="68"/>
  <c r="AO314" i="68"/>
  <c r="AQ314" i="68"/>
  <c r="AS314" i="68"/>
  <c r="AH314" i="68"/>
  <c r="AL314" i="68"/>
  <c r="AP314" i="68"/>
  <c r="AF314" i="68"/>
  <c r="AJ314" i="68"/>
  <c r="AN314" i="68"/>
  <c r="AR314" i="68"/>
  <c r="AF312" i="71"/>
  <c r="AD313" i="71"/>
  <c r="AB313" i="71"/>
  <c r="Z313" i="71"/>
  <c r="X313" i="71"/>
  <c r="V313" i="71"/>
  <c r="N313" i="71"/>
  <c r="E313" i="71"/>
  <c r="C313" i="71"/>
  <c r="R313" i="71" s="1"/>
  <c r="B314" i="71"/>
  <c r="AE313" i="71"/>
  <c r="AC313" i="71"/>
  <c r="AA313" i="71"/>
  <c r="Y313" i="71"/>
  <c r="W313" i="71"/>
  <c r="G312" i="71"/>
  <c r="Q312" i="71" s="1"/>
  <c r="F312" i="71"/>
  <c r="A312" i="71" s="1"/>
  <c r="AG312" i="71"/>
  <c r="D312" i="71" s="1"/>
  <c r="AD314" i="68"/>
  <c r="AB314" i="68"/>
  <c r="Z314" i="68"/>
  <c r="X314" i="68"/>
  <c r="V314" i="68"/>
  <c r="N314" i="68"/>
  <c r="C314" i="68"/>
  <c r="R314" i="68" s="1"/>
  <c r="B315" i="68"/>
  <c r="E315" i="68" s="1"/>
  <c r="G315" i="68" s="1"/>
  <c r="A315" i="68" s="1"/>
  <c r="AE314" i="68"/>
  <c r="AC314" i="68"/>
  <c r="AA314" i="68"/>
  <c r="Y314" i="68"/>
  <c r="W314" i="68"/>
  <c r="AT314" i="68" s="1"/>
  <c r="F313" i="68"/>
  <c r="Q313" i="68" s="1"/>
  <c r="AG315" i="68" l="1"/>
  <c r="AI315" i="68"/>
  <c r="AK315" i="68"/>
  <c r="AM315" i="68"/>
  <c r="AO315" i="68"/>
  <c r="AQ315" i="68"/>
  <c r="AS315" i="68"/>
  <c r="AF315" i="68"/>
  <c r="AJ315" i="68"/>
  <c r="AN315" i="68"/>
  <c r="AR315" i="68"/>
  <c r="AH315" i="68"/>
  <c r="AL315" i="68"/>
  <c r="AP315" i="68"/>
  <c r="AF313" i="71"/>
  <c r="AD314" i="71"/>
  <c r="AB314" i="71"/>
  <c r="Z314" i="71"/>
  <c r="X314" i="71"/>
  <c r="V314" i="71"/>
  <c r="N314" i="71"/>
  <c r="E314" i="71"/>
  <c r="C314" i="71"/>
  <c r="R314" i="71" s="1"/>
  <c r="B315" i="71"/>
  <c r="AE314" i="71"/>
  <c r="AC314" i="71"/>
  <c r="AA314" i="71"/>
  <c r="Y314" i="71"/>
  <c r="W314" i="71"/>
  <c r="G313" i="71"/>
  <c r="Q313" i="71" s="1"/>
  <c r="F313" i="71"/>
  <c r="A313" i="71" s="1"/>
  <c r="AG313" i="71"/>
  <c r="D313" i="71" s="1"/>
  <c r="AD315" i="68"/>
  <c r="AB315" i="68"/>
  <c r="Z315" i="68"/>
  <c r="X315" i="68"/>
  <c r="V315" i="68"/>
  <c r="N315" i="68"/>
  <c r="C315" i="68"/>
  <c r="R315" i="68" s="1"/>
  <c r="B316" i="68"/>
  <c r="E316" i="68" s="1"/>
  <c r="G316" i="68" s="1"/>
  <c r="A316" i="68" s="1"/>
  <c r="AE315" i="68"/>
  <c r="AC315" i="68"/>
  <c r="AA315" i="68"/>
  <c r="Y315" i="68"/>
  <c r="W315" i="68"/>
  <c r="F314" i="68"/>
  <c r="Q314" i="68" s="1"/>
  <c r="AU314" i="68"/>
  <c r="D314" i="68" s="1"/>
  <c r="AT315" i="68" l="1"/>
  <c r="AU315" i="68" s="1"/>
  <c r="D315" i="68" s="1"/>
  <c r="AG316" i="68"/>
  <c r="AI316" i="68"/>
  <c r="AK316" i="68"/>
  <c r="AM316" i="68"/>
  <c r="AO316" i="68"/>
  <c r="AQ316" i="68"/>
  <c r="AS316" i="68"/>
  <c r="AH316" i="68"/>
  <c r="AL316" i="68"/>
  <c r="AP316" i="68"/>
  <c r="AF316" i="68"/>
  <c r="AJ316" i="68"/>
  <c r="AN316" i="68"/>
  <c r="AR316" i="68"/>
  <c r="AF314" i="71"/>
  <c r="AD315" i="71"/>
  <c r="AB315" i="71"/>
  <c r="Z315" i="71"/>
  <c r="X315" i="71"/>
  <c r="V315" i="71"/>
  <c r="N315" i="71"/>
  <c r="E315" i="71"/>
  <c r="C315" i="71"/>
  <c r="R315" i="71" s="1"/>
  <c r="B316" i="71"/>
  <c r="AE315" i="71"/>
  <c r="AC315" i="71"/>
  <c r="AA315" i="71"/>
  <c r="Y315" i="71"/>
  <c r="W315" i="71"/>
  <c r="G314" i="71"/>
  <c r="Q314" i="71" s="1"/>
  <c r="F314" i="71"/>
  <c r="A314" i="71" s="1"/>
  <c r="AG314" i="71"/>
  <c r="D314" i="71" s="1"/>
  <c r="AD316" i="68"/>
  <c r="AB316" i="68"/>
  <c r="Z316" i="68"/>
  <c r="X316" i="68"/>
  <c r="V316" i="68"/>
  <c r="N316" i="68"/>
  <c r="C316" i="68"/>
  <c r="R316" i="68" s="1"/>
  <c r="B317" i="68"/>
  <c r="E317" i="68" s="1"/>
  <c r="G317" i="68" s="1"/>
  <c r="A317" i="68" s="1"/>
  <c r="AE316" i="68"/>
  <c r="AC316" i="68"/>
  <c r="AA316" i="68"/>
  <c r="Y316" i="68"/>
  <c r="W316" i="68"/>
  <c r="F315" i="68"/>
  <c r="Q315" i="68" s="1"/>
  <c r="AT316" i="68" l="1"/>
  <c r="AU316" i="68" s="1"/>
  <c r="D316" i="68" s="1"/>
  <c r="AG317" i="68"/>
  <c r="AI317" i="68"/>
  <c r="AK317" i="68"/>
  <c r="AM317" i="68"/>
  <c r="AO317" i="68"/>
  <c r="AQ317" i="68"/>
  <c r="AS317" i="68"/>
  <c r="AF317" i="68"/>
  <c r="AJ317" i="68"/>
  <c r="AN317" i="68"/>
  <c r="AR317" i="68"/>
  <c r="AH317" i="68"/>
  <c r="AL317" i="68"/>
  <c r="AP317" i="68"/>
  <c r="AF315" i="71"/>
  <c r="AD316" i="71"/>
  <c r="AB316" i="71"/>
  <c r="Z316" i="71"/>
  <c r="X316" i="71"/>
  <c r="V316" i="71"/>
  <c r="N316" i="71"/>
  <c r="E316" i="71"/>
  <c r="C316" i="71"/>
  <c r="R316" i="71" s="1"/>
  <c r="B317" i="71"/>
  <c r="AE316" i="71"/>
  <c r="AC316" i="71"/>
  <c r="AA316" i="71"/>
  <c r="Y316" i="71"/>
  <c r="W316" i="71"/>
  <c r="G315" i="71"/>
  <c r="Q315" i="71" s="1"/>
  <c r="F315" i="71"/>
  <c r="A315" i="71" s="1"/>
  <c r="AG315" i="71"/>
  <c r="D315" i="71" s="1"/>
  <c r="AD317" i="68"/>
  <c r="AB317" i="68"/>
  <c r="Z317" i="68"/>
  <c r="X317" i="68"/>
  <c r="V317" i="68"/>
  <c r="N317" i="68"/>
  <c r="C317" i="68"/>
  <c r="R317" i="68" s="1"/>
  <c r="B318" i="68"/>
  <c r="E318" i="68" s="1"/>
  <c r="G318" i="68" s="1"/>
  <c r="A318" i="68" s="1"/>
  <c r="AE317" i="68"/>
  <c r="AC317" i="68"/>
  <c r="AA317" i="68"/>
  <c r="Y317" i="68"/>
  <c r="W317" i="68"/>
  <c r="AT317" i="68" s="1"/>
  <c r="F316" i="68"/>
  <c r="Q316" i="68" s="1"/>
  <c r="AG318" i="68" l="1"/>
  <c r="AI318" i="68"/>
  <c r="AK318" i="68"/>
  <c r="AM318" i="68"/>
  <c r="AO318" i="68"/>
  <c r="AQ318" i="68"/>
  <c r="AS318" i="68"/>
  <c r="AH318" i="68"/>
  <c r="AL318" i="68"/>
  <c r="AP318" i="68"/>
  <c r="AF318" i="68"/>
  <c r="AJ318" i="68"/>
  <c r="AN318" i="68"/>
  <c r="AR318" i="68"/>
  <c r="AF316" i="71"/>
  <c r="AD317" i="71"/>
  <c r="AB317" i="71"/>
  <c r="Z317" i="71"/>
  <c r="X317" i="71"/>
  <c r="V317" i="71"/>
  <c r="N317" i="71"/>
  <c r="E317" i="71"/>
  <c r="C317" i="71"/>
  <c r="R317" i="71" s="1"/>
  <c r="B318" i="71"/>
  <c r="AE317" i="71"/>
  <c r="AC317" i="71"/>
  <c r="AA317" i="71"/>
  <c r="Y317" i="71"/>
  <c r="W317" i="71"/>
  <c r="G316" i="71"/>
  <c r="Q316" i="71" s="1"/>
  <c r="F316" i="71"/>
  <c r="A316" i="71" s="1"/>
  <c r="AG316" i="71"/>
  <c r="D316" i="71" s="1"/>
  <c r="AD318" i="68"/>
  <c r="AB318" i="68"/>
  <c r="Z318" i="68"/>
  <c r="X318" i="68"/>
  <c r="V318" i="68"/>
  <c r="N318" i="68"/>
  <c r="C318" i="68"/>
  <c r="R318" i="68" s="1"/>
  <c r="B319" i="68"/>
  <c r="E319" i="68" s="1"/>
  <c r="G319" i="68" s="1"/>
  <c r="A319" i="68" s="1"/>
  <c r="AE318" i="68"/>
  <c r="AC318" i="68"/>
  <c r="AA318" i="68"/>
  <c r="Y318" i="68"/>
  <c r="W318" i="68"/>
  <c r="F317" i="68"/>
  <c r="Q317" i="68" s="1"/>
  <c r="AU317" i="68"/>
  <c r="D317" i="68" s="1"/>
  <c r="AT318" i="68" l="1"/>
  <c r="AU318" i="68" s="1"/>
  <c r="D318" i="68" s="1"/>
  <c r="AG319" i="68"/>
  <c r="AI319" i="68"/>
  <c r="AK319" i="68"/>
  <c r="AM319" i="68"/>
  <c r="AO319" i="68"/>
  <c r="AQ319" i="68"/>
  <c r="AS319" i="68"/>
  <c r="AF319" i="68"/>
  <c r="AJ319" i="68"/>
  <c r="AN319" i="68"/>
  <c r="AR319" i="68"/>
  <c r="AH319" i="68"/>
  <c r="AL319" i="68"/>
  <c r="AP319" i="68"/>
  <c r="AF317" i="71"/>
  <c r="AD318" i="71"/>
  <c r="AB318" i="71"/>
  <c r="Z318" i="71"/>
  <c r="X318" i="71"/>
  <c r="V318" i="71"/>
  <c r="N318" i="71"/>
  <c r="E318" i="71"/>
  <c r="C318" i="71"/>
  <c r="R318" i="71" s="1"/>
  <c r="B319" i="71"/>
  <c r="AE318" i="71"/>
  <c r="AC318" i="71"/>
  <c r="AA318" i="71"/>
  <c r="Y318" i="71"/>
  <c r="W318" i="71"/>
  <c r="G317" i="71"/>
  <c r="Q317" i="71" s="1"/>
  <c r="F317" i="71"/>
  <c r="A317" i="71" s="1"/>
  <c r="AG317" i="71"/>
  <c r="D317" i="71" s="1"/>
  <c r="AD319" i="68"/>
  <c r="AB319" i="68"/>
  <c r="Z319" i="68"/>
  <c r="X319" i="68"/>
  <c r="V319" i="68"/>
  <c r="N319" i="68"/>
  <c r="C319" i="68"/>
  <c r="R319" i="68" s="1"/>
  <c r="B320" i="68"/>
  <c r="E320" i="68" s="1"/>
  <c r="G320" i="68" s="1"/>
  <c r="A320" i="68" s="1"/>
  <c r="AE319" i="68"/>
  <c r="AC319" i="68"/>
  <c r="AA319" i="68"/>
  <c r="Y319" i="68"/>
  <c r="W319" i="68"/>
  <c r="F318" i="68"/>
  <c r="Q318" i="68" s="1"/>
  <c r="AT319" i="68" l="1"/>
  <c r="AU319" i="68" s="1"/>
  <c r="D319" i="68" s="1"/>
  <c r="AG320" i="68"/>
  <c r="AI320" i="68"/>
  <c r="AK320" i="68"/>
  <c r="AM320" i="68"/>
  <c r="AO320" i="68"/>
  <c r="AQ320" i="68"/>
  <c r="AS320" i="68"/>
  <c r="AH320" i="68"/>
  <c r="AL320" i="68"/>
  <c r="AP320" i="68"/>
  <c r="AF320" i="68"/>
  <c r="AJ320" i="68"/>
  <c r="AN320" i="68"/>
  <c r="AR320" i="68"/>
  <c r="AF318" i="71"/>
  <c r="AD319" i="71"/>
  <c r="AB319" i="71"/>
  <c r="Z319" i="71"/>
  <c r="X319" i="71"/>
  <c r="V319" i="71"/>
  <c r="N319" i="71"/>
  <c r="E319" i="71"/>
  <c r="C319" i="71"/>
  <c r="R319" i="71" s="1"/>
  <c r="B320" i="71"/>
  <c r="AE319" i="71"/>
  <c r="AC319" i="71"/>
  <c r="AA319" i="71"/>
  <c r="Y319" i="71"/>
  <c r="W319" i="71"/>
  <c r="G318" i="71"/>
  <c r="Q318" i="71" s="1"/>
  <c r="F318" i="71"/>
  <c r="A318" i="71" s="1"/>
  <c r="AG318" i="71"/>
  <c r="D318" i="71" s="1"/>
  <c r="AD320" i="68"/>
  <c r="AB320" i="68"/>
  <c r="Z320" i="68"/>
  <c r="X320" i="68"/>
  <c r="V320" i="68"/>
  <c r="N320" i="68"/>
  <c r="C320" i="68"/>
  <c r="R320" i="68" s="1"/>
  <c r="B321" i="68"/>
  <c r="E321" i="68" s="1"/>
  <c r="G321" i="68" s="1"/>
  <c r="A321" i="68" s="1"/>
  <c r="AE320" i="68"/>
  <c r="AC320" i="68"/>
  <c r="AA320" i="68"/>
  <c r="Y320" i="68"/>
  <c r="W320" i="68"/>
  <c r="F319" i="68"/>
  <c r="Q319" i="68" s="1"/>
  <c r="AT320" i="68" l="1"/>
  <c r="AU320" i="68" s="1"/>
  <c r="D320" i="68" s="1"/>
  <c r="AG321" i="68"/>
  <c r="AI321" i="68"/>
  <c r="AK321" i="68"/>
  <c r="AM321" i="68"/>
  <c r="AO321" i="68"/>
  <c r="AQ321" i="68"/>
  <c r="AS321" i="68"/>
  <c r="AF321" i="68"/>
  <c r="AJ321" i="68"/>
  <c r="AN321" i="68"/>
  <c r="AR321" i="68"/>
  <c r="AH321" i="68"/>
  <c r="AL321" i="68"/>
  <c r="AP321" i="68"/>
  <c r="AF319" i="71"/>
  <c r="AD320" i="71"/>
  <c r="AB320" i="71"/>
  <c r="Z320" i="71"/>
  <c r="X320" i="71"/>
  <c r="V320" i="71"/>
  <c r="N320" i="71"/>
  <c r="E320" i="71"/>
  <c r="C320" i="71"/>
  <c r="R320" i="71" s="1"/>
  <c r="B321" i="71"/>
  <c r="AE320" i="71"/>
  <c r="AC320" i="71"/>
  <c r="AA320" i="71"/>
  <c r="Y320" i="71"/>
  <c r="W320" i="71"/>
  <c r="G319" i="71"/>
  <c r="Q319" i="71" s="1"/>
  <c r="F319" i="71"/>
  <c r="A319" i="71" s="1"/>
  <c r="AG319" i="71"/>
  <c r="D319" i="71" s="1"/>
  <c r="AD321" i="68"/>
  <c r="AB321" i="68"/>
  <c r="Z321" i="68"/>
  <c r="X321" i="68"/>
  <c r="V321" i="68"/>
  <c r="N321" i="68"/>
  <c r="C321" i="68"/>
  <c r="R321" i="68" s="1"/>
  <c r="B322" i="68"/>
  <c r="E322" i="68" s="1"/>
  <c r="G322" i="68" s="1"/>
  <c r="A322" i="68" s="1"/>
  <c r="AE321" i="68"/>
  <c r="AC321" i="68"/>
  <c r="AA321" i="68"/>
  <c r="Y321" i="68"/>
  <c r="W321" i="68"/>
  <c r="F320" i="68"/>
  <c r="Q320" i="68" s="1"/>
  <c r="AT321" i="68" l="1"/>
  <c r="AU321" i="68" s="1"/>
  <c r="D321" i="68" s="1"/>
  <c r="AG322" i="68"/>
  <c r="AI322" i="68"/>
  <c r="AK322" i="68"/>
  <c r="AM322" i="68"/>
  <c r="AO322" i="68"/>
  <c r="AQ322" i="68"/>
  <c r="AS322" i="68"/>
  <c r="AH322" i="68"/>
  <c r="AL322" i="68"/>
  <c r="AP322" i="68"/>
  <c r="AF322" i="68"/>
  <c r="AJ322" i="68"/>
  <c r="AN322" i="68"/>
  <c r="AR322" i="68"/>
  <c r="AF320" i="71"/>
  <c r="AD321" i="71"/>
  <c r="AB321" i="71"/>
  <c r="Z321" i="71"/>
  <c r="X321" i="71"/>
  <c r="V321" i="71"/>
  <c r="N321" i="71"/>
  <c r="E321" i="71"/>
  <c r="C321" i="71"/>
  <c r="R321" i="71" s="1"/>
  <c r="B322" i="71"/>
  <c r="AE321" i="71"/>
  <c r="AC321" i="71"/>
  <c r="AA321" i="71"/>
  <c r="Y321" i="71"/>
  <c r="W321" i="71"/>
  <c r="G320" i="71"/>
  <c r="Q320" i="71" s="1"/>
  <c r="F320" i="71"/>
  <c r="A320" i="71" s="1"/>
  <c r="AG320" i="71"/>
  <c r="D320" i="71" s="1"/>
  <c r="AD322" i="68"/>
  <c r="AB322" i="68"/>
  <c r="Z322" i="68"/>
  <c r="X322" i="68"/>
  <c r="V322" i="68"/>
  <c r="N322" i="68"/>
  <c r="C322" i="68"/>
  <c r="R322" i="68" s="1"/>
  <c r="B323" i="68"/>
  <c r="E323" i="68" s="1"/>
  <c r="G323" i="68" s="1"/>
  <c r="A323" i="68" s="1"/>
  <c r="AE322" i="68"/>
  <c r="AC322" i="68"/>
  <c r="AA322" i="68"/>
  <c r="Y322" i="68"/>
  <c r="W322" i="68"/>
  <c r="F321" i="68"/>
  <c r="Q321" i="68" s="1"/>
  <c r="AT322" i="68" l="1"/>
  <c r="AU322" i="68" s="1"/>
  <c r="D322" i="68" s="1"/>
  <c r="AG323" i="68"/>
  <c r="AI323" i="68"/>
  <c r="AK323" i="68"/>
  <c r="AM323" i="68"/>
  <c r="AO323" i="68"/>
  <c r="AQ323" i="68"/>
  <c r="AS323" i="68"/>
  <c r="AF323" i="68"/>
  <c r="AJ323" i="68"/>
  <c r="AN323" i="68"/>
  <c r="AR323" i="68"/>
  <c r="AH323" i="68"/>
  <c r="AL323" i="68"/>
  <c r="AP323" i="68"/>
  <c r="AF321" i="71"/>
  <c r="AD322" i="71"/>
  <c r="AB322" i="71"/>
  <c r="Z322" i="71"/>
  <c r="X322" i="71"/>
  <c r="V322" i="71"/>
  <c r="N322" i="71"/>
  <c r="E322" i="71"/>
  <c r="C322" i="71"/>
  <c r="R322" i="71" s="1"/>
  <c r="B323" i="71"/>
  <c r="AE322" i="71"/>
  <c r="AC322" i="71"/>
  <c r="AA322" i="71"/>
  <c r="Y322" i="71"/>
  <c r="W322" i="71"/>
  <c r="G321" i="71"/>
  <c r="Q321" i="71" s="1"/>
  <c r="F321" i="71"/>
  <c r="A321" i="71" s="1"/>
  <c r="AG321" i="71"/>
  <c r="D321" i="71" s="1"/>
  <c r="AD323" i="68"/>
  <c r="AB323" i="68"/>
  <c r="Z323" i="68"/>
  <c r="X323" i="68"/>
  <c r="V323" i="68"/>
  <c r="N323" i="68"/>
  <c r="C323" i="68"/>
  <c r="R323" i="68" s="1"/>
  <c r="B324" i="68"/>
  <c r="E324" i="68" s="1"/>
  <c r="G324" i="68" s="1"/>
  <c r="A324" i="68" s="1"/>
  <c r="AE323" i="68"/>
  <c r="AC323" i="68"/>
  <c r="AA323" i="68"/>
  <c r="Y323" i="68"/>
  <c r="W323" i="68"/>
  <c r="F322" i="68"/>
  <c r="Q322" i="68" s="1"/>
  <c r="AT323" i="68" l="1"/>
  <c r="AU323" i="68" s="1"/>
  <c r="D323" i="68" s="1"/>
  <c r="AG324" i="68"/>
  <c r="AI324" i="68"/>
  <c r="AK324" i="68"/>
  <c r="AM324" i="68"/>
  <c r="AO324" i="68"/>
  <c r="AQ324" i="68"/>
  <c r="AS324" i="68"/>
  <c r="AH324" i="68"/>
  <c r="AL324" i="68"/>
  <c r="AP324" i="68"/>
  <c r="AF324" i="68"/>
  <c r="AJ324" i="68"/>
  <c r="AN324" i="68"/>
  <c r="AR324" i="68"/>
  <c r="AF322" i="71"/>
  <c r="AD323" i="71"/>
  <c r="AB323" i="71"/>
  <c r="Z323" i="71"/>
  <c r="X323" i="71"/>
  <c r="V323" i="71"/>
  <c r="N323" i="71"/>
  <c r="E323" i="71"/>
  <c r="C323" i="71"/>
  <c r="R323" i="71" s="1"/>
  <c r="B324" i="71"/>
  <c r="AE323" i="71"/>
  <c r="AC323" i="71"/>
  <c r="AA323" i="71"/>
  <c r="Y323" i="71"/>
  <c r="W323" i="71"/>
  <c r="G322" i="71"/>
  <c r="Q322" i="71" s="1"/>
  <c r="F322" i="71"/>
  <c r="A322" i="71" s="1"/>
  <c r="AG322" i="71"/>
  <c r="D322" i="71" s="1"/>
  <c r="AD324" i="68"/>
  <c r="AB324" i="68"/>
  <c r="Z324" i="68"/>
  <c r="X324" i="68"/>
  <c r="V324" i="68"/>
  <c r="N324" i="68"/>
  <c r="C324" i="68"/>
  <c r="R324" i="68" s="1"/>
  <c r="B325" i="68"/>
  <c r="E325" i="68" s="1"/>
  <c r="G325" i="68" s="1"/>
  <c r="A325" i="68" s="1"/>
  <c r="AE324" i="68"/>
  <c r="AC324" i="68"/>
  <c r="AA324" i="68"/>
  <c r="Y324" i="68"/>
  <c r="W324" i="68"/>
  <c r="F323" i="68"/>
  <c r="Q323" i="68" s="1"/>
  <c r="AT324" i="68" l="1"/>
  <c r="AU324" i="68" s="1"/>
  <c r="D324" i="68" s="1"/>
  <c r="AG325" i="68"/>
  <c r="AI325" i="68"/>
  <c r="AK325" i="68"/>
  <c r="AM325" i="68"/>
  <c r="AO325" i="68"/>
  <c r="AQ325" i="68"/>
  <c r="AS325" i="68"/>
  <c r="AF325" i="68"/>
  <c r="AJ325" i="68"/>
  <c r="AN325" i="68"/>
  <c r="AR325" i="68"/>
  <c r="AH325" i="68"/>
  <c r="AL325" i="68"/>
  <c r="AP325" i="68"/>
  <c r="AF323" i="71"/>
  <c r="AD324" i="71"/>
  <c r="AB324" i="71"/>
  <c r="Z324" i="71"/>
  <c r="X324" i="71"/>
  <c r="V324" i="71"/>
  <c r="N324" i="71"/>
  <c r="E324" i="71"/>
  <c r="C324" i="71"/>
  <c r="R324" i="71" s="1"/>
  <c r="B325" i="71"/>
  <c r="AE324" i="71"/>
  <c r="AC324" i="71"/>
  <c r="AA324" i="71"/>
  <c r="Y324" i="71"/>
  <c r="W324" i="71"/>
  <c r="G323" i="71"/>
  <c r="Q323" i="71" s="1"/>
  <c r="F323" i="71"/>
  <c r="A323" i="71" s="1"/>
  <c r="AG323" i="71"/>
  <c r="D323" i="71" s="1"/>
  <c r="AD325" i="68"/>
  <c r="AB325" i="68"/>
  <c r="Z325" i="68"/>
  <c r="X325" i="68"/>
  <c r="V325" i="68"/>
  <c r="N325" i="68"/>
  <c r="C325" i="68"/>
  <c r="R325" i="68" s="1"/>
  <c r="B326" i="68"/>
  <c r="E326" i="68" s="1"/>
  <c r="G326" i="68" s="1"/>
  <c r="A326" i="68" s="1"/>
  <c r="AE325" i="68"/>
  <c r="AC325" i="68"/>
  <c r="AA325" i="68"/>
  <c r="Y325" i="68"/>
  <c r="W325" i="68"/>
  <c r="AT325" i="68" s="1"/>
  <c r="F324" i="68"/>
  <c r="Q324" i="68" s="1"/>
  <c r="AG326" i="68" l="1"/>
  <c r="AI326" i="68"/>
  <c r="AK326" i="68"/>
  <c r="AM326" i="68"/>
  <c r="AO326" i="68"/>
  <c r="AQ326" i="68"/>
  <c r="AS326" i="68"/>
  <c r="AH326" i="68"/>
  <c r="AL326" i="68"/>
  <c r="AP326" i="68"/>
  <c r="AF326" i="68"/>
  <c r="AJ326" i="68"/>
  <c r="AN326" i="68"/>
  <c r="AR326" i="68"/>
  <c r="AF324" i="71"/>
  <c r="AD325" i="71"/>
  <c r="AB325" i="71"/>
  <c r="Z325" i="71"/>
  <c r="X325" i="71"/>
  <c r="V325" i="71"/>
  <c r="N325" i="71"/>
  <c r="E325" i="71"/>
  <c r="C325" i="71"/>
  <c r="R325" i="71" s="1"/>
  <c r="B326" i="71"/>
  <c r="AE325" i="71"/>
  <c r="AC325" i="71"/>
  <c r="AA325" i="71"/>
  <c r="Y325" i="71"/>
  <c r="W325" i="71"/>
  <c r="G324" i="71"/>
  <c r="Q324" i="71" s="1"/>
  <c r="F324" i="71"/>
  <c r="A324" i="71" s="1"/>
  <c r="AG324" i="71"/>
  <c r="D324" i="71" s="1"/>
  <c r="AD326" i="68"/>
  <c r="AB326" i="68"/>
  <c r="Z326" i="68"/>
  <c r="X326" i="68"/>
  <c r="V326" i="68"/>
  <c r="N326" i="68"/>
  <c r="C326" i="68"/>
  <c r="R326" i="68" s="1"/>
  <c r="B327" i="68"/>
  <c r="E327" i="68" s="1"/>
  <c r="G327" i="68" s="1"/>
  <c r="A327" i="68" s="1"/>
  <c r="AE326" i="68"/>
  <c r="AC326" i="68"/>
  <c r="AA326" i="68"/>
  <c r="Y326" i="68"/>
  <c r="W326" i="68"/>
  <c r="F325" i="68"/>
  <c r="Q325" i="68" s="1"/>
  <c r="AU325" i="68"/>
  <c r="D325" i="68" s="1"/>
  <c r="AG327" i="68" l="1"/>
  <c r="AI327" i="68"/>
  <c r="AK327" i="68"/>
  <c r="AM327" i="68"/>
  <c r="AO327" i="68"/>
  <c r="AQ327" i="68"/>
  <c r="AS327" i="68"/>
  <c r="AF327" i="68"/>
  <c r="AJ327" i="68"/>
  <c r="AN327" i="68"/>
  <c r="AR327" i="68"/>
  <c r="AH327" i="68"/>
  <c r="AL327" i="68"/>
  <c r="AP327" i="68"/>
  <c r="AT326" i="68"/>
  <c r="AU326" i="68" s="1"/>
  <c r="D326" i="68" s="1"/>
  <c r="AF325" i="71"/>
  <c r="AD326" i="71"/>
  <c r="AB326" i="71"/>
  <c r="Z326" i="71"/>
  <c r="X326" i="71"/>
  <c r="V326" i="71"/>
  <c r="B327" i="71"/>
  <c r="AE326" i="71"/>
  <c r="AA326" i="71"/>
  <c r="W326" i="71"/>
  <c r="N326" i="71"/>
  <c r="E326" i="71"/>
  <c r="C326" i="71"/>
  <c r="R326" i="71" s="1"/>
  <c r="AC326" i="71"/>
  <c r="Y326" i="71"/>
  <c r="G325" i="71"/>
  <c r="Q325" i="71" s="1"/>
  <c r="F325" i="71"/>
  <c r="A325" i="71" s="1"/>
  <c r="AG325" i="71"/>
  <c r="D325" i="71" s="1"/>
  <c r="AD327" i="68"/>
  <c r="AB327" i="68"/>
  <c r="Z327" i="68"/>
  <c r="X327" i="68"/>
  <c r="V327" i="68"/>
  <c r="N327" i="68"/>
  <c r="C327" i="68"/>
  <c r="R327" i="68" s="1"/>
  <c r="B328" i="68"/>
  <c r="E328" i="68" s="1"/>
  <c r="G328" i="68" s="1"/>
  <c r="A328" i="68" s="1"/>
  <c r="AE327" i="68"/>
  <c r="AC327" i="68"/>
  <c r="AA327" i="68"/>
  <c r="Y327" i="68"/>
  <c r="W327" i="68"/>
  <c r="F326" i="68"/>
  <c r="Q326" i="68" s="1"/>
  <c r="AG328" i="68" l="1"/>
  <c r="AI328" i="68"/>
  <c r="AK328" i="68"/>
  <c r="AM328" i="68"/>
  <c r="AO328" i="68"/>
  <c r="AQ328" i="68"/>
  <c r="AS328" i="68"/>
  <c r="AH328" i="68"/>
  <c r="AL328" i="68"/>
  <c r="AP328" i="68"/>
  <c r="AF328" i="68"/>
  <c r="AJ328" i="68"/>
  <c r="AN328" i="68"/>
  <c r="AR328" i="68"/>
  <c r="AT327" i="68"/>
  <c r="AU327" i="68" s="1"/>
  <c r="D327" i="68" s="1"/>
  <c r="AD327" i="71"/>
  <c r="AB327" i="71"/>
  <c r="Z327" i="71"/>
  <c r="X327" i="71"/>
  <c r="V327" i="71"/>
  <c r="N327" i="71"/>
  <c r="E327" i="71"/>
  <c r="C327" i="71"/>
  <c r="R327" i="71" s="1"/>
  <c r="AC327" i="71"/>
  <c r="Y327" i="71"/>
  <c r="B328" i="71"/>
  <c r="AE327" i="71"/>
  <c r="AA327" i="71"/>
  <c r="W327" i="71"/>
  <c r="AF327" i="71" s="1"/>
  <c r="G326" i="71"/>
  <c r="Q326" i="71" s="1"/>
  <c r="F326" i="71"/>
  <c r="A326" i="71" s="1"/>
  <c r="AF326" i="71"/>
  <c r="AG326" i="71" s="1"/>
  <c r="D326" i="71" s="1"/>
  <c r="AD328" i="68"/>
  <c r="AB328" i="68"/>
  <c r="Z328" i="68"/>
  <c r="X328" i="68"/>
  <c r="V328" i="68"/>
  <c r="N328" i="68"/>
  <c r="C328" i="68"/>
  <c r="R328" i="68" s="1"/>
  <c r="B329" i="68"/>
  <c r="E329" i="68" s="1"/>
  <c r="G329" i="68" s="1"/>
  <c r="A329" i="68" s="1"/>
  <c r="AE328" i="68"/>
  <c r="AC328" i="68"/>
  <c r="AA328" i="68"/>
  <c r="Y328" i="68"/>
  <c r="W328" i="68"/>
  <c r="F327" i="68"/>
  <c r="Q327" i="68" s="1"/>
  <c r="AT328" i="68" l="1"/>
  <c r="AG329" i="68"/>
  <c r="AI329" i="68"/>
  <c r="AK329" i="68"/>
  <c r="AM329" i="68"/>
  <c r="AO329" i="68"/>
  <c r="AQ329" i="68"/>
  <c r="AS329" i="68"/>
  <c r="AF329" i="68"/>
  <c r="AJ329" i="68"/>
  <c r="AN329" i="68"/>
  <c r="AR329" i="68"/>
  <c r="AH329" i="68"/>
  <c r="AL329" i="68"/>
  <c r="AP329" i="68"/>
  <c r="AD328" i="71"/>
  <c r="AB328" i="71"/>
  <c r="Z328" i="71"/>
  <c r="X328" i="71"/>
  <c r="V328" i="71"/>
  <c r="N328" i="71"/>
  <c r="E328" i="71"/>
  <c r="C328" i="71"/>
  <c r="R328" i="71" s="1"/>
  <c r="B329" i="71"/>
  <c r="AE328" i="71"/>
  <c r="AA328" i="71"/>
  <c r="W328" i="71"/>
  <c r="AC328" i="71"/>
  <c r="Y328" i="71"/>
  <c r="G327" i="71"/>
  <c r="Q327" i="71" s="1"/>
  <c r="F327" i="71"/>
  <c r="A327" i="71" s="1"/>
  <c r="AG327" i="71"/>
  <c r="D327" i="71" s="1"/>
  <c r="AD329" i="68"/>
  <c r="AB329" i="68"/>
  <c r="Z329" i="68"/>
  <c r="X329" i="68"/>
  <c r="V329" i="68"/>
  <c r="N329" i="68"/>
  <c r="C329" i="68"/>
  <c r="R329" i="68" s="1"/>
  <c r="B330" i="68"/>
  <c r="E330" i="68" s="1"/>
  <c r="G330" i="68" s="1"/>
  <c r="A330" i="68" s="1"/>
  <c r="AE329" i="68"/>
  <c r="AC329" i="68"/>
  <c r="AA329" i="68"/>
  <c r="Y329" i="68"/>
  <c r="W329" i="68"/>
  <c r="F328" i="68"/>
  <c r="Q328" i="68" s="1"/>
  <c r="AU328" i="68"/>
  <c r="D328" i="68" s="1"/>
  <c r="AT329" i="68" l="1"/>
  <c r="AU329" i="68" s="1"/>
  <c r="D329" i="68" s="1"/>
  <c r="AG330" i="68"/>
  <c r="AI330" i="68"/>
  <c r="AK330" i="68"/>
  <c r="AM330" i="68"/>
  <c r="AO330" i="68"/>
  <c r="AQ330" i="68"/>
  <c r="AS330" i="68"/>
  <c r="AH330" i="68"/>
  <c r="AL330" i="68"/>
  <c r="AP330" i="68"/>
  <c r="AF330" i="68"/>
  <c r="AJ330" i="68"/>
  <c r="AN330" i="68"/>
  <c r="AR330" i="68"/>
  <c r="AF328" i="71"/>
  <c r="AD329" i="71"/>
  <c r="AB329" i="71"/>
  <c r="Z329" i="71"/>
  <c r="X329" i="71"/>
  <c r="V329" i="71"/>
  <c r="N329" i="71"/>
  <c r="E329" i="71"/>
  <c r="C329" i="71"/>
  <c r="R329" i="71" s="1"/>
  <c r="AC329" i="71"/>
  <c r="Y329" i="71"/>
  <c r="B330" i="71"/>
  <c r="AE329" i="71"/>
  <c r="AA329" i="71"/>
  <c r="W329" i="71"/>
  <c r="AF329" i="71" s="1"/>
  <c r="G328" i="71"/>
  <c r="Q328" i="71" s="1"/>
  <c r="F328" i="71"/>
  <c r="A328" i="71" s="1"/>
  <c r="AG328" i="71"/>
  <c r="D328" i="71" s="1"/>
  <c r="AD330" i="68"/>
  <c r="AB330" i="68"/>
  <c r="Z330" i="68"/>
  <c r="X330" i="68"/>
  <c r="V330" i="68"/>
  <c r="N330" i="68"/>
  <c r="C330" i="68"/>
  <c r="R330" i="68" s="1"/>
  <c r="B331" i="68"/>
  <c r="E331" i="68" s="1"/>
  <c r="G331" i="68" s="1"/>
  <c r="A331" i="68" s="1"/>
  <c r="AE330" i="68"/>
  <c r="AC330" i="68"/>
  <c r="AA330" i="68"/>
  <c r="Y330" i="68"/>
  <c r="W330" i="68"/>
  <c r="F329" i="68"/>
  <c r="Q329" i="68" s="1"/>
  <c r="AT330" i="68" l="1"/>
  <c r="AG331" i="68"/>
  <c r="AI331" i="68"/>
  <c r="AK331" i="68"/>
  <c r="AM331" i="68"/>
  <c r="AO331" i="68"/>
  <c r="AQ331" i="68"/>
  <c r="AS331" i="68"/>
  <c r="AF331" i="68"/>
  <c r="AJ331" i="68"/>
  <c r="AN331" i="68"/>
  <c r="AR331" i="68"/>
  <c r="AH331" i="68"/>
  <c r="AL331" i="68"/>
  <c r="AP331" i="68"/>
  <c r="AD330" i="71"/>
  <c r="AB330" i="71"/>
  <c r="Z330" i="71"/>
  <c r="X330" i="71"/>
  <c r="V330" i="71"/>
  <c r="N330" i="71"/>
  <c r="E330" i="71"/>
  <c r="C330" i="71"/>
  <c r="R330" i="71" s="1"/>
  <c r="B331" i="71"/>
  <c r="AE330" i="71"/>
  <c r="AA330" i="71"/>
  <c r="W330" i="71"/>
  <c r="AC330" i="71"/>
  <c r="Y330" i="71"/>
  <c r="G329" i="71"/>
  <c r="Q329" i="71" s="1"/>
  <c r="F329" i="71"/>
  <c r="A329" i="71" s="1"/>
  <c r="AG329" i="71"/>
  <c r="D329" i="71" s="1"/>
  <c r="AD331" i="68"/>
  <c r="AB331" i="68"/>
  <c r="Z331" i="68"/>
  <c r="X331" i="68"/>
  <c r="V331" i="68"/>
  <c r="N331" i="68"/>
  <c r="C331" i="68"/>
  <c r="R331" i="68" s="1"/>
  <c r="B332" i="68"/>
  <c r="E332" i="68" s="1"/>
  <c r="G332" i="68" s="1"/>
  <c r="A332" i="68" s="1"/>
  <c r="AE331" i="68"/>
  <c r="AC331" i="68"/>
  <c r="AA331" i="68"/>
  <c r="Y331" i="68"/>
  <c r="W331" i="68"/>
  <c r="F330" i="68"/>
  <c r="Q330" i="68" s="1"/>
  <c r="AU330" i="68"/>
  <c r="D330" i="68" s="1"/>
  <c r="AT331" i="68" l="1"/>
  <c r="AG332" i="68"/>
  <c r="AI332" i="68"/>
  <c r="AK332" i="68"/>
  <c r="AM332" i="68"/>
  <c r="AO332" i="68"/>
  <c r="AQ332" i="68"/>
  <c r="AS332" i="68"/>
  <c r="AH332" i="68"/>
  <c r="AL332" i="68"/>
  <c r="AP332" i="68"/>
  <c r="AF332" i="68"/>
  <c r="AJ332" i="68"/>
  <c r="AN332" i="68"/>
  <c r="AR332" i="68"/>
  <c r="AF330" i="71"/>
  <c r="AG330" i="71" s="1"/>
  <c r="D330" i="71" s="1"/>
  <c r="AD331" i="71"/>
  <c r="AB331" i="71"/>
  <c r="Z331" i="71"/>
  <c r="X331" i="71"/>
  <c r="V331" i="71"/>
  <c r="N331" i="71"/>
  <c r="E331" i="71"/>
  <c r="C331" i="71"/>
  <c r="R331" i="71" s="1"/>
  <c r="AC331" i="71"/>
  <c r="Y331" i="71"/>
  <c r="B332" i="71"/>
  <c r="AE331" i="71"/>
  <c r="AA331" i="71"/>
  <c r="W331" i="71"/>
  <c r="G330" i="71"/>
  <c r="Q330" i="71" s="1"/>
  <c r="F330" i="71"/>
  <c r="A330" i="71" s="1"/>
  <c r="AU331" i="68"/>
  <c r="D331" i="68" s="1"/>
  <c r="AD332" i="68"/>
  <c r="AB332" i="68"/>
  <c r="Z332" i="68"/>
  <c r="X332" i="68"/>
  <c r="V332" i="68"/>
  <c r="N332" i="68"/>
  <c r="C332" i="68"/>
  <c r="R332" i="68" s="1"/>
  <c r="B333" i="68"/>
  <c r="E333" i="68" s="1"/>
  <c r="G333" i="68" s="1"/>
  <c r="A333" i="68" s="1"/>
  <c r="AE332" i="68"/>
  <c r="AC332" i="68"/>
  <c r="AA332" i="68"/>
  <c r="Y332" i="68"/>
  <c r="W332" i="68"/>
  <c r="F331" i="68"/>
  <c r="Q331" i="68" s="1"/>
  <c r="AT332" i="68" l="1"/>
  <c r="AU332" i="68" s="1"/>
  <c r="D332" i="68" s="1"/>
  <c r="AG333" i="68"/>
  <c r="AI333" i="68"/>
  <c r="AK333" i="68"/>
  <c r="AM333" i="68"/>
  <c r="AO333" i="68"/>
  <c r="AQ333" i="68"/>
  <c r="AS333" i="68"/>
  <c r="AF333" i="68"/>
  <c r="AJ333" i="68"/>
  <c r="AN333" i="68"/>
  <c r="AR333" i="68"/>
  <c r="AH333" i="68"/>
  <c r="AL333" i="68"/>
  <c r="AP333" i="68"/>
  <c r="AF331" i="71"/>
  <c r="AD332" i="71"/>
  <c r="AB332" i="71"/>
  <c r="Z332" i="71"/>
  <c r="X332" i="71"/>
  <c r="V332" i="71"/>
  <c r="N332" i="71"/>
  <c r="E332" i="71"/>
  <c r="C332" i="71"/>
  <c r="R332" i="71" s="1"/>
  <c r="B333" i="71"/>
  <c r="AE332" i="71"/>
  <c r="AA332" i="71"/>
  <c r="W332" i="71"/>
  <c r="AC332" i="71"/>
  <c r="Y332" i="71"/>
  <c r="G331" i="71"/>
  <c r="Q331" i="71" s="1"/>
  <c r="F331" i="71"/>
  <c r="A331" i="71" s="1"/>
  <c r="AG331" i="71"/>
  <c r="D331" i="71" s="1"/>
  <c r="AD333" i="68"/>
  <c r="AB333" i="68"/>
  <c r="Z333" i="68"/>
  <c r="X333" i="68"/>
  <c r="V333" i="68"/>
  <c r="N333" i="68"/>
  <c r="C333" i="68"/>
  <c r="R333" i="68" s="1"/>
  <c r="B334" i="68"/>
  <c r="E334" i="68" s="1"/>
  <c r="G334" i="68" s="1"/>
  <c r="A334" i="68" s="1"/>
  <c r="AE333" i="68"/>
  <c r="AC333" i="68"/>
  <c r="AA333" i="68"/>
  <c r="Y333" i="68"/>
  <c r="W333" i="68"/>
  <c r="F332" i="68"/>
  <c r="Q332" i="68" s="1"/>
  <c r="AT333" i="68" l="1"/>
  <c r="AU333" i="68" s="1"/>
  <c r="D333" i="68" s="1"/>
  <c r="AG334" i="68"/>
  <c r="AI334" i="68"/>
  <c r="AK334" i="68"/>
  <c r="AM334" i="68"/>
  <c r="AO334" i="68"/>
  <c r="AQ334" i="68"/>
  <c r="AS334" i="68"/>
  <c r="AH334" i="68"/>
  <c r="AL334" i="68"/>
  <c r="AP334" i="68"/>
  <c r="AF334" i="68"/>
  <c r="AJ334" i="68"/>
  <c r="AN334" i="68"/>
  <c r="AR334" i="68"/>
  <c r="AF332" i="71"/>
  <c r="AG332" i="71" s="1"/>
  <c r="D332" i="71" s="1"/>
  <c r="AD333" i="71"/>
  <c r="AB333" i="71"/>
  <c r="Z333" i="71"/>
  <c r="X333" i="71"/>
  <c r="V333" i="71"/>
  <c r="N333" i="71"/>
  <c r="E333" i="71"/>
  <c r="C333" i="71"/>
  <c r="R333" i="71" s="1"/>
  <c r="AC333" i="71"/>
  <c r="Y333" i="71"/>
  <c r="B334" i="71"/>
  <c r="AE333" i="71"/>
  <c r="AA333" i="71"/>
  <c r="W333" i="71"/>
  <c r="G332" i="71"/>
  <c r="Q332" i="71" s="1"/>
  <c r="F332" i="71"/>
  <c r="A332" i="71" s="1"/>
  <c r="AD334" i="68"/>
  <c r="AB334" i="68"/>
  <c r="Z334" i="68"/>
  <c r="X334" i="68"/>
  <c r="V334" i="68"/>
  <c r="N334" i="68"/>
  <c r="C334" i="68"/>
  <c r="R334" i="68" s="1"/>
  <c r="B335" i="68"/>
  <c r="E335" i="68" s="1"/>
  <c r="G335" i="68" s="1"/>
  <c r="A335" i="68" s="1"/>
  <c r="AE334" i="68"/>
  <c r="AC334" i="68"/>
  <c r="AA334" i="68"/>
  <c r="Y334" i="68"/>
  <c r="W334" i="68"/>
  <c r="F333" i="68"/>
  <c r="Q333" i="68" s="1"/>
  <c r="AT334" i="68" l="1"/>
  <c r="AU334" i="68" s="1"/>
  <c r="D334" i="68" s="1"/>
  <c r="AG335" i="68"/>
  <c r="AI335" i="68"/>
  <c r="AK335" i="68"/>
  <c r="AM335" i="68"/>
  <c r="AO335" i="68"/>
  <c r="AQ335" i="68"/>
  <c r="AS335" i="68"/>
  <c r="AF335" i="68"/>
  <c r="AJ335" i="68"/>
  <c r="AN335" i="68"/>
  <c r="AR335" i="68"/>
  <c r="AH335" i="68"/>
  <c r="AL335" i="68"/>
  <c r="AP335" i="68"/>
  <c r="AF333" i="71"/>
  <c r="AD334" i="71"/>
  <c r="AB334" i="71"/>
  <c r="Z334" i="71"/>
  <c r="X334" i="71"/>
  <c r="V334" i="71"/>
  <c r="N334" i="71"/>
  <c r="E334" i="71"/>
  <c r="C334" i="71"/>
  <c r="R334" i="71" s="1"/>
  <c r="B335" i="71"/>
  <c r="AE334" i="71"/>
  <c r="AA334" i="71"/>
  <c r="W334" i="71"/>
  <c r="AC334" i="71"/>
  <c r="Y334" i="71"/>
  <c r="G333" i="71"/>
  <c r="Q333" i="71" s="1"/>
  <c r="F333" i="71"/>
  <c r="A333" i="71" s="1"/>
  <c r="AG333" i="71"/>
  <c r="D333" i="71" s="1"/>
  <c r="AD335" i="68"/>
  <c r="AB335" i="68"/>
  <c r="Z335" i="68"/>
  <c r="X335" i="68"/>
  <c r="V335" i="68"/>
  <c r="N335" i="68"/>
  <c r="C335" i="68"/>
  <c r="R335" i="68" s="1"/>
  <c r="B336" i="68"/>
  <c r="E336" i="68" s="1"/>
  <c r="G336" i="68" s="1"/>
  <c r="A336" i="68" s="1"/>
  <c r="AE335" i="68"/>
  <c r="AC335" i="68"/>
  <c r="AA335" i="68"/>
  <c r="Y335" i="68"/>
  <c r="W335" i="68"/>
  <c r="F334" i="68"/>
  <c r="Q334" i="68" s="1"/>
  <c r="AT335" i="68" l="1"/>
  <c r="AU335" i="68" s="1"/>
  <c r="D335" i="68" s="1"/>
  <c r="AG336" i="68"/>
  <c r="AI336" i="68"/>
  <c r="AK336" i="68"/>
  <c r="AM336" i="68"/>
  <c r="AO336" i="68"/>
  <c r="AQ336" i="68"/>
  <c r="AS336" i="68"/>
  <c r="AH336" i="68"/>
  <c r="AL336" i="68"/>
  <c r="AP336" i="68"/>
  <c r="AF336" i="68"/>
  <c r="AJ336" i="68"/>
  <c r="AN336" i="68"/>
  <c r="AR336" i="68"/>
  <c r="AF334" i="71"/>
  <c r="AD335" i="71"/>
  <c r="AB335" i="71"/>
  <c r="Z335" i="71"/>
  <c r="X335" i="71"/>
  <c r="V335" i="71"/>
  <c r="N335" i="71"/>
  <c r="E335" i="71"/>
  <c r="C335" i="71"/>
  <c r="R335" i="71" s="1"/>
  <c r="AC335" i="71"/>
  <c r="Y335" i="71"/>
  <c r="B336" i="71"/>
  <c r="AE335" i="71"/>
  <c r="AA335" i="71"/>
  <c r="W335" i="71"/>
  <c r="AF335" i="71" s="1"/>
  <c r="G334" i="71"/>
  <c r="Q334" i="71" s="1"/>
  <c r="F334" i="71"/>
  <c r="A334" i="71" s="1"/>
  <c r="AG334" i="71"/>
  <c r="D334" i="71" s="1"/>
  <c r="AD336" i="68"/>
  <c r="AB336" i="68"/>
  <c r="Z336" i="68"/>
  <c r="X336" i="68"/>
  <c r="V336" i="68"/>
  <c r="N336" i="68"/>
  <c r="C336" i="68"/>
  <c r="R336" i="68" s="1"/>
  <c r="B337" i="68"/>
  <c r="E337" i="68" s="1"/>
  <c r="G337" i="68" s="1"/>
  <c r="A337" i="68" s="1"/>
  <c r="AE336" i="68"/>
  <c r="AC336" i="68"/>
  <c r="AA336" i="68"/>
  <c r="Y336" i="68"/>
  <c r="W336" i="68"/>
  <c r="F335" i="68"/>
  <c r="Q335" i="68" s="1"/>
  <c r="AT336" i="68" l="1"/>
  <c r="AG337" i="68"/>
  <c r="AI337" i="68"/>
  <c r="AK337" i="68"/>
  <c r="AM337" i="68"/>
  <c r="AO337" i="68"/>
  <c r="AQ337" i="68"/>
  <c r="AS337" i="68"/>
  <c r="AF337" i="68"/>
  <c r="AJ337" i="68"/>
  <c r="AN337" i="68"/>
  <c r="AR337" i="68"/>
  <c r="AH337" i="68"/>
  <c r="AL337" i="68"/>
  <c r="AP337" i="68"/>
  <c r="AD336" i="71"/>
  <c r="AB336" i="71"/>
  <c r="Z336" i="71"/>
  <c r="X336" i="71"/>
  <c r="V336" i="71"/>
  <c r="N336" i="71"/>
  <c r="E336" i="71"/>
  <c r="C336" i="71"/>
  <c r="R336" i="71" s="1"/>
  <c r="B337" i="71"/>
  <c r="AE336" i="71"/>
  <c r="AA336" i="71"/>
  <c r="W336" i="71"/>
  <c r="AC336" i="71"/>
  <c r="Y336" i="71"/>
  <c r="G335" i="71"/>
  <c r="Q335" i="71" s="1"/>
  <c r="F335" i="71"/>
  <c r="A335" i="71" s="1"/>
  <c r="AG335" i="71"/>
  <c r="D335" i="71" s="1"/>
  <c r="AD337" i="68"/>
  <c r="AB337" i="68"/>
  <c r="Z337" i="68"/>
  <c r="X337" i="68"/>
  <c r="V337" i="68"/>
  <c r="N337" i="68"/>
  <c r="C337" i="68"/>
  <c r="R337" i="68" s="1"/>
  <c r="B338" i="68"/>
  <c r="E338" i="68" s="1"/>
  <c r="G338" i="68" s="1"/>
  <c r="A338" i="68" s="1"/>
  <c r="AE337" i="68"/>
  <c r="AC337" i="68"/>
  <c r="AA337" i="68"/>
  <c r="Y337" i="68"/>
  <c r="W337" i="68"/>
  <c r="AU336" i="68"/>
  <c r="D336" i="68" s="1"/>
  <c r="F336" i="68"/>
  <c r="Q336" i="68" s="1"/>
  <c r="AT337" i="68" l="1"/>
  <c r="AU337" i="68" s="1"/>
  <c r="D337" i="68" s="1"/>
  <c r="AG338" i="68"/>
  <c r="AI338" i="68"/>
  <c r="AK338" i="68"/>
  <c r="AM338" i="68"/>
  <c r="AO338" i="68"/>
  <c r="AQ338" i="68"/>
  <c r="AS338" i="68"/>
  <c r="AH338" i="68"/>
  <c r="AL338" i="68"/>
  <c r="AP338" i="68"/>
  <c r="AF338" i="68"/>
  <c r="AJ338" i="68"/>
  <c r="AN338" i="68"/>
  <c r="AR338" i="68"/>
  <c r="AF336" i="71"/>
  <c r="AG336" i="71" s="1"/>
  <c r="D336" i="71" s="1"/>
  <c r="B338" i="71"/>
  <c r="AD337" i="71"/>
  <c r="AB337" i="71"/>
  <c r="Z337" i="71"/>
  <c r="X337" i="71"/>
  <c r="V337" i="71"/>
  <c r="N337" i="71"/>
  <c r="E337" i="71"/>
  <c r="C337" i="71"/>
  <c r="R337" i="71" s="1"/>
  <c r="AC337" i="71"/>
  <c r="Y337" i="71"/>
  <c r="AE337" i="71"/>
  <c r="AA337" i="71"/>
  <c r="W337" i="71"/>
  <c r="G336" i="71"/>
  <c r="Q336" i="71" s="1"/>
  <c r="F336" i="71"/>
  <c r="A336" i="71" s="1"/>
  <c r="AD338" i="68"/>
  <c r="AB338" i="68"/>
  <c r="Z338" i="68"/>
  <c r="X338" i="68"/>
  <c r="V338" i="68"/>
  <c r="N338" i="68"/>
  <c r="C338" i="68"/>
  <c r="R338" i="68" s="1"/>
  <c r="B339" i="68"/>
  <c r="E339" i="68" s="1"/>
  <c r="G339" i="68" s="1"/>
  <c r="A339" i="68" s="1"/>
  <c r="AE338" i="68"/>
  <c r="AC338" i="68"/>
  <c r="AA338" i="68"/>
  <c r="Y338" i="68"/>
  <c r="W338" i="68"/>
  <c r="F337" i="68"/>
  <c r="Q337" i="68" s="1"/>
  <c r="AT338" i="68" l="1"/>
  <c r="AU338" i="68" s="1"/>
  <c r="D338" i="68" s="1"/>
  <c r="AG339" i="68"/>
  <c r="AI339" i="68"/>
  <c r="AK339" i="68"/>
  <c r="AM339" i="68"/>
  <c r="AO339" i="68"/>
  <c r="AQ339" i="68"/>
  <c r="AS339" i="68"/>
  <c r="AF339" i="68"/>
  <c r="AJ339" i="68"/>
  <c r="AN339" i="68"/>
  <c r="AR339" i="68"/>
  <c r="AH339" i="68"/>
  <c r="AL339" i="68"/>
  <c r="AP339" i="68"/>
  <c r="B339" i="71"/>
  <c r="AE338" i="71"/>
  <c r="AC338" i="71"/>
  <c r="AA338" i="71"/>
  <c r="Y338" i="71"/>
  <c r="W338" i="71"/>
  <c r="AD338" i="71"/>
  <c r="AB338" i="71"/>
  <c r="Z338" i="71"/>
  <c r="X338" i="71"/>
  <c r="V338" i="71"/>
  <c r="N338" i="71"/>
  <c r="E338" i="71"/>
  <c r="C338" i="71"/>
  <c r="R338" i="71" s="1"/>
  <c r="AF337" i="71"/>
  <c r="AG337" i="71" s="1"/>
  <c r="D337" i="71" s="1"/>
  <c r="G337" i="71"/>
  <c r="Q337" i="71" s="1"/>
  <c r="F337" i="71"/>
  <c r="A337" i="71" s="1"/>
  <c r="AD339" i="68"/>
  <c r="AB339" i="68"/>
  <c r="Z339" i="68"/>
  <c r="X339" i="68"/>
  <c r="V339" i="68"/>
  <c r="N339" i="68"/>
  <c r="C339" i="68"/>
  <c r="R339" i="68" s="1"/>
  <c r="B340" i="68"/>
  <c r="E340" i="68" s="1"/>
  <c r="G340" i="68" s="1"/>
  <c r="A340" i="68" s="1"/>
  <c r="AE339" i="68"/>
  <c r="AC339" i="68"/>
  <c r="AA339" i="68"/>
  <c r="Y339" i="68"/>
  <c r="W339" i="68"/>
  <c r="F338" i="68"/>
  <c r="Q338" i="68" s="1"/>
  <c r="AT339" i="68" l="1"/>
  <c r="AU339" i="68" s="1"/>
  <c r="D339" i="68" s="1"/>
  <c r="AG340" i="68"/>
  <c r="AI340" i="68"/>
  <c r="AK340" i="68"/>
  <c r="AM340" i="68"/>
  <c r="AO340" i="68"/>
  <c r="AQ340" i="68"/>
  <c r="AS340" i="68"/>
  <c r="AH340" i="68"/>
  <c r="AL340" i="68"/>
  <c r="AP340" i="68"/>
  <c r="AF340" i="68"/>
  <c r="AJ340" i="68"/>
  <c r="AN340" i="68"/>
  <c r="AR340" i="68"/>
  <c r="AF338" i="71"/>
  <c r="AG338" i="71" s="1"/>
  <c r="D338" i="71" s="1"/>
  <c r="F338" i="71"/>
  <c r="A338" i="71" s="1"/>
  <c r="G338" i="71"/>
  <c r="Q338" i="71" s="1"/>
  <c r="B340" i="71"/>
  <c r="AE339" i="71"/>
  <c r="AC339" i="71"/>
  <c r="AA339" i="71"/>
  <c r="Y339" i="71"/>
  <c r="W339" i="71"/>
  <c r="AD339" i="71"/>
  <c r="AB339" i="71"/>
  <c r="Z339" i="71"/>
  <c r="X339" i="71"/>
  <c r="V339" i="71"/>
  <c r="N339" i="71"/>
  <c r="E339" i="71"/>
  <c r="C339" i="71"/>
  <c r="R339" i="71" s="1"/>
  <c r="AD340" i="68"/>
  <c r="AB340" i="68"/>
  <c r="Z340" i="68"/>
  <c r="X340" i="68"/>
  <c r="V340" i="68"/>
  <c r="N340" i="68"/>
  <c r="C340" i="68"/>
  <c r="R340" i="68" s="1"/>
  <c r="B341" i="68"/>
  <c r="E341" i="68" s="1"/>
  <c r="G341" i="68" s="1"/>
  <c r="A341" i="68" s="1"/>
  <c r="AE340" i="68"/>
  <c r="AC340" i="68"/>
  <c r="AA340" i="68"/>
  <c r="Y340" i="68"/>
  <c r="W340" i="68"/>
  <c r="F339" i="68"/>
  <c r="Q339" i="68" s="1"/>
  <c r="AT340" i="68" l="1"/>
  <c r="AU340" i="68" s="1"/>
  <c r="D340" i="68" s="1"/>
  <c r="AG341" i="68"/>
  <c r="AI341" i="68"/>
  <c r="AK341" i="68"/>
  <c r="AM341" i="68"/>
  <c r="AO341" i="68"/>
  <c r="AQ341" i="68"/>
  <c r="AS341" i="68"/>
  <c r="AF341" i="68"/>
  <c r="AJ341" i="68"/>
  <c r="AN341" i="68"/>
  <c r="AR341" i="68"/>
  <c r="AH341" i="68"/>
  <c r="AL341" i="68"/>
  <c r="AP341" i="68"/>
  <c r="AF339" i="71"/>
  <c r="AG339" i="71" s="1"/>
  <c r="D339" i="71" s="1"/>
  <c r="F339" i="71"/>
  <c r="A339" i="71" s="1"/>
  <c r="G339" i="71"/>
  <c r="Q339" i="71" s="1"/>
  <c r="B341" i="71"/>
  <c r="AE340" i="71"/>
  <c r="AC340" i="71"/>
  <c r="AA340" i="71"/>
  <c r="Y340" i="71"/>
  <c r="W340" i="71"/>
  <c r="AD340" i="71"/>
  <c r="AB340" i="71"/>
  <c r="Z340" i="71"/>
  <c r="X340" i="71"/>
  <c r="V340" i="71"/>
  <c r="N340" i="71"/>
  <c r="E340" i="71"/>
  <c r="C340" i="71"/>
  <c r="R340" i="71" s="1"/>
  <c r="AD341" i="68"/>
  <c r="AB341" i="68"/>
  <c r="Z341" i="68"/>
  <c r="X341" i="68"/>
  <c r="V341" i="68"/>
  <c r="N341" i="68"/>
  <c r="C341" i="68"/>
  <c r="R341" i="68" s="1"/>
  <c r="B342" i="68"/>
  <c r="E342" i="68" s="1"/>
  <c r="G342" i="68" s="1"/>
  <c r="A342" i="68" s="1"/>
  <c r="AE341" i="68"/>
  <c r="AC341" i="68"/>
  <c r="AA341" i="68"/>
  <c r="Y341" i="68"/>
  <c r="W341" i="68"/>
  <c r="F340" i="68"/>
  <c r="Q340" i="68" s="1"/>
  <c r="AT341" i="68" l="1"/>
  <c r="AU341" i="68" s="1"/>
  <c r="D341" i="68" s="1"/>
  <c r="AG342" i="68"/>
  <c r="AI342" i="68"/>
  <c r="AK342" i="68"/>
  <c r="AM342" i="68"/>
  <c r="AO342" i="68"/>
  <c r="AQ342" i="68"/>
  <c r="AS342" i="68"/>
  <c r="AH342" i="68"/>
  <c r="AL342" i="68"/>
  <c r="AP342" i="68"/>
  <c r="AF342" i="68"/>
  <c r="AJ342" i="68"/>
  <c r="AN342" i="68"/>
  <c r="AR342" i="68"/>
  <c r="AF340" i="71"/>
  <c r="AG340" i="71" s="1"/>
  <c r="D340" i="71" s="1"/>
  <c r="F340" i="71"/>
  <c r="A340" i="71" s="1"/>
  <c r="G340" i="71"/>
  <c r="Q340" i="71" s="1"/>
  <c r="B342" i="71"/>
  <c r="AE341" i="71"/>
  <c r="AC341" i="71"/>
  <c r="AA341" i="71"/>
  <c r="Y341" i="71"/>
  <c r="W341" i="71"/>
  <c r="AD341" i="71"/>
  <c r="AB341" i="71"/>
  <c r="Z341" i="71"/>
  <c r="X341" i="71"/>
  <c r="V341" i="71"/>
  <c r="N341" i="71"/>
  <c r="E341" i="71"/>
  <c r="C341" i="71"/>
  <c r="R341" i="71" s="1"/>
  <c r="AD342" i="68"/>
  <c r="AB342" i="68"/>
  <c r="Z342" i="68"/>
  <c r="X342" i="68"/>
  <c r="V342" i="68"/>
  <c r="N342" i="68"/>
  <c r="C342" i="68"/>
  <c r="R342" i="68" s="1"/>
  <c r="B343" i="68"/>
  <c r="E343" i="68" s="1"/>
  <c r="G343" i="68" s="1"/>
  <c r="A343" i="68" s="1"/>
  <c r="AE342" i="68"/>
  <c r="AC342" i="68"/>
  <c r="AA342" i="68"/>
  <c r="Y342" i="68"/>
  <c r="W342" i="68"/>
  <c r="F341" i="68"/>
  <c r="Q341" i="68" s="1"/>
  <c r="AT342" i="68" l="1"/>
  <c r="AU342" i="68" s="1"/>
  <c r="D342" i="68" s="1"/>
  <c r="AG343" i="68"/>
  <c r="AI343" i="68"/>
  <c r="AK343" i="68"/>
  <c r="AM343" i="68"/>
  <c r="AO343" i="68"/>
  <c r="AQ343" i="68"/>
  <c r="AS343" i="68"/>
  <c r="AF343" i="68"/>
  <c r="AJ343" i="68"/>
  <c r="AN343" i="68"/>
  <c r="AR343" i="68"/>
  <c r="AH343" i="68"/>
  <c r="AL343" i="68"/>
  <c r="AP343" i="68"/>
  <c r="AF341" i="71"/>
  <c r="AG341" i="71" s="1"/>
  <c r="D341" i="71" s="1"/>
  <c r="F341" i="71"/>
  <c r="A341" i="71" s="1"/>
  <c r="G341" i="71"/>
  <c r="Q341" i="71" s="1"/>
  <c r="B343" i="71"/>
  <c r="AE342" i="71"/>
  <c r="AC342" i="71"/>
  <c r="AA342" i="71"/>
  <c r="Y342" i="71"/>
  <c r="W342" i="71"/>
  <c r="AD342" i="71"/>
  <c r="AB342" i="71"/>
  <c r="Z342" i="71"/>
  <c r="X342" i="71"/>
  <c r="V342" i="71"/>
  <c r="N342" i="71"/>
  <c r="E342" i="71"/>
  <c r="C342" i="71"/>
  <c r="R342" i="71" s="1"/>
  <c r="AD343" i="68"/>
  <c r="AB343" i="68"/>
  <c r="Z343" i="68"/>
  <c r="X343" i="68"/>
  <c r="V343" i="68"/>
  <c r="N343" i="68"/>
  <c r="C343" i="68"/>
  <c r="R343" i="68" s="1"/>
  <c r="B344" i="68"/>
  <c r="E344" i="68" s="1"/>
  <c r="G344" i="68" s="1"/>
  <c r="A344" i="68" s="1"/>
  <c r="AE343" i="68"/>
  <c r="AC343" i="68"/>
  <c r="AA343" i="68"/>
  <c r="Y343" i="68"/>
  <c r="W343" i="68"/>
  <c r="F342" i="68"/>
  <c r="Q342" i="68" s="1"/>
  <c r="AT343" i="68" l="1"/>
  <c r="AU343" i="68" s="1"/>
  <c r="D343" i="68" s="1"/>
  <c r="AG344" i="68"/>
  <c r="AI344" i="68"/>
  <c r="AK344" i="68"/>
  <c r="AM344" i="68"/>
  <c r="AO344" i="68"/>
  <c r="AQ344" i="68"/>
  <c r="AS344" i="68"/>
  <c r="AH344" i="68"/>
  <c r="AL344" i="68"/>
  <c r="AP344" i="68"/>
  <c r="AF344" i="68"/>
  <c r="AJ344" i="68"/>
  <c r="AN344" i="68"/>
  <c r="AR344" i="68"/>
  <c r="AF342" i="71"/>
  <c r="AG342" i="71" s="1"/>
  <c r="D342" i="71" s="1"/>
  <c r="F342" i="71"/>
  <c r="A342" i="71" s="1"/>
  <c r="G342" i="71"/>
  <c r="Q342" i="71" s="1"/>
  <c r="B344" i="71"/>
  <c r="AE343" i="71"/>
  <c r="AC343" i="71"/>
  <c r="AA343" i="71"/>
  <c r="Y343" i="71"/>
  <c r="W343" i="71"/>
  <c r="AD343" i="71"/>
  <c r="AB343" i="71"/>
  <c r="Z343" i="71"/>
  <c r="X343" i="71"/>
  <c r="V343" i="71"/>
  <c r="N343" i="71"/>
  <c r="E343" i="71"/>
  <c r="C343" i="71"/>
  <c r="R343" i="71" s="1"/>
  <c r="AD344" i="68"/>
  <c r="AB344" i="68"/>
  <c r="Z344" i="68"/>
  <c r="X344" i="68"/>
  <c r="V344" i="68"/>
  <c r="N344" i="68"/>
  <c r="C344" i="68"/>
  <c r="R344" i="68" s="1"/>
  <c r="B345" i="68"/>
  <c r="E345" i="68" s="1"/>
  <c r="G345" i="68" s="1"/>
  <c r="A345" i="68" s="1"/>
  <c r="AE344" i="68"/>
  <c r="AC344" i="68"/>
  <c r="AA344" i="68"/>
  <c r="Y344" i="68"/>
  <c r="W344" i="68"/>
  <c r="F343" i="68"/>
  <c r="Q343" i="68" s="1"/>
  <c r="AT344" i="68" l="1"/>
  <c r="AU344" i="68" s="1"/>
  <c r="D344" i="68" s="1"/>
  <c r="AG345" i="68"/>
  <c r="AI345" i="68"/>
  <c r="AK345" i="68"/>
  <c r="AM345" i="68"/>
  <c r="AO345" i="68"/>
  <c r="AQ345" i="68"/>
  <c r="AS345" i="68"/>
  <c r="AF345" i="68"/>
  <c r="AJ345" i="68"/>
  <c r="AN345" i="68"/>
  <c r="AR345" i="68"/>
  <c r="AH345" i="68"/>
  <c r="AL345" i="68"/>
  <c r="AP345" i="68"/>
  <c r="AF343" i="71"/>
  <c r="AG343" i="71" s="1"/>
  <c r="D343" i="71" s="1"/>
  <c r="F343" i="71"/>
  <c r="A343" i="71" s="1"/>
  <c r="G343" i="71"/>
  <c r="Q343" i="71" s="1"/>
  <c r="B345" i="71"/>
  <c r="AE344" i="71"/>
  <c r="AC344" i="71"/>
  <c r="AA344" i="71"/>
  <c r="Y344" i="71"/>
  <c r="W344" i="71"/>
  <c r="AD344" i="71"/>
  <c r="AB344" i="71"/>
  <c r="Z344" i="71"/>
  <c r="X344" i="71"/>
  <c r="V344" i="71"/>
  <c r="N344" i="71"/>
  <c r="E344" i="71"/>
  <c r="C344" i="71"/>
  <c r="R344" i="71" s="1"/>
  <c r="AD345" i="68"/>
  <c r="AB345" i="68"/>
  <c r="Z345" i="68"/>
  <c r="X345" i="68"/>
  <c r="V345" i="68"/>
  <c r="N345" i="68"/>
  <c r="C345" i="68"/>
  <c r="R345" i="68" s="1"/>
  <c r="B346" i="68"/>
  <c r="E346" i="68" s="1"/>
  <c r="G346" i="68" s="1"/>
  <c r="A346" i="68" s="1"/>
  <c r="AE345" i="68"/>
  <c r="AC345" i="68"/>
  <c r="AA345" i="68"/>
  <c r="Y345" i="68"/>
  <c r="W345" i="68"/>
  <c r="F344" i="68"/>
  <c r="Q344" i="68" s="1"/>
  <c r="AT345" i="68" l="1"/>
  <c r="AU345" i="68" s="1"/>
  <c r="D345" i="68" s="1"/>
  <c r="AG346" i="68"/>
  <c r="AI346" i="68"/>
  <c r="AK346" i="68"/>
  <c r="AM346" i="68"/>
  <c r="AO346" i="68"/>
  <c r="AQ346" i="68"/>
  <c r="AS346" i="68"/>
  <c r="AH346" i="68"/>
  <c r="AL346" i="68"/>
  <c r="AP346" i="68"/>
  <c r="AF346" i="68"/>
  <c r="AJ346" i="68"/>
  <c r="AN346" i="68"/>
  <c r="AR346" i="68"/>
  <c r="AF344" i="71"/>
  <c r="AG344" i="71" s="1"/>
  <c r="D344" i="71" s="1"/>
  <c r="F344" i="71"/>
  <c r="A344" i="71" s="1"/>
  <c r="G344" i="71"/>
  <c r="Q344" i="71" s="1"/>
  <c r="B346" i="71"/>
  <c r="AE345" i="71"/>
  <c r="AC345" i="71"/>
  <c r="AA345" i="71"/>
  <c r="Y345" i="71"/>
  <c r="W345" i="71"/>
  <c r="AD345" i="71"/>
  <c r="AB345" i="71"/>
  <c r="Z345" i="71"/>
  <c r="X345" i="71"/>
  <c r="V345" i="71"/>
  <c r="N345" i="71"/>
  <c r="E345" i="71"/>
  <c r="C345" i="71"/>
  <c r="R345" i="71" s="1"/>
  <c r="AD346" i="68"/>
  <c r="AB346" i="68"/>
  <c r="Z346" i="68"/>
  <c r="X346" i="68"/>
  <c r="V346" i="68"/>
  <c r="N346" i="68"/>
  <c r="C346" i="68"/>
  <c r="R346" i="68" s="1"/>
  <c r="B347" i="68"/>
  <c r="E347" i="68" s="1"/>
  <c r="G347" i="68" s="1"/>
  <c r="A347" i="68" s="1"/>
  <c r="AE346" i="68"/>
  <c r="AC346" i="68"/>
  <c r="AA346" i="68"/>
  <c r="Y346" i="68"/>
  <c r="W346" i="68"/>
  <c r="F345" i="68"/>
  <c r="Q345" i="68" s="1"/>
  <c r="AT346" i="68" l="1"/>
  <c r="AG347" i="68"/>
  <c r="AI347" i="68"/>
  <c r="AK347" i="68"/>
  <c r="AM347" i="68"/>
  <c r="AO347" i="68"/>
  <c r="AQ347" i="68"/>
  <c r="AS347" i="68"/>
  <c r="AF347" i="68"/>
  <c r="AJ347" i="68"/>
  <c r="AN347" i="68"/>
  <c r="AR347" i="68"/>
  <c r="AH347" i="68"/>
  <c r="AL347" i="68"/>
  <c r="AP347" i="68"/>
  <c r="AF345" i="71"/>
  <c r="AG345" i="71" s="1"/>
  <c r="D345" i="71" s="1"/>
  <c r="F345" i="71"/>
  <c r="A345" i="71" s="1"/>
  <c r="G345" i="71"/>
  <c r="Q345" i="71" s="1"/>
  <c r="B347" i="71"/>
  <c r="AE346" i="71"/>
  <c r="AC346" i="71"/>
  <c r="AA346" i="71"/>
  <c r="Y346" i="71"/>
  <c r="W346" i="71"/>
  <c r="AD346" i="71"/>
  <c r="AB346" i="71"/>
  <c r="Z346" i="71"/>
  <c r="X346" i="71"/>
  <c r="V346" i="71"/>
  <c r="N346" i="71"/>
  <c r="E346" i="71"/>
  <c r="C346" i="71"/>
  <c r="R346" i="71" s="1"/>
  <c r="AD347" i="68"/>
  <c r="AB347" i="68"/>
  <c r="Z347" i="68"/>
  <c r="X347" i="68"/>
  <c r="V347" i="68"/>
  <c r="N347" i="68"/>
  <c r="C347" i="68"/>
  <c r="R347" i="68" s="1"/>
  <c r="B348" i="68"/>
  <c r="E348" i="68" s="1"/>
  <c r="G348" i="68" s="1"/>
  <c r="A348" i="68" s="1"/>
  <c r="AE347" i="68"/>
  <c r="AC347" i="68"/>
  <c r="AA347" i="68"/>
  <c r="Y347" i="68"/>
  <c r="W347" i="68"/>
  <c r="F346" i="68"/>
  <c r="Q346" i="68" s="1"/>
  <c r="AU346" i="68"/>
  <c r="D346" i="68" s="1"/>
  <c r="AG348" i="68" l="1"/>
  <c r="AI348" i="68"/>
  <c r="AK348" i="68"/>
  <c r="AM348" i="68"/>
  <c r="AO348" i="68"/>
  <c r="AQ348" i="68"/>
  <c r="AS348" i="68"/>
  <c r="AH348" i="68"/>
  <c r="AL348" i="68"/>
  <c r="AP348" i="68"/>
  <c r="AF348" i="68"/>
  <c r="AJ348" i="68"/>
  <c r="AN348" i="68"/>
  <c r="AR348" i="68"/>
  <c r="AT347" i="68"/>
  <c r="AU347" i="68" s="1"/>
  <c r="D347" i="68" s="1"/>
  <c r="AF346" i="71"/>
  <c r="AG346" i="71" s="1"/>
  <c r="D346" i="71" s="1"/>
  <c r="F346" i="71"/>
  <c r="A346" i="71" s="1"/>
  <c r="G346" i="71"/>
  <c r="Q346" i="71" s="1"/>
  <c r="B348" i="71"/>
  <c r="AE347" i="71"/>
  <c r="AC347" i="71"/>
  <c r="AA347" i="71"/>
  <c r="Y347" i="71"/>
  <c r="W347" i="71"/>
  <c r="AD347" i="71"/>
  <c r="AB347" i="71"/>
  <c r="Z347" i="71"/>
  <c r="X347" i="71"/>
  <c r="V347" i="71"/>
  <c r="N347" i="71"/>
  <c r="E347" i="71"/>
  <c r="C347" i="71"/>
  <c r="R347" i="71" s="1"/>
  <c r="AD348" i="68"/>
  <c r="AB348" i="68"/>
  <c r="Z348" i="68"/>
  <c r="X348" i="68"/>
  <c r="V348" i="68"/>
  <c r="N348" i="68"/>
  <c r="C348" i="68"/>
  <c r="R348" i="68" s="1"/>
  <c r="B349" i="68"/>
  <c r="E349" i="68" s="1"/>
  <c r="G349" i="68" s="1"/>
  <c r="A349" i="68" s="1"/>
  <c r="AE348" i="68"/>
  <c r="AC348" i="68"/>
  <c r="AA348" i="68"/>
  <c r="Y348" i="68"/>
  <c r="W348" i="68"/>
  <c r="F347" i="68"/>
  <c r="Q347" i="68" s="1"/>
  <c r="AT348" i="68" l="1"/>
  <c r="AU348" i="68" s="1"/>
  <c r="D348" i="68" s="1"/>
  <c r="AG349" i="68"/>
  <c r="AI349" i="68"/>
  <c r="AK349" i="68"/>
  <c r="AM349" i="68"/>
  <c r="AO349" i="68"/>
  <c r="AQ349" i="68"/>
  <c r="AS349" i="68"/>
  <c r="AF349" i="68"/>
  <c r="AJ349" i="68"/>
  <c r="AN349" i="68"/>
  <c r="AR349" i="68"/>
  <c r="AH349" i="68"/>
  <c r="AL349" i="68"/>
  <c r="AP349" i="68"/>
  <c r="AF347" i="71"/>
  <c r="AG347" i="71" s="1"/>
  <c r="D347" i="71" s="1"/>
  <c r="F347" i="71"/>
  <c r="A347" i="71" s="1"/>
  <c r="G347" i="71"/>
  <c r="Q347" i="71" s="1"/>
  <c r="B349" i="71"/>
  <c r="AE348" i="71"/>
  <c r="AC348" i="71"/>
  <c r="AA348" i="71"/>
  <c r="Y348" i="71"/>
  <c r="W348" i="71"/>
  <c r="AD348" i="71"/>
  <c r="AB348" i="71"/>
  <c r="Z348" i="71"/>
  <c r="X348" i="71"/>
  <c r="V348" i="71"/>
  <c r="N348" i="71"/>
  <c r="E348" i="71"/>
  <c r="C348" i="71"/>
  <c r="R348" i="71" s="1"/>
  <c r="AD349" i="68"/>
  <c r="AB349" i="68"/>
  <c r="Z349" i="68"/>
  <c r="X349" i="68"/>
  <c r="V349" i="68"/>
  <c r="N349" i="68"/>
  <c r="C349" i="68"/>
  <c r="R349" i="68" s="1"/>
  <c r="B350" i="68"/>
  <c r="E350" i="68" s="1"/>
  <c r="G350" i="68" s="1"/>
  <c r="A350" i="68" s="1"/>
  <c r="AE349" i="68"/>
  <c r="AC349" i="68"/>
  <c r="AA349" i="68"/>
  <c r="Y349" i="68"/>
  <c r="W349" i="68"/>
  <c r="F348" i="68"/>
  <c r="Q348" i="68" s="1"/>
  <c r="AT349" i="68" l="1"/>
  <c r="AU349" i="68" s="1"/>
  <c r="D349" i="68" s="1"/>
  <c r="AG350" i="68"/>
  <c r="AI350" i="68"/>
  <c r="AK350" i="68"/>
  <c r="AM350" i="68"/>
  <c r="AO350" i="68"/>
  <c r="AQ350" i="68"/>
  <c r="AS350" i="68"/>
  <c r="AH350" i="68"/>
  <c r="AL350" i="68"/>
  <c r="AP350" i="68"/>
  <c r="AF350" i="68"/>
  <c r="AJ350" i="68"/>
  <c r="AN350" i="68"/>
  <c r="AR350" i="68"/>
  <c r="AF348" i="71"/>
  <c r="AG348" i="71" s="1"/>
  <c r="D348" i="71" s="1"/>
  <c r="F348" i="71"/>
  <c r="A348" i="71" s="1"/>
  <c r="G348" i="71"/>
  <c r="Q348" i="71" s="1"/>
  <c r="B350" i="71"/>
  <c r="AE349" i="71"/>
  <c r="AC349" i="71"/>
  <c r="AA349" i="71"/>
  <c r="Y349" i="71"/>
  <c r="W349" i="71"/>
  <c r="AD349" i="71"/>
  <c r="AB349" i="71"/>
  <c r="Z349" i="71"/>
  <c r="X349" i="71"/>
  <c r="V349" i="71"/>
  <c r="N349" i="71"/>
  <c r="E349" i="71"/>
  <c r="C349" i="71"/>
  <c r="R349" i="71" s="1"/>
  <c r="AD350" i="68"/>
  <c r="AB350" i="68"/>
  <c r="Z350" i="68"/>
  <c r="X350" i="68"/>
  <c r="V350" i="68"/>
  <c r="N350" i="68"/>
  <c r="C350" i="68"/>
  <c r="R350" i="68" s="1"/>
  <c r="B351" i="68"/>
  <c r="E351" i="68" s="1"/>
  <c r="G351" i="68" s="1"/>
  <c r="A351" i="68" s="1"/>
  <c r="AE350" i="68"/>
  <c r="AC350" i="68"/>
  <c r="AA350" i="68"/>
  <c r="Y350" i="68"/>
  <c r="W350" i="68"/>
  <c r="F349" i="68"/>
  <c r="Q349" i="68" s="1"/>
  <c r="AT350" i="68" l="1"/>
  <c r="AG351" i="68"/>
  <c r="AI351" i="68"/>
  <c r="AK351" i="68"/>
  <c r="AM351" i="68"/>
  <c r="AO351" i="68"/>
  <c r="AQ351" i="68"/>
  <c r="AS351" i="68"/>
  <c r="AF351" i="68"/>
  <c r="AJ351" i="68"/>
  <c r="AN351" i="68"/>
  <c r="AR351" i="68"/>
  <c r="AH351" i="68"/>
  <c r="AL351" i="68"/>
  <c r="AP351" i="68"/>
  <c r="AF349" i="71"/>
  <c r="AG349" i="71" s="1"/>
  <c r="D349" i="71" s="1"/>
  <c r="F349" i="71"/>
  <c r="A349" i="71" s="1"/>
  <c r="G349" i="71"/>
  <c r="Q349" i="71" s="1"/>
  <c r="B351" i="71"/>
  <c r="AE350" i="71"/>
  <c r="AC350" i="71"/>
  <c r="AA350" i="71"/>
  <c r="Y350" i="71"/>
  <c r="W350" i="71"/>
  <c r="AD350" i="71"/>
  <c r="Z350" i="71"/>
  <c r="V350" i="71"/>
  <c r="AB350" i="71"/>
  <c r="X350" i="71"/>
  <c r="N350" i="71"/>
  <c r="E350" i="71"/>
  <c r="C350" i="71"/>
  <c r="R350" i="71" s="1"/>
  <c r="AD351" i="68"/>
  <c r="AB351" i="68"/>
  <c r="Z351" i="68"/>
  <c r="X351" i="68"/>
  <c r="V351" i="68"/>
  <c r="N351" i="68"/>
  <c r="C351" i="68"/>
  <c r="R351" i="68" s="1"/>
  <c r="B352" i="68"/>
  <c r="E352" i="68" s="1"/>
  <c r="G352" i="68" s="1"/>
  <c r="A352" i="68" s="1"/>
  <c r="AE351" i="68"/>
  <c r="AC351" i="68"/>
  <c r="AA351" i="68"/>
  <c r="Y351" i="68"/>
  <c r="W351" i="68"/>
  <c r="F350" i="68"/>
  <c r="Q350" i="68" s="1"/>
  <c r="AU350" i="68"/>
  <c r="D350" i="68" s="1"/>
  <c r="AT351" i="68" l="1"/>
  <c r="AU351" i="68" s="1"/>
  <c r="D351" i="68" s="1"/>
  <c r="AG352" i="68"/>
  <c r="AI352" i="68"/>
  <c r="AK352" i="68"/>
  <c r="AM352" i="68"/>
  <c r="AO352" i="68"/>
  <c r="AQ352" i="68"/>
  <c r="AS352" i="68"/>
  <c r="AH352" i="68"/>
  <c r="AL352" i="68"/>
  <c r="AP352" i="68"/>
  <c r="AF352" i="68"/>
  <c r="AJ352" i="68"/>
  <c r="AN352" i="68"/>
  <c r="AR352" i="68"/>
  <c r="AF350" i="71"/>
  <c r="AG350" i="71" s="1"/>
  <c r="D350" i="71" s="1"/>
  <c r="F350" i="71"/>
  <c r="A350" i="71" s="1"/>
  <c r="G350" i="71"/>
  <c r="Q350" i="71" s="1"/>
  <c r="B352" i="71"/>
  <c r="AE351" i="71"/>
  <c r="AC351" i="71"/>
  <c r="AA351" i="71"/>
  <c r="Y351" i="71"/>
  <c r="W351" i="71"/>
  <c r="AD351" i="71"/>
  <c r="Z351" i="71"/>
  <c r="V351" i="71"/>
  <c r="E351" i="71"/>
  <c r="AB351" i="71"/>
  <c r="X351" i="71"/>
  <c r="N351" i="71"/>
  <c r="C351" i="71"/>
  <c r="R351" i="71" s="1"/>
  <c r="AD352" i="68"/>
  <c r="AB352" i="68"/>
  <c r="Z352" i="68"/>
  <c r="X352" i="68"/>
  <c r="V352" i="68"/>
  <c r="N352" i="68"/>
  <c r="C352" i="68"/>
  <c r="R352" i="68" s="1"/>
  <c r="B353" i="68"/>
  <c r="E353" i="68" s="1"/>
  <c r="G353" i="68" s="1"/>
  <c r="A353" i="68" s="1"/>
  <c r="AE352" i="68"/>
  <c r="AC352" i="68"/>
  <c r="AA352" i="68"/>
  <c r="Y352" i="68"/>
  <c r="W352" i="68"/>
  <c r="F351" i="68"/>
  <c r="Q351" i="68" s="1"/>
  <c r="AT352" i="68" l="1"/>
  <c r="AG353" i="68"/>
  <c r="AI353" i="68"/>
  <c r="AK353" i="68"/>
  <c r="AM353" i="68"/>
  <c r="AO353" i="68"/>
  <c r="AQ353" i="68"/>
  <c r="AS353" i="68"/>
  <c r="AF353" i="68"/>
  <c r="AJ353" i="68"/>
  <c r="AN353" i="68"/>
  <c r="AR353" i="68"/>
  <c r="AH353" i="68"/>
  <c r="AL353" i="68"/>
  <c r="AP353" i="68"/>
  <c r="F351" i="71"/>
  <c r="A351" i="71" s="1"/>
  <c r="G351" i="71"/>
  <c r="Q351" i="71" s="1"/>
  <c r="AF351" i="71"/>
  <c r="AG351" i="71" s="1"/>
  <c r="D351" i="71" s="1"/>
  <c r="B353" i="71"/>
  <c r="AE352" i="71"/>
  <c r="AC352" i="71"/>
  <c r="AA352" i="71"/>
  <c r="Y352" i="71"/>
  <c r="W352" i="71"/>
  <c r="AD352" i="71"/>
  <c r="Z352" i="71"/>
  <c r="V352" i="71"/>
  <c r="E352" i="71"/>
  <c r="AB352" i="71"/>
  <c r="X352" i="71"/>
  <c r="N352" i="71"/>
  <c r="C352" i="71"/>
  <c r="R352" i="71" s="1"/>
  <c r="AD353" i="68"/>
  <c r="AB353" i="68"/>
  <c r="Z353" i="68"/>
  <c r="X353" i="68"/>
  <c r="V353" i="68"/>
  <c r="N353" i="68"/>
  <c r="C353" i="68"/>
  <c r="R353" i="68" s="1"/>
  <c r="B354" i="68"/>
  <c r="E354" i="68" s="1"/>
  <c r="G354" i="68" s="1"/>
  <c r="A354" i="68" s="1"/>
  <c r="AE353" i="68"/>
  <c r="AC353" i="68"/>
  <c r="AA353" i="68"/>
  <c r="Y353" i="68"/>
  <c r="W353" i="68"/>
  <c r="F352" i="68"/>
  <c r="Q352" i="68" s="1"/>
  <c r="AU352" i="68"/>
  <c r="D352" i="68" s="1"/>
  <c r="AT353" i="68" l="1"/>
  <c r="AG354" i="68"/>
  <c r="AI354" i="68"/>
  <c r="AK354" i="68"/>
  <c r="AM354" i="68"/>
  <c r="AO354" i="68"/>
  <c r="AQ354" i="68"/>
  <c r="AS354" i="68"/>
  <c r="AH354" i="68"/>
  <c r="AL354" i="68"/>
  <c r="AP354" i="68"/>
  <c r="AF354" i="68"/>
  <c r="AJ354" i="68"/>
  <c r="AN354" i="68"/>
  <c r="AR354" i="68"/>
  <c r="F352" i="71"/>
  <c r="A352" i="71" s="1"/>
  <c r="G352" i="71"/>
  <c r="Q352" i="71" s="1"/>
  <c r="AF352" i="71"/>
  <c r="AG352" i="71" s="1"/>
  <c r="D352" i="71" s="1"/>
  <c r="B354" i="71"/>
  <c r="AE353" i="71"/>
  <c r="AC353" i="71"/>
  <c r="AA353" i="71"/>
  <c r="Y353" i="71"/>
  <c r="W353" i="71"/>
  <c r="AD353" i="71"/>
  <c r="Z353" i="71"/>
  <c r="V353" i="71"/>
  <c r="E353" i="71"/>
  <c r="AB353" i="71"/>
  <c r="X353" i="71"/>
  <c r="N353" i="71"/>
  <c r="C353" i="71"/>
  <c r="R353" i="71" s="1"/>
  <c r="AD354" i="68"/>
  <c r="AB354" i="68"/>
  <c r="Z354" i="68"/>
  <c r="X354" i="68"/>
  <c r="V354" i="68"/>
  <c r="N354" i="68"/>
  <c r="C354" i="68"/>
  <c r="R354" i="68" s="1"/>
  <c r="B355" i="68"/>
  <c r="E355" i="68" s="1"/>
  <c r="G355" i="68" s="1"/>
  <c r="A355" i="68" s="1"/>
  <c r="AE354" i="68"/>
  <c r="AC354" i="68"/>
  <c r="AA354" i="68"/>
  <c r="Y354" i="68"/>
  <c r="W354" i="68"/>
  <c r="F353" i="68"/>
  <c r="Q353" i="68" s="1"/>
  <c r="AU353" i="68"/>
  <c r="D353" i="68" s="1"/>
  <c r="AT354" i="68" l="1"/>
  <c r="AG355" i="68"/>
  <c r="AI355" i="68"/>
  <c r="AK355" i="68"/>
  <c r="AM355" i="68"/>
  <c r="AO355" i="68"/>
  <c r="AQ355" i="68"/>
  <c r="AS355" i="68"/>
  <c r="AF355" i="68"/>
  <c r="AJ355" i="68"/>
  <c r="AN355" i="68"/>
  <c r="AR355" i="68"/>
  <c r="AH355" i="68"/>
  <c r="AL355" i="68"/>
  <c r="AP355" i="68"/>
  <c r="F353" i="71"/>
  <c r="A353" i="71" s="1"/>
  <c r="G353" i="71"/>
  <c r="Q353" i="71" s="1"/>
  <c r="AF353" i="71"/>
  <c r="AG353" i="71" s="1"/>
  <c r="D353" i="71" s="1"/>
  <c r="B355" i="71"/>
  <c r="AE354" i="71"/>
  <c r="AC354" i="71"/>
  <c r="AA354" i="71"/>
  <c r="Y354" i="71"/>
  <c r="W354" i="71"/>
  <c r="AD354" i="71"/>
  <c r="Z354" i="71"/>
  <c r="V354" i="71"/>
  <c r="E354" i="71"/>
  <c r="AB354" i="71"/>
  <c r="X354" i="71"/>
  <c r="N354" i="71"/>
  <c r="C354" i="71"/>
  <c r="R354" i="71" s="1"/>
  <c r="AD355" i="68"/>
  <c r="AB355" i="68"/>
  <c r="Z355" i="68"/>
  <c r="X355" i="68"/>
  <c r="V355" i="68"/>
  <c r="N355" i="68"/>
  <c r="C355" i="68"/>
  <c r="R355" i="68" s="1"/>
  <c r="B356" i="68"/>
  <c r="E356" i="68" s="1"/>
  <c r="G356" i="68" s="1"/>
  <c r="A356" i="68" s="1"/>
  <c r="AE355" i="68"/>
  <c r="AC355" i="68"/>
  <c r="AA355" i="68"/>
  <c r="Y355" i="68"/>
  <c r="W355" i="68"/>
  <c r="F354" i="68"/>
  <c r="Q354" i="68" s="1"/>
  <c r="AU354" i="68"/>
  <c r="D354" i="68" s="1"/>
  <c r="AT355" i="68" l="1"/>
  <c r="AG356" i="68"/>
  <c r="AI356" i="68"/>
  <c r="AK356" i="68"/>
  <c r="AM356" i="68"/>
  <c r="AO356" i="68"/>
  <c r="AQ356" i="68"/>
  <c r="AS356" i="68"/>
  <c r="AH356" i="68"/>
  <c r="AL356" i="68"/>
  <c r="AP356" i="68"/>
  <c r="AF356" i="68"/>
  <c r="AJ356" i="68"/>
  <c r="AN356" i="68"/>
  <c r="AR356" i="68"/>
  <c r="F354" i="71"/>
  <c r="A354" i="71" s="1"/>
  <c r="G354" i="71"/>
  <c r="Q354" i="71" s="1"/>
  <c r="AF354" i="71"/>
  <c r="AG354" i="71" s="1"/>
  <c r="D354" i="71" s="1"/>
  <c r="B356" i="71"/>
  <c r="AE355" i="71"/>
  <c r="AC355" i="71"/>
  <c r="AA355" i="71"/>
  <c r="Y355" i="71"/>
  <c r="W355" i="71"/>
  <c r="AD355" i="71"/>
  <c r="Z355" i="71"/>
  <c r="V355" i="71"/>
  <c r="E355" i="71"/>
  <c r="AB355" i="71"/>
  <c r="X355" i="71"/>
  <c r="N355" i="71"/>
  <c r="C355" i="71"/>
  <c r="R355" i="71" s="1"/>
  <c r="AD356" i="68"/>
  <c r="AB356" i="68"/>
  <c r="Z356" i="68"/>
  <c r="X356" i="68"/>
  <c r="V356" i="68"/>
  <c r="N356" i="68"/>
  <c r="C356" i="68"/>
  <c r="R356" i="68" s="1"/>
  <c r="B357" i="68"/>
  <c r="E357" i="68" s="1"/>
  <c r="G357" i="68" s="1"/>
  <c r="A357" i="68" s="1"/>
  <c r="AE356" i="68"/>
  <c r="AC356" i="68"/>
  <c r="AA356" i="68"/>
  <c r="Y356" i="68"/>
  <c r="W356" i="68"/>
  <c r="F355" i="68"/>
  <c r="Q355" i="68" s="1"/>
  <c r="AU355" i="68"/>
  <c r="D355" i="68" s="1"/>
  <c r="AT356" i="68" l="1"/>
  <c r="AG357" i="68"/>
  <c r="AI357" i="68"/>
  <c r="AK357" i="68"/>
  <c r="AM357" i="68"/>
  <c r="AO357" i="68"/>
  <c r="AQ357" i="68"/>
  <c r="AS357" i="68"/>
  <c r="AF357" i="68"/>
  <c r="AJ357" i="68"/>
  <c r="AN357" i="68"/>
  <c r="AR357" i="68"/>
  <c r="AH357" i="68"/>
  <c r="AL357" i="68"/>
  <c r="AP357" i="68"/>
  <c r="F355" i="71"/>
  <c r="A355" i="71" s="1"/>
  <c r="G355" i="71"/>
  <c r="Q355" i="71" s="1"/>
  <c r="AF355" i="71"/>
  <c r="AG355" i="71" s="1"/>
  <c r="D355" i="71" s="1"/>
  <c r="B357" i="71"/>
  <c r="AE356" i="71"/>
  <c r="AC356" i="71"/>
  <c r="AA356" i="71"/>
  <c r="Y356" i="71"/>
  <c r="W356" i="71"/>
  <c r="AD356" i="71"/>
  <c r="Z356" i="71"/>
  <c r="V356" i="71"/>
  <c r="E356" i="71"/>
  <c r="AB356" i="71"/>
  <c r="X356" i="71"/>
  <c r="N356" i="71"/>
  <c r="C356" i="71"/>
  <c r="R356" i="71" s="1"/>
  <c r="AD357" i="68"/>
  <c r="AB357" i="68"/>
  <c r="Z357" i="68"/>
  <c r="X357" i="68"/>
  <c r="V357" i="68"/>
  <c r="N357" i="68"/>
  <c r="C357" i="68"/>
  <c r="R357" i="68" s="1"/>
  <c r="B358" i="68"/>
  <c r="E358" i="68" s="1"/>
  <c r="G358" i="68" s="1"/>
  <c r="A358" i="68" s="1"/>
  <c r="AE357" i="68"/>
  <c r="AC357" i="68"/>
  <c r="AA357" i="68"/>
  <c r="Y357" i="68"/>
  <c r="W357" i="68"/>
  <c r="F356" i="68"/>
  <c r="Q356" i="68" s="1"/>
  <c r="AU356" i="68"/>
  <c r="D356" i="68" s="1"/>
  <c r="AT357" i="68" l="1"/>
  <c r="AG358" i="68"/>
  <c r="AI358" i="68"/>
  <c r="AK358" i="68"/>
  <c r="AM358" i="68"/>
  <c r="AO358" i="68"/>
  <c r="AQ358" i="68"/>
  <c r="AS358" i="68"/>
  <c r="AH358" i="68"/>
  <c r="AL358" i="68"/>
  <c r="AP358" i="68"/>
  <c r="AF358" i="68"/>
  <c r="AJ358" i="68"/>
  <c r="AN358" i="68"/>
  <c r="AR358" i="68"/>
  <c r="F356" i="71"/>
  <c r="A356" i="71" s="1"/>
  <c r="G356" i="71"/>
  <c r="Q356" i="71" s="1"/>
  <c r="AF356" i="71"/>
  <c r="AG356" i="71" s="1"/>
  <c r="D356" i="71" s="1"/>
  <c r="B358" i="71"/>
  <c r="AE357" i="71"/>
  <c r="AC357" i="71"/>
  <c r="AA357" i="71"/>
  <c r="Y357" i="71"/>
  <c r="W357" i="71"/>
  <c r="AD357" i="71"/>
  <c r="Z357" i="71"/>
  <c r="V357" i="71"/>
  <c r="E357" i="71"/>
  <c r="AB357" i="71"/>
  <c r="X357" i="71"/>
  <c r="N357" i="71"/>
  <c r="C357" i="71"/>
  <c r="R357" i="71" s="1"/>
  <c r="AD358" i="68"/>
  <c r="AB358" i="68"/>
  <c r="Z358" i="68"/>
  <c r="X358" i="68"/>
  <c r="V358" i="68"/>
  <c r="N358" i="68"/>
  <c r="C358" i="68"/>
  <c r="R358" i="68" s="1"/>
  <c r="B359" i="68"/>
  <c r="E359" i="68" s="1"/>
  <c r="G359" i="68" s="1"/>
  <c r="A359" i="68" s="1"/>
  <c r="AE358" i="68"/>
  <c r="AC358" i="68"/>
  <c r="AA358" i="68"/>
  <c r="Y358" i="68"/>
  <c r="W358" i="68"/>
  <c r="F357" i="68"/>
  <c r="Q357" i="68" s="1"/>
  <c r="AU357" i="68"/>
  <c r="D357" i="68" s="1"/>
  <c r="AT358" i="68" l="1"/>
  <c r="AG359" i="68"/>
  <c r="AI359" i="68"/>
  <c r="AK359" i="68"/>
  <c r="AM359" i="68"/>
  <c r="AO359" i="68"/>
  <c r="AQ359" i="68"/>
  <c r="AS359" i="68"/>
  <c r="AF359" i="68"/>
  <c r="AJ359" i="68"/>
  <c r="AN359" i="68"/>
  <c r="AR359" i="68"/>
  <c r="AH359" i="68"/>
  <c r="AL359" i="68"/>
  <c r="AP359" i="68"/>
  <c r="F357" i="71"/>
  <c r="A357" i="71" s="1"/>
  <c r="G357" i="71"/>
  <c r="Q357" i="71" s="1"/>
  <c r="AF357" i="71"/>
  <c r="AG357" i="71" s="1"/>
  <c r="D357" i="71" s="1"/>
  <c r="B359" i="71"/>
  <c r="AE358" i="71"/>
  <c r="AC358" i="71"/>
  <c r="AA358" i="71"/>
  <c r="Y358" i="71"/>
  <c r="W358" i="71"/>
  <c r="AD358" i="71"/>
  <c r="Z358" i="71"/>
  <c r="V358" i="71"/>
  <c r="E358" i="71"/>
  <c r="AB358" i="71"/>
  <c r="X358" i="71"/>
  <c r="N358" i="71"/>
  <c r="C358" i="71"/>
  <c r="R358" i="71" s="1"/>
  <c r="AD359" i="68"/>
  <c r="AB359" i="68"/>
  <c r="Z359" i="68"/>
  <c r="X359" i="68"/>
  <c r="V359" i="68"/>
  <c r="N359" i="68"/>
  <c r="C359" i="68"/>
  <c r="R359" i="68" s="1"/>
  <c r="B360" i="68"/>
  <c r="E360" i="68" s="1"/>
  <c r="G360" i="68" s="1"/>
  <c r="A360" i="68" s="1"/>
  <c r="AE359" i="68"/>
  <c r="AC359" i="68"/>
  <c r="AA359" i="68"/>
  <c r="Y359" i="68"/>
  <c r="W359" i="68"/>
  <c r="F358" i="68"/>
  <c r="Q358" i="68" s="1"/>
  <c r="AU358" i="68"/>
  <c r="D358" i="68" s="1"/>
  <c r="AT359" i="68" l="1"/>
  <c r="AG360" i="68"/>
  <c r="AI360" i="68"/>
  <c r="AK360" i="68"/>
  <c r="AM360" i="68"/>
  <c r="AO360" i="68"/>
  <c r="AQ360" i="68"/>
  <c r="AS360" i="68"/>
  <c r="AH360" i="68"/>
  <c r="AL360" i="68"/>
  <c r="AP360" i="68"/>
  <c r="AF360" i="68"/>
  <c r="AJ360" i="68"/>
  <c r="AN360" i="68"/>
  <c r="AR360" i="68"/>
  <c r="F358" i="71"/>
  <c r="A358" i="71" s="1"/>
  <c r="G358" i="71"/>
  <c r="Q358" i="71" s="1"/>
  <c r="AF358" i="71"/>
  <c r="AG358" i="71" s="1"/>
  <c r="D358" i="71" s="1"/>
  <c r="B360" i="71"/>
  <c r="AE359" i="71"/>
  <c r="AC359" i="71"/>
  <c r="AA359" i="71"/>
  <c r="Y359" i="71"/>
  <c r="W359" i="71"/>
  <c r="AD359" i="71"/>
  <c r="Z359" i="71"/>
  <c r="V359" i="71"/>
  <c r="E359" i="71"/>
  <c r="AB359" i="71"/>
  <c r="X359" i="71"/>
  <c r="N359" i="71"/>
  <c r="C359" i="71"/>
  <c r="R359" i="71" s="1"/>
  <c r="AD360" i="68"/>
  <c r="AB360" i="68"/>
  <c r="Z360" i="68"/>
  <c r="X360" i="68"/>
  <c r="V360" i="68"/>
  <c r="N360" i="68"/>
  <c r="C360" i="68"/>
  <c r="R360" i="68" s="1"/>
  <c r="B361" i="68"/>
  <c r="E361" i="68" s="1"/>
  <c r="G361" i="68" s="1"/>
  <c r="A361" i="68" s="1"/>
  <c r="AE360" i="68"/>
  <c r="AC360" i="68"/>
  <c r="AA360" i="68"/>
  <c r="Y360" i="68"/>
  <c r="W360" i="68"/>
  <c r="F359" i="68"/>
  <c r="Q359" i="68" s="1"/>
  <c r="AU359" i="68"/>
  <c r="D359" i="68" s="1"/>
  <c r="AT360" i="68" l="1"/>
  <c r="AG361" i="68"/>
  <c r="AI361" i="68"/>
  <c r="AK361" i="68"/>
  <c r="AM361" i="68"/>
  <c r="AO361" i="68"/>
  <c r="AQ361" i="68"/>
  <c r="AS361" i="68"/>
  <c r="AF361" i="68"/>
  <c r="AJ361" i="68"/>
  <c r="AN361" i="68"/>
  <c r="AR361" i="68"/>
  <c r="AH361" i="68"/>
  <c r="AL361" i="68"/>
  <c r="AP361" i="68"/>
  <c r="F359" i="71"/>
  <c r="A359" i="71" s="1"/>
  <c r="G359" i="71"/>
  <c r="Q359" i="71" s="1"/>
  <c r="AF359" i="71"/>
  <c r="AG359" i="71" s="1"/>
  <c r="D359" i="71" s="1"/>
  <c r="B361" i="71"/>
  <c r="AE360" i="71"/>
  <c r="AC360" i="71"/>
  <c r="AA360" i="71"/>
  <c r="Y360" i="71"/>
  <c r="W360" i="71"/>
  <c r="AD360" i="71"/>
  <c r="Z360" i="71"/>
  <c r="V360" i="71"/>
  <c r="E360" i="71"/>
  <c r="AB360" i="71"/>
  <c r="X360" i="71"/>
  <c r="N360" i="71"/>
  <c r="C360" i="71"/>
  <c r="R360" i="71" s="1"/>
  <c r="AD361" i="68"/>
  <c r="AB361" i="68"/>
  <c r="Z361" i="68"/>
  <c r="X361" i="68"/>
  <c r="V361" i="68"/>
  <c r="N361" i="68"/>
  <c r="C361" i="68"/>
  <c r="R361" i="68" s="1"/>
  <c r="B362" i="68"/>
  <c r="E362" i="68" s="1"/>
  <c r="G362" i="68" s="1"/>
  <c r="A362" i="68" s="1"/>
  <c r="AE361" i="68"/>
  <c r="AC361" i="68"/>
  <c r="AA361" i="68"/>
  <c r="Y361" i="68"/>
  <c r="W361" i="68"/>
  <c r="F360" i="68"/>
  <c r="Q360" i="68" s="1"/>
  <c r="AU360" i="68"/>
  <c r="D360" i="68" s="1"/>
  <c r="AT361" i="68" l="1"/>
  <c r="AG362" i="68"/>
  <c r="AI362" i="68"/>
  <c r="AK362" i="68"/>
  <c r="AM362" i="68"/>
  <c r="AO362" i="68"/>
  <c r="AQ362" i="68"/>
  <c r="AS362" i="68"/>
  <c r="AH362" i="68"/>
  <c r="AL362" i="68"/>
  <c r="AP362" i="68"/>
  <c r="AF362" i="68"/>
  <c r="AJ362" i="68"/>
  <c r="AN362" i="68"/>
  <c r="AR362" i="68"/>
  <c r="F360" i="71"/>
  <c r="A360" i="71" s="1"/>
  <c r="G360" i="71"/>
  <c r="Q360" i="71" s="1"/>
  <c r="AF360" i="71"/>
  <c r="AG360" i="71" s="1"/>
  <c r="D360" i="71" s="1"/>
  <c r="B362" i="71"/>
  <c r="AE361" i="71"/>
  <c r="AC361" i="71"/>
  <c r="AA361" i="71"/>
  <c r="Y361" i="71"/>
  <c r="W361" i="71"/>
  <c r="AD361" i="71"/>
  <c r="Z361" i="71"/>
  <c r="V361" i="71"/>
  <c r="E361" i="71"/>
  <c r="AB361" i="71"/>
  <c r="X361" i="71"/>
  <c r="N361" i="71"/>
  <c r="C361" i="71"/>
  <c r="R361" i="71" s="1"/>
  <c r="AD362" i="68"/>
  <c r="AB362" i="68"/>
  <c r="Z362" i="68"/>
  <c r="X362" i="68"/>
  <c r="V362" i="68"/>
  <c r="N362" i="68"/>
  <c r="C362" i="68"/>
  <c r="R362" i="68" s="1"/>
  <c r="B363" i="68"/>
  <c r="E363" i="68" s="1"/>
  <c r="G363" i="68" s="1"/>
  <c r="A363" i="68" s="1"/>
  <c r="AE362" i="68"/>
  <c r="AC362" i="68"/>
  <c r="AA362" i="68"/>
  <c r="Y362" i="68"/>
  <c r="W362" i="68"/>
  <c r="F361" i="68"/>
  <c r="Q361" i="68" s="1"/>
  <c r="AU361" i="68"/>
  <c r="D361" i="68" s="1"/>
  <c r="AT362" i="68" l="1"/>
  <c r="AG363" i="68"/>
  <c r="AI363" i="68"/>
  <c r="AK363" i="68"/>
  <c r="AM363" i="68"/>
  <c r="AO363" i="68"/>
  <c r="AQ363" i="68"/>
  <c r="AS363" i="68"/>
  <c r="AF363" i="68"/>
  <c r="AJ363" i="68"/>
  <c r="AN363" i="68"/>
  <c r="AR363" i="68"/>
  <c r="AH363" i="68"/>
  <c r="AL363" i="68"/>
  <c r="AP363" i="68"/>
  <c r="F361" i="71"/>
  <c r="A361" i="71" s="1"/>
  <c r="G361" i="71"/>
  <c r="Q361" i="71" s="1"/>
  <c r="AF361" i="71"/>
  <c r="AG361" i="71" s="1"/>
  <c r="D361" i="71" s="1"/>
  <c r="B363" i="71"/>
  <c r="AE362" i="71"/>
  <c r="AC362" i="71"/>
  <c r="AA362" i="71"/>
  <c r="Y362" i="71"/>
  <c r="W362" i="71"/>
  <c r="AD362" i="71"/>
  <c r="Z362" i="71"/>
  <c r="V362" i="71"/>
  <c r="E362" i="71"/>
  <c r="AB362" i="71"/>
  <c r="X362" i="71"/>
  <c r="N362" i="71"/>
  <c r="C362" i="71"/>
  <c r="R362" i="71" s="1"/>
  <c r="AD363" i="68"/>
  <c r="AB363" i="68"/>
  <c r="Z363" i="68"/>
  <c r="X363" i="68"/>
  <c r="V363" i="68"/>
  <c r="N363" i="68"/>
  <c r="C363" i="68"/>
  <c r="R363" i="68" s="1"/>
  <c r="B364" i="68"/>
  <c r="E364" i="68" s="1"/>
  <c r="G364" i="68" s="1"/>
  <c r="A364" i="68" s="1"/>
  <c r="AE363" i="68"/>
  <c r="AC363" i="68"/>
  <c r="AA363" i="68"/>
  <c r="Y363" i="68"/>
  <c r="W363" i="68"/>
  <c r="F362" i="68"/>
  <c r="Q362" i="68" s="1"/>
  <c r="AU362" i="68"/>
  <c r="D362" i="68" s="1"/>
  <c r="AT363" i="68" l="1"/>
  <c r="AG364" i="68"/>
  <c r="AI364" i="68"/>
  <c r="AK364" i="68"/>
  <c r="AM364" i="68"/>
  <c r="AO364" i="68"/>
  <c r="AQ364" i="68"/>
  <c r="AS364" i="68"/>
  <c r="AH364" i="68"/>
  <c r="AL364" i="68"/>
  <c r="AP364" i="68"/>
  <c r="AF364" i="68"/>
  <c r="AJ364" i="68"/>
  <c r="AN364" i="68"/>
  <c r="AR364" i="68"/>
  <c r="F362" i="71"/>
  <c r="A362" i="71" s="1"/>
  <c r="G362" i="71"/>
  <c r="Q362" i="71" s="1"/>
  <c r="AF362" i="71"/>
  <c r="AG362" i="71" s="1"/>
  <c r="D362" i="71" s="1"/>
  <c r="B364" i="71"/>
  <c r="AE363" i="71"/>
  <c r="AC363" i="71"/>
  <c r="AA363" i="71"/>
  <c r="Y363" i="71"/>
  <c r="W363" i="71"/>
  <c r="AD363" i="71"/>
  <c r="Z363" i="71"/>
  <c r="V363" i="71"/>
  <c r="E363" i="71"/>
  <c r="AB363" i="71"/>
  <c r="X363" i="71"/>
  <c r="N363" i="71"/>
  <c r="C363" i="71"/>
  <c r="R363" i="71" s="1"/>
  <c r="AD364" i="68"/>
  <c r="AB364" i="68"/>
  <c r="Z364" i="68"/>
  <c r="X364" i="68"/>
  <c r="V364" i="68"/>
  <c r="N364" i="68"/>
  <c r="C364" i="68"/>
  <c r="R364" i="68" s="1"/>
  <c r="B365" i="68"/>
  <c r="E365" i="68" s="1"/>
  <c r="G365" i="68" s="1"/>
  <c r="A365" i="68" s="1"/>
  <c r="AE364" i="68"/>
  <c r="AC364" i="68"/>
  <c r="AA364" i="68"/>
  <c r="Y364" i="68"/>
  <c r="W364" i="68"/>
  <c r="F363" i="68"/>
  <c r="Q363" i="68" s="1"/>
  <c r="AU363" i="68"/>
  <c r="D363" i="68" s="1"/>
  <c r="AT364" i="68" l="1"/>
  <c r="AG365" i="68"/>
  <c r="AI365" i="68"/>
  <c r="AK365" i="68"/>
  <c r="AM365" i="68"/>
  <c r="AO365" i="68"/>
  <c r="AQ365" i="68"/>
  <c r="AS365" i="68"/>
  <c r="AF365" i="68"/>
  <c r="AJ365" i="68"/>
  <c r="AN365" i="68"/>
  <c r="AR365" i="68"/>
  <c r="AH365" i="68"/>
  <c r="AL365" i="68"/>
  <c r="AP365" i="68"/>
  <c r="F363" i="71"/>
  <c r="A363" i="71" s="1"/>
  <c r="G363" i="71"/>
  <c r="Q363" i="71" s="1"/>
  <c r="AF363" i="71"/>
  <c r="AG363" i="71" s="1"/>
  <c r="D363" i="71" s="1"/>
  <c r="B365" i="71"/>
  <c r="AE364" i="71"/>
  <c r="AC364" i="71"/>
  <c r="AA364" i="71"/>
  <c r="Y364" i="71"/>
  <c r="W364" i="71"/>
  <c r="AD364" i="71"/>
  <c r="Z364" i="71"/>
  <c r="V364" i="71"/>
  <c r="E364" i="71"/>
  <c r="AB364" i="71"/>
  <c r="X364" i="71"/>
  <c r="N364" i="71"/>
  <c r="C364" i="71"/>
  <c r="R364" i="71" s="1"/>
  <c r="AD365" i="68"/>
  <c r="AB365" i="68"/>
  <c r="Z365" i="68"/>
  <c r="X365" i="68"/>
  <c r="V365" i="68"/>
  <c r="N365" i="68"/>
  <c r="C365" i="68"/>
  <c r="R365" i="68" s="1"/>
  <c r="B366" i="68"/>
  <c r="E366" i="68" s="1"/>
  <c r="G366" i="68" s="1"/>
  <c r="A366" i="68" s="1"/>
  <c r="AE365" i="68"/>
  <c r="AC365" i="68"/>
  <c r="AA365" i="68"/>
  <c r="Y365" i="68"/>
  <c r="W365" i="68"/>
  <c r="F364" i="68"/>
  <c r="Q364" i="68" s="1"/>
  <c r="AU364" i="68"/>
  <c r="D364" i="68" s="1"/>
  <c r="AT365" i="68" l="1"/>
  <c r="AG366" i="68"/>
  <c r="AI366" i="68"/>
  <c r="AK366" i="68"/>
  <c r="AM366" i="68"/>
  <c r="AO366" i="68"/>
  <c r="AQ366" i="68"/>
  <c r="AS366" i="68"/>
  <c r="AH366" i="68"/>
  <c r="AL366" i="68"/>
  <c r="AP366" i="68"/>
  <c r="AF366" i="68"/>
  <c r="AJ366" i="68"/>
  <c r="AN366" i="68"/>
  <c r="AR366" i="68"/>
  <c r="F364" i="71"/>
  <c r="A364" i="71" s="1"/>
  <c r="G364" i="71"/>
  <c r="Q364" i="71" s="1"/>
  <c r="AF364" i="71"/>
  <c r="AG364" i="71" s="1"/>
  <c r="D364" i="71" s="1"/>
  <c r="B366" i="71"/>
  <c r="AE365" i="71"/>
  <c r="AC365" i="71"/>
  <c r="AA365" i="71"/>
  <c r="Y365" i="71"/>
  <c r="W365" i="71"/>
  <c r="AD365" i="71"/>
  <c r="Z365" i="71"/>
  <c r="V365" i="71"/>
  <c r="E365" i="71"/>
  <c r="AB365" i="71"/>
  <c r="X365" i="71"/>
  <c r="N365" i="71"/>
  <c r="C365" i="71"/>
  <c r="R365" i="71" s="1"/>
  <c r="AD366" i="68"/>
  <c r="AB366" i="68"/>
  <c r="Z366" i="68"/>
  <c r="X366" i="68"/>
  <c r="V366" i="68"/>
  <c r="N366" i="68"/>
  <c r="C366" i="68"/>
  <c r="R366" i="68" s="1"/>
  <c r="B367" i="68"/>
  <c r="E367" i="68" s="1"/>
  <c r="G367" i="68" s="1"/>
  <c r="A367" i="68" s="1"/>
  <c r="AE366" i="68"/>
  <c r="AC366" i="68"/>
  <c r="AA366" i="68"/>
  <c r="Y366" i="68"/>
  <c r="W366" i="68"/>
  <c r="F365" i="68"/>
  <c r="Q365" i="68" s="1"/>
  <c r="AU365" i="68"/>
  <c r="D365" i="68" s="1"/>
  <c r="AT366" i="68" l="1"/>
  <c r="AG367" i="68"/>
  <c r="AI367" i="68"/>
  <c r="AK367" i="68"/>
  <c r="AM367" i="68"/>
  <c r="AO367" i="68"/>
  <c r="AQ367" i="68"/>
  <c r="AS367" i="68"/>
  <c r="AF367" i="68"/>
  <c r="AJ367" i="68"/>
  <c r="AN367" i="68"/>
  <c r="AR367" i="68"/>
  <c r="AH367" i="68"/>
  <c r="AL367" i="68"/>
  <c r="AP367" i="68"/>
  <c r="F365" i="71"/>
  <c r="A365" i="71" s="1"/>
  <c r="G365" i="71"/>
  <c r="Q365" i="71" s="1"/>
  <c r="AF365" i="71"/>
  <c r="AG365" i="71" s="1"/>
  <c r="D365" i="71" s="1"/>
  <c r="B367" i="71"/>
  <c r="AE366" i="71"/>
  <c r="AC366" i="71"/>
  <c r="AA366" i="71"/>
  <c r="Y366" i="71"/>
  <c r="W366" i="71"/>
  <c r="AD366" i="71"/>
  <c r="Z366" i="71"/>
  <c r="V366" i="71"/>
  <c r="E366" i="71"/>
  <c r="AB366" i="71"/>
  <c r="X366" i="71"/>
  <c r="N366" i="71"/>
  <c r="C366" i="71"/>
  <c r="R366" i="71" s="1"/>
  <c r="AD367" i="68"/>
  <c r="AB367" i="68"/>
  <c r="Z367" i="68"/>
  <c r="X367" i="68"/>
  <c r="V367" i="68"/>
  <c r="N367" i="68"/>
  <c r="C367" i="68"/>
  <c r="R367" i="68" s="1"/>
  <c r="B368" i="68"/>
  <c r="E368" i="68" s="1"/>
  <c r="G368" i="68" s="1"/>
  <c r="A368" i="68" s="1"/>
  <c r="AE367" i="68"/>
  <c r="AC367" i="68"/>
  <c r="AA367" i="68"/>
  <c r="Y367" i="68"/>
  <c r="W367" i="68"/>
  <c r="F366" i="68"/>
  <c r="Q366" i="68" s="1"/>
  <c r="AU366" i="68"/>
  <c r="D366" i="68" s="1"/>
  <c r="AT367" i="68" l="1"/>
  <c r="AG368" i="68"/>
  <c r="AI368" i="68"/>
  <c r="AK368" i="68"/>
  <c r="AM368" i="68"/>
  <c r="AO368" i="68"/>
  <c r="AQ368" i="68"/>
  <c r="AS368" i="68"/>
  <c r="AH368" i="68"/>
  <c r="AL368" i="68"/>
  <c r="AP368" i="68"/>
  <c r="AF368" i="68"/>
  <c r="AJ368" i="68"/>
  <c r="AN368" i="68"/>
  <c r="AR368" i="68"/>
  <c r="F366" i="71"/>
  <c r="A366" i="71" s="1"/>
  <c r="G366" i="71"/>
  <c r="Q366" i="71" s="1"/>
  <c r="AF366" i="71"/>
  <c r="AG366" i="71" s="1"/>
  <c r="D366" i="71" s="1"/>
  <c r="B368" i="71"/>
  <c r="AE367" i="71"/>
  <c r="AC367" i="71"/>
  <c r="AA367" i="71"/>
  <c r="Y367" i="71"/>
  <c r="W367" i="71"/>
  <c r="AD367" i="71"/>
  <c r="Z367" i="71"/>
  <c r="V367" i="71"/>
  <c r="E367" i="71"/>
  <c r="AB367" i="71"/>
  <c r="X367" i="71"/>
  <c r="N367" i="71"/>
  <c r="C367" i="71"/>
  <c r="R367" i="71" s="1"/>
  <c r="AD368" i="68"/>
  <c r="AB368" i="68"/>
  <c r="Z368" i="68"/>
  <c r="X368" i="68"/>
  <c r="V368" i="68"/>
  <c r="N368" i="68"/>
  <c r="C368" i="68"/>
  <c r="R368" i="68" s="1"/>
  <c r="B369" i="68"/>
  <c r="E369" i="68" s="1"/>
  <c r="G369" i="68" s="1"/>
  <c r="A369" i="68" s="1"/>
  <c r="AE368" i="68"/>
  <c r="AC368" i="68"/>
  <c r="AA368" i="68"/>
  <c r="Y368" i="68"/>
  <c r="W368" i="68"/>
  <c r="F367" i="68"/>
  <c r="Q367" i="68" s="1"/>
  <c r="AU367" i="68"/>
  <c r="D367" i="68" s="1"/>
  <c r="AT368" i="68" l="1"/>
  <c r="AG369" i="68"/>
  <c r="AI369" i="68"/>
  <c r="AK369" i="68"/>
  <c r="AM369" i="68"/>
  <c r="AO369" i="68"/>
  <c r="AQ369" i="68"/>
  <c r="AS369" i="68"/>
  <c r="AF369" i="68"/>
  <c r="AJ369" i="68"/>
  <c r="AN369" i="68"/>
  <c r="AR369" i="68"/>
  <c r="AH369" i="68"/>
  <c r="AL369" i="68"/>
  <c r="AP369" i="68"/>
  <c r="F367" i="71"/>
  <c r="A367" i="71" s="1"/>
  <c r="G367" i="71"/>
  <c r="Q367" i="71" s="1"/>
  <c r="AF367" i="71"/>
  <c r="AG367" i="71" s="1"/>
  <c r="D367" i="71" s="1"/>
  <c r="B369" i="71"/>
  <c r="AE368" i="71"/>
  <c r="AC368" i="71"/>
  <c r="AA368" i="71"/>
  <c r="Y368" i="71"/>
  <c r="W368" i="71"/>
  <c r="AD368" i="71"/>
  <c r="Z368" i="71"/>
  <c r="V368" i="71"/>
  <c r="E368" i="71"/>
  <c r="AB368" i="71"/>
  <c r="X368" i="71"/>
  <c r="N368" i="71"/>
  <c r="C368" i="71"/>
  <c r="R368" i="71" s="1"/>
  <c r="AD369" i="68"/>
  <c r="AB369" i="68"/>
  <c r="Z369" i="68"/>
  <c r="X369" i="68"/>
  <c r="V369" i="68"/>
  <c r="N369" i="68"/>
  <c r="C369" i="68"/>
  <c r="R369" i="68" s="1"/>
  <c r="B370" i="68"/>
  <c r="E370" i="68" s="1"/>
  <c r="G370" i="68" s="1"/>
  <c r="A370" i="68" s="1"/>
  <c r="AE369" i="68"/>
  <c r="AC369" i="68"/>
  <c r="AA369" i="68"/>
  <c r="Y369" i="68"/>
  <c r="W369" i="68"/>
  <c r="F368" i="68"/>
  <c r="Q368" i="68" s="1"/>
  <c r="AU368" i="68"/>
  <c r="D368" i="68" s="1"/>
  <c r="AT369" i="68" l="1"/>
  <c r="AG370" i="68"/>
  <c r="AI370" i="68"/>
  <c r="AK370" i="68"/>
  <c r="AM370" i="68"/>
  <c r="AO370" i="68"/>
  <c r="AQ370" i="68"/>
  <c r="AS370" i="68"/>
  <c r="AH370" i="68"/>
  <c r="AL370" i="68"/>
  <c r="AP370" i="68"/>
  <c r="AF370" i="68"/>
  <c r="AJ370" i="68"/>
  <c r="AN370" i="68"/>
  <c r="AR370" i="68"/>
  <c r="F368" i="71"/>
  <c r="A368" i="71" s="1"/>
  <c r="G368" i="71"/>
  <c r="Q368" i="71" s="1"/>
  <c r="AF368" i="71"/>
  <c r="AG368" i="71" s="1"/>
  <c r="D368" i="71" s="1"/>
  <c r="B370" i="71"/>
  <c r="AE369" i="71"/>
  <c r="AC369" i="71"/>
  <c r="AA369" i="71"/>
  <c r="Y369" i="71"/>
  <c r="W369" i="71"/>
  <c r="AD369" i="71"/>
  <c r="Z369" i="71"/>
  <c r="V369" i="71"/>
  <c r="E369" i="71"/>
  <c r="AB369" i="71"/>
  <c r="X369" i="71"/>
  <c r="N369" i="71"/>
  <c r="C369" i="71"/>
  <c r="R369" i="71" s="1"/>
  <c r="AD370" i="68"/>
  <c r="AB370" i="68"/>
  <c r="Z370" i="68"/>
  <c r="X370" i="68"/>
  <c r="V370" i="68"/>
  <c r="N370" i="68"/>
  <c r="C370" i="68"/>
  <c r="R370" i="68" s="1"/>
  <c r="B371" i="68"/>
  <c r="E371" i="68" s="1"/>
  <c r="G371" i="68" s="1"/>
  <c r="A371" i="68" s="1"/>
  <c r="AE370" i="68"/>
  <c r="AC370" i="68"/>
  <c r="AA370" i="68"/>
  <c r="Y370" i="68"/>
  <c r="W370" i="68"/>
  <c r="F369" i="68"/>
  <c r="Q369" i="68" s="1"/>
  <c r="AU369" i="68"/>
  <c r="D369" i="68" s="1"/>
  <c r="AT370" i="68" l="1"/>
  <c r="AU370" i="68" s="1"/>
  <c r="D370" i="68" s="1"/>
  <c r="AG371" i="68"/>
  <c r="AI371" i="68"/>
  <c r="AK371" i="68"/>
  <c r="AM371" i="68"/>
  <c r="AO371" i="68"/>
  <c r="AQ371" i="68"/>
  <c r="AS371" i="68"/>
  <c r="AF371" i="68"/>
  <c r="AJ371" i="68"/>
  <c r="AN371" i="68"/>
  <c r="AR371" i="68"/>
  <c r="AH371" i="68"/>
  <c r="AL371" i="68"/>
  <c r="AP371" i="68"/>
  <c r="F369" i="71"/>
  <c r="A369" i="71" s="1"/>
  <c r="G369" i="71"/>
  <c r="Q369" i="71" s="1"/>
  <c r="AF369" i="71"/>
  <c r="AG369" i="71" s="1"/>
  <c r="D369" i="71" s="1"/>
  <c r="B371" i="71"/>
  <c r="AE370" i="71"/>
  <c r="AC370" i="71"/>
  <c r="AA370" i="71"/>
  <c r="Y370" i="71"/>
  <c r="W370" i="71"/>
  <c r="AD370" i="71"/>
  <c r="Z370" i="71"/>
  <c r="V370" i="71"/>
  <c r="E370" i="71"/>
  <c r="AB370" i="71"/>
  <c r="X370" i="71"/>
  <c r="N370" i="71"/>
  <c r="C370" i="71"/>
  <c r="R370" i="71" s="1"/>
  <c r="AD371" i="68"/>
  <c r="AB371" i="68"/>
  <c r="Z371" i="68"/>
  <c r="X371" i="68"/>
  <c r="V371" i="68"/>
  <c r="N371" i="68"/>
  <c r="C371" i="68"/>
  <c r="R371" i="68" s="1"/>
  <c r="B372" i="68"/>
  <c r="E372" i="68" s="1"/>
  <c r="G372" i="68" s="1"/>
  <c r="A372" i="68" s="1"/>
  <c r="AE371" i="68"/>
  <c r="AC371" i="68"/>
  <c r="AA371" i="68"/>
  <c r="Y371" i="68"/>
  <c r="W371" i="68"/>
  <c r="F370" i="68"/>
  <c r="Q370" i="68" s="1"/>
  <c r="AT371" i="68" l="1"/>
  <c r="AG372" i="68"/>
  <c r="AI372" i="68"/>
  <c r="AK372" i="68"/>
  <c r="AM372" i="68"/>
  <c r="AO372" i="68"/>
  <c r="AQ372" i="68"/>
  <c r="AS372" i="68"/>
  <c r="AH372" i="68"/>
  <c r="AL372" i="68"/>
  <c r="AP372" i="68"/>
  <c r="AF372" i="68"/>
  <c r="AJ372" i="68"/>
  <c r="AN372" i="68"/>
  <c r="AR372" i="68"/>
  <c r="F370" i="71"/>
  <c r="A370" i="71" s="1"/>
  <c r="G370" i="71"/>
  <c r="Q370" i="71" s="1"/>
  <c r="AF370" i="71"/>
  <c r="AG370" i="71" s="1"/>
  <c r="D370" i="71" s="1"/>
  <c r="B372" i="71"/>
  <c r="AE371" i="71"/>
  <c r="AC371" i="71"/>
  <c r="AA371" i="71"/>
  <c r="Y371" i="71"/>
  <c r="W371" i="71"/>
  <c r="AD371" i="71"/>
  <c r="Z371" i="71"/>
  <c r="V371" i="71"/>
  <c r="E371" i="71"/>
  <c r="AB371" i="71"/>
  <c r="X371" i="71"/>
  <c r="N371" i="71"/>
  <c r="C371" i="71"/>
  <c r="R371" i="71" s="1"/>
  <c r="AD372" i="68"/>
  <c r="AB372" i="68"/>
  <c r="Z372" i="68"/>
  <c r="X372" i="68"/>
  <c r="V372" i="68"/>
  <c r="N372" i="68"/>
  <c r="C372" i="68"/>
  <c r="R372" i="68" s="1"/>
  <c r="B373" i="68"/>
  <c r="E373" i="68" s="1"/>
  <c r="G373" i="68" s="1"/>
  <c r="A373" i="68" s="1"/>
  <c r="AE372" i="68"/>
  <c r="AC372" i="68"/>
  <c r="AA372" i="68"/>
  <c r="Y372" i="68"/>
  <c r="W372" i="68"/>
  <c r="F371" i="68"/>
  <c r="Q371" i="68" s="1"/>
  <c r="AU371" i="68"/>
  <c r="D371" i="68" s="1"/>
  <c r="AT372" i="68" l="1"/>
  <c r="AG373" i="68"/>
  <c r="AI373" i="68"/>
  <c r="AK373" i="68"/>
  <c r="AM373" i="68"/>
  <c r="AO373" i="68"/>
  <c r="AQ373" i="68"/>
  <c r="AS373" i="68"/>
  <c r="AF373" i="68"/>
  <c r="AJ373" i="68"/>
  <c r="AN373" i="68"/>
  <c r="AR373" i="68"/>
  <c r="AH373" i="68"/>
  <c r="AL373" i="68"/>
  <c r="AP373" i="68"/>
  <c r="F371" i="71"/>
  <c r="A371" i="71" s="1"/>
  <c r="G371" i="71"/>
  <c r="Q371" i="71" s="1"/>
  <c r="AF371" i="71"/>
  <c r="AG371" i="71" s="1"/>
  <c r="D371" i="71" s="1"/>
  <c r="B373" i="71"/>
  <c r="AE372" i="71"/>
  <c r="AC372" i="71"/>
  <c r="AA372" i="71"/>
  <c r="Y372" i="71"/>
  <c r="W372" i="71"/>
  <c r="AD372" i="71"/>
  <c r="Z372" i="71"/>
  <c r="V372" i="71"/>
  <c r="E372" i="71"/>
  <c r="AB372" i="71"/>
  <c r="X372" i="71"/>
  <c r="N372" i="71"/>
  <c r="C372" i="71"/>
  <c r="R372" i="71" s="1"/>
  <c r="AD373" i="68"/>
  <c r="AB373" i="68"/>
  <c r="Z373" i="68"/>
  <c r="X373" i="68"/>
  <c r="V373" i="68"/>
  <c r="N373" i="68"/>
  <c r="C373" i="68"/>
  <c r="R373" i="68" s="1"/>
  <c r="B374" i="68"/>
  <c r="E374" i="68" s="1"/>
  <c r="G374" i="68" s="1"/>
  <c r="A374" i="68" s="1"/>
  <c r="AE373" i="68"/>
  <c r="AC373" i="68"/>
  <c r="AA373" i="68"/>
  <c r="Y373" i="68"/>
  <c r="W373" i="68"/>
  <c r="F372" i="68"/>
  <c r="Q372" i="68" s="1"/>
  <c r="AU372" i="68"/>
  <c r="D372" i="68" s="1"/>
  <c r="AT373" i="68" l="1"/>
  <c r="AG374" i="68"/>
  <c r="AI374" i="68"/>
  <c r="AK374" i="68"/>
  <c r="AM374" i="68"/>
  <c r="AO374" i="68"/>
  <c r="AQ374" i="68"/>
  <c r="AS374" i="68"/>
  <c r="AH374" i="68"/>
  <c r="AL374" i="68"/>
  <c r="AP374" i="68"/>
  <c r="AF374" i="68"/>
  <c r="AJ374" i="68"/>
  <c r="AN374" i="68"/>
  <c r="AR374" i="68"/>
  <c r="F372" i="71"/>
  <c r="A372" i="71" s="1"/>
  <c r="G372" i="71"/>
  <c r="Q372" i="71" s="1"/>
  <c r="AF372" i="71"/>
  <c r="AG372" i="71" s="1"/>
  <c r="D372" i="71" s="1"/>
  <c r="B374" i="71"/>
  <c r="AE373" i="71"/>
  <c r="AC373" i="71"/>
  <c r="AA373" i="71"/>
  <c r="Y373" i="71"/>
  <c r="W373" i="71"/>
  <c r="AD373" i="71"/>
  <c r="Z373" i="71"/>
  <c r="V373" i="71"/>
  <c r="E373" i="71"/>
  <c r="AB373" i="71"/>
  <c r="X373" i="71"/>
  <c r="N373" i="71"/>
  <c r="C373" i="71"/>
  <c r="R373" i="71" s="1"/>
  <c r="AD374" i="68"/>
  <c r="AB374" i="68"/>
  <c r="Z374" i="68"/>
  <c r="X374" i="68"/>
  <c r="V374" i="68"/>
  <c r="N374" i="68"/>
  <c r="C374" i="68"/>
  <c r="R374" i="68" s="1"/>
  <c r="B375" i="68"/>
  <c r="E375" i="68" s="1"/>
  <c r="G375" i="68" s="1"/>
  <c r="A375" i="68" s="1"/>
  <c r="AE374" i="68"/>
  <c r="AC374" i="68"/>
  <c r="AA374" i="68"/>
  <c r="Y374" i="68"/>
  <c r="W374" i="68"/>
  <c r="F373" i="68"/>
  <c r="Q373" i="68" s="1"/>
  <c r="AU373" i="68"/>
  <c r="D373" i="68" s="1"/>
  <c r="AT374" i="68" l="1"/>
  <c r="AG375" i="68"/>
  <c r="AI375" i="68"/>
  <c r="AK375" i="68"/>
  <c r="AM375" i="68"/>
  <c r="AO375" i="68"/>
  <c r="AQ375" i="68"/>
  <c r="AS375" i="68"/>
  <c r="AF375" i="68"/>
  <c r="AJ375" i="68"/>
  <c r="AN375" i="68"/>
  <c r="AR375" i="68"/>
  <c r="AH375" i="68"/>
  <c r="AL375" i="68"/>
  <c r="AP375" i="68"/>
  <c r="F373" i="71"/>
  <c r="A373" i="71" s="1"/>
  <c r="G373" i="71"/>
  <c r="Q373" i="71" s="1"/>
  <c r="AF373" i="71"/>
  <c r="AG373" i="71" s="1"/>
  <c r="D373" i="71" s="1"/>
  <c r="B375" i="71"/>
  <c r="AE374" i="71"/>
  <c r="AC374" i="71"/>
  <c r="AA374" i="71"/>
  <c r="Y374" i="71"/>
  <c r="W374" i="71"/>
  <c r="AD374" i="71"/>
  <c r="Z374" i="71"/>
  <c r="V374" i="71"/>
  <c r="E374" i="71"/>
  <c r="AB374" i="71"/>
  <c r="X374" i="71"/>
  <c r="N374" i="71"/>
  <c r="C374" i="71"/>
  <c r="R374" i="71" s="1"/>
  <c r="AD375" i="68"/>
  <c r="AB375" i="68"/>
  <c r="Z375" i="68"/>
  <c r="X375" i="68"/>
  <c r="V375" i="68"/>
  <c r="N375" i="68"/>
  <c r="C375" i="68"/>
  <c r="R375" i="68" s="1"/>
  <c r="B376" i="68"/>
  <c r="E376" i="68" s="1"/>
  <c r="G376" i="68" s="1"/>
  <c r="A376" i="68" s="1"/>
  <c r="AE375" i="68"/>
  <c r="AC375" i="68"/>
  <c r="AA375" i="68"/>
  <c r="Y375" i="68"/>
  <c r="W375" i="68"/>
  <c r="F374" i="68"/>
  <c r="Q374" i="68" s="1"/>
  <c r="AU374" i="68"/>
  <c r="D374" i="68" s="1"/>
  <c r="AT375" i="68" l="1"/>
  <c r="AG376" i="68"/>
  <c r="AI376" i="68"/>
  <c r="AK376" i="68"/>
  <c r="AM376" i="68"/>
  <c r="AO376" i="68"/>
  <c r="AQ376" i="68"/>
  <c r="AS376" i="68"/>
  <c r="AH376" i="68"/>
  <c r="AL376" i="68"/>
  <c r="AP376" i="68"/>
  <c r="AF376" i="68"/>
  <c r="AJ376" i="68"/>
  <c r="AN376" i="68"/>
  <c r="AR376" i="68"/>
  <c r="F374" i="71"/>
  <c r="A374" i="71" s="1"/>
  <c r="G374" i="71"/>
  <c r="Q374" i="71" s="1"/>
  <c r="AF374" i="71"/>
  <c r="AG374" i="71" s="1"/>
  <c r="D374" i="71" s="1"/>
  <c r="B376" i="71"/>
  <c r="AE375" i="71"/>
  <c r="AC375" i="71"/>
  <c r="AA375" i="71"/>
  <c r="Y375" i="71"/>
  <c r="W375" i="71"/>
  <c r="AD375" i="71"/>
  <c r="Z375" i="71"/>
  <c r="V375" i="71"/>
  <c r="E375" i="71"/>
  <c r="AB375" i="71"/>
  <c r="X375" i="71"/>
  <c r="N375" i="71"/>
  <c r="C375" i="71"/>
  <c r="R375" i="71" s="1"/>
  <c r="AD376" i="68"/>
  <c r="AB376" i="68"/>
  <c r="Z376" i="68"/>
  <c r="X376" i="68"/>
  <c r="V376" i="68"/>
  <c r="N376" i="68"/>
  <c r="C376" i="68"/>
  <c r="R376" i="68" s="1"/>
  <c r="B377" i="68"/>
  <c r="E377" i="68" s="1"/>
  <c r="G377" i="68" s="1"/>
  <c r="A377" i="68" s="1"/>
  <c r="AE376" i="68"/>
  <c r="AC376" i="68"/>
  <c r="AA376" i="68"/>
  <c r="Y376" i="68"/>
  <c r="W376" i="68"/>
  <c r="F375" i="68"/>
  <c r="Q375" i="68" s="1"/>
  <c r="AU375" i="68"/>
  <c r="D375" i="68" s="1"/>
  <c r="AT376" i="68" l="1"/>
  <c r="AG377" i="68"/>
  <c r="AI377" i="68"/>
  <c r="AK377" i="68"/>
  <c r="AM377" i="68"/>
  <c r="AO377" i="68"/>
  <c r="AQ377" i="68"/>
  <c r="AS377" i="68"/>
  <c r="AF377" i="68"/>
  <c r="AJ377" i="68"/>
  <c r="AN377" i="68"/>
  <c r="AR377" i="68"/>
  <c r="AH377" i="68"/>
  <c r="AL377" i="68"/>
  <c r="AP377" i="68"/>
  <c r="F375" i="71"/>
  <c r="A375" i="71" s="1"/>
  <c r="G375" i="71"/>
  <c r="Q375" i="71" s="1"/>
  <c r="AF375" i="71"/>
  <c r="AG375" i="71" s="1"/>
  <c r="D375" i="71" s="1"/>
  <c r="B377" i="71"/>
  <c r="AE376" i="71"/>
  <c r="AC376" i="71"/>
  <c r="AA376" i="71"/>
  <c r="Y376" i="71"/>
  <c r="W376" i="71"/>
  <c r="AD376" i="71"/>
  <c r="Z376" i="71"/>
  <c r="V376" i="71"/>
  <c r="E376" i="71"/>
  <c r="AB376" i="71"/>
  <c r="X376" i="71"/>
  <c r="N376" i="71"/>
  <c r="C376" i="71"/>
  <c r="R376" i="71" s="1"/>
  <c r="AD377" i="68"/>
  <c r="AB377" i="68"/>
  <c r="Z377" i="68"/>
  <c r="X377" i="68"/>
  <c r="V377" i="68"/>
  <c r="N377" i="68"/>
  <c r="C377" i="68"/>
  <c r="R377" i="68" s="1"/>
  <c r="B378" i="68"/>
  <c r="E378" i="68" s="1"/>
  <c r="G378" i="68" s="1"/>
  <c r="A378" i="68" s="1"/>
  <c r="AE377" i="68"/>
  <c r="AC377" i="68"/>
  <c r="AA377" i="68"/>
  <c r="Y377" i="68"/>
  <c r="W377" i="68"/>
  <c r="F376" i="68"/>
  <c r="Q376" i="68" s="1"/>
  <c r="AU376" i="68"/>
  <c r="D376" i="68" s="1"/>
  <c r="AT377" i="68" l="1"/>
  <c r="AG378" i="68"/>
  <c r="AI378" i="68"/>
  <c r="AK378" i="68"/>
  <c r="AM378" i="68"/>
  <c r="AO378" i="68"/>
  <c r="AQ378" i="68"/>
  <c r="AS378" i="68"/>
  <c r="AH378" i="68"/>
  <c r="AL378" i="68"/>
  <c r="AP378" i="68"/>
  <c r="AF378" i="68"/>
  <c r="AJ378" i="68"/>
  <c r="AN378" i="68"/>
  <c r="AR378" i="68"/>
  <c r="F376" i="71"/>
  <c r="A376" i="71" s="1"/>
  <c r="G376" i="71"/>
  <c r="Q376" i="71" s="1"/>
  <c r="AF376" i="71"/>
  <c r="AG376" i="71" s="1"/>
  <c r="D376" i="71" s="1"/>
  <c r="B378" i="71"/>
  <c r="AE377" i="71"/>
  <c r="AC377" i="71"/>
  <c r="AA377" i="71"/>
  <c r="Y377" i="71"/>
  <c r="W377" i="71"/>
  <c r="AD377" i="71"/>
  <c r="Z377" i="71"/>
  <c r="V377" i="71"/>
  <c r="E377" i="71"/>
  <c r="AB377" i="71"/>
  <c r="X377" i="71"/>
  <c r="N377" i="71"/>
  <c r="C377" i="71"/>
  <c r="R377" i="71" s="1"/>
  <c r="F377" i="68"/>
  <c r="Q377" i="68" s="1"/>
  <c r="AU377" i="68"/>
  <c r="D377" i="68" s="1"/>
  <c r="AD378" i="68"/>
  <c r="AB378" i="68"/>
  <c r="Z378" i="68"/>
  <c r="X378" i="68"/>
  <c r="V378" i="68"/>
  <c r="N378" i="68"/>
  <c r="C378" i="68"/>
  <c r="R378" i="68" s="1"/>
  <c r="B379" i="68"/>
  <c r="E379" i="68" s="1"/>
  <c r="G379" i="68" s="1"/>
  <c r="A379" i="68" s="1"/>
  <c r="AE378" i="68"/>
  <c r="AC378" i="68"/>
  <c r="AA378" i="68"/>
  <c r="Y378" i="68"/>
  <c r="W378" i="68"/>
  <c r="AT378" i="68" l="1"/>
  <c r="AG379" i="68"/>
  <c r="AI379" i="68"/>
  <c r="AK379" i="68"/>
  <c r="AM379" i="68"/>
  <c r="AO379" i="68"/>
  <c r="AQ379" i="68"/>
  <c r="AS379" i="68"/>
  <c r="AF379" i="68"/>
  <c r="AJ379" i="68"/>
  <c r="AN379" i="68"/>
  <c r="AR379" i="68"/>
  <c r="AH379" i="68"/>
  <c r="AL379" i="68"/>
  <c r="AP379" i="68"/>
  <c r="F377" i="71"/>
  <c r="A377" i="71" s="1"/>
  <c r="G377" i="71"/>
  <c r="Q377" i="71" s="1"/>
  <c r="AF377" i="71"/>
  <c r="AG377" i="71" s="1"/>
  <c r="D377" i="71" s="1"/>
  <c r="B379" i="71"/>
  <c r="AE378" i="71"/>
  <c r="AC378" i="71"/>
  <c r="AA378" i="71"/>
  <c r="Y378" i="71"/>
  <c r="W378" i="71"/>
  <c r="AD378" i="71"/>
  <c r="Z378" i="71"/>
  <c r="V378" i="71"/>
  <c r="E378" i="71"/>
  <c r="AB378" i="71"/>
  <c r="X378" i="71"/>
  <c r="N378" i="71"/>
  <c r="C378" i="71"/>
  <c r="R378" i="71" s="1"/>
  <c r="AD379" i="68"/>
  <c r="AB379" i="68"/>
  <c r="Z379" i="68"/>
  <c r="X379" i="68"/>
  <c r="V379" i="68"/>
  <c r="N379" i="68"/>
  <c r="C379" i="68"/>
  <c r="R379" i="68" s="1"/>
  <c r="B380" i="68"/>
  <c r="E380" i="68" s="1"/>
  <c r="G380" i="68" s="1"/>
  <c r="A380" i="68" s="1"/>
  <c r="AE379" i="68"/>
  <c r="AC379" i="68"/>
  <c r="AA379" i="68"/>
  <c r="Y379" i="68"/>
  <c r="W379" i="68"/>
  <c r="F378" i="68"/>
  <c r="Q378" i="68" s="1"/>
  <c r="AU378" i="68"/>
  <c r="D378" i="68" s="1"/>
  <c r="AT379" i="68" l="1"/>
  <c r="AG380" i="68"/>
  <c r="AI380" i="68"/>
  <c r="AK380" i="68"/>
  <c r="AM380" i="68"/>
  <c r="AO380" i="68"/>
  <c r="AQ380" i="68"/>
  <c r="AS380" i="68"/>
  <c r="AH380" i="68"/>
  <c r="AL380" i="68"/>
  <c r="AP380" i="68"/>
  <c r="AF380" i="68"/>
  <c r="AJ380" i="68"/>
  <c r="AN380" i="68"/>
  <c r="AR380" i="68"/>
  <c r="F378" i="71"/>
  <c r="A378" i="71" s="1"/>
  <c r="G378" i="71"/>
  <c r="Q378" i="71" s="1"/>
  <c r="AF378" i="71"/>
  <c r="AG378" i="71" s="1"/>
  <c r="D378" i="71" s="1"/>
  <c r="B380" i="71"/>
  <c r="AE379" i="71"/>
  <c r="AC379" i="71"/>
  <c r="AA379" i="71"/>
  <c r="Y379" i="71"/>
  <c r="W379" i="71"/>
  <c r="AD379" i="71"/>
  <c r="Z379" i="71"/>
  <c r="V379" i="71"/>
  <c r="E379" i="71"/>
  <c r="AB379" i="71"/>
  <c r="X379" i="71"/>
  <c r="N379" i="71"/>
  <c r="C379" i="71"/>
  <c r="R379" i="71" s="1"/>
  <c r="AD380" i="68"/>
  <c r="AB380" i="68"/>
  <c r="Z380" i="68"/>
  <c r="X380" i="68"/>
  <c r="V380" i="68"/>
  <c r="N380" i="68"/>
  <c r="C380" i="68"/>
  <c r="R380" i="68" s="1"/>
  <c r="B381" i="68"/>
  <c r="E381" i="68" s="1"/>
  <c r="G381" i="68" s="1"/>
  <c r="A381" i="68" s="1"/>
  <c r="AE380" i="68"/>
  <c r="AC380" i="68"/>
  <c r="AA380" i="68"/>
  <c r="Y380" i="68"/>
  <c r="W380" i="68"/>
  <c r="F379" i="68"/>
  <c r="Q379" i="68" s="1"/>
  <c r="AU379" i="68"/>
  <c r="D379" i="68" s="1"/>
  <c r="AT380" i="68" l="1"/>
  <c r="AG381" i="68"/>
  <c r="AI381" i="68"/>
  <c r="AK381" i="68"/>
  <c r="AM381" i="68"/>
  <c r="AO381" i="68"/>
  <c r="AQ381" i="68"/>
  <c r="AS381" i="68"/>
  <c r="AF381" i="68"/>
  <c r="AJ381" i="68"/>
  <c r="AN381" i="68"/>
  <c r="AR381" i="68"/>
  <c r="AH381" i="68"/>
  <c r="AL381" i="68"/>
  <c r="AP381" i="68"/>
  <c r="F379" i="71"/>
  <c r="A379" i="71" s="1"/>
  <c r="G379" i="71"/>
  <c r="Q379" i="71" s="1"/>
  <c r="AF379" i="71"/>
  <c r="AG379" i="71" s="1"/>
  <c r="D379" i="71" s="1"/>
  <c r="B381" i="71"/>
  <c r="AE380" i="71"/>
  <c r="AC380" i="71"/>
  <c r="AA380" i="71"/>
  <c r="Y380" i="71"/>
  <c r="W380" i="71"/>
  <c r="AD380" i="71"/>
  <c r="Z380" i="71"/>
  <c r="V380" i="71"/>
  <c r="E380" i="71"/>
  <c r="AB380" i="71"/>
  <c r="X380" i="71"/>
  <c r="N380" i="71"/>
  <c r="C380" i="71"/>
  <c r="R380" i="71" s="1"/>
  <c r="AD381" i="68"/>
  <c r="AB381" i="68"/>
  <c r="Z381" i="68"/>
  <c r="X381" i="68"/>
  <c r="V381" i="68"/>
  <c r="N381" i="68"/>
  <c r="C381" i="68"/>
  <c r="R381" i="68" s="1"/>
  <c r="B382" i="68"/>
  <c r="E382" i="68" s="1"/>
  <c r="G382" i="68" s="1"/>
  <c r="A382" i="68" s="1"/>
  <c r="AE381" i="68"/>
  <c r="AC381" i="68"/>
  <c r="AA381" i="68"/>
  <c r="Y381" i="68"/>
  <c r="W381" i="68"/>
  <c r="F380" i="68"/>
  <c r="Q380" i="68" s="1"/>
  <c r="AU380" i="68"/>
  <c r="D380" i="68" s="1"/>
  <c r="AT381" i="68" l="1"/>
  <c r="AG382" i="68"/>
  <c r="AI382" i="68"/>
  <c r="AK382" i="68"/>
  <c r="AM382" i="68"/>
  <c r="AO382" i="68"/>
  <c r="AQ382" i="68"/>
  <c r="AS382" i="68"/>
  <c r="AH382" i="68"/>
  <c r="AL382" i="68"/>
  <c r="AP382" i="68"/>
  <c r="AF382" i="68"/>
  <c r="AJ382" i="68"/>
  <c r="AN382" i="68"/>
  <c r="AR382" i="68"/>
  <c r="F380" i="71"/>
  <c r="A380" i="71" s="1"/>
  <c r="G380" i="71"/>
  <c r="Q380" i="71" s="1"/>
  <c r="AF380" i="71"/>
  <c r="AG380" i="71" s="1"/>
  <c r="D380" i="71" s="1"/>
  <c r="B382" i="71"/>
  <c r="AE381" i="71"/>
  <c r="AC381" i="71"/>
  <c r="AA381" i="71"/>
  <c r="Y381" i="71"/>
  <c r="W381" i="71"/>
  <c r="AD381" i="71"/>
  <c r="Z381" i="71"/>
  <c r="V381" i="71"/>
  <c r="E381" i="71"/>
  <c r="AB381" i="71"/>
  <c r="X381" i="71"/>
  <c r="N381" i="71"/>
  <c r="C381" i="71"/>
  <c r="R381" i="71" s="1"/>
  <c r="AD382" i="68"/>
  <c r="AB382" i="68"/>
  <c r="Z382" i="68"/>
  <c r="X382" i="68"/>
  <c r="V382" i="68"/>
  <c r="N382" i="68"/>
  <c r="C382" i="68"/>
  <c r="R382" i="68" s="1"/>
  <c r="B383" i="68"/>
  <c r="E383" i="68" s="1"/>
  <c r="G383" i="68" s="1"/>
  <c r="A383" i="68" s="1"/>
  <c r="AE382" i="68"/>
  <c r="AC382" i="68"/>
  <c r="AA382" i="68"/>
  <c r="Y382" i="68"/>
  <c r="W382" i="68"/>
  <c r="F381" i="68"/>
  <c r="Q381" i="68" s="1"/>
  <c r="AU381" i="68"/>
  <c r="D381" i="68" s="1"/>
  <c r="AT382" i="68" l="1"/>
  <c r="AG383" i="68"/>
  <c r="AI383" i="68"/>
  <c r="AK383" i="68"/>
  <c r="AM383" i="68"/>
  <c r="AO383" i="68"/>
  <c r="AQ383" i="68"/>
  <c r="AS383" i="68"/>
  <c r="AF383" i="68"/>
  <c r="AJ383" i="68"/>
  <c r="AN383" i="68"/>
  <c r="AR383" i="68"/>
  <c r="AH383" i="68"/>
  <c r="AL383" i="68"/>
  <c r="AP383" i="68"/>
  <c r="F381" i="71"/>
  <c r="A381" i="71" s="1"/>
  <c r="G381" i="71"/>
  <c r="Q381" i="71" s="1"/>
  <c r="AF381" i="71"/>
  <c r="AG381" i="71" s="1"/>
  <c r="D381" i="71" s="1"/>
  <c r="B383" i="71"/>
  <c r="AE382" i="71"/>
  <c r="AC382" i="71"/>
  <c r="AA382" i="71"/>
  <c r="Y382" i="71"/>
  <c r="W382" i="71"/>
  <c r="AD382" i="71"/>
  <c r="Z382" i="71"/>
  <c r="V382" i="71"/>
  <c r="E382" i="71"/>
  <c r="AB382" i="71"/>
  <c r="X382" i="71"/>
  <c r="N382" i="71"/>
  <c r="C382" i="71"/>
  <c r="R382" i="71" s="1"/>
  <c r="AD383" i="68"/>
  <c r="AB383" i="68"/>
  <c r="Z383" i="68"/>
  <c r="X383" i="68"/>
  <c r="V383" i="68"/>
  <c r="N383" i="68"/>
  <c r="C383" i="68"/>
  <c r="R383" i="68" s="1"/>
  <c r="B384" i="68"/>
  <c r="E384" i="68" s="1"/>
  <c r="G384" i="68" s="1"/>
  <c r="A384" i="68" s="1"/>
  <c r="AE383" i="68"/>
  <c r="AC383" i="68"/>
  <c r="AA383" i="68"/>
  <c r="Y383" i="68"/>
  <c r="W383" i="68"/>
  <c r="F382" i="68"/>
  <c r="Q382" i="68" s="1"/>
  <c r="AU382" i="68"/>
  <c r="D382" i="68" s="1"/>
  <c r="AT383" i="68" l="1"/>
  <c r="AG384" i="68"/>
  <c r="AI384" i="68"/>
  <c r="AK384" i="68"/>
  <c r="AM384" i="68"/>
  <c r="AO384" i="68"/>
  <c r="AQ384" i="68"/>
  <c r="AS384" i="68"/>
  <c r="AH384" i="68"/>
  <c r="AL384" i="68"/>
  <c r="AP384" i="68"/>
  <c r="AF384" i="68"/>
  <c r="AJ384" i="68"/>
  <c r="AN384" i="68"/>
  <c r="AR384" i="68"/>
  <c r="F382" i="71"/>
  <c r="A382" i="71" s="1"/>
  <c r="G382" i="71"/>
  <c r="Q382" i="71" s="1"/>
  <c r="AF382" i="71"/>
  <c r="AG382" i="71" s="1"/>
  <c r="D382" i="71" s="1"/>
  <c r="B384" i="71"/>
  <c r="AE383" i="71"/>
  <c r="AC383" i="71"/>
  <c r="AA383" i="71"/>
  <c r="Y383" i="71"/>
  <c r="W383" i="71"/>
  <c r="AD383" i="71"/>
  <c r="Z383" i="71"/>
  <c r="V383" i="71"/>
  <c r="E383" i="71"/>
  <c r="AB383" i="71"/>
  <c r="X383" i="71"/>
  <c r="N383" i="71"/>
  <c r="C383" i="71"/>
  <c r="R383" i="71" s="1"/>
  <c r="AD384" i="68"/>
  <c r="AB384" i="68"/>
  <c r="Z384" i="68"/>
  <c r="X384" i="68"/>
  <c r="V384" i="68"/>
  <c r="N384" i="68"/>
  <c r="C384" i="68"/>
  <c r="R384" i="68" s="1"/>
  <c r="B385" i="68"/>
  <c r="E385" i="68" s="1"/>
  <c r="G385" i="68" s="1"/>
  <c r="A385" i="68" s="1"/>
  <c r="AE384" i="68"/>
  <c r="AC384" i="68"/>
  <c r="AA384" i="68"/>
  <c r="Y384" i="68"/>
  <c r="W384" i="68"/>
  <c r="F383" i="68"/>
  <c r="Q383" i="68" s="1"/>
  <c r="AU383" i="68"/>
  <c r="D383" i="68" s="1"/>
  <c r="AT384" i="68" l="1"/>
  <c r="AG385" i="68"/>
  <c r="AI385" i="68"/>
  <c r="AK385" i="68"/>
  <c r="AM385" i="68"/>
  <c r="AO385" i="68"/>
  <c r="AQ385" i="68"/>
  <c r="AS385" i="68"/>
  <c r="AF385" i="68"/>
  <c r="AJ385" i="68"/>
  <c r="AN385" i="68"/>
  <c r="AR385" i="68"/>
  <c r="AH385" i="68"/>
  <c r="AL385" i="68"/>
  <c r="AP385" i="68"/>
  <c r="F383" i="71"/>
  <c r="A383" i="71" s="1"/>
  <c r="G383" i="71"/>
  <c r="Q383" i="71" s="1"/>
  <c r="AF383" i="71"/>
  <c r="AG383" i="71" s="1"/>
  <c r="D383" i="71" s="1"/>
  <c r="B385" i="71"/>
  <c r="AE384" i="71"/>
  <c r="AC384" i="71"/>
  <c r="AA384" i="71"/>
  <c r="Y384" i="71"/>
  <c r="W384" i="71"/>
  <c r="AD384" i="71"/>
  <c r="Z384" i="71"/>
  <c r="V384" i="71"/>
  <c r="E384" i="71"/>
  <c r="AB384" i="71"/>
  <c r="X384" i="71"/>
  <c r="N384" i="71"/>
  <c r="C384" i="71"/>
  <c r="R384" i="71" s="1"/>
  <c r="AD385" i="68"/>
  <c r="AB385" i="68"/>
  <c r="Z385" i="68"/>
  <c r="X385" i="68"/>
  <c r="V385" i="68"/>
  <c r="N385" i="68"/>
  <c r="C385" i="68"/>
  <c r="R385" i="68" s="1"/>
  <c r="B386" i="68"/>
  <c r="E386" i="68" s="1"/>
  <c r="G386" i="68" s="1"/>
  <c r="A386" i="68" s="1"/>
  <c r="AE385" i="68"/>
  <c r="AC385" i="68"/>
  <c r="AA385" i="68"/>
  <c r="Y385" i="68"/>
  <c r="W385" i="68"/>
  <c r="F384" i="68"/>
  <c r="Q384" i="68" s="1"/>
  <c r="AU384" i="68"/>
  <c r="D384" i="68" s="1"/>
  <c r="AT385" i="68" l="1"/>
  <c r="AG386" i="68"/>
  <c r="AI386" i="68"/>
  <c r="AK386" i="68"/>
  <c r="AM386" i="68"/>
  <c r="AO386" i="68"/>
  <c r="AQ386" i="68"/>
  <c r="AS386" i="68"/>
  <c r="AH386" i="68"/>
  <c r="AL386" i="68"/>
  <c r="AP386" i="68"/>
  <c r="AF386" i="68"/>
  <c r="AJ386" i="68"/>
  <c r="AN386" i="68"/>
  <c r="AR386" i="68"/>
  <c r="F384" i="71"/>
  <c r="A384" i="71" s="1"/>
  <c r="G384" i="71"/>
  <c r="Q384" i="71" s="1"/>
  <c r="AF384" i="71"/>
  <c r="AG384" i="71" s="1"/>
  <c r="D384" i="71" s="1"/>
  <c r="B386" i="71"/>
  <c r="AE385" i="71"/>
  <c r="AC385" i="71"/>
  <c r="AA385" i="71"/>
  <c r="Y385" i="71"/>
  <c r="W385" i="71"/>
  <c r="AD385" i="71"/>
  <c r="Z385" i="71"/>
  <c r="V385" i="71"/>
  <c r="E385" i="71"/>
  <c r="AB385" i="71"/>
  <c r="X385" i="71"/>
  <c r="N385" i="71"/>
  <c r="C385" i="71"/>
  <c r="R385" i="71" s="1"/>
  <c r="AD386" i="68"/>
  <c r="AB386" i="68"/>
  <c r="Z386" i="68"/>
  <c r="X386" i="68"/>
  <c r="V386" i="68"/>
  <c r="N386" i="68"/>
  <c r="C386" i="68"/>
  <c r="R386" i="68" s="1"/>
  <c r="B387" i="68"/>
  <c r="E387" i="68" s="1"/>
  <c r="G387" i="68" s="1"/>
  <c r="A387" i="68" s="1"/>
  <c r="AE386" i="68"/>
  <c r="AC386" i="68"/>
  <c r="AA386" i="68"/>
  <c r="Y386" i="68"/>
  <c r="W386" i="68"/>
  <c r="F385" i="68"/>
  <c r="Q385" i="68" s="1"/>
  <c r="AU385" i="68"/>
  <c r="D385" i="68" s="1"/>
  <c r="AT386" i="68" l="1"/>
  <c r="AG387" i="68"/>
  <c r="AI387" i="68"/>
  <c r="AK387" i="68"/>
  <c r="AM387" i="68"/>
  <c r="AO387" i="68"/>
  <c r="AQ387" i="68"/>
  <c r="AS387" i="68"/>
  <c r="AF387" i="68"/>
  <c r="AJ387" i="68"/>
  <c r="AN387" i="68"/>
  <c r="AR387" i="68"/>
  <c r="AH387" i="68"/>
  <c r="AL387" i="68"/>
  <c r="AP387" i="68"/>
  <c r="F385" i="71"/>
  <c r="A385" i="71" s="1"/>
  <c r="G385" i="71"/>
  <c r="Q385" i="71" s="1"/>
  <c r="AF385" i="71"/>
  <c r="AG385" i="71" s="1"/>
  <c r="D385" i="71" s="1"/>
  <c r="B387" i="71"/>
  <c r="AE386" i="71"/>
  <c r="AC386" i="71"/>
  <c r="AA386" i="71"/>
  <c r="Y386" i="71"/>
  <c r="W386" i="71"/>
  <c r="AD386" i="71"/>
  <c r="Z386" i="71"/>
  <c r="V386" i="71"/>
  <c r="E386" i="71"/>
  <c r="AB386" i="71"/>
  <c r="X386" i="71"/>
  <c r="N386" i="71"/>
  <c r="C386" i="71"/>
  <c r="R386" i="71" s="1"/>
  <c r="AD387" i="68"/>
  <c r="AB387" i="68"/>
  <c r="Z387" i="68"/>
  <c r="X387" i="68"/>
  <c r="V387" i="68"/>
  <c r="N387" i="68"/>
  <c r="C387" i="68"/>
  <c r="R387" i="68" s="1"/>
  <c r="B388" i="68"/>
  <c r="E388" i="68" s="1"/>
  <c r="G388" i="68" s="1"/>
  <c r="A388" i="68" s="1"/>
  <c r="AE387" i="68"/>
  <c r="AC387" i="68"/>
  <c r="AA387" i="68"/>
  <c r="Y387" i="68"/>
  <c r="W387" i="68"/>
  <c r="F386" i="68"/>
  <c r="Q386" i="68" s="1"/>
  <c r="AU386" i="68"/>
  <c r="D386" i="68" s="1"/>
  <c r="AT387" i="68" l="1"/>
  <c r="AG388" i="68"/>
  <c r="AI388" i="68"/>
  <c r="AK388" i="68"/>
  <c r="AM388" i="68"/>
  <c r="AO388" i="68"/>
  <c r="AQ388" i="68"/>
  <c r="AS388" i="68"/>
  <c r="AH388" i="68"/>
  <c r="AL388" i="68"/>
  <c r="AP388" i="68"/>
  <c r="AF388" i="68"/>
  <c r="AJ388" i="68"/>
  <c r="AN388" i="68"/>
  <c r="AR388" i="68"/>
  <c r="F386" i="71"/>
  <c r="A386" i="71" s="1"/>
  <c r="G386" i="71"/>
  <c r="Q386" i="71" s="1"/>
  <c r="AF386" i="71"/>
  <c r="AG386" i="71" s="1"/>
  <c r="D386" i="71" s="1"/>
  <c r="B388" i="71"/>
  <c r="AE387" i="71"/>
  <c r="AC387" i="71"/>
  <c r="AA387" i="71"/>
  <c r="Y387" i="71"/>
  <c r="W387" i="71"/>
  <c r="AD387" i="71"/>
  <c r="Z387" i="71"/>
  <c r="V387" i="71"/>
  <c r="E387" i="71"/>
  <c r="AB387" i="71"/>
  <c r="X387" i="71"/>
  <c r="N387" i="71"/>
  <c r="C387" i="71"/>
  <c r="R387" i="71" s="1"/>
  <c r="AD388" i="68"/>
  <c r="AB388" i="68"/>
  <c r="Z388" i="68"/>
  <c r="X388" i="68"/>
  <c r="V388" i="68"/>
  <c r="N388" i="68"/>
  <c r="C388" i="68"/>
  <c r="R388" i="68" s="1"/>
  <c r="B389" i="68"/>
  <c r="E389" i="68" s="1"/>
  <c r="G389" i="68" s="1"/>
  <c r="A389" i="68" s="1"/>
  <c r="AE388" i="68"/>
  <c r="AC388" i="68"/>
  <c r="AA388" i="68"/>
  <c r="Y388" i="68"/>
  <c r="W388" i="68"/>
  <c r="F387" i="68"/>
  <c r="Q387" i="68" s="1"/>
  <c r="AU387" i="68"/>
  <c r="D387" i="68" s="1"/>
  <c r="AT388" i="68" l="1"/>
  <c r="AG389" i="68"/>
  <c r="AI389" i="68"/>
  <c r="AK389" i="68"/>
  <c r="AM389" i="68"/>
  <c r="AO389" i="68"/>
  <c r="AQ389" i="68"/>
  <c r="AS389" i="68"/>
  <c r="AF389" i="68"/>
  <c r="AJ389" i="68"/>
  <c r="AN389" i="68"/>
  <c r="AR389" i="68"/>
  <c r="AH389" i="68"/>
  <c r="AL389" i="68"/>
  <c r="AP389" i="68"/>
  <c r="F387" i="71"/>
  <c r="A387" i="71" s="1"/>
  <c r="G387" i="71"/>
  <c r="Q387" i="71" s="1"/>
  <c r="AF387" i="71"/>
  <c r="AG387" i="71" s="1"/>
  <c r="D387" i="71" s="1"/>
  <c r="B389" i="71"/>
  <c r="AE388" i="71"/>
  <c r="AC388" i="71"/>
  <c r="AA388" i="71"/>
  <c r="Y388" i="71"/>
  <c r="W388" i="71"/>
  <c r="AD388" i="71"/>
  <c r="Z388" i="71"/>
  <c r="V388" i="71"/>
  <c r="E388" i="71"/>
  <c r="AB388" i="71"/>
  <c r="X388" i="71"/>
  <c r="N388" i="71"/>
  <c r="C388" i="71"/>
  <c r="R388" i="71" s="1"/>
  <c r="AD389" i="68"/>
  <c r="AB389" i="68"/>
  <c r="Z389" i="68"/>
  <c r="X389" i="68"/>
  <c r="V389" i="68"/>
  <c r="N389" i="68"/>
  <c r="C389" i="68"/>
  <c r="R389" i="68" s="1"/>
  <c r="B390" i="68"/>
  <c r="E390" i="68" s="1"/>
  <c r="G390" i="68" s="1"/>
  <c r="A390" i="68" s="1"/>
  <c r="AE389" i="68"/>
  <c r="AC389" i="68"/>
  <c r="AA389" i="68"/>
  <c r="Y389" i="68"/>
  <c r="W389" i="68"/>
  <c r="F388" i="68"/>
  <c r="Q388" i="68" s="1"/>
  <c r="AU388" i="68"/>
  <c r="D388" i="68" s="1"/>
  <c r="AT389" i="68" l="1"/>
  <c r="AG390" i="68"/>
  <c r="AI390" i="68"/>
  <c r="AK390" i="68"/>
  <c r="AM390" i="68"/>
  <c r="AO390" i="68"/>
  <c r="AQ390" i="68"/>
  <c r="AS390" i="68"/>
  <c r="AH390" i="68"/>
  <c r="AL390" i="68"/>
  <c r="AP390" i="68"/>
  <c r="AF390" i="68"/>
  <c r="AJ390" i="68"/>
  <c r="AN390" i="68"/>
  <c r="AR390" i="68"/>
  <c r="F388" i="71"/>
  <c r="A388" i="71" s="1"/>
  <c r="G388" i="71"/>
  <c r="Q388" i="71" s="1"/>
  <c r="AF388" i="71"/>
  <c r="AG388" i="71" s="1"/>
  <c r="D388" i="71" s="1"/>
  <c r="B390" i="71"/>
  <c r="AE389" i="71"/>
  <c r="AC389" i="71"/>
  <c r="AA389" i="71"/>
  <c r="Y389" i="71"/>
  <c r="W389" i="71"/>
  <c r="AD389" i="71"/>
  <c r="Z389" i="71"/>
  <c r="V389" i="71"/>
  <c r="E389" i="71"/>
  <c r="AB389" i="71"/>
  <c r="X389" i="71"/>
  <c r="N389" i="71"/>
  <c r="C389" i="71"/>
  <c r="R389" i="71" s="1"/>
  <c r="AD390" i="68"/>
  <c r="AB390" i="68"/>
  <c r="Z390" i="68"/>
  <c r="X390" i="68"/>
  <c r="V390" i="68"/>
  <c r="N390" i="68"/>
  <c r="C390" i="68"/>
  <c r="R390" i="68" s="1"/>
  <c r="B391" i="68"/>
  <c r="E391" i="68" s="1"/>
  <c r="G391" i="68" s="1"/>
  <c r="A391" i="68" s="1"/>
  <c r="AE390" i="68"/>
  <c r="AC390" i="68"/>
  <c r="AA390" i="68"/>
  <c r="Y390" i="68"/>
  <c r="W390" i="68"/>
  <c r="F389" i="68"/>
  <c r="Q389" i="68" s="1"/>
  <c r="AU389" i="68"/>
  <c r="D389" i="68" s="1"/>
  <c r="AT390" i="68" l="1"/>
  <c r="AG391" i="68"/>
  <c r="AI391" i="68"/>
  <c r="AK391" i="68"/>
  <c r="AM391" i="68"/>
  <c r="AO391" i="68"/>
  <c r="AQ391" i="68"/>
  <c r="AS391" i="68"/>
  <c r="AF391" i="68"/>
  <c r="AJ391" i="68"/>
  <c r="AN391" i="68"/>
  <c r="AR391" i="68"/>
  <c r="AH391" i="68"/>
  <c r="AL391" i="68"/>
  <c r="AP391" i="68"/>
  <c r="F389" i="71"/>
  <c r="A389" i="71" s="1"/>
  <c r="G389" i="71"/>
  <c r="Q389" i="71" s="1"/>
  <c r="AF389" i="71"/>
  <c r="AG389" i="71" s="1"/>
  <c r="D389" i="71" s="1"/>
  <c r="B391" i="71"/>
  <c r="AE390" i="71"/>
  <c r="AC390" i="71"/>
  <c r="AA390" i="71"/>
  <c r="Y390" i="71"/>
  <c r="W390" i="71"/>
  <c r="AD390" i="71"/>
  <c r="Z390" i="71"/>
  <c r="V390" i="71"/>
  <c r="E390" i="71"/>
  <c r="AB390" i="71"/>
  <c r="X390" i="71"/>
  <c r="N390" i="71"/>
  <c r="C390" i="71"/>
  <c r="R390" i="71" s="1"/>
  <c r="AD391" i="68"/>
  <c r="AB391" i="68"/>
  <c r="Z391" i="68"/>
  <c r="X391" i="68"/>
  <c r="V391" i="68"/>
  <c r="N391" i="68"/>
  <c r="C391" i="68"/>
  <c r="R391" i="68" s="1"/>
  <c r="B392" i="68"/>
  <c r="E392" i="68" s="1"/>
  <c r="G392" i="68" s="1"/>
  <c r="A392" i="68" s="1"/>
  <c r="AE391" i="68"/>
  <c r="AC391" i="68"/>
  <c r="AA391" i="68"/>
  <c r="Y391" i="68"/>
  <c r="W391" i="68"/>
  <c r="F390" i="68"/>
  <c r="Q390" i="68" s="1"/>
  <c r="AU390" i="68"/>
  <c r="D390" i="68" s="1"/>
  <c r="AT391" i="68" l="1"/>
  <c r="AG392" i="68"/>
  <c r="AI392" i="68"/>
  <c r="AK392" i="68"/>
  <c r="AM392" i="68"/>
  <c r="AO392" i="68"/>
  <c r="AQ392" i="68"/>
  <c r="AS392" i="68"/>
  <c r="AH392" i="68"/>
  <c r="AL392" i="68"/>
  <c r="AP392" i="68"/>
  <c r="AF392" i="68"/>
  <c r="AJ392" i="68"/>
  <c r="AN392" i="68"/>
  <c r="AR392" i="68"/>
  <c r="F390" i="71"/>
  <c r="A390" i="71" s="1"/>
  <c r="G390" i="71"/>
  <c r="Q390" i="71" s="1"/>
  <c r="AF390" i="71"/>
  <c r="AG390" i="71" s="1"/>
  <c r="D390" i="71" s="1"/>
  <c r="B392" i="71"/>
  <c r="AE391" i="71"/>
  <c r="AC391" i="71"/>
  <c r="AA391" i="71"/>
  <c r="Y391" i="71"/>
  <c r="W391" i="71"/>
  <c r="AD391" i="71"/>
  <c r="Z391" i="71"/>
  <c r="V391" i="71"/>
  <c r="E391" i="71"/>
  <c r="AB391" i="71"/>
  <c r="X391" i="71"/>
  <c r="N391" i="71"/>
  <c r="C391" i="71"/>
  <c r="R391" i="71" s="1"/>
  <c r="AD392" i="68"/>
  <c r="AB392" i="68"/>
  <c r="Z392" i="68"/>
  <c r="X392" i="68"/>
  <c r="V392" i="68"/>
  <c r="N392" i="68"/>
  <c r="C392" i="68"/>
  <c r="R392" i="68" s="1"/>
  <c r="B393" i="68"/>
  <c r="E393" i="68" s="1"/>
  <c r="G393" i="68" s="1"/>
  <c r="A393" i="68" s="1"/>
  <c r="AE392" i="68"/>
  <c r="AC392" i="68"/>
  <c r="AA392" i="68"/>
  <c r="Y392" i="68"/>
  <c r="W392" i="68"/>
  <c r="F391" i="68"/>
  <c r="Q391" i="68" s="1"/>
  <c r="AU391" i="68"/>
  <c r="D391" i="68" s="1"/>
  <c r="AT392" i="68" l="1"/>
  <c r="AG393" i="68"/>
  <c r="AI393" i="68"/>
  <c r="AK393" i="68"/>
  <c r="AM393" i="68"/>
  <c r="AO393" i="68"/>
  <c r="AQ393" i="68"/>
  <c r="AS393" i="68"/>
  <c r="AF393" i="68"/>
  <c r="AJ393" i="68"/>
  <c r="AN393" i="68"/>
  <c r="AR393" i="68"/>
  <c r="AH393" i="68"/>
  <c r="AL393" i="68"/>
  <c r="AP393" i="68"/>
  <c r="F391" i="71"/>
  <c r="A391" i="71" s="1"/>
  <c r="G391" i="71"/>
  <c r="Q391" i="71" s="1"/>
  <c r="AF391" i="71"/>
  <c r="AG391" i="71" s="1"/>
  <c r="D391" i="71" s="1"/>
  <c r="B393" i="71"/>
  <c r="AE392" i="71"/>
  <c r="AC392" i="71"/>
  <c r="AA392" i="71"/>
  <c r="Y392" i="71"/>
  <c r="W392" i="71"/>
  <c r="AD392" i="71"/>
  <c r="Z392" i="71"/>
  <c r="V392" i="71"/>
  <c r="E392" i="71"/>
  <c r="AB392" i="71"/>
  <c r="X392" i="71"/>
  <c r="N392" i="71"/>
  <c r="C392" i="71"/>
  <c r="R392" i="71" s="1"/>
  <c r="AD393" i="68"/>
  <c r="AB393" i="68"/>
  <c r="Z393" i="68"/>
  <c r="X393" i="68"/>
  <c r="V393" i="68"/>
  <c r="N393" i="68"/>
  <c r="C393" i="68"/>
  <c r="R393" i="68" s="1"/>
  <c r="B394" i="68"/>
  <c r="E394" i="68" s="1"/>
  <c r="G394" i="68" s="1"/>
  <c r="A394" i="68" s="1"/>
  <c r="AE393" i="68"/>
  <c r="AC393" i="68"/>
  <c r="AA393" i="68"/>
  <c r="Y393" i="68"/>
  <c r="W393" i="68"/>
  <c r="F392" i="68"/>
  <c r="Q392" i="68" s="1"/>
  <c r="AU392" i="68"/>
  <c r="D392" i="68" s="1"/>
  <c r="AT393" i="68" l="1"/>
  <c r="AG394" i="68"/>
  <c r="AI394" i="68"/>
  <c r="AK394" i="68"/>
  <c r="AM394" i="68"/>
  <c r="AO394" i="68"/>
  <c r="AQ394" i="68"/>
  <c r="AS394" i="68"/>
  <c r="AH394" i="68"/>
  <c r="AL394" i="68"/>
  <c r="AP394" i="68"/>
  <c r="AF394" i="68"/>
  <c r="AJ394" i="68"/>
  <c r="AN394" i="68"/>
  <c r="AR394" i="68"/>
  <c r="F392" i="71"/>
  <c r="A392" i="71" s="1"/>
  <c r="G392" i="71"/>
  <c r="Q392" i="71" s="1"/>
  <c r="AF392" i="71"/>
  <c r="AG392" i="71" s="1"/>
  <c r="D392" i="71" s="1"/>
  <c r="B394" i="71"/>
  <c r="AE393" i="71"/>
  <c r="AC393" i="71"/>
  <c r="AA393" i="71"/>
  <c r="Y393" i="71"/>
  <c r="W393" i="71"/>
  <c r="AD393" i="71"/>
  <c r="Z393" i="71"/>
  <c r="V393" i="71"/>
  <c r="E393" i="71"/>
  <c r="AB393" i="71"/>
  <c r="X393" i="71"/>
  <c r="N393" i="71"/>
  <c r="C393" i="71"/>
  <c r="R393" i="71" s="1"/>
  <c r="AD394" i="68"/>
  <c r="AB394" i="68"/>
  <c r="Z394" i="68"/>
  <c r="X394" i="68"/>
  <c r="V394" i="68"/>
  <c r="N394" i="68"/>
  <c r="C394" i="68"/>
  <c r="R394" i="68" s="1"/>
  <c r="B395" i="68"/>
  <c r="E395" i="68" s="1"/>
  <c r="G395" i="68" s="1"/>
  <c r="A395" i="68" s="1"/>
  <c r="AE394" i="68"/>
  <c r="AC394" i="68"/>
  <c r="AA394" i="68"/>
  <c r="Y394" i="68"/>
  <c r="W394" i="68"/>
  <c r="F393" i="68"/>
  <c r="Q393" i="68" s="1"/>
  <c r="AU393" i="68"/>
  <c r="D393" i="68" s="1"/>
  <c r="AT394" i="68" l="1"/>
  <c r="AG395" i="68"/>
  <c r="AI395" i="68"/>
  <c r="AK395" i="68"/>
  <c r="AM395" i="68"/>
  <c r="AO395" i="68"/>
  <c r="AQ395" i="68"/>
  <c r="AS395" i="68"/>
  <c r="AF395" i="68"/>
  <c r="AJ395" i="68"/>
  <c r="AN395" i="68"/>
  <c r="AR395" i="68"/>
  <c r="AH395" i="68"/>
  <c r="AL395" i="68"/>
  <c r="AP395" i="68"/>
  <c r="F393" i="71"/>
  <c r="A393" i="71" s="1"/>
  <c r="G393" i="71"/>
  <c r="Q393" i="71" s="1"/>
  <c r="AF393" i="71"/>
  <c r="AG393" i="71" s="1"/>
  <c r="D393" i="71" s="1"/>
  <c r="B395" i="71"/>
  <c r="AE394" i="71"/>
  <c r="AC394" i="71"/>
  <c r="AA394" i="71"/>
  <c r="Y394" i="71"/>
  <c r="W394" i="71"/>
  <c r="AD394" i="71"/>
  <c r="Z394" i="71"/>
  <c r="V394" i="71"/>
  <c r="E394" i="71"/>
  <c r="AB394" i="71"/>
  <c r="X394" i="71"/>
  <c r="N394" i="71"/>
  <c r="C394" i="71"/>
  <c r="R394" i="71" s="1"/>
  <c r="AD395" i="68"/>
  <c r="AB395" i="68"/>
  <c r="Z395" i="68"/>
  <c r="X395" i="68"/>
  <c r="V395" i="68"/>
  <c r="N395" i="68"/>
  <c r="C395" i="68"/>
  <c r="R395" i="68" s="1"/>
  <c r="B396" i="68"/>
  <c r="E396" i="68" s="1"/>
  <c r="G396" i="68" s="1"/>
  <c r="A396" i="68" s="1"/>
  <c r="AE395" i="68"/>
  <c r="AC395" i="68"/>
  <c r="AA395" i="68"/>
  <c r="Y395" i="68"/>
  <c r="W395" i="68"/>
  <c r="F394" i="68"/>
  <c r="Q394" i="68" s="1"/>
  <c r="AU394" i="68"/>
  <c r="D394" i="68" s="1"/>
  <c r="AT395" i="68" l="1"/>
  <c r="AG396" i="68"/>
  <c r="AI396" i="68"/>
  <c r="AK396" i="68"/>
  <c r="AM396" i="68"/>
  <c r="AO396" i="68"/>
  <c r="AQ396" i="68"/>
  <c r="AS396" i="68"/>
  <c r="AH396" i="68"/>
  <c r="AL396" i="68"/>
  <c r="AP396" i="68"/>
  <c r="AF396" i="68"/>
  <c r="AJ396" i="68"/>
  <c r="AN396" i="68"/>
  <c r="AR396" i="68"/>
  <c r="F394" i="71"/>
  <c r="A394" i="71" s="1"/>
  <c r="G394" i="71"/>
  <c r="Q394" i="71" s="1"/>
  <c r="AF394" i="71"/>
  <c r="AG394" i="71" s="1"/>
  <c r="D394" i="71" s="1"/>
  <c r="B396" i="71"/>
  <c r="AE395" i="71"/>
  <c r="AC395" i="71"/>
  <c r="AA395" i="71"/>
  <c r="Y395" i="71"/>
  <c r="W395" i="71"/>
  <c r="AD395" i="71"/>
  <c r="Z395" i="71"/>
  <c r="V395" i="71"/>
  <c r="E395" i="71"/>
  <c r="AB395" i="71"/>
  <c r="X395" i="71"/>
  <c r="N395" i="71"/>
  <c r="C395" i="71"/>
  <c r="R395" i="71" s="1"/>
  <c r="AD396" i="68"/>
  <c r="AB396" i="68"/>
  <c r="Z396" i="68"/>
  <c r="X396" i="68"/>
  <c r="V396" i="68"/>
  <c r="N396" i="68"/>
  <c r="C396" i="68"/>
  <c r="R396" i="68" s="1"/>
  <c r="B397" i="68"/>
  <c r="E397" i="68" s="1"/>
  <c r="G397" i="68" s="1"/>
  <c r="A397" i="68" s="1"/>
  <c r="AE396" i="68"/>
  <c r="AC396" i="68"/>
  <c r="AA396" i="68"/>
  <c r="Y396" i="68"/>
  <c r="W396" i="68"/>
  <c r="F395" i="68"/>
  <c r="Q395" i="68" s="1"/>
  <c r="AU395" i="68"/>
  <c r="D395" i="68" s="1"/>
  <c r="AT396" i="68" l="1"/>
  <c r="AG397" i="68"/>
  <c r="AI397" i="68"/>
  <c r="AK397" i="68"/>
  <c r="AM397" i="68"/>
  <c r="AO397" i="68"/>
  <c r="AQ397" i="68"/>
  <c r="AS397" i="68"/>
  <c r="AF397" i="68"/>
  <c r="AJ397" i="68"/>
  <c r="AN397" i="68"/>
  <c r="AR397" i="68"/>
  <c r="AH397" i="68"/>
  <c r="AL397" i="68"/>
  <c r="AP397" i="68"/>
  <c r="F395" i="71"/>
  <c r="A395" i="71" s="1"/>
  <c r="G395" i="71"/>
  <c r="Q395" i="71" s="1"/>
  <c r="AF395" i="71"/>
  <c r="AG395" i="71" s="1"/>
  <c r="D395" i="71" s="1"/>
  <c r="B397" i="71"/>
  <c r="AE396" i="71"/>
  <c r="AC396" i="71"/>
  <c r="AA396" i="71"/>
  <c r="Y396" i="71"/>
  <c r="W396" i="71"/>
  <c r="AD396" i="71"/>
  <c r="Z396" i="71"/>
  <c r="V396" i="71"/>
  <c r="E396" i="71"/>
  <c r="AB396" i="71"/>
  <c r="X396" i="71"/>
  <c r="N396" i="71"/>
  <c r="C396" i="71"/>
  <c r="R396" i="71" s="1"/>
  <c r="AD397" i="68"/>
  <c r="AB397" i="68"/>
  <c r="Z397" i="68"/>
  <c r="X397" i="68"/>
  <c r="V397" i="68"/>
  <c r="N397" i="68"/>
  <c r="C397" i="68"/>
  <c r="R397" i="68" s="1"/>
  <c r="B398" i="68"/>
  <c r="E398" i="68" s="1"/>
  <c r="G398" i="68" s="1"/>
  <c r="A398" i="68" s="1"/>
  <c r="AE397" i="68"/>
  <c r="AC397" i="68"/>
  <c r="AA397" i="68"/>
  <c r="Y397" i="68"/>
  <c r="W397" i="68"/>
  <c r="F396" i="68"/>
  <c r="Q396" i="68" s="1"/>
  <c r="AU396" i="68"/>
  <c r="D396" i="68" s="1"/>
  <c r="AT397" i="68" l="1"/>
  <c r="AG398" i="68"/>
  <c r="AI398" i="68"/>
  <c r="AK398" i="68"/>
  <c r="AM398" i="68"/>
  <c r="AO398" i="68"/>
  <c r="AQ398" i="68"/>
  <c r="AS398" i="68"/>
  <c r="AH398" i="68"/>
  <c r="AL398" i="68"/>
  <c r="AP398" i="68"/>
  <c r="AF398" i="68"/>
  <c r="AJ398" i="68"/>
  <c r="AN398" i="68"/>
  <c r="AR398" i="68"/>
  <c r="F396" i="71"/>
  <c r="A396" i="71" s="1"/>
  <c r="G396" i="71"/>
  <c r="Q396" i="71" s="1"/>
  <c r="AF396" i="71"/>
  <c r="AG396" i="71" s="1"/>
  <c r="D396" i="71" s="1"/>
  <c r="B398" i="71"/>
  <c r="AE397" i="71"/>
  <c r="AC397" i="71"/>
  <c r="AA397" i="71"/>
  <c r="Y397" i="71"/>
  <c r="W397" i="71"/>
  <c r="AD397" i="71"/>
  <c r="Z397" i="71"/>
  <c r="V397" i="71"/>
  <c r="E397" i="71"/>
  <c r="AB397" i="71"/>
  <c r="X397" i="71"/>
  <c r="N397" i="71"/>
  <c r="C397" i="71"/>
  <c r="R397" i="71" s="1"/>
  <c r="AD398" i="68"/>
  <c r="AB398" i="68"/>
  <c r="Z398" i="68"/>
  <c r="X398" i="68"/>
  <c r="V398" i="68"/>
  <c r="N398" i="68"/>
  <c r="C398" i="68"/>
  <c r="R398" i="68" s="1"/>
  <c r="B399" i="68"/>
  <c r="E399" i="68" s="1"/>
  <c r="G399" i="68" s="1"/>
  <c r="A399" i="68" s="1"/>
  <c r="AE398" i="68"/>
  <c r="AC398" i="68"/>
  <c r="AA398" i="68"/>
  <c r="Y398" i="68"/>
  <c r="W398" i="68"/>
  <c r="F397" i="68"/>
  <c r="Q397" i="68" s="1"/>
  <c r="AU397" i="68"/>
  <c r="D397" i="68" s="1"/>
  <c r="AT398" i="68" l="1"/>
  <c r="AG399" i="68"/>
  <c r="AI399" i="68"/>
  <c r="AK399" i="68"/>
  <c r="AM399" i="68"/>
  <c r="AO399" i="68"/>
  <c r="AQ399" i="68"/>
  <c r="AS399" i="68"/>
  <c r="AF399" i="68"/>
  <c r="AJ399" i="68"/>
  <c r="AN399" i="68"/>
  <c r="AR399" i="68"/>
  <c r="AH399" i="68"/>
  <c r="AL399" i="68"/>
  <c r="AP399" i="68"/>
  <c r="F397" i="71"/>
  <c r="A397" i="71" s="1"/>
  <c r="G397" i="71"/>
  <c r="Q397" i="71" s="1"/>
  <c r="AF397" i="71"/>
  <c r="AG397" i="71" s="1"/>
  <c r="D397" i="71" s="1"/>
  <c r="B399" i="71"/>
  <c r="AE398" i="71"/>
  <c r="AC398" i="71"/>
  <c r="AA398" i="71"/>
  <c r="Y398" i="71"/>
  <c r="W398" i="71"/>
  <c r="AD398" i="71"/>
  <c r="Z398" i="71"/>
  <c r="V398" i="71"/>
  <c r="E398" i="71"/>
  <c r="AB398" i="71"/>
  <c r="X398" i="71"/>
  <c r="N398" i="71"/>
  <c r="C398" i="71"/>
  <c r="R398" i="71" s="1"/>
  <c r="AD399" i="68"/>
  <c r="AB399" i="68"/>
  <c r="Z399" i="68"/>
  <c r="X399" i="68"/>
  <c r="V399" i="68"/>
  <c r="N399" i="68"/>
  <c r="C399" i="68"/>
  <c r="R399" i="68" s="1"/>
  <c r="B400" i="68"/>
  <c r="E400" i="68" s="1"/>
  <c r="G400" i="68" s="1"/>
  <c r="A400" i="68" s="1"/>
  <c r="AE399" i="68"/>
  <c r="AC399" i="68"/>
  <c r="AA399" i="68"/>
  <c r="Y399" i="68"/>
  <c r="W399" i="68"/>
  <c r="F398" i="68"/>
  <c r="Q398" i="68" s="1"/>
  <c r="AU398" i="68"/>
  <c r="D398" i="68" s="1"/>
  <c r="AT399" i="68" l="1"/>
  <c r="AG400" i="68"/>
  <c r="AI400" i="68"/>
  <c r="AK400" i="68"/>
  <c r="AM400" i="68"/>
  <c r="AO400" i="68"/>
  <c r="AQ400" i="68"/>
  <c r="AS400" i="68"/>
  <c r="AH400" i="68"/>
  <c r="AL400" i="68"/>
  <c r="AP400" i="68"/>
  <c r="AF400" i="68"/>
  <c r="AJ400" i="68"/>
  <c r="AN400" i="68"/>
  <c r="AR400" i="68"/>
  <c r="F398" i="71"/>
  <c r="A398" i="71" s="1"/>
  <c r="G398" i="71"/>
  <c r="Q398" i="71" s="1"/>
  <c r="AF398" i="71"/>
  <c r="AG398" i="71" s="1"/>
  <c r="D398" i="71" s="1"/>
  <c r="B400" i="71"/>
  <c r="AE399" i="71"/>
  <c r="AC399" i="71"/>
  <c r="AA399" i="71"/>
  <c r="Y399" i="71"/>
  <c r="W399" i="71"/>
  <c r="AD399" i="71"/>
  <c r="Z399" i="71"/>
  <c r="V399" i="71"/>
  <c r="E399" i="71"/>
  <c r="AB399" i="71"/>
  <c r="X399" i="71"/>
  <c r="N399" i="71"/>
  <c r="C399" i="71"/>
  <c r="R399" i="71" s="1"/>
  <c r="AD400" i="68"/>
  <c r="AB400" i="68"/>
  <c r="Z400" i="68"/>
  <c r="X400" i="68"/>
  <c r="V400" i="68"/>
  <c r="N400" i="68"/>
  <c r="C400" i="68"/>
  <c r="R400" i="68" s="1"/>
  <c r="B401" i="68"/>
  <c r="E401" i="68" s="1"/>
  <c r="G401" i="68" s="1"/>
  <c r="A401" i="68" s="1"/>
  <c r="AE400" i="68"/>
  <c r="AC400" i="68"/>
  <c r="AA400" i="68"/>
  <c r="Y400" i="68"/>
  <c r="W400" i="68"/>
  <c r="F399" i="68"/>
  <c r="Q399" i="68" s="1"/>
  <c r="AU399" i="68"/>
  <c r="D399" i="68" s="1"/>
  <c r="AT400" i="68" l="1"/>
  <c r="AG401" i="68"/>
  <c r="AI401" i="68"/>
  <c r="AK401" i="68"/>
  <c r="AM401" i="68"/>
  <c r="AO401" i="68"/>
  <c r="AQ401" i="68"/>
  <c r="AS401" i="68"/>
  <c r="AF401" i="68"/>
  <c r="AJ401" i="68"/>
  <c r="AN401" i="68"/>
  <c r="AR401" i="68"/>
  <c r="AH401" i="68"/>
  <c r="AL401" i="68"/>
  <c r="AP401" i="68"/>
  <c r="F399" i="71"/>
  <c r="A399" i="71" s="1"/>
  <c r="G399" i="71"/>
  <c r="Q399" i="71" s="1"/>
  <c r="AF399" i="71"/>
  <c r="AG399" i="71" s="1"/>
  <c r="D399" i="71" s="1"/>
  <c r="B401" i="71"/>
  <c r="AE400" i="71"/>
  <c r="AC400" i="71"/>
  <c r="AA400" i="71"/>
  <c r="Y400" i="71"/>
  <c r="W400" i="71"/>
  <c r="AD400" i="71"/>
  <c r="Z400" i="71"/>
  <c r="V400" i="71"/>
  <c r="E400" i="71"/>
  <c r="AB400" i="71"/>
  <c r="X400" i="71"/>
  <c r="N400" i="71"/>
  <c r="C400" i="71"/>
  <c r="R400" i="71" s="1"/>
  <c r="AD401" i="68"/>
  <c r="AB401" i="68"/>
  <c r="Z401" i="68"/>
  <c r="X401" i="68"/>
  <c r="V401" i="68"/>
  <c r="N401" i="68"/>
  <c r="C401" i="68"/>
  <c r="R401" i="68" s="1"/>
  <c r="B402" i="68"/>
  <c r="E402" i="68" s="1"/>
  <c r="G402" i="68" s="1"/>
  <c r="A402" i="68" s="1"/>
  <c r="AE401" i="68"/>
  <c r="AC401" i="68"/>
  <c r="AA401" i="68"/>
  <c r="Y401" i="68"/>
  <c r="W401" i="68"/>
  <c r="F400" i="68"/>
  <c r="Q400" i="68" s="1"/>
  <c r="AU400" i="68"/>
  <c r="D400" i="68" s="1"/>
  <c r="AT401" i="68" l="1"/>
  <c r="AG402" i="68"/>
  <c r="AI402" i="68"/>
  <c r="AK402" i="68"/>
  <c r="AM402" i="68"/>
  <c r="AO402" i="68"/>
  <c r="AQ402" i="68"/>
  <c r="AS402" i="68"/>
  <c r="AH402" i="68"/>
  <c r="AL402" i="68"/>
  <c r="AP402" i="68"/>
  <c r="AF402" i="68"/>
  <c r="AJ402" i="68"/>
  <c r="AN402" i="68"/>
  <c r="AR402" i="68"/>
  <c r="F400" i="71"/>
  <c r="A400" i="71" s="1"/>
  <c r="G400" i="71"/>
  <c r="Q400" i="71" s="1"/>
  <c r="AF400" i="71"/>
  <c r="AG400" i="71" s="1"/>
  <c r="D400" i="71" s="1"/>
  <c r="B402" i="71"/>
  <c r="AE401" i="71"/>
  <c r="AC401" i="71"/>
  <c r="AA401" i="71"/>
  <c r="Y401" i="71"/>
  <c r="W401" i="71"/>
  <c r="AD401" i="71"/>
  <c r="Z401" i="71"/>
  <c r="V401" i="71"/>
  <c r="E401" i="71"/>
  <c r="AB401" i="71"/>
  <c r="X401" i="71"/>
  <c r="N401" i="71"/>
  <c r="C401" i="71"/>
  <c r="R401" i="71" s="1"/>
  <c r="AD402" i="68"/>
  <c r="AB402" i="68"/>
  <c r="Z402" i="68"/>
  <c r="X402" i="68"/>
  <c r="V402" i="68"/>
  <c r="N402" i="68"/>
  <c r="C402" i="68"/>
  <c r="R402" i="68" s="1"/>
  <c r="B403" i="68"/>
  <c r="E403" i="68" s="1"/>
  <c r="G403" i="68" s="1"/>
  <c r="A403" i="68" s="1"/>
  <c r="AE402" i="68"/>
  <c r="AC402" i="68"/>
  <c r="AA402" i="68"/>
  <c r="Y402" i="68"/>
  <c r="W402" i="68"/>
  <c r="F401" i="68"/>
  <c r="Q401" i="68" s="1"/>
  <c r="AU401" i="68"/>
  <c r="D401" i="68" s="1"/>
  <c r="AT402" i="68" l="1"/>
  <c r="AG403" i="68"/>
  <c r="AI403" i="68"/>
  <c r="AK403" i="68"/>
  <c r="AM403" i="68"/>
  <c r="AO403" i="68"/>
  <c r="AQ403" i="68"/>
  <c r="AS403" i="68"/>
  <c r="AF403" i="68"/>
  <c r="AJ403" i="68"/>
  <c r="AN403" i="68"/>
  <c r="AR403" i="68"/>
  <c r="AH403" i="68"/>
  <c r="AL403" i="68"/>
  <c r="AP403" i="68"/>
  <c r="F401" i="71"/>
  <c r="A401" i="71" s="1"/>
  <c r="G401" i="71"/>
  <c r="Q401" i="71" s="1"/>
  <c r="AF401" i="71"/>
  <c r="AG401" i="71" s="1"/>
  <c r="D401" i="71" s="1"/>
  <c r="B403" i="71"/>
  <c r="AE402" i="71"/>
  <c r="AC402" i="71"/>
  <c r="AA402" i="71"/>
  <c r="Y402" i="71"/>
  <c r="W402" i="71"/>
  <c r="AD402" i="71"/>
  <c r="Z402" i="71"/>
  <c r="V402" i="71"/>
  <c r="E402" i="71"/>
  <c r="AB402" i="71"/>
  <c r="X402" i="71"/>
  <c r="N402" i="71"/>
  <c r="C402" i="71"/>
  <c r="R402" i="71" s="1"/>
  <c r="AD403" i="68"/>
  <c r="AB403" i="68"/>
  <c r="Z403" i="68"/>
  <c r="X403" i="68"/>
  <c r="V403" i="68"/>
  <c r="N403" i="68"/>
  <c r="C403" i="68"/>
  <c r="R403" i="68" s="1"/>
  <c r="B404" i="68"/>
  <c r="E404" i="68" s="1"/>
  <c r="G404" i="68" s="1"/>
  <c r="A404" i="68" s="1"/>
  <c r="AE403" i="68"/>
  <c r="AC403" i="68"/>
  <c r="AA403" i="68"/>
  <c r="Y403" i="68"/>
  <c r="W403" i="68"/>
  <c r="F402" i="68"/>
  <c r="Q402" i="68" s="1"/>
  <c r="AU402" i="68"/>
  <c r="D402" i="68" s="1"/>
  <c r="AT403" i="68" l="1"/>
  <c r="AG404" i="68"/>
  <c r="AI404" i="68"/>
  <c r="AK404" i="68"/>
  <c r="AM404" i="68"/>
  <c r="AO404" i="68"/>
  <c r="AQ404" i="68"/>
  <c r="AS404" i="68"/>
  <c r="AH404" i="68"/>
  <c r="AL404" i="68"/>
  <c r="AP404" i="68"/>
  <c r="AF404" i="68"/>
  <c r="AJ404" i="68"/>
  <c r="AN404" i="68"/>
  <c r="AR404" i="68"/>
  <c r="F402" i="71"/>
  <c r="A402" i="71" s="1"/>
  <c r="G402" i="71"/>
  <c r="Q402" i="71" s="1"/>
  <c r="AF402" i="71"/>
  <c r="AG402" i="71" s="1"/>
  <c r="D402" i="71" s="1"/>
  <c r="B404" i="71"/>
  <c r="AE403" i="71"/>
  <c r="AC403" i="71"/>
  <c r="AA403" i="71"/>
  <c r="Y403" i="71"/>
  <c r="W403" i="71"/>
  <c r="AD403" i="71"/>
  <c r="Z403" i="71"/>
  <c r="V403" i="71"/>
  <c r="E403" i="71"/>
  <c r="AB403" i="71"/>
  <c r="X403" i="71"/>
  <c r="N403" i="71"/>
  <c r="C403" i="71"/>
  <c r="R403" i="71" s="1"/>
  <c r="AD404" i="68"/>
  <c r="AB404" i="68"/>
  <c r="Z404" i="68"/>
  <c r="X404" i="68"/>
  <c r="V404" i="68"/>
  <c r="N404" i="68"/>
  <c r="C404" i="68"/>
  <c r="R404" i="68" s="1"/>
  <c r="B405" i="68"/>
  <c r="E405" i="68" s="1"/>
  <c r="G405" i="68" s="1"/>
  <c r="A405" i="68" s="1"/>
  <c r="AE404" i="68"/>
  <c r="AC404" i="68"/>
  <c r="AA404" i="68"/>
  <c r="Y404" i="68"/>
  <c r="W404" i="68"/>
  <c r="F403" i="68"/>
  <c r="Q403" i="68" s="1"/>
  <c r="AU403" i="68"/>
  <c r="D403" i="68" s="1"/>
  <c r="AT404" i="68" l="1"/>
  <c r="AG405" i="68"/>
  <c r="AI405" i="68"/>
  <c r="AK405" i="68"/>
  <c r="AM405" i="68"/>
  <c r="AO405" i="68"/>
  <c r="AQ405" i="68"/>
  <c r="AS405" i="68"/>
  <c r="AF405" i="68"/>
  <c r="AJ405" i="68"/>
  <c r="AN405" i="68"/>
  <c r="AR405" i="68"/>
  <c r="AH405" i="68"/>
  <c r="AL405" i="68"/>
  <c r="AP405" i="68"/>
  <c r="F403" i="71"/>
  <c r="A403" i="71" s="1"/>
  <c r="G403" i="71"/>
  <c r="Q403" i="71" s="1"/>
  <c r="AF403" i="71"/>
  <c r="AG403" i="71" s="1"/>
  <c r="D403" i="71" s="1"/>
  <c r="B405" i="71"/>
  <c r="AE404" i="71"/>
  <c r="AC404" i="71"/>
  <c r="AA404" i="71"/>
  <c r="Y404" i="71"/>
  <c r="W404" i="71"/>
  <c r="AD404" i="71"/>
  <c r="Z404" i="71"/>
  <c r="V404" i="71"/>
  <c r="E404" i="71"/>
  <c r="AB404" i="71"/>
  <c r="X404" i="71"/>
  <c r="N404" i="71"/>
  <c r="C404" i="71"/>
  <c r="R404" i="71" s="1"/>
  <c r="AD405" i="68"/>
  <c r="AB405" i="68"/>
  <c r="Z405" i="68"/>
  <c r="X405" i="68"/>
  <c r="V405" i="68"/>
  <c r="N405" i="68"/>
  <c r="C405" i="68"/>
  <c r="R405" i="68" s="1"/>
  <c r="B406" i="68"/>
  <c r="E406" i="68" s="1"/>
  <c r="G406" i="68" s="1"/>
  <c r="A406" i="68" s="1"/>
  <c r="AE405" i="68"/>
  <c r="AC405" i="68"/>
  <c r="AA405" i="68"/>
  <c r="Y405" i="68"/>
  <c r="W405" i="68"/>
  <c r="F404" i="68"/>
  <c r="Q404" i="68" s="1"/>
  <c r="AU404" i="68"/>
  <c r="D404" i="68" s="1"/>
  <c r="AT405" i="68" l="1"/>
  <c r="AG406" i="68"/>
  <c r="AI406" i="68"/>
  <c r="AK406" i="68"/>
  <c r="AM406" i="68"/>
  <c r="AO406" i="68"/>
  <c r="AQ406" i="68"/>
  <c r="AS406" i="68"/>
  <c r="AH406" i="68"/>
  <c r="AL406" i="68"/>
  <c r="AP406" i="68"/>
  <c r="AF406" i="68"/>
  <c r="AJ406" i="68"/>
  <c r="AN406" i="68"/>
  <c r="AR406" i="68"/>
  <c r="F404" i="71"/>
  <c r="A404" i="71" s="1"/>
  <c r="G404" i="71"/>
  <c r="Q404" i="71" s="1"/>
  <c r="AF404" i="71"/>
  <c r="AG404" i="71" s="1"/>
  <c r="D404" i="71" s="1"/>
  <c r="B406" i="71"/>
  <c r="AE405" i="71"/>
  <c r="AC405" i="71"/>
  <c r="AA405" i="71"/>
  <c r="Y405" i="71"/>
  <c r="W405" i="71"/>
  <c r="AD405" i="71"/>
  <c r="Z405" i="71"/>
  <c r="V405" i="71"/>
  <c r="E405" i="71"/>
  <c r="AB405" i="71"/>
  <c r="X405" i="71"/>
  <c r="N405" i="71"/>
  <c r="C405" i="71"/>
  <c r="R405" i="71" s="1"/>
  <c r="AD406" i="68"/>
  <c r="AB406" i="68"/>
  <c r="Z406" i="68"/>
  <c r="X406" i="68"/>
  <c r="V406" i="68"/>
  <c r="N406" i="68"/>
  <c r="C406" i="68"/>
  <c r="R406" i="68" s="1"/>
  <c r="B407" i="68"/>
  <c r="E407" i="68" s="1"/>
  <c r="G407" i="68" s="1"/>
  <c r="A407" i="68" s="1"/>
  <c r="AE406" i="68"/>
  <c r="AC406" i="68"/>
  <c r="AA406" i="68"/>
  <c r="Y406" i="68"/>
  <c r="W406" i="68"/>
  <c r="F405" i="68"/>
  <c r="Q405" i="68" s="1"/>
  <c r="AU405" i="68"/>
  <c r="D405" i="68" s="1"/>
  <c r="AT406" i="68" l="1"/>
  <c r="AG407" i="68"/>
  <c r="AI407" i="68"/>
  <c r="AK407" i="68"/>
  <c r="AM407" i="68"/>
  <c r="AO407" i="68"/>
  <c r="AQ407" i="68"/>
  <c r="AS407" i="68"/>
  <c r="AF407" i="68"/>
  <c r="AJ407" i="68"/>
  <c r="AN407" i="68"/>
  <c r="AR407" i="68"/>
  <c r="AH407" i="68"/>
  <c r="AL407" i="68"/>
  <c r="AP407" i="68"/>
  <c r="F405" i="71"/>
  <c r="A405" i="71" s="1"/>
  <c r="G405" i="71"/>
  <c r="Q405" i="71" s="1"/>
  <c r="AF405" i="71"/>
  <c r="AG405" i="71" s="1"/>
  <c r="D405" i="71" s="1"/>
  <c r="B407" i="71"/>
  <c r="AE406" i="71"/>
  <c r="AC406" i="71"/>
  <c r="AA406" i="71"/>
  <c r="Y406" i="71"/>
  <c r="W406" i="71"/>
  <c r="AD406" i="71"/>
  <c r="Z406" i="71"/>
  <c r="V406" i="71"/>
  <c r="E406" i="71"/>
  <c r="AB406" i="71"/>
  <c r="X406" i="71"/>
  <c r="N406" i="71"/>
  <c r="C406" i="71"/>
  <c r="R406" i="71" s="1"/>
  <c r="AD407" i="68"/>
  <c r="AB407" i="68"/>
  <c r="Z407" i="68"/>
  <c r="X407" i="68"/>
  <c r="V407" i="68"/>
  <c r="N407" i="68"/>
  <c r="C407" i="68"/>
  <c r="R407" i="68" s="1"/>
  <c r="B408" i="68"/>
  <c r="E408" i="68" s="1"/>
  <c r="G408" i="68" s="1"/>
  <c r="A408" i="68" s="1"/>
  <c r="AE407" i="68"/>
  <c r="AC407" i="68"/>
  <c r="AA407" i="68"/>
  <c r="Y407" i="68"/>
  <c r="W407" i="68"/>
  <c r="F406" i="68"/>
  <c r="Q406" i="68" s="1"/>
  <c r="AU406" i="68"/>
  <c r="D406" i="68" s="1"/>
  <c r="AT407" i="68" l="1"/>
  <c r="AG408" i="68"/>
  <c r="AI408" i="68"/>
  <c r="AK408" i="68"/>
  <c r="AM408" i="68"/>
  <c r="AO408" i="68"/>
  <c r="AQ408" i="68"/>
  <c r="AS408" i="68"/>
  <c r="AH408" i="68"/>
  <c r="AL408" i="68"/>
  <c r="AP408" i="68"/>
  <c r="AF408" i="68"/>
  <c r="AJ408" i="68"/>
  <c r="AN408" i="68"/>
  <c r="AR408" i="68"/>
  <c r="F406" i="71"/>
  <c r="A406" i="71" s="1"/>
  <c r="G406" i="71"/>
  <c r="Q406" i="71" s="1"/>
  <c r="AF406" i="71"/>
  <c r="AG406" i="71" s="1"/>
  <c r="D406" i="71" s="1"/>
  <c r="B408" i="71"/>
  <c r="AE407" i="71"/>
  <c r="AC407" i="71"/>
  <c r="AA407" i="71"/>
  <c r="Y407" i="71"/>
  <c r="W407" i="71"/>
  <c r="AD407" i="71"/>
  <c r="Z407" i="71"/>
  <c r="V407" i="71"/>
  <c r="E407" i="71"/>
  <c r="AB407" i="71"/>
  <c r="X407" i="71"/>
  <c r="N407" i="71"/>
  <c r="C407" i="71"/>
  <c r="R407" i="71" s="1"/>
  <c r="AD408" i="68"/>
  <c r="AB408" i="68"/>
  <c r="Z408" i="68"/>
  <c r="X408" i="68"/>
  <c r="V408" i="68"/>
  <c r="N408" i="68"/>
  <c r="C408" i="68"/>
  <c r="R408" i="68" s="1"/>
  <c r="B409" i="68"/>
  <c r="E409" i="68" s="1"/>
  <c r="G409" i="68" s="1"/>
  <c r="A409" i="68" s="1"/>
  <c r="AE408" i="68"/>
  <c r="AC408" i="68"/>
  <c r="AA408" i="68"/>
  <c r="Y408" i="68"/>
  <c r="W408" i="68"/>
  <c r="F407" i="68"/>
  <c r="Q407" i="68" s="1"/>
  <c r="AU407" i="68"/>
  <c r="D407" i="68" s="1"/>
  <c r="AT408" i="68" l="1"/>
  <c r="AG409" i="68"/>
  <c r="AI409" i="68"/>
  <c r="AK409" i="68"/>
  <c r="AM409" i="68"/>
  <c r="AO409" i="68"/>
  <c r="AQ409" i="68"/>
  <c r="AS409" i="68"/>
  <c r="AF409" i="68"/>
  <c r="AJ409" i="68"/>
  <c r="AN409" i="68"/>
  <c r="AR409" i="68"/>
  <c r="AH409" i="68"/>
  <c r="AL409" i="68"/>
  <c r="AP409" i="68"/>
  <c r="F407" i="71"/>
  <c r="A407" i="71" s="1"/>
  <c r="G407" i="71"/>
  <c r="Q407" i="71" s="1"/>
  <c r="AF407" i="71"/>
  <c r="AG407" i="71" s="1"/>
  <c r="D407" i="71" s="1"/>
  <c r="B409" i="71"/>
  <c r="AE408" i="71"/>
  <c r="AC408" i="71"/>
  <c r="AA408" i="71"/>
  <c r="Y408" i="71"/>
  <c r="W408" i="71"/>
  <c r="AD408" i="71"/>
  <c r="Z408" i="71"/>
  <c r="V408" i="71"/>
  <c r="E408" i="71"/>
  <c r="AB408" i="71"/>
  <c r="X408" i="71"/>
  <c r="N408" i="71"/>
  <c r="C408" i="71"/>
  <c r="R408" i="71" s="1"/>
  <c r="AD409" i="68"/>
  <c r="AB409" i="68"/>
  <c r="Z409" i="68"/>
  <c r="X409" i="68"/>
  <c r="V409" i="68"/>
  <c r="N409" i="68"/>
  <c r="C409" i="68"/>
  <c r="R409" i="68" s="1"/>
  <c r="B410" i="68"/>
  <c r="E410" i="68" s="1"/>
  <c r="G410" i="68" s="1"/>
  <c r="A410" i="68" s="1"/>
  <c r="AE409" i="68"/>
  <c r="AC409" i="68"/>
  <c r="AA409" i="68"/>
  <c r="Y409" i="68"/>
  <c r="W409" i="68"/>
  <c r="F408" i="68"/>
  <c r="Q408" i="68" s="1"/>
  <c r="AU408" i="68"/>
  <c r="D408" i="68" s="1"/>
  <c r="AT409" i="68" l="1"/>
  <c r="AG410" i="68"/>
  <c r="AI410" i="68"/>
  <c r="AK410" i="68"/>
  <c r="AM410" i="68"/>
  <c r="AO410" i="68"/>
  <c r="AQ410" i="68"/>
  <c r="AS410" i="68"/>
  <c r="AH410" i="68"/>
  <c r="AL410" i="68"/>
  <c r="AP410" i="68"/>
  <c r="AF410" i="68"/>
  <c r="AJ410" i="68"/>
  <c r="AN410" i="68"/>
  <c r="AR410" i="68"/>
  <c r="F408" i="71"/>
  <c r="A408" i="71" s="1"/>
  <c r="G408" i="71"/>
  <c r="Q408" i="71" s="1"/>
  <c r="AF408" i="71"/>
  <c r="AG408" i="71" s="1"/>
  <c r="D408" i="71" s="1"/>
  <c r="B410" i="71"/>
  <c r="AE409" i="71"/>
  <c r="AC409" i="71"/>
  <c r="AA409" i="71"/>
  <c r="Y409" i="71"/>
  <c r="W409" i="71"/>
  <c r="AD409" i="71"/>
  <c r="Z409" i="71"/>
  <c r="V409" i="71"/>
  <c r="E409" i="71"/>
  <c r="AB409" i="71"/>
  <c r="X409" i="71"/>
  <c r="N409" i="71"/>
  <c r="C409" i="71"/>
  <c r="R409" i="71" s="1"/>
  <c r="AD410" i="68"/>
  <c r="AB410" i="68"/>
  <c r="Z410" i="68"/>
  <c r="X410" i="68"/>
  <c r="V410" i="68"/>
  <c r="N410" i="68"/>
  <c r="C410" i="68"/>
  <c r="R410" i="68" s="1"/>
  <c r="B411" i="68"/>
  <c r="E411" i="68" s="1"/>
  <c r="G411" i="68" s="1"/>
  <c r="A411" i="68" s="1"/>
  <c r="AE410" i="68"/>
  <c r="AC410" i="68"/>
  <c r="AA410" i="68"/>
  <c r="Y410" i="68"/>
  <c r="W410" i="68"/>
  <c r="F409" i="68"/>
  <c r="Q409" i="68" s="1"/>
  <c r="AU409" i="68"/>
  <c r="D409" i="68" s="1"/>
  <c r="AT410" i="68" l="1"/>
  <c r="AG411" i="68"/>
  <c r="AI411" i="68"/>
  <c r="AK411" i="68"/>
  <c r="AM411" i="68"/>
  <c r="AO411" i="68"/>
  <c r="AQ411" i="68"/>
  <c r="AS411" i="68"/>
  <c r="AF411" i="68"/>
  <c r="AJ411" i="68"/>
  <c r="AN411" i="68"/>
  <c r="AR411" i="68"/>
  <c r="AH411" i="68"/>
  <c r="AL411" i="68"/>
  <c r="AP411" i="68"/>
  <c r="F409" i="71"/>
  <c r="A409" i="71" s="1"/>
  <c r="G409" i="71"/>
  <c r="Q409" i="71" s="1"/>
  <c r="AF409" i="71"/>
  <c r="AG409" i="71" s="1"/>
  <c r="D409" i="71" s="1"/>
  <c r="B411" i="71"/>
  <c r="AE410" i="71"/>
  <c r="AC410" i="71"/>
  <c r="AA410" i="71"/>
  <c r="Y410" i="71"/>
  <c r="W410" i="71"/>
  <c r="AD410" i="71"/>
  <c r="Z410" i="71"/>
  <c r="AB410" i="71"/>
  <c r="V410" i="71"/>
  <c r="E410" i="71"/>
  <c r="X410" i="71"/>
  <c r="N410" i="71"/>
  <c r="C410" i="71"/>
  <c r="R410" i="71" s="1"/>
  <c r="AD411" i="68"/>
  <c r="AB411" i="68"/>
  <c r="Z411" i="68"/>
  <c r="X411" i="68"/>
  <c r="V411" i="68"/>
  <c r="N411" i="68"/>
  <c r="C411" i="68"/>
  <c r="R411" i="68" s="1"/>
  <c r="B412" i="68"/>
  <c r="E412" i="68" s="1"/>
  <c r="G412" i="68" s="1"/>
  <c r="A412" i="68" s="1"/>
  <c r="AE411" i="68"/>
  <c r="AC411" i="68"/>
  <c r="AA411" i="68"/>
  <c r="Y411" i="68"/>
  <c r="W411" i="68"/>
  <c r="F410" i="68"/>
  <c r="Q410" i="68" s="1"/>
  <c r="AU410" i="68"/>
  <c r="D410" i="68" s="1"/>
  <c r="AT411" i="68" l="1"/>
  <c r="AG412" i="68"/>
  <c r="AI412" i="68"/>
  <c r="AK412" i="68"/>
  <c r="AM412" i="68"/>
  <c r="AO412" i="68"/>
  <c r="AQ412" i="68"/>
  <c r="AS412" i="68"/>
  <c r="AH412" i="68"/>
  <c r="AL412" i="68"/>
  <c r="AP412" i="68"/>
  <c r="AF412" i="68"/>
  <c r="AJ412" i="68"/>
  <c r="AN412" i="68"/>
  <c r="AR412" i="68"/>
  <c r="AF410" i="71"/>
  <c r="AG410" i="71" s="1"/>
  <c r="D410" i="71" s="1"/>
  <c r="F410" i="71"/>
  <c r="A410" i="71" s="1"/>
  <c r="G410" i="71"/>
  <c r="Q410" i="71" s="1"/>
  <c r="B412" i="71"/>
  <c r="AE411" i="71"/>
  <c r="AC411" i="71"/>
  <c r="AA411" i="71"/>
  <c r="Y411" i="71"/>
  <c r="W411" i="71"/>
  <c r="AD411" i="71"/>
  <c r="Z411" i="71"/>
  <c r="V411" i="71"/>
  <c r="E411" i="71"/>
  <c r="X411" i="71"/>
  <c r="C411" i="71"/>
  <c r="R411" i="71" s="1"/>
  <c r="AB411" i="71"/>
  <c r="N411" i="71"/>
  <c r="AD412" i="68"/>
  <c r="AB412" i="68"/>
  <c r="Z412" i="68"/>
  <c r="X412" i="68"/>
  <c r="V412" i="68"/>
  <c r="N412" i="68"/>
  <c r="C412" i="68"/>
  <c r="R412" i="68" s="1"/>
  <c r="B413" i="68"/>
  <c r="E413" i="68" s="1"/>
  <c r="G413" i="68" s="1"/>
  <c r="A413" i="68" s="1"/>
  <c r="AE412" i="68"/>
  <c r="AC412" i="68"/>
  <c r="AA412" i="68"/>
  <c r="Y412" i="68"/>
  <c r="W412" i="68"/>
  <c r="F411" i="68"/>
  <c r="Q411" i="68" s="1"/>
  <c r="AU411" i="68"/>
  <c r="D411" i="68" s="1"/>
  <c r="AT412" i="68" l="1"/>
  <c r="AG413" i="68"/>
  <c r="AI413" i="68"/>
  <c r="AK413" i="68"/>
  <c r="AM413" i="68"/>
  <c r="AO413" i="68"/>
  <c r="AQ413" i="68"/>
  <c r="AS413" i="68"/>
  <c r="AF413" i="68"/>
  <c r="AJ413" i="68"/>
  <c r="AN413" i="68"/>
  <c r="AR413" i="68"/>
  <c r="AH413" i="68"/>
  <c r="AL413" i="68"/>
  <c r="AP413" i="68"/>
  <c r="F411" i="71"/>
  <c r="A411" i="71" s="1"/>
  <c r="G411" i="71"/>
  <c r="Q411" i="71" s="1"/>
  <c r="AF411" i="71"/>
  <c r="AG411" i="71" s="1"/>
  <c r="D411" i="71" s="1"/>
  <c r="B413" i="71"/>
  <c r="AE412" i="71"/>
  <c r="AC412" i="71"/>
  <c r="AA412" i="71"/>
  <c r="Y412" i="71"/>
  <c r="W412" i="71"/>
  <c r="AD412" i="71"/>
  <c r="Z412" i="71"/>
  <c r="V412" i="71"/>
  <c r="E412" i="71"/>
  <c r="AB412" i="71"/>
  <c r="N412" i="71"/>
  <c r="X412" i="71"/>
  <c r="C412" i="71"/>
  <c r="R412" i="71" s="1"/>
  <c r="AD413" i="68"/>
  <c r="AB413" i="68"/>
  <c r="Z413" i="68"/>
  <c r="X413" i="68"/>
  <c r="V413" i="68"/>
  <c r="N413" i="68"/>
  <c r="C413" i="68"/>
  <c r="R413" i="68" s="1"/>
  <c r="B414" i="68"/>
  <c r="E414" i="68" s="1"/>
  <c r="G414" i="68" s="1"/>
  <c r="A414" i="68" s="1"/>
  <c r="AE413" i="68"/>
  <c r="AC413" i="68"/>
  <c r="AA413" i="68"/>
  <c r="Y413" i="68"/>
  <c r="W413" i="68"/>
  <c r="F412" i="68"/>
  <c r="Q412" i="68" s="1"/>
  <c r="AU412" i="68"/>
  <c r="D412" i="68" s="1"/>
  <c r="AT413" i="68" l="1"/>
  <c r="AG414" i="68"/>
  <c r="AI414" i="68"/>
  <c r="AK414" i="68"/>
  <c r="AM414" i="68"/>
  <c r="AO414" i="68"/>
  <c r="AQ414" i="68"/>
  <c r="AS414" i="68"/>
  <c r="AH414" i="68"/>
  <c r="AL414" i="68"/>
  <c r="AP414" i="68"/>
  <c r="AF414" i="68"/>
  <c r="AJ414" i="68"/>
  <c r="AN414" i="68"/>
  <c r="AR414" i="68"/>
  <c r="F412" i="71"/>
  <c r="A412" i="71" s="1"/>
  <c r="G412" i="71"/>
  <c r="Q412" i="71" s="1"/>
  <c r="AF412" i="71"/>
  <c r="AG412" i="71" s="1"/>
  <c r="D412" i="71" s="1"/>
  <c r="B414" i="71"/>
  <c r="AE413" i="71"/>
  <c r="AC413" i="71"/>
  <c r="AA413" i="71"/>
  <c r="Y413" i="71"/>
  <c r="W413" i="71"/>
  <c r="AD413" i="71"/>
  <c r="Z413" i="71"/>
  <c r="V413" i="71"/>
  <c r="E413" i="71"/>
  <c r="X413" i="71"/>
  <c r="C413" i="71"/>
  <c r="R413" i="71" s="1"/>
  <c r="AB413" i="71"/>
  <c r="N413" i="71"/>
  <c r="AD414" i="68"/>
  <c r="AB414" i="68"/>
  <c r="Z414" i="68"/>
  <c r="X414" i="68"/>
  <c r="V414" i="68"/>
  <c r="N414" i="68"/>
  <c r="C414" i="68"/>
  <c r="R414" i="68" s="1"/>
  <c r="B415" i="68"/>
  <c r="E415" i="68" s="1"/>
  <c r="G415" i="68" s="1"/>
  <c r="A415" i="68" s="1"/>
  <c r="AE414" i="68"/>
  <c r="AC414" i="68"/>
  <c r="AA414" i="68"/>
  <c r="Y414" i="68"/>
  <c r="W414" i="68"/>
  <c r="F413" i="68"/>
  <c r="Q413" i="68" s="1"/>
  <c r="AU413" i="68"/>
  <c r="D413" i="68" s="1"/>
  <c r="AT414" i="68" l="1"/>
  <c r="AG415" i="68"/>
  <c r="AI415" i="68"/>
  <c r="AK415" i="68"/>
  <c r="AM415" i="68"/>
  <c r="AO415" i="68"/>
  <c r="AQ415" i="68"/>
  <c r="AS415" i="68"/>
  <c r="AF415" i="68"/>
  <c r="AJ415" i="68"/>
  <c r="AN415" i="68"/>
  <c r="AR415" i="68"/>
  <c r="AH415" i="68"/>
  <c r="AL415" i="68"/>
  <c r="AP415" i="68"/>
  <c r="F413" i="71"/>
  <c r="A413" i="71" s="1"/>
  <c r="G413" i="71"/>
  <c r="Q413" i="71" s="1"/>
  <c r="AF413" i="71"/>
  <c r="AG413" i="71" s="1"/>
  <c r="D413" i="71" s="1"/>
  <c r="B415" i="71"/>
  <c r="AE414" i="71"/>
  <c r="AC414" i="71"/>
  <c r="AA414" i="71"/>
  <c r="Y414" i="71"/>
  <c r="W414" i="71"/>
  <c r="AD414" i="71"/>
  <c r="Z414" i="71"/>
  <c r="V414" i="71"/>
  <c r="E414" i="71"/>
  <c r="AB414" i="71"/>
  <c r="N414" i="71"/>
  <c r="X414" i="71"/>
  <c r="C414" i="71"/>
  <c r="R414" i="71" s="1"/>
  <c r="AD415" i="68"/>
  <c r="AB415" i="68"/>
  <c r="Z415" i="68"/>
  <c r="X415" i="68"/>
  <c r="V415" i="68"/>
  <c r="N415" i="68"/>
  <c r="C415" i="68"/>
  <c r="R415" i="68" s="1"/>
  <c r="B416" i="68"/>
  <c r="E416" i="68" s="1"/>
  <c r="G416" i="68" s="1"/>
  <c r="A416" i="68" s="1"/>
  <c r="AE415" i="68"/>
  <c r="AC415" i="68"/>
  <c r="AA415" i="68"/>
  <c r="Y415" i="68"/>
  <c r="W415" i="68"/>
  <c r="F414" i="68"/>
  <c r="Q414" i="68" s="1"/>
  <c r="AU414" i="68"/>
  <c r="D414" i="68" s="1"/>
  <c r="AT415" i="68" l="1"/>
  <c r="AG416" i="68"/>
  <c r="AI416" i="68"/>
  <c r="AK416" i="68"/>
  <c r="AM416" i="68"/>
  <c r="AO416" i="68"/>
  <c r="AQ416" i="68"/>
  <c r="AS416" i="68"/>
  <c r="AH416" i="68"/>
  <c r="AL416" i="68"/>
  <c r="AP416" i="68"/>
  <c r="AF416" i="68"/>
  <c r="AJ416" i="68"/>
  <c r="AN416" i="68"/>
  <c r="AR416" i="68"/>
  <c r="F414" i="71"/>
  <c r="A414" i="71" s="1"/>
  <c r="G414" i="71"/>
  <c r="Q414" i="71" s="1"/>
  <c r="AF414" i="71"/>
  <c r="AG414" i="71" s="1"/>
  <c r="D414" i="71" s="1"/>
  <c r="B416" i="71"/>
  <c r="AE415" i="71"/>
  <c r="AC415" i="71"/>
  <c r="AA415" i="71"/>
  <c r="Y415" i="71"/>
  <c r="W415" i="71"/>
  <c r="AD415" i="71"/>
  <c r="Z415" i="71"/>
  <c r="V415" i="71"/>
  <c r="E415" i="71"/>
  <c r="X415" i="71"/>
  <c r="C415" i="71"/>
  <c r="R415" i="71" s="1"/>
  <c r="AB415" i="71"/>
  <c r="N415" i="71"/>
  <c r="AD416" i="68"/>
  <c r="AB416" i="68"/>
  <c r="Z416" i="68"/>
  <c r="X416" i="68"/>
  <c r="V416" i="68"/>
  <c r="N416" i="68"/>
  <c r="C416" i="68"/>
  <c r="R416" i="68" s="1"/>
  <c r="B417" i="68"/>
  <c r="E417" i="68" s="1"/>
  <c r="G417" i="68" s="1"/>
  <c r="A417" i="68" s="1"/>
  <c r="AE416" i="68"/>
  <c r="AC416" i="68"/>
  <c r="AA416" i="68"/>
  <c r="Y416" i="68"/>
  <c r="W416" i="68"/>
  <c r="F415" i="68"/>
  <c r="Q415" i="68" s="1"/>
  <c r="AU415" i="68"/>
  <c r="D415" i="68" s="1"/>
  <c r="AT416" i="68" l="1"/>
  <c r="AG417" i="68"/>
  <c r="AI417" i="68"/>
  <c r="AK417" i="68"/>
  <c r="AM417" i="68"/>
  <c r="AO417" i="68"/>
  <c r="AQ417" i="68"/>
  <c r="AS417" i="68"/>
  <c r="AH417" i="68"/>
  <c r="AL417" i="68"/>
  <c r="AP417" i="68"/>
  <c r="AF417" i="68"/>
  <c r="AN417" i="68"/>
  <c r="AJ417" i="68"/>
  <c r="AR417" i="68"/>
  <c r="F415" i="71"/>
  <c r="A415" i="71" s="1"/>
  <c r="G415" i="71"/>
  <c r="Q415" i="71" s="1"/>
  <c r="AF415" i="71"/>
  <c r="AG415" i="71" s="1"/>
  <c r="D415" i="71" s="1"/>
  <c r="B417" i="71"/>
  <c r="AE416" i="71"/>
  <c r="AC416" i="71"/>
  <c r="AA416" i="71"/>
  <c r="Y416" i="71"/>
  <c r="W416" i="71"/>
  <c r="AD416" i="71"/>
  <c r="Z416" i="71"/>
  <c r="V416" i="71"/>
  <c r="E416" i="71"/>
  <c r="AB416" i="71"/>
  <c r="N416" i="71"/>
  <c r="X416" i="71"/>
  <c r="C416" i="71"/>
  <c r="R416" i="71" s="1"/>
  <c r="AD417" i="68"/>
  <c r="AB417" i="68"/>
  <c r="Z417" i="68"/>
  <c r="X417" i="68"/>
  <c r="V417" i="68"/>
  <c r="N417" i="68"/>
  <c r="C417" i="68"/>
  <c r="R417" i="68" s="1"/>
  <c r="B418" i="68"/>
  <c r="E418" i="68" s="1"/>
  <c r="G418" i="68" s="1"/>
  <c r="A418" i="68" s="1"/>
  <c r="AE417" i="68"/>
  <c r="AC417" i="68"/>
  <c r="AA417" i="68"/>
  <c r="Y417" i="68"/>
  <c r="W417" i="68"/>
  <c r="F416" i="68"/>
  <c r="Q416" i="68" s="1"/>
  <c r="AU416" i="68"/>
  <c r="D416" i="68" s="1"/>
  <c r="AT417" i="68" l="1"/>
  <c r="AG418" i="68"/>
  <c r="AI418" i="68"/>
  <c r="AK418" i="68"/>
  <c r="AM418" i="68"/>
  <c r="AO418" i="68"/>
  <c r="AQ418" i="68"/>
  <c r="AS418" i="68"/>
  <c r="AF418" i="68"/>
  <c r="AJ418" i="68"/>
  <c r="AN418" i="68"/>
  <c r="AR418" i="68"/>
  <c r="AH418" i="68"/>
  <c r="AP418" i="68"/>
  <c r="AL418" i="68"/>
  <c r="F416" i="71"/>
  <c r="A416" i="71" s="1"/>
  <c r="G416" i="71"/>
  <c r="Q416" i="71" s="1"/>
  <c r="AF416" i="71"/>
  <c r="AG416" i="71" s="1"/>
  <c r="D416" i="71" s="1"/>
  <c r="B418" i="71"/>
  <c r="AE417" i="71"/>
  <c r="AC417" i="71"/>
  <c r="AA417" i="71"/>
  <c r="Y417" i="71"/>
  <c r="W417" i="71"/>
  <c r="AD417" i="71"/>
  <c r="Z417" i="71"/>
  <c r="V417" i="71"/>
  <c r="E417" i="71"/>
  <c r="X417" i="71"/>
  <c r="C417" i="71"/>
  <c r="R417" i="71" s="1"/>
  <c r="AB417" i="71"/>
  <c r="N417" i="71"/>
  <c r="AD418" i="68"/>
  <c r="AB418" i="68"/>
  <c r="Z418" i="68"/>
  <c r="X418" i="68"/>
  <c r="V418" i="68"/>
  <c r="N418" i="68"/>
  <c r="C418" i="68"/>
  <c r="R418" i="68" s="1"/>
  <c r="B419" i="68"/>
  <c r="E419" i="68" s="1"/>
  <c r="G419" i="68" s="1"/>
  <c r="A419" i="68" s="1"/>
  <c r="AE418" i="68"/>
  <c r="AC418" i="68"/>
  <c r="AA418" i="68"/>
  <c r="Y418" i="68"/>
  <c r="W418" i="68"/>
  <c r="F417" i="68"/>
  <c r="Q417" i="68" s="1"/>
  <c r="AU417" i="68"/>
  <c r="D417" i="68" s="1"/>
  <c r="AT418" i="68" l="1"/>
  <c r="AG419" i="68"/>
  <c r="AI419" i="68"/>
  <c r="AK419" i="68"/>
  <c r="AM419" i="68"/>
  <c r="AO419" i="68"/>
  <c r="AQ419" i="68"/>
  <c r="AS419" i="68"/>
  <c r="AH419" i="68"/>
  <c r="AL419" i="68"/>
  <c r="AP419" i="68"/>
  <c r="AJ419" i="68"/>
  <c r="AR419" i="68"/>
  <c r="AF419" i="68"/>
  <c r="AN419" i="68"/>
  <c r="F417" i="71"/>
  <c r="A417" i="71" s="1"/>
  <c r="G417" i="71"/>
  <c r="Q417" i="71" s="1"/>
  <c r="AF417" i="71"/>
  <c r="AG417" i="71" s="1"/>
  <c r="D417" i="71" s="1"/>
  <c r="B419" i="71"/>
  <c r="AE418" i="71"/>
  <c r="AC418" i="71"/>
  <c r="AA418" i="71"/>
  <c r="Y418" i="71"/>
  <c r="W418" i="71"/>
  <c r="AD418" i="71"/>
  <c r="Z418" i="71"/>
  <c r="V418" i="71"/>
  <c r="E418" i="71"/>
  <c r="AB418" i="71"/>
  <c r="N418" i="71"/>
  <c r="X418" i="71"/>
  <c r="C418" i="71"/>
  <c r="R418" i="71" s="1"/>
  <c r="AD419" i="68"/>
  <c r="AB419" i="68"/>
  <c r="Z419" i="68"/>
  <c r="X419" i="68"/>
  <c r="V419" i="68"/>
  <c r="N419" i="68"/>
  <c r="C419" i="68"/>
  <c r="R419" i="68" s="1"/>
  <c r="B420" i="68"/>
  <c r="E420" i="68" s="1"/>
  <c r="G420" i="68" s="1"/>
  <c r="A420" i="68" s="1"/>
  <c r="AE419" i="68"/>
  <c r="AC419" i="68"/>
  <c r="AA419" i="68"/>
  <c r="Y419" i="68"/>
  <c r="W419" i="68"/>
  <c r="F418" i="68"/>
  <c r="Q418" i="68" s="1"/>
  <c r="AU418" i="68"/>
  <c r="D418" i="68" s="1"/>
  <c r="AT419" i="68" l="1"/>
  <c r="AG420" i="68"/>
  <c r="AI420" i="68"/>
  <c r="AK420" i="68"/>
  <c r="AM420" i="68"/>
  <c r="AO420" i="68"/>
  <c r="AQ420" i="68"/>
  <c r="AS420" i="68"/>
  <c r="AF420" i="68"/>
  <c r="AJ420" i="68"/>
  <c r="AN420" i="68"/>
  <c r="AR420" i="68"/>
  <c r="AL420" i="68"/>
  <c r="AH420" i="68"/>
  <c r="AP420" i="68"/>
  <c r="F418" i="71"/>
  <c r="A418" i="71" s="1"/>
  <c r="G418" i="71"/>
  <c r="Q418" i="71" s="1"/>
  <c r="AF418" i="71"/>
  <c r="AG418" i="71" s="1"/>
  <c r="D418" i="71" s="1"/>
  <c r="B420" i="71"/>
  <c r="AE419" i="71"/>
  <c r="AC419" i="71"/>
  <c r="AA419" i="71"/>
  <c r="Y419" i="71"/>
  <c r="W419" i="71"/>
  <c r="AD419" i="71"/>
  <c r="Z419" i="71"/>
  <c r="V419" i="71"/>
  <c r="E419" i="71"/>
  <c r="X419" i="71"/>
  <c r="C419" i="71"/>
  <c r="R419" i="71" s="1"/>
  <c r="AB419" i="71"/>
  <c r="N419" i="71"/>
  <c r="AD420" i="68"/>
  <c r="AB420" i="68"/>
  <c r="Z420" i="68"/>
  <c r="X420" i="68"/>
  <c r="V420" i="68"/>
  <c r="N420" i="68"/>
  <c r="C420" i="68"/>
  <c r="R420" i="68" s="1"/>
  <c r="B421" i="68"/>
  <c r="E421" i="68" s="1"/>
  <c r="G421" i="68" s="1"/>
  <c r="A421" i="68" s="1"/>
  <c r="AE420" i="68"/>
  <c r="AC420" i="68"/>
  <c r="AA420" i="68"/>
  <c r="Y420" i="68"/>
  <c r="W420" i="68"/>
  <c r="F419" i="68"/>
  <c r="Q419" i="68" s="1"/>
  <c r="AU419" i="68"/>
  <c r="D419" i="68" s="1"/>
  <c r="AT420" i="68" l="1"/>
  <c r="AG421" i="68"/>
  <c r="AI421" i="68"/>
  <c r="AK421" i="68"/>
  <c r="AM421" i="68"/>
  <c r="AO421" i="68"/>
  <c r="AQ421" i="68"/>
  <c r="AS421" i="68"/>
  <c r="AH421" i="68"/>
  <c r="AL421" i="68"/>
  <c r="AP421" i="68"/>
  <c r="AF421" i="68"/>
  <c r="AN421" i="68"/>
  <c r="AJ421" i="68"/>
  <c r="AR421" i="68"/>
  <c r="F419" i="71"/>
  <c r="A419" i="71" s="1"/>
  <c r="G419" i="71"/>
  <c r="Q419" i="71" s="1"/>
  <c r="AF419" i="71"/>
  <c r="AG419" i="71" s="1"/>
  <c r="D419" i="71" s="1"/>
  <c r="B421" i="71"/>
  <c r="AE420" i="71"/>
  <c r="AC420" i="71"/>
  <c r="AA420" i="71"/>
  <c r="Y420" i="71"/>
  <c r="W420" i="71"/>
  <c r="AD420" i="71"/>
  <c r="Z420" i="71"/>
  <c r="V420" i="71"/>
  <c r="E420" i="71"/>
  <c r="AB420" i="71"/>
  <c r="N420" i="71"/>
  <c r="X420" i="71"/>
  <c r="C420" i="71"/>
  <c r="R420" i="71" s="1"/>
  <c r="AD421" i="68"/>
  <c r="AB421" i="68"/>
  <c r="Z421" i="68"/>
  <c r="X421" i="68"/>
  <c r="V421" i="68"/>
  <c r="N421" i="68"/>
  <c r="C421" i="68"/>
  <c r="R421" i="68" s="1"/>
  <c r="B422" i="68"/>
  <c r="E422" i="68" s="1"/>
  <c r="G422" i="68" s="1"/>
  <c r="A422" i="68" s="1"/>
  <c r="AE421" i="68"/>
  <c r="AC421" i="68"/>
  <c r="AA421" i="68"/>
  <c r="Y421" i="68"/>
  <c r="W421" i="68"/>
  <c r="F420" i="68"/>
  <c r="Q420" i="68" s="1"/>
  <c r="AU420" i="68"/>
  <c r="D420" i="68" s="1"/>
  <c r="AT421" i="68" l="1"/>
  <c r="AG422" i="68"/>
  <c r="AI422" i="68"/>
  <c r="AK422" i="68"/>
  <c r="AM422" i="68"/>
  <c r="AO422" i="68"/>
  <c r="AQ422" i="68"/>
  <c r="AS422" i="68"/>
  <c r="AF422" i="68"/>
  <c r="AJ422" i="68"/>
  <c r="AN422" i="68"/>
  <c r="AR422" i="68"/>
  <c r="AH422" i="68"/>
  <c r="AP422" i="68"/>
  <c r="AL422" i="68"/>
  <c r="F420" i="71"/>
  <c r="A420" i="71" s="1"/>
  <c r="G420" i="71"/>
  <c r="Q420" i="71" s="1"/>
  <c r="AF420" i="71"/>
  <c r="AG420" i="71" s="1"/>
  <c r="D420" i="71" s="1"/>
  <c r="B422" i="71"/>
  <c r="AE421" i="71"/>
  <c r="AC421" i="71"/>
  <c r="AA421" i="71"/>
  <c r="Y421" i="71"/>
  <c r="W421" i="71"/>
  <c r="AD421" i="71"/>
  <c r="Z421" i="71"/>
  <c r="V421" i="71"/>
  <c r="E421" i="71"/>
  <c r="X421" i="71"/>
  <c r="C421" i="71"/>
  <c r="R421" i="71" s="1"/>
  <c r="AB421" i="71"/>
  <c r="N421" i="71"/>
  <c r="AD422" i="68"/>
  <c r="AB422" i="68"/>
  <c r="Z422" i="68"/>
  <c r="X422" i="68"/>
  <c r="V422" i="68"/>
  <c r="N422" i="68"/>
  <c r="C422" i="68"/>
  <c r="R422" i="68" s="1"/>
  <c r="B423" i="68"/>
  <c r="E423" i="68" s="1"/>
  <c r="G423" i="68" s="1"/>
  <c r="A423" i="68" s="1"/>
  <c r="AE422" i="68"/>
  <c r="AC422" i="68"/>
  <c r="AA422" i="68"/>
  <c r="Y422" i="68"/>
  <c r="W422" i="68"/>
  <c r="F421" i="68"/>
  <c r="Q421" i="68" s="1"/>
  <c r="AU421" i="68"/>
  <c r="D421" i="68" s="1"/>
  <c r="AT422" i="68" l="1"/>
  <c r="AG423" i="68"/>
  <c r="AI423" i="68"/>
  <c r="AK423" i="68"/>
  <c r="AM423" i="68"/>
  <c r="AO423" i="68"/>
  <c r="AQ423" i="68"/>
  <c r="AS423" i="68"/>
  <c r="AH423" i="68"/>
  <c r="AL423" i="68"/>
  <c r="AP423" i="68"/>
  <c r="AJ423" i="68"/>
  <c r="AR423" i="68"/>
  <c r="AF423" i="68"/>
  <c r="AN423" i="68"/>
  <c r="F421" i="71"/>
  <c r="A421" i="71" s="1"/>
  <c r="G421" i="71"/>
  <c r="Q421" i="71" s="1"/>
  <c r="AF421" i="71"/>
  <c r="AG421" i="71" s="1"/>
  <c r="D421" i="71" s="1"/>
  <c r="B423" i="71"/>
  <c r="AE422" i="71"/>
  <c r="AC422" i="71"/>
  <c r="AA422" i="71"/>
  <c r="Y422" i="71"/>
  <c r="W422" i="71"/>
  <c r="AD422" i="71"/>
  <c r="Z422" i="71"/>
  <c r="V422" i="71"/>
  <c r="E422" i="71"/>
  <c r="AB422" i="71"/>
  <c r="N422" i="71"/>
  <c r="X422" i="71"/>
  <c r="C422" i="71"/>
  <c r="R422" i="71" s="1"/>
  <c r="AD423" i="68"/>
  <c r="AB423" i="68"/>
  <c r="Z423" i="68"/>
  <c r="X423" i="68"/>
  <c r="V423" i="68"/>
  <c r="N423" i="68"/>
  <c r="C423" i="68"/>
  <c r="R423" i="68" s="1"/>
  <c r="B424" i="68"/>
  <c r="E424" i="68" s="1"/>
  <c r="G424" i="68" s="1"/>
  <c r="A424" i="68" s="1"/>
  <c r="AE423" i="68"/>
  <c r="AC423" i="68"/>
  <c r="AA423" i="68"/>
  <c r="Y423" i="68"/>
  <c r="W423" i="68"/>
  <c r="F422" i="68"/>
  <c r="Q422" i="68" s="1"/>
  <c r="AU422" i="68"/>
  <c r="D422" i="68" s="1"/>
  <c r="AT423" i="68" l="1"/>
  <c r="AU423" i="68" s="1"/>
  <c r="D423" i="68" s="1"/>
  <c r="AG424" i="68"/>
  <c r="AI424" i="68"/>
  <c r="AK424" i="68"/>
  <c r="AM424" i="68"/>
  <c r="AO424" i="68"/>
  <c r="AQ424" i="68"/>
  <c r="AS424" i="68"/>
  <c r="AF424" i="68"/>
  <c r="AJ424" i="68"/>
  <c r="AN424" i="68"/>
  <c r="AR424" i="68"/>
  <c r="AL424" i="68"/>
  <c r="AH424" i="68"/>
  <c r="AP424" i="68"/>
  <c r="F422" i="71"/>
  <c r="A422" i="71" s="1"/>
  <c r="G422" i="71"/>
  <c r="Q422" i="71" s="1"/>
  <c r="AF422" i="71"/>
  <c r="AG422" i="71" s="1"/>
  <c r="D422" i="71" s="1"/>
  <c r="B424" i="71"/>
  <c r="AE423" i="71"/>
  <c r="AC423" i="71"/>
  <c r="AA423" i="71"/>
  <c r="Y423" i="71"/>
  <c r="W423" i="71"/>
  <c r="AD423" i="71"/>
  <c r="Z423" i="71"/>
  <c r="V423" i="71"/>
  <c r="E423" i="71"/>
  <c r="X423" i="71"/>
  <c r="C423" i="71"/>
  <c r="R423" i="71" s="1"/>
  <c r="AB423" i="71"/>
  <c r="N423" i="71"/>
  <c r="AD424" i="68"/>
  <c r="AB424" i="68"/>
  <c r="Z424" i="68"/>
  <c r="X424" i="68"/>
  <c r="V424" i="68"/>
  <c r="N424" i="68"/>
  <c r="C424" i="68"/>
  <c r="R424" i="68" s="1"/>
  <c r="B425" i="68"/>
  <c r="E425" i="68" s="1"/>
  <c r="G425" i="68" s="1"/>
  <c r="A425" i="68" s="1"/>
  <c r="AE424" i="68"/>
  <c r="AC424" i="68"/>
  <c r="AA424" i="68"/>
  <c r="Y424" i="68"/>
  <c r="W424" i="68"/>
  <c r="F423" i="68"/>
  <c r="Q423" i="68" s="1"/>
  <c r="AT424" i="68" l="1"/>
  <c r="AG425" i="68"/>
  <c r="AI425" i="68"/>
  <c r="AK425" i="68"/>
  <c r="AM425" i="68"/>
  <c r="AO425" i="68"/>
  <c r="AQ425" i="68"/>
  <c r="AS425" i="68"/>
  <c r="AH425" i="68"/>
  <c r="AL425" i="68"/>
  <c r="AP425" i="68"/>
  <c r="AF425" i="68"/>
  <c r="AN425" i="68"/>
  <c r="AJ425" i="68"/>
  <c r="AR425" i="68"/>
  <c r="F423" i="71"/>
  <c r="A423" i="71" s="1"/>
  <c r="G423" i="71"/>
  <c r="Q423" i="71" s="1"/>
  <c r="AF423" i="71"/>
  <c r="AG423" i="71" s="1"/>
  <c r="D423" i="71" s="1"/>
  <c r="B425" i="71"/>
  <c r="AE424" i="71"/>
  <c r="AC424" i="71"/>
  <c r="AA424" i="71"/>
  <c r="Y424" i="71"/>
  <c r="W424" i="71"/>
  <c r="AD424" i="71"/>
  <c r="Z424" i="71"/>
  <c r="V424" i="71"/>
  <c r="E424" i="71"/>
  <c r="AB424" i="71"/>
  <c r="N424" i="71"/>
  <c r="X424" i="71"/>
  <c r="C424" i="71"/>
  <c r="R424" i="71" s="1"/>
  <c r="AD425" i="68"/>
  <c r="AB425" i="68"/>
  <c r="Z425" i="68"/>
  <c r="X425" i="68"/>
  <c r="V425" i="68"/>
  <c r="N425" i="68"/>
  <c r="C425" i="68"/>
  <c r="R425" i="68" s="1"/>
  <c r="B426" i="68"/>
  <c r="E426" i="68" s="1"/>
  <c r="G426" i="68" s="1"/>
  <c r="A426" i="68" s="1"/>
  <c r="AE425" i="68"/>
  <c r="AC425" i="68"/>
  <c r="AA425" i="68"/>
  <c r="Y425" i="68"/>
  <c r="W425" i="68"/>
  <c r="F424" i="68"/>
  <c r="Q424" i="68" s="1"/>
  <c r="AU424" i="68"/>
  <c r="D424" i="68" s="1"/>
  <c r="AT425" i="68" l="1"/>
  <c r="AG426" i="68"/>
  <c r="AI426" i="68"/>
  <c r="AK426" i="68"/>
  <c r="AM426" i="68"/>
  <c r="AO426" i="68"/>
  <c r="AQ426" i="68"/>
  <c r="AS426" i="68"/>
  <c r="AF426" i="68"/>
  <c r="AJ426" i="68"/>
  <c r="AN426" i="68"/>
  <c r="AR426" i="68"/>
  <c r="AH426" i="68"/>
  <c r="AP426" i="68"/>
  <c r="AL426" i="68"/>
  <c r="F424" i="71"/>
  <c r="A424" i="71" s="1"/>
  <c r="G424" i="71"/>
  <c r="Q424" i="71" s="1"/>
  <c r="AF424" i="71"/>
  <c r="AG424" i="71" s="1"/>
  <c r="D424" i="71" s="1"/>
  <c r="B426" i="71"/>
  <c r="AE425" i="71"/>
  <c r="AC425" i="71"/>
  <c r="AA425" i="71"/>
  <c r="Y425" i="71"/>
  <c r="W425" i="71"/>
  <c r="AD425" i="71"/>
  <c r="Z425" i="71"/>
  <c r="V425" i="71"/>
  <c r="E425" i="71"/>
  <c r="X425" i="71"/>
  <c r="C425" i="71"/>
  <c r="R425" i="71" s="1"/>
  <c r="AB425" i="71"/>
  <c r="N425" i="71"/>
  <c r="AD426" i="68"/>
  <c r="AB426" i="68"/>
  <c r="Z426" i="68"/>
  <c r="X426" i="68"/>
  <c r="V426" i="68"/>
  <c r="N426" i="68"/>
  <c r="C426" i="68"/>
  <c r="R426" i="68" s="1"/>
  <c r="B427" i="68"/>
  <c r="E427" i="68" s="1"/>
  <c r="G427" i="68" s="1"/>
  <c r="A427" i="68" s="1"/>
  <c r="AE426" i="68"/>
  <c r="AC426" i="68"/>
  <c r="AA426" i="68"/>
  <c r="Y426" i="68"/>
  <c r="W426" i="68"/>
  <c r="F425" i="68"/>
  <c r="Q425" i="68" s="1"/>
  <c r="AU425" i="68"/>
  <c r="D425" i="68" s="1"/>
  <c r="AT426" i="68" l="1"/>
  <c r="AU426" i="68" s="1"/>
  <c r="D426" i="68" s="1"/>
  <c r="AG427" i="68"/>
  <c r="AI427" i="68"/>
  <c r="AK427" i="68"/>
  <c r="AM427" i="68"/>
  <c r="AO427" i="68"/>
  <c r="AQ427" i="68"/>
  <c r="AS427" i="68"/>
  <c r="AH427" i="68"/>
  <c r="AL427" i="68"/>
  <c r="AP427" i="68"/>
  <c r="AJ427" i="68"/>
  <c r="AR427" i="68"/>
  <c r="AF427" i="68"/>
  <c r="AN427" i="68"/>
  <c r="F425" i="71"/>
  <c r="A425" i="71" s="1"/>
  <c r="G425" i="71"/>
  <c r="Q425" i="71" s="1"/>
  <c r="AF425" i="71"/>
  <c r="AG425" i="71" s="1"/>
  <c r="D425" i="71" s="1"/>
  <c r="B427" i="71"/>
  <c r="AE426" i="71"/>
  <c r="AC426" i="71"/>
  <c r="AA426" i="71"/>
  <c r="Y426" i="71"/>
  <c r="W426" i="71"/>
  <c r="AD426" i="71"/>
  <c r="Z426" i="71"/>
  <c r="V426" i="71"/>
  <c r="E426" i="71"/>
  <c r="AB426" i="71"/>
  <c r="N426" i="71"/>
  <c r="X426" i="71"/>
  <c r="C426" i="71"/>
  <c r="R426" i="71" s="1"/>
  <c r="AD427" i="68"/>
  <c r="AB427" i="68"/>
  <c r="Z427" i="68"/>
  <c r="X427" i="68"/>
  <c r="V427" i="68"/>
  <c r="N427" i="68"/>
  <c r="C427" i="68"/>
  <c r="R427" i="68" s="1"/>
  <c r="B428" i="68"/>
  <c r="E428" i="68" s="1"/>
  <c r="G428" i="68" s="1"/>
  <c r="A428" i="68" s="1"/>
  <c r="AE427" i="68"/>
  <c r="AC427" i="68"/>
  <c r="AA427" i="68"/>
  <c r="Y427" i="68"/>
  <c r="W427" i="68"/>
  <c r="F426" i="68"/>
  <c r="Q426" i="68" s="1"/>
  <c r="AT427" i="68" l="1"/>
  <c r="AG428" i="68"/>
  <c r="AI428" i="68"/>
  <c r="AK428" i="68"/>
  <c r="AM428" i="68"/>
  <c r="AO428" i="68"/>
  <c r="AQ428" i="68"/>
  <c r="AS428" i="68"/>
  <c r="AF428" i="68"/>
  <c r="AJ428" i="68"/>
  <c r="AN428" i="68"/>
  <c r="AR428" i="68"/>
  <c r="AL428" i="68"/>
  <c r="AH428" i="68"/>
  <c r="AP428" i="68"/>
  <c r="F426" i="71"/>
  <c r="A426" i="71" s="1"/>
  <c r="G426" i="71"/>
  <c r="Q426" i="71" s="1"/>
  <c r="AF426" i="71"/>
  <c r="AG426" i="71" s="1"/>
  <c r="D426" i="71" s="1"/>
  <c r="B428" i="71"/>
  <c r="AE427" i="71"/>
  <c r="AC427" i="71"/>
  <c r="AA427" i="71"/>
  <c r="Y427" i="71"/>
  <c r="W427" i="71"/>
  <c r="AD427" i="71"/>
  <c r="Z427" i="71"/>
  <c r="V427" i="71"/>
  <c r="E427" i="71"/>
  <c r="X427" i="71"/>
  <c r="C427" i="71"/>
  <c r="R427" i="71" s="1"/>
  <c r="AB427" i="71"/>
  <c r="N427" i="71"/>
  <c r="AD428" i="68"/>
  <c r="AB428" i="68"/>
  <c r="Z428" i="68"/>
  <c r="X428" i="68"/>
  <c r="V428" i="68"/>
  <c r="N428" i="68"/>
  <c r="C428" i="68"/>
  <c r="R428" i="68" s="1"/>
  <c r="B429" i="68"/>
  <c r="E429" i="68" s="1"/>
  <c r="G429" i="68" s="1"/>
  <c r="A429" i="68" s="1"/>
  <c r="AE428" i="68"/>
  <c r="AC428" i="68"/>
  <c r="AA428" i="68"/>
  <c r="Y428" i="68"/>
  <c r="W428" i="68"/>
  <c r="F427" i="68"/>
  <c r="Q427" i="68" s="1"/>
  <c r="AU427" i="68"/>
  <c r="D427" i="68" s="1"/>
  <c r="AT428" i="68" l="1"/>
  <c r="AG429" i="68"/>
  <c r="AI429" i="68"/>
  <c r="AK429" i="68"/>
  <c r="AM429" i="68"/>
  <c r="AO429" i="68"/>
  <c r="AQ429" i="68"/>
  <c r="AS429" i="68"/>
  <c r="AH429" i="68"/>
  <c r="AF429" i="68"/>
  <c r="AL429" i="68"/>
  <c r="AP429" i="68"/>
  <c r="AJ429" i="68"/>
  <c r="AN429" i="68"/>
  <c r="AR429" i="68"/>
  <c r="F427" i="71"/>
  <c r="A427" i="71" s="1"/>
  <c r="G427" i="71"/>
  <c r="Q427" i="71" s="1"/>
  <c r="AF427" i="71"/>
  <c r="AG427" i="71" s="1"/>
  <c r="D427" i="71" s="1"/>
  <c r="B429" i="71"/>
  <c r="AE428" i="71"/>
  <c r="AC428" i="71"/>
  <c r="AA428" i="71"/>
  <c r="Y428" i="71"/>
  <c r="W428" i="71"/>
  <c r="AD428" i="71"/>
  <c r="Z428" i="71"/>
  <c r="V428" i="71"/>
  <c r="E428" i="71"/>
  <c r="AB428" i="71"/>
  <c r="N428" i="71"/>
  <c r="X428" i="71"/>
  <c r="C428" i="71"/>
  <c r="R428" i="71" s="1"/>
  <c r="AD429" i="68"/>
  <c r="AB429" i="68"/>
  <c r="Z429" i="68"/>
  <c r="X429" i="68"/>
  <c r="V429" i="68"/>
  <c r="N429" i="68"/>
  <c r="C429" i="68"/>
  <c r="R429" i="68" s="1"/>
  <c r="B430" i="68"/>
  <c r="E430" i="68" s="1"/>
  <c r="G430" i="68" s="1"/>
  <c r="A430" i="68" s="1"/>
  <c r="AE429" i="68"/>
  <c r="AC429" i="68"/>
  <c r="AA429" i="68"/>
  <c r="Y429" i="68"/>
  <c r="W429" i="68"/>
  <c r="F428" i="68"/>
  <c r="Q428" i="68" s="1"/>
  <c r="AU428" i="68"/>
  <c r="D428" i="68" s="1"/>
  <c r="AT429" i="68" l="1"/>
  <c r="AG430" i="68"/>
  <c r="AI430" i="68"/>
  <c r="AK430" i="68"/>
  <c r="AM430" i="68"/>
  <c r="AO430" i="68"/>
  <c r="AQ430" i="68"/>
  <c r="AS430" i="68"/>
  <c r="AF430" i="68"/>
  <c r="AJ430" i="68"/>
  <c r="AN430" i="68"/>
  <c r="AR430" i="68"/>
  <c r="AH430" i="68"/>
  <c r="AL430" i="68"/>
  <c r="AP430" i="68"/>
  <c r="F428" i="71"/>
  <c r="A428" i="71" s="1"/>
  <c r="G428" i="71"/>
  <c r="Q428" i="71" s="1"/>
  <c r="AF428" i="71"/>
  <c r="AG428" i="71" s="1"/>
  <c r="D428" i="71" s="1"/>
  <c r="B430" i="71"/>
  <c r="AE429" i="71"/>
  <c r="AC429" i="71"/>
  <c r="AA429" i="71"/>
  <c r="Y429" i="71"/>
  <c r="W429" i="71"/>
  <c r="AB429" i="71"/>
  <c r="AD429" i="71"/>
  <c r="Z429" i="71"/>
  <c r="V429" i="71"/>
  <c r="E429" i="71"/>
  <c r="X429" i="71"/>
  <c r="C429" i="71"/>
  <c r="R429" i="71" s="1"/>
  <c r="N429" i="71"/>
  <c r="AD430" i="68"/>
  <c r="AB430" i="68"/>
  <c r="Z430" i="68"/>
  <c r="X430" i="68"/>
  <c r="V430" i="68"/>
  <c r="N430" i="68"/>
  <c r="C430" i="68"/>
  <c r="R430" i="68" s="1"/>
  <c r="B431" i="68"/>
  <c r="E431" i="68" s="1"/>
  <c r="G431" i="68" s="1"/>
  <c r="A431" i="68" s="1"/>
  <c r="AE430" i="68"/>
  <c r="AC430" i="68"/>
  <c r="AA430" i="68"/>
  <c r="Y430" i="68"/>
  <c r="W430" i="68"/>
  <c r="F429" i="68"/>
  <c r="Q429" i="68" s="1"/>
  <c r="AU429" i="68"/>
  <c r="D429" i="68" s="1"/>
  <c r="AT430" i="68" l="1"/>
  <c r="AG431" i="68"/>
  <c r="AI431" i="68"/>
  <c r="AK431" i="68"/>
  <c r="AM431" i="68"/>
  <c r="AO431" i="68"/>
  <c r="AQ431" i="68"/>
  <c r="AS431" i="68"/>
  <c r="AH431" i="68"/>
  <c r="AL431" i="68"/>
  <c r="AP431" i="68"/>
  <c r="AF431" i="68"/>
  <c r="AJ431" i="68"/>
  <c r="AN431" i="68"/>
  <c r="AR431" i="68"/>
  <c r="AF429" i="71"/>
  <c r="AG429" i="71" s="1"/>
  <c r="D429" i="71" s="1"/>
  <c r="F429" i="71"/>
  <c r="A429" i="71" s="1"/>
  <c r="G429" i="71"/>
  <c r="Q429" i="71" s="1"/>
  <c r="B431" i="71"/>
  <c r="AE430" i="71"/>
  <c r="AC430" i="71"/>
  <c r="AA430" i="71"/>
  <c r="Y430" i="71"/>
  <c r="W430" i="71"/>
  <c r="AB430" i="71"/>
  <c r="X430" i="71"/>
  <c r="N430" i="71"/>
  <c r="C430" i="71"/>
  <c r="R430" i="71" s="1"/>
  <c r="AD430" i="71"/>
  <c r="Z430" i="71"/>
  <c r="V430" i="71"/>
  <c r="E430" i="71"/>
  <c r="AD431" i="68"/>
  <c r="AB431" i="68"/>
  <c r="Z431" i="68"/>
  <c r="X431" i="68"/>
  <c r="V431" i="68"/>
  <c r="N431" i="68"/>
  <c r="C431" i="68"/>
  <c r="R431" i="68" s="1"/>
  <c r="B432" i="68"/>
  <c r="E432" i="68" s="1"/>
  <c r="G432" i="68" s="1"/>
  <c r="A432" i="68" s="1"/>
  <c r="AE431" i="68"/>
  <c r="AC431" i="68"/>
  <c r="AA431" i="68"/>
  <c r="Y431" i="68"/>
  <c r="W431" i="68"/>
  <c r="F430" i="68"/>
  <c r="Q430" i="68" s="1"/>
  <c r="AU430" i="68"/>
  <c r="D430" i="68" s="1"/>
  <c r="AT431" i="68" l="1"/>
  <c r="AU431" i="68" s="1"/>
  <c r="D431" i="68" s="1"/>
  <c r="AG432" i="68"/>
  <c r="AI432" i="68"/>
  <c r="AK432" i="68"/>
  <c r="AM432" i="68"/>
  <c r="AO432" i="68"/>
  <c r="AQ432" i="68"/>
  <c r="AS432" i="68"/>
  <c r="AF432" i="68"/>
  <c r="AJ432" i="68"/>
  <c r="AN432" i="68"/>
  <c r="AR432" i="68"/>
  <c r="AH432" i="68"/>
  <c r="AL432" i="68"/>
  <c r="AP432" i="68"/>
  <c r="AF430" i="71"/>
  <c r="AG430" i="71" s="1"/>
  <c r="D430" i="71" s="1"/>
  <c r="F430" i="71"/>
  <c r="A430" i="71" s="1"/>
  <c r="G430" i="71"/>
  <c r="Q430" i="71" s="1"/>
  <c r="B432" i="71"/>
  <c r="AE431" i="71"/>
  <c r="AC431" i="71"/>
  <c r="AA431" i="71"/>
  <c r="Y431" i="71"/>
  <c r="W431" i="71"/>
  <c r="AB431" i="71"/>
  <c r="X431" i="71"/>
  <c r="N431" i="71"/>
  <c r="C431" i="71"/>
  <c r="R431" i="71" s="1"/>
  <c r="AD431" i="71"/>
  <c r="Z431" i="71"/>
  <c r="V431" i="71"/>
  <c r="E431" i="71"/>
  <c r="AD432" i="68"/>
  <c r="AB432" i="68"/>
  <c r="Z432" i="68"/>
  <c r="X432" i="68"/>
  <c r="V432" i="68"/>
  <c r="N432" i="68"/>
  <c r="C432" i="68"/>
  <c r="R432" i="68" s="1"/>
  <c r="B433" i="68"/>
  <c r="E433" i="68" s="1"/>
  <c r="G433" i="68" s="1"/>
  <c r="A433" i="68" s="1"/>
  <c r="AE432" i="68"/>
  <c r="AC432" i="68"/>
  <c r="AA432" i="68"/>
  <c r="Y432" i="68"/>
  <c r="W432" i="68"/>
  <c r="F431" i="68"/>
  <c r="Q431" i="68" s="1"/>
  <c r="AT432" i="68" l="1"/>
  <c r="AG433" i="68"/>
  <c r="AI433" i="68"/>
  <c r="AK433" i="68"/>
  <c r="AM433" i="68"/>
  <c r="AO433" i="68"/>
  <c r="AQ433" i="68"/>
  <c r="AS433" i="68"/>
  <c r="AH433" i="68"/>
  <c r="AL433" i="68"/>
  <c r="AP433" i="68"/>
  <c r="AF433" i="68"/>
  <c r="AJ433" i="68"/>
  <c r="AN433" i="68"/>
  <c r="AR433" i="68"/>
  <c r="AF431" i="71"/>
  <c r="AG431" i="71" s="1"/>
  <c r="D431" i="71" s="1"/>
  <c r="F431" i="71"/>
  <c r="A431" i="71" s="1"/>
  <c r="G431" i="71"/>
  <c r="Q431" i="71" s="1"/>
  <c r="B433" i="71"/>
  <c r="AE432" i="71"/>
  <c r="AC432" i="71"/>
  <c r="AA432" i="71"/>
  <c r="Y432" i="71"/>
  <c r="W432" i="71"/>
  <c r="AB432" i="71"/>
  <c r="X432" i="71"/>
  <c r="N432" i="71"/>
  <c r="C432" i="71"/>
  <c r="R432" i="71" s="1"/>
  <c r="AD432" i="71"/>
  <c r="Z432" i="71"/>
  <c r="V432" i="71"/>
  <c r="E432" i="71"/>
  <c r="AD433" i="68"/>
  <c r="AB433" i="68"/>
  <c r="Z433" i="68"/>
  <c r="X433" i="68"/>
  <c r="V433" i="68"/>
  <c r="N433" i="68"/>
  <c r="C433" i="68"/>
  <c r="R433" i="68" s="1"/>
  <c r="B434" i="68"/>
  <c r="E434" i="68" s="1"/>
  <c r="G434" i="68" s="1"/>
  <c r="A434" i="68" s="1"/>
  <c r="AE433" i="68"/>
  <c r="AC433" i="68"/>
  <c r="AA433" i="68"/>
  <c r="Y433" i="68"/>
  <c r="W433" i="68"/>
  <c r="F432" i="68"/>
  <c r="Q432" i="68" s="1"/>
  <c r="AU432" i="68"/>
  <c r="D432" i="68" s="1"/>
  <c r="AT433" i="68" l="1"/>
  <c r="AG434" i="68"/>
  <c r="AI434" i="68"/>
  <c r="AK434" i="68"/>
  <c r="AM434" i="68"/>
  <c r="AO434" i="68"/>
  <c r="AQ434" i="68"/>
  <c r="AS434" i="68"/>
  <c r="AF434" i="68"/>
  <c r="AJ434" i="68"/>
  <c r="AN434" i="68"/>
  <c r="AR434" i="68"/>
  <c r="AH434" i="68"/>
  <c r="AL434" i="68"/>
  <c r="AP434" i="68"/>
  <c r="F432" i="71"/>
  <c r="A432" i="71" s="1"/>
  <c r="G432" i="71"/>
  <c r="Q432" i="71" s="1"/>
  <c r="AF432" i="71"/>
  <c r="AG432" i="71" s="1"/>
  <c r="D432" i="71" s="1"/>
  <c r="B434" i="71"/>
  <c r="AE433" i="71"/>
  <c r="AC433" i="71"/>
  <c r="AA433" i="71"/>
  <c r="Y433" i="71"/>
  <c r="W433" i="71"/>
  <c r="AB433" i="71"/>
  <c r="X433" i="71"/>
  <c r="N433" i="71"/>
  <c r="C433" i="71"/>
  <c r="R433" i="71" s="1"/>
  <c r="AD433" i="71"/>
  <c r="Z433" i="71"/>
  <c r="V433" i="71"/>
  <c r="E433" i="71"/>
  <c r="AD434" i="68"/>
  <c r="AB434" i="68"/>
  <c r="Z434" i="68"/>
  <c r="X434" i="68"/>
  <c r="V434" i="68"/>
  <c r="N434" i="68"/>
  <c r="C434" i="68"/>
  <c r="R434" i="68" s="1"/>
  <c r="B435" i="68"/>
  <c r="E435" i="68" s="1"/>
  <c r="G435" i="68" s="1"/>
  <c r="A435" i="68" s="1"/>
  <c r="AE434" i="68"/>
  <c r="AC434" i="68"/>
  <c r="AA434" i="68"/>
  <c r="Y434" i="68"/>
  <c r="W434" i="68"/>
  <c r="F433" i="68"/>
  <c r="Q433" i="68" s="1"/>
  <c r="AU433" i="68"/>
  <c r="D433" i="68" s="1"/>
  <c r="AT434" i="68" l="1"/>
  <c r="AU434" i="68" s="1"/>
  <c r="D434" i="68" s="1"/>
  <c r="AG435" i="68"/>
  <c r="AI435" i="68"/>
  <c r="AK435" i="68"/>
  <c r="AM435" i="68"/>
  <c r="AO435" i="68"/>
  <c r="AQ435" i="68"/>
  <c r="AS435" i="68"/>
  <c r="AH435" i="68"/>
  <c r="AL435" i="68"/>
  <c r="AP435" i="68"/>
  <c r="AF435" i="68"/>
  <c r="AJ435" i="68"/>
  <c r="AN435" i="68"/>
  <c r="AR435" i="68"/>
  <c r="AF433" i="71"/>
  <c r="AG433" i="71" s="1"/>
  <c r="D433" i="71" s="1"/>
  <c r="F433" i="71"/>
  <c r="A433" i="71" s="1"/>
  <c r="G433" i="71"/>
  <c r="Q433" i="71" s="1"/>
  <c r="B435" i="71"/>
  <c r="AE434" i="71"/>
  <c r="AC434" i="71"/>
  <c r="AA434" i="71"/>
  <c r="Y434" i="71"/>
  <c r="W434" i="71"/>
  <c r="AB434" i="71"/>
  <c r="X434" i="71"/>
  <c r="N434" i="71"/>
  <c r="C434" i="71"/>
  <c r="R434" i="71" s="1"/>
  <c r="AD434" i="71"/>
  <c r="Z434" i="71"/>
  <c r="V434" i="71"/>
  <c r="E434" i="71"/>
  <c r="B436" i="68"/>
  <c r="E436" i="68" s="1"/>
  <c r="G436" i="68" s="1"/>
  <c r="A436" i="68" s="1"/>
  <c r="AE435" i="68"/>
  <c r="AC435" i="68"/>
  <c r="AA435" i="68"/>
  <c r="Y435" i="68"/>
  <c r="W435" i="68"/>
  <c r="AB435" i="68"/>
  <c r="X435" i="68"/>
  <c r="N435" i="68"/>
  <c r="C435" i="68"/>
  <c r="R435" i="68" s="1"/>
  <c r="AD435" i="68"/>
  <c r="Z435" i="68"/>
  <c r="V435" i="68"/>
  <c r="F434" i="68"/>
  <c r="Q434" i="68" s="1"/>
  <c r="AT435" i="68" l="1"/>
  <c r="AG436" i="68"/>
  <c r="AI436" i="68"/>
  <c r="AK436" i="68"/>
  <c r="AM436" i="68"/>
  <c r="AO436" i="68"/>
  <c r="AQ436" i="68"/>
  <c r="AS436" i="68"/>
  <c r="AF436" i="68"/>
  <c r="AJ436" i="68"/>
  <c r="AN436" i="68"/>
  <c r="AR436" i="68"/>
  <c r="AH436" i="68"/>
  <c r="AL436" i="68"/>
  <c r="AP436" i="68"/>
  <c r="F434" i="71"/>
  <c r="A434" i="71" s="1"/>
  <c r="G434" i="71"/>
  <c r="Q434" i="71" s="1"/>
  <c r="AF434" i="71"/>
  <c r="AG434" i="71" s="1"/>
  <c r="D434" i="71" s="1"/>
  <c r="B436" i="71"/>
  <c r="AE435" i="71"/>
  <c r="AC435" i="71"/>
  <c r="AA435" i="71"/>
  <c r="Y435" i="71"/>
  <c r="W435" i="71"/>
  <c r="AB435" i="71"/>
  <c r="X435" i="71"/>
  <c r="N435" i="71"/>
  <c r="C435" i="71"/>
  <c r="R435" i="71" s="1"/>
  <c r="AD435" i="71"/>
  <c r="Z435" i="71"/>
  <c r="V435" i="71"/>
  <c r="E435" i="71"/>
  <c r="F435" i="68"/>
  <c r="Q435" i="68" s="1"/>
  <c r="AU435" i="68"/>
  <c r="D435" i="68" s="1"/>
  <c r="B437" i="68"/>
  <c r="E437" i="68" s="1"/>
  <c r="G437" i="68" s="1"/>
  <c r="A437" i="68" s="1"/>
  <c r="AE436" i="68"/>
  <c r="AC436" i="68"/>
  <c r="AA436" i="68"/>
  <c r="Y436" i="68"/>
  <c r="W436" i="68"/>
  <c r="AB436" i="68"/>
  <c r="X436" i="68"/>
  <c r="N436" i="68"/>
  <c r="C436" i="68"/>
  <c r="R436" i="68" s="1"/>
  <c r="AD436" i="68"/>
  <c r="Z436" i="68"/>
  <c r="V436" i="68"/>
  <c r="AG437" i="68" l="1"/>
  <c r="AI437" i="68"/>
  <c r="AK437" i="68"/>
  <c r="AM437" i="68"/>
  <c r="AO437" i="68"/>
  <c r="AQ437" i="68"/>
  <c r="AS437" i="68"/>
  <c r="AH437" i="68"/>
  <c r="AL437" i="68"/>
  <c r="AP437" i="68"/>
  <c r="AF437" i="68"/>
  <c r="AJ437" i="68"/>
  <c r="AN437" i="68"/>
  <c r="AR437" i="68"/>
  <c r="AT436" i="68"/>
  <c r="AU436" i="68" s="1"/>
  <c r="D436" i="68" s="1"/>
  <c r="AF435" i="71"/>
  <c r="AG435" i="71" s="1"/>
  <c r="D435" i="71" s="1"/>
  <c r="F435" i="71"/>
  <c r="A435" i="71" s="1"/>
  <c r="G435" i="71"/>
  <c r="Q435" i="71" s="1"/>
  <c r="B437" i="71"/>
  <c r="AE436" i="71"/>
  <c r="AC436" i="71"/>
  <c r="AA436" i="71"/>
  <c r="Y436" i="71"/>
  <c r="W436" i="71"/>
  <c r="AB436" i="71"/>
  <c r="X436" i="71"/>
  <c r="N436" i="71"/>
  <c r="C436" i="71"/>
  <c r="R436" i="71" s="1"/>
  <c r="AD436" i="71"/>
  <c r="Z436" i="71"/>
  <c r="V436" i="71"/>
  <c r="E436" i="71"/>
  <c r="F436" i="68"/>
  <c r="Q436" i="68" s="1"/>
  <c r="B438" i="68"/>
  <c r="E438" i="68" s="1"/>
  <c r="G438" i="68" s="1"/>
  <c r="A438" i="68" s="1"/>
  <c r="AE437" i="68"/>
  <c r="AC437" i="68"/>
  <c r="AA437" i="68"/>
  <c r="Y437" i="68"/>
  <c r="W437" i="68"/>
  <c r="AB437" i="68"/>
  <c r="X437" i="68"/>
  <c r="N437" i="68"/>
  <c r="C437" i="68"/>
  <c r="R437" i="68" s="1"/>
  <c r="AD437" i="68"/>
  <c r="Z437" i="68"/>
  <c r="V437" i="68"/>
  <c r="AG438" i="68" l="1"/>
  <c r="AI438" i="68"/>
  <c r="AK438" i="68"/>
  <c r="AM438" i="68"/>
  <c r="AO438" i="68"/>
  <c r="AQ438" i="68"/>
  <c r="AS438" i="68"/>
  <c r="AF438" i="68"/>
  <c r="AJ438" i="68"/>
  <c r="AN438" i="68"/>
  <c r="AR438" i="68"/>
  <c r="AH438" i="68"/>
  <c r="AL438" i="68"/>
  <c r="AP438" i="68"/>
  <c r="AT437" i="68"/>
  <c r="AU437" i="68" s="1"/>
  <c r="D437" i="68" s="1"/>
  <c r="AF436" i="71"/>
  <c r="AG436" i="71" s="1"/>
  <c r="D436" i="71" s="1"/>
  <c r="F436" i="71"/>
  <c r="A436" i="71" s="1"/>
  <c r="G436" i="71"/>
  <c r="Q436" i="71" s="1"/>
  <c r="B438" i="71"/>
  <c r="AE437" i="71"/>
  <c r="AC437" i="71"/>
  <c r="AA437" i="71"/>
  <c r="Y437" i="71"/>
  <c r="W437" i="71"/>
  <c r="AB437" i="71"/>
  <c r="X437" i="71"/>
  <c r="N437" i="71"/>
  <c r="C437" i="71"/>
  <c r="R437" i="71" s="1"/>
  <c r="AD437" i="71"/>
  <c r="Z437" i="71"/>
  <c r="V437" i="71"/>
  <c r="E437" i="71"/>
  <c r="F437" i="68"/>
  <c r="Q437" i="68" s="1"/>
  <c r="B439" i="68"/>
  <c r="E439" i="68" s="1"/>
  <c r="G439" i="68" s="1"/>
  <c r="A439" i="68" s="1"/>
  <c r="AE438" i="68"/>
  <c r="AC438" i="68"/>
  <c r="AA438" i="68"/>
  <c r="Y438" i="68"/>
  <c r="W438" i="68"/>
  <c r="AB438" i="68"/>
  <c r="X438" i="68"/>
  <c r="N438" i="68"/>
  <c r="C438" i="68"/>
  <c r="R438" i="68" s="1"/>
  <c r="AD438" i="68"/>
  <c r="Z438" i="68"/>
  <c r="V438" i="68"/>
  <c r="AT438" i="68" l="1"/>
  <c r="AG439" i="68"/>
  <c r="AI439" i="68"/>
  <c r="AK439" i="68"/>
  <c r="AM439" i="68"/>
  <c r="AO439" i="68"/>
  <c r="AQ439" i="68"/>
  <c r="AS439" i="68"/>
  <c r="AH439" i="68"/>
  <c r="AL439" i="68"/>
  <c r="AP439" i="68"/>
  <c r="AF439" i="68"/>
  <c r="AJ439" i="68"/>
  <c r="AN439" i="68"/>
  <c r="AR439" i="68"/>
  <c r="F437" i="71"/>
  <c r="A437" i="71" s="1"/>
  <c r="G437" i="71"/>
  <c r="Q437" i="71" s="1"/>
  <c r="AF437" i="71"/>
  <c r="AG437" i="71" s="1"/>
  <c r="D437" i="71" s="1"/>
  <c r="B439" i="71"/>
  <c r="AE438" i="71"/>
  <c r="AC438" i="71"/>
  <c r="AA438" i="71"/>
  <c r="Y438" i="71"/>
  <c r="W438" i="71"/>
  <c r="AB438" i="71"/>
  <c r="X438" i="71"/>
  <c r="N438" i="71"/>
  <c r="C438" i="71"/>
  <c r="R438" i="71" s="1"/>
  <c r="AD438" i="71"/>
  <c r="Z438" i="71"/>
  <c r="V438" i="71"/>
  <c r="E438" i="71"/>
  <c r="F438" i="68"/>
  <c r="Q438" i="68" s="1"/>
  <c r="AU438" i="68"/>
  <c r="D438" i="68" s="1"/>
  <c r="B440" i="68"/>
  <c r="E440" i="68" s="1"/>
  <c r="G440" i="68" s="1"/>
  <c r="A440" i="68" s="1"/>
  <c r="AE439" i="68"/>
  <c r="AC439" i="68"/>
  <c r="AA439" i="68"/>
  <c r="Y439" i="68"/>
  <c r="W439" i="68"/>
  <c r="AB439" i="68"/>
  <c r="X439" i="68"/>
  <c r="N439" i="68"/>
  <c r="C439" i="68"/>
  <c r="R439" i="68" s="1"/>
  <c r="AD439" i="68"/>
  <c r="Z439" i="68"/>
  <c r="V439" i="68"/>
  <c r="AG440" i="68" l="1"/>
  <c r="AI440" i="68"/>
  <c r="AK440" i="68"/>
  <c r="AM440" i="68"/>
  <c r="AO440" i="68"/>
  <c r="AQ440" i="68"/>
  <c r="AS440" i="68"/>
  <c r="AF440" i="68"/>
  <c r="AJ440" i="68"/>
  <c r="AN440" i="68"/>
  <c r="AR440" i="68"/>
  <c r="AH440" i="68"/>
  <c r="AL440" i="68"/>
  <c r="AP440" i="68"/>
  <c r="AT439" i="68"/>
  <c r="AU439" i="68" s="1"/>
  <c r="D439" i="68" s="1"/>
  <c r="F438" i="71"/>
  <c r="A438" i="71" s="1"/>
  <c r="G438" i="71"/>
  <c r="Q438" i="71" s="1"/>
  <c r="AF438" i="71"/>
  <c r="AG438" i="71" s="1"/>
  <c r="D438" i="71" s="1"/>
  <c r="B440" i="71"/>
  <c r="AE439" i="71"/>
  <c r="AC439" i="71"/>
  <c r="AA439" i="71"/>
  <c r="Y439" i="71"/>
  <c r="W439" i="71"/>
  <c r="AB439" i="71"/>
  <c r="X439" i="71"/>
  <c r="N439" i="71"/>
  <c r="C439" i="71"/>
  <c r="R439" i="71" s="1"/>
  <c r="AD439" i="71"/>
  <c r="Z439" i="71"/>
  <c r="V439" i="71"/>
  <c r="E439" i="71"/>
  <c r="F439" i="68"/>
  <c r="Q439" i="68" s="1"/>
  <c r="B441" i="68"/>
  <c r="E441" i="68" s="1"/>
  <c r="G441" i="68" s="1"/>
  <c r="A441" i="68" s="1"/>
  <c r="AE440" i="68"/>
  <c r="AC440" i="68"/>
  <c r="AA440" i="68"/>
  <c r="Y440" i="68"/>
  <c r="W440" i="68"/>
  <c r="AB440" i="68"/>
  <c r="X440" i="68"/>
  <c r="N440" i="68"/>
  <c r="C440" i="68"/>
  <c r="R440" i="68" s="1"/>
  <c r="AD440" i="68"/>
  <c r="Z440" i="68"/>
  <c r="V440" i="68"/>
  <c r="AG441" i="68" l="1"/>
  <c r="AI441" i="68"/>
  <c r="AK441" i="68"/>
  <c r="AM441" i="68"/>
  <c r="AO441" i="68"/>
  <c r="AQ441" i="68"/>
  <c r="AS441" i="68"/>
  <c r="AH441" i="68"/>
  <c r="AL441" i="68"/>
  <c r="AP441" i="68"/>
  <c r="AF441" i="68"/>
  <c r="AJ441" i="68"/>
  <c r="AN441" i="68"/>
  <c r="AR441" i="68"/>
  <c r="AT440" i="68"/>
  <c r="AU440" i="68" s="1"/>
  <c r="D440" i="68" s="1"/>
  <c r="F439" i="71"/>
  <c r="A439" i="71" s="1"/>
  <c r="G439" i="71"/>
  <c r="Q439" i="71" s="1"/>
  <c r="AF439" i="71"/>
  <c r="AG439" i="71" s="1"/>
  <c r="D439" i="71" s="1"/>
  <c r="B441" i="71"/>
  <c r="AE440" i="71"/>
  <c r="AC440" i="71"/>
  <c r="AA440" i="71"/>
  <c r="Y440" i="71"/>
  <c r="W440" i="71"/>
  <c r="AB440" i="71"/>
  <c r="X440" i="71"/>
  <c r="N440" i="71"/>
  <c r="C440" i="71"/>
  <c r="R440" i="71" s="1"/>
  <c r="AD440" i="71"/>
  <c r="Z440" i="71"/>
  <c r="V440" i="71"/>
  <c r="E440" i="71"/>
  <c r="F440" i="68"/>
  <c r="Q440" i="68" s="1"/>
  <c r="B442" i="68"/>
  <c r="E442" i="68" s="1"/>
  <c r="G442" i="68" s="1"/>
  <c r="A442" i="68" s="1"/>
  <c r="AE441" i="68"/>
  <c r="AC441" i="68"/>
  <c r="AA441" i="68"/>
  <c r="Y441" i="68"/>
  <c r="W441" i="68"/>
  <c r="AB441" i="68"/>
  <c r="X441" i="68"/>
  <c r="N441" i="68"/>
  <c r="C441" i="68"/>
  <c r="R441" i="68" s="1"/>
  <c r="AD441" i="68"/>
  <c r="Z441" i="68"/>
  <c r="V441" i="68"/>
  <c r="AT441" i="68" l="1"/>
  <c r="AU441" i="68" s="1"/>
  <c r="D441" i="68" s="1"/>
  <c r="AG442" i="68"/>
  <c r="AI442" i="68"/>
  <c r="AK442" i="68"/>
  <c r="AM442" i="68"/>
  <c r="AO442" i="68"/>
  <c r="AQ442" i="68"/>
  <c r="AS442" i="68"/>
  <c r="AF442" i="68"/>
  <c r="AJ442" i="68"/>
  <c r="AN442" i="68"/>
  <c r="AR442" i="68"/>
  <c r="AH442" i="68"/>
  <c r="AL442" i="68"/>
  <c r="AP442" i="68"/>
  <c r="AF440" i="71"/>
  <c r="AG440" i="71" s="1"/>
  <c r="D440" i="71" s="1"/>
  <c r="F440" i="71"/>
  <c r="A440" i="71" s="1"/>
  <c r="G440" i="71"/>
  <c r="Q440" i="71" s="1"/>
  <c r="B442" i="71"/>
  <c r="AE441" i="71"/>
  <c r="AC441" i="71"/>
  <c r="AA441" i="71"/>
  <c r="Y441" i="71"/>
  <c r="W441" i="71"/>
  <c r="AB441" i="71"/>
  <c r="X441" i="71"/>
  <c r="N441" i="71"/>
  <c r="C441" i="71"/>
  <c r="R441" i="71" s="1"/>
  <c r="AD441" i="71"/>
  <c r="Z441" i="71"/>
  <c r="V441" i="71"/>
  <c r="E441" i="71"/>
  <c r="F441" i="68"/>
  <c r="Q441" i="68" s="1"/>
  <c r="B443" i="68"/>
  <c r="E443" i="68" s="1"/>
  <c r="G443" i="68" s="1"/>
  <c r="A443" i="68" s="1"/>
  <c r="AE442" i="68"/>
  <c r="AC442" i="68"/>
  <c r="AA442" i="68"/>
  <c r="Y442" i="68"/>
  <c r="W442" i="68"/>
  <c r="AB442" i="68"/>
  <c r="X442" i="68"/>
  <c r="N442" i="68"/>
  <c r="C442" i="68"/>
  <c r="R442" i="68" s="1"/>
  <c r="AD442" i="68"/>
  <c r="Z442" i="68"/>
  <c r="V442" i="68"/>
  <c r="AT442" i="68" l="1"/>
  <c r="AG443" i="68"/>
  <c r="AI443" i="68"/>
  <c r="AK443" i="68"/>
  <c r="AM443" i="68"/>
  <c r="AO443" i="68"/>
  <c r="AQ443" i="68"/>
  <c r="AS443" i="68"/>
  <c r="AH443" i="68"/>
  <c r="AL443" i="68"/>
  <c r="AP443" i="68"/>
  <c r="AF443" i="68"/>
  <c r="AJ443" i="68"/>
  <c r="AN443" i="68"/>
  <c r="AR443" i="68"/>
  <c r="AF441" i="71"/>
  <c r="AG441" i="71" s="1"/>
  <c r="D441" i="71" s="1"/>
  <c r="F441" i="71"/>
  <c r="A441" i="71" s="1"/>
  <c r="G441" i="71"/>
  <c r="Q441" i="71" s="1"/>
  <c r="B443" i="71"/>
  <c r="AE442" i="71"/>
  <c r="AC442" i="71"/>
  <c r="AA442" i="71"/>
  <c r="Y442" i="71"/>
  <c r="W442" i="71"/>
  <c r="AB442" i="71"/>
  <c r="X442" i="71"/>
  <c r="N442" i="71"/>
  <c r="C442" i="71"/>
  <c r="R442" i="71" s="1"/>
  <c r="AD442" i="71"/>
  <c r="Z442" i="71"/>
  <c r="V442" i="71"/>
  <c r="E442" i="71"/>
  <c r="AU442" i="68"/>
  <c r="D442" i="68" s="1"/>
  <c r="F442" i="68"/>
  <c r="Q442" i="68" s="1"/>
  <c r="B444" i="68"/>
  <c r="E444" i="68" s="1"/>
  <c r="G444" i="68" s="1"/>
  <c r="A444" i="68" s="1"/>
  <c r="AE443" i="68"/>
  <c r="AC443" i="68"/>
  <c r="AA443" i="68"/>
  <c r="Y443" i="68"/>
  <c r="W443" i="68"/>
  <c r="AB443" i="68"/>
  <c r="X443" i="68"/>
  <c r="N443" i="68"/>
  <c r="C443" i="68"/>
  <c r="R443" i="68" s="1"/>
  <c r="AD443" i="68"/>
  <c r="Z443" i="68"/>
  <c r="V443" i="68"/>
  <c r="AG444" i="68" l="1"/>
  <c r="AI444" i="68"/>
  <c r="AK444" i="68"/>
  <c r="AM444" i="68"/>
  <c r="AO444" i="68"/>
  <c r="AQ444" i="68"/>
  <c r="AS444" i="68"/>
  <c r="AF444" i="68"/>
  <c r="AJ444" i="68"/>
  <c r="AN444" i="68"/>
  <c r="AR444" i="68"/>
  <c r="AH444" i="68"/>
  <c r="AL444" i="68"/>
  <c r="AP444" i="68"/>
  <c r="AT443" i="68"/>
  <c r="AF442" i="71"/>
  <c r="AG442" i="71" s="1"/>
  <c r="D442" i="71" s="1"/>
  <c r="F442" i="71"/>
  <c r="A442" i="71" s="1"/>
  <c r="G442" i="71"/>
  <c r="Q442" i="71" s="1"/>
  <c r="B444" i="71"/>
  <c r="AE443" i="71"/>
  <c r="AC443" i="71"/>
  <c r="AA443" i="71"/>
  <c r="Y443" i="71"/>
  <c r="W443" i="71"/>
  <c r="AB443" i="71"/>
  <c r="X443" i="71"/>
  <c r="N443" i="71"/>
  <c r="C443" i="71"/>
  <c r="R443" i="71" s="1"/>
  <c r="AD443" i="71"/>
  <c r="Z443" i="71"/>
  <c r="V443" i="71"/>
  <c r="E443" i="71"/>
  <c r="AU443" i="68"/>
  <c r="D443" i="68" s="1"/>
  <c r="F443" i="68"/>
  <c r="Q443" i="68" s="1"/>
  <c r="B445" i="68"/>
  <c r="E445" i="68" s="1"/>
  <c r="G445" i="68" s="1"/>
  <c r="A445" i="68" s="1"/>
  <c r="AE444" i="68"/>
  <c r="AC444" i="68"/>
  <c r="AA444" i="68"/>
  <c r="Y444" i="68"/>
  <c r="W444" i="68"/>
  <c r="AD444" i="68"/>
  <c r="AB444" i="68"/>
  <c r="Z444" i="68"/>
  <c r="X444" i="68"/>
  <c r="V444" i="68"/>
  <c r="N444" i="68"/>
  <c r="C444" i="68"/>
  <c r="R444" i="68" s="1"/>
  <c r="AG445" i="68" l="1"/>
  <c r="AI445" i="68"/>
  <c r="AK445" i="68"/>
  <c r="AM445" i="68"/>
  <c r="AO445" i="68"/>
  <c r="AQ445" i="68"/>
  <c r="AS445" i="68"/>
  <c r="AH445" i="68"/>
  <c r="AL445" i="68"/>
  <c r="AP445" i="68"/>
  <c r="AF445" i="68"/>
  <c r="AJ445" i="68"/>
  <c r="AN445" i="68"/>
  <c r="AR445" i="68"/>
  <c r="AT444" i="68"/>
  <c r="AU444" i="68" s="1"/>
  <c r="D444" i="68" s="1"/>
  <c r="AF443" i="71"/>
  <c r="AG443" i="71" s="1"/>
  <c r="D443" i="71" s="1"/>
  <c r="F443" i="71"/>
  <c r="A443" i="71" s="1"/>
  <c r="G443" i="71"/>
  <c r="Q443" i="71" s="1"/>
  <c r="B445" i="71"/>
  <c r="AE444" i="71"/>
  <c r="AC444" i="71"/>
  <c r="AA444" i="71"/>
  <c r="Y444" i="71"/>
  <c r="W444" i="71"/>
  <c r="AB444" i="71"/>
  <c r="X444" i="71"/>
  <c r="N444" i="71"/>
  <c r="C444" i="71"/>
  <c r="R444" i="71" s="1"/>
  <c r="AD444" i="71"/>
  <c r="Z444" i="71"/>
  <c r="V444" i="71"/>
  <c r="E444" i="71"/>
  <c r="F444" i="68"/>
  <c r="Q444" i="68" s="1"/>
  <c r="B446" i="68"/>
  <c r="E446" i="68" s="1"/>
  <c r="G446" i="68" s="1"/>
  <c r="A446" i="68" s="1"/>
  <c r="AE445" i="68"/>
  <c r="AC445" i="68"/>
  <c r="AA445" i="68"/>
  <c r="Y445" i="68"/>
  <c r="W445" i="68"/>
  <c r="AD445" i="68"/>
  <c r="AB445" i="68"/>
  <c r="Z445" i="68"/>
  <c r="X445" i="68"/>
  <c r="V445" i="68"/>
  <c r="N445" i="68"/>
  <c r="C445" i="68"/>
  <c r="R445" i="68" s="1"/>
  <c r="AG446" i="68" l="1"/>
  <c r="AI446" i="68"/>
  <c r="AK446" i="68"/>
  <c r="AM446" i="68"/>
  <c r="AO446" i="68"/>
  <c r="AQ446" i="68"/>
  <c r="AS446" i="68"/>
  <c r="AF446" i="68"/>
  <c r="AJ446" i="68"/>
  <c r="AN446" i="68"/>
  <c r="AR446" i="68"/>
  <c r="AH446" i="68"/>
  <c r="AL446" i="68"/>
  <c r="AP446" i="68"/>
  <c r="AT445" i="68"/>
  <c r="AU445" i="68" s="1"/>
  <c r="D445" i="68" s="1"/>
  <c r="F444" i="71"/>
  <c r="A444" i="71" s="1"/>
  <c r="G444" i="71"/>
  <c r="Q444" i="71" s="1"/>
  <c r="AF444" i="71"/>
  <c r="AG444" i="71" s="1"/>
  <c r="D444" i="71" s="1"/>
  <c r="B446" i="71"/>
  <c r="AE445" i="71"/>
  <c r="AC445" i="71"/>
  <c r="AA445" i="71"/>
  <c r="Y445" i="71"/>
  <c r="W445" i="71"/>
  <c r="AB445" i="71"/>
  <c r="X445" i="71"/>
  <c r="N445" i="71"/>
  <c r="C445" i="71"/>
  <c r="R445" i="71" s="1"/>
  <c r="AD445" i="71"/>
  <c r="Z445" i="71"/>
  <c r="V445" i="71"/>
  <c r="E445" i="71"/>
  <c r="F445" i="68"/>
  <c r="Q445" i="68" s="1"/>
  <c r="B447" i="68"/>
  <c r="E447" i="68" s="1"/>
  <c r="G447" i="68" s="1"/>
  <c r="A447" i="68" s="1"/>
  <c r="AE446" i="68"/>
  <c r="AC446" i="68"/>
  <c r="AA446" i="68"/>
  <c r="Y446" i="68"/>
  <c r="W446" i="68"/>
  <c r="AD446" i="68"/>
  <c r="AB446" i="68"/>
  <c r="Z446" i="68"/>
  <c r="X446" i="68"/>
  <c r="V446" i="68"/>
  <c r="N446" i="68"/>
  <c r="C446" i="68"/>
  <c r="R446" i="68" s="1"/>
  <c r="AT446" i="68" l="1"/>
  <c r="AG447" i="68"/>
  <c r="AI447" i="68"/>
  <c r="AK447" i="68"/>
  <c r="AM447" i="68"/>
  <c r="AO447" i="68"/>
  <c r="AQ447" i="68"/>
  <c r="AS447" i="68"/>
  <c r="AH447" i="68"/>
  <c r="AL447" i="68"/>
  <c r="AP447" i="68"/>
  <c r="AF447" i="68"/>
  <c r="AJ447" i="68"/>
  <c r="AN447" i="68"/>
  <c r="AR447" i="68"/>
  <c r="AF445" i="71"/>
  <c r="AG445" i="71" s="1"/>
  <c r="D445" i="71" s="1"/>
  <c r="F445" i="71"/>
  <c r="A445" i="71" s="1"/>
  <c r="G445" i="71"/>
  <c r="Q445" i="71" s="1"/>
  <c r="B447" i="71"/>
  <c r="AE446" i="71"/>
  <c r="AC446" i="71"/>
  <c r="AA446" i="71"/>
  <c r="Y446" i="71"/>
  <c r="W446" i="71"/>
  <c r="AB446" i="71"/>
  <c r="X446" i="71"/>
  <c r="N446" i="71"/>
  <c r="C446" i="71"/>
  <c r="R446" i="71" s="1"/>
  <c r="AD446" i="71"/>
  <c r="Z446" i="71"/>
  <c r="V446" i="71"/>
  <c r="E446" i="71"/>
  <c r="AU446" i="68"/>
  <c r="D446" i="68" s="1"/>
  <c r="F446" i="68"/>
  <c r="Q446" i="68" s="1"/>
  <c r="B448" i="68"/>
  <c r="E448" i="68" s="1"/>
  <c r="G448" i="68" s="1"/>
  <c r="A448" i="68" s="1"/>
  <c r="AE447" i="68"/>
  <c r="AC447" i="68"/>
  <c r="AA447" i="68"/>
  <c r="Y447" i="68"/>
  <c r="W447" i="68"/>
  <c r="AD447" i="68"/>
  <c r="AB447" i="68"/>
  <c r="Z447" i="68"/>
  <c r="X447" i="68"/>
  <c r="V447" i="68"/>
  <c r="N447" i="68"/>
  <c r="C447" i="68"/>
  <c r="R447" i="68" s="1"/>
  <c r="AT447" i="68" l="1"/>
  <c r="AG448" i="68"/>
  <c r="AI448" i="68"/>
  <c r="AK448" i="68"/>
  <c r="AM448" i="68"/>
  <c r="AO448" i="68"/>
  <c r="AQ448" i="68"/>
  <c r="AS448" i="68"/>
  <c r="AF448" i="68"/>
  <c r="AJ448" i="68"/>
  <c r="AN448" i="68"/>
  <c r="AR448" i="68"/>
  <c r="AH448" i="68"/>
  <c r="AL448" i="68"/>
  <c r="AP448" i="68"/>
  <c r="AF446" i="71"/>
  <c r="AG446" i="71" s="1"/>
  <c r="D446" i="71" s="1"/>
  <c r="F446" i="71"/>
  <c r="A446" i="71" s="1"/>
  <c r="G446" i="71"/>
  <c r="Q446" i="71" s="1"/>
  <c r="B448" i="71"/>
  <c r="AE447" i="71"/>
  <c r="AC447" i="71"/>
  <c r="AA447" i="71"/>
  <c r="Y447" i="71"/>
  <c r="W447" i="71"/>
  <c r="AB447" i="71"/>
  <c r="X447" i="71"/>
  <c r="N447" i="71"/>
  <c r="C447" i="71"/>
  <c r="R447" i="71" s="1"/>
  <c r="AD447" i="71"/>
  <c r="Z447" i="71"/>
  <c r="V447" i="71"/>
  <c r="E447" i="71"/>
  <c r="AU447" i="68"/>
  <c r="D447" i="68" s="1"/>
  <c r="F447" i="68"/>
  <c r="Q447" i="68" s="1"/>
  <c r="B449" i="68"/>
  <c r="E449" i="68" s="1"/>
  <c r="G449" i="68" s="1"/>
  <c r="A449" i="68" s="1"/>
  <c r="AE448" i="68"/>
  <c r="AC448" i="68"/>
  <c r="AA448" i="68"/>
  <c r="Y448" i="68"/>
  <c r="W448" i="68"/>
  <c r="AD448" i="68"/>
  <c r="AB448" i="68"/>
  <c r="Z448" i="68"/>
  <c r="X448" i="68"/>
  <c r="V448" i="68"/>
  <c r="N448" i="68"/>
  <c r="C448" i="68"/>
  <c r="R448" i="68" s="1"/>
  <c r="AT448" i="68" l="1"/>
  <c r="AG449" i="68"/>
  <c r="AI449" i="68"/>
  <c r="AK449" i="68"/>
  <c r="AM449" i="68"/>
  <c r="AO449" i="68"/>
  <c r="AQ449" i="68"/>
  <c r="AS449" i="68"/>
  <c r="AH449" i="68"/>
  <c r="AL449" i="68"/>
  <c r="AP449" i="68"/>
  <c r="AF449" i="68"/>
  <c r="AJ449" i="68"/>
  <c r="AN449" i="68"/>
  <c r="AR449" i="68"/>
  <c r="F447" i="71"/>
  <c r="A447" i="71" s="1"/>
  <c r="G447" i="71"/>
  <c r="Q447" i="71" s="1"/>
  <c r="AF447" i="71"/>
  <c r="AG447" i="71" s="1"/>
  <c r="D447" i="71" s="1"/>
  <c r="B449" i="71"/>
  <c r="AE448" i="71"/>
  <c r="AC448" i="71"/>
  <c r="AA448" i="71"/>
  <c r="Y448" i="71"/>
  <c r="W448" i="71"/>
  <c r="AB448" i="71"/>
  <c r="X448" i="71"/>
  <c r="N448" i="71"/>
  <c r="C448" i="71"/>
  <c r="R448" i="71" s="1"/>
  <c r="AD448" i="71"/>
  <c r="Z448" i="71"/>
  <c r="V448" i="71"/>
  <c r="E448" i="71"/>
  <c r="AU448" i="68"/>
  <c r="D448" i="68" s="1"/>
  <c r="F448" i="68"/>
  <c r="Q448" i="68" s="1"/>
  <c r="B450" i="68"/>
  <c r="E450" i="68" s="1"/>
  <c r="G450" i="68" s="1"/>
  <c r="A450" i="68" s="1"/>
  <c r="AE449" i="68"/>
  <c r="AC449" i="68"/>
  <c r="AA449" i="68"/>
  <c r="Y449" i="68"/>
  <c r="W449" i="68"/>
  <c r="AD449" i="68"/>
  <c r="AB449" i="68"/>
  <c r="Z449" i="68"/>
  <c r="X449" i="68"/>
  <c r="V449" i="68"/>
  <c r="N449" i="68"/>
  <c r="C449" i="68"/>
  <c r="R449" i="68" s="1"/>
  <c r="AT449" i="68" l="1"/>
  <c r="AG450" i="68"/>
  <c r="AI450" i="68"/>
  <c r="AK450" i="68"/>
  <c r="AM450" i="68"/>
  <c r="AO450" i="68"/>
  <c r="AQ450" i="68"/>
  <c r="AS450" i="68"/>
  <c r="AF450" i="68"/>
  <c r="AJ450" i="68"/>
  <c r="AN450" i="68"/>
  <c r="AR450" i="68"/>
  <c r="AH450" i="68"/>
  <c r="AL450" i="68"/>
  <c r="AP450" i="68"/>
  <c r="AF448" i="71"/>
  <c r="AG448" i="71" s="1"/>
  <c r="D448" i="71" s="1"/>
  <c r="F448" i="71"/>
  <c r="A448" i="71" s="1"/>
  <c r="G448" i="71"/>
  <c r="Q448" i="71" s="1"/>
  <c r="B450" i="71"/>
  <c r="AE449" i="71"/>
  <c r="AC449" i="71"/>
  <c r="AA449" i="71"/>
  <c r="Y449" i="71"/>
  <c r="W449" i="71"/>
  <c r="AB449" i="71"/>
  <c r="X449" i="71"/>
  <c r="N449" i="71"/>
  <c r="C449" i="71"/>
  <c r="R449" i="71" s="1"/>
  <c r="AD449" i="71"/>
  <c r="Z449" i="71"/>
  <c r="V449" i="71"/>
  <c r="E449" i="71"/>
  <c r="AU449" i="68"/>
  <c r="D449" i="68" s="1"/>
  <c r="F449" i="68"/>
  <c r="Q449" i="68" s="1"/>
  <c r="B451" i="68"/>
  <c r="E451" i="68" s="1"/>
  <c r="G451" i="68" s="1"/>
  <c r="A451" i="68" s="1"/>
  <c r="AE450" i="68"/>
  <c r="AC450" i="68"/>
  <c r="AA450" i="68"/>
  <c r="Y450" i="68"/>
  <c r="W450" i="68"/>
  <c r="AD450" i="68"/>
  <c r="AB450" i="68"/>
  <c r="Z450" i="68"/>
  <c r="X450" i="68"/>
  <c r="V450" i="68"/>
  <c r="N450" i="68"/>
  <c r="C450" i="68"/>
  <c r="R450" i="68" s="1"/>
  <c r="AT450" i="68" l="1"/>
  <c r="AG451" i="68"/>
  <c r="AI451" i="68"/>
  <c r="AK451" i="68"/>
  <c r="AM451" i="68"/>
  <c r="AO451" i="68"/>
  <c r="AQ451" i="68"/>
  <c r="AS451" i="68"/>
  <c r="AH451" i="68"/>
  <c r="AL451" i="68"/>
  <c r="AP451" i="68"/>
  <c r="AF451" i="68"/>
  <c r="AJ451" i="68"/>
  <c r="AN451" i="68"/>
  <c r="AR451" i="68"/>
  <c r="F449" i="71"/>
  <c r="A449" i="71" s="1"/>
  <c r="G449" i="71"/>
  <c r="Q449" i="71" s="1"/>
  <c r="AF449" i="71"/>
  <c r="AG449" i="71" s="1"/>
  <c r="D449" i="71" s="1"/>
  <c r="B451" i="71"/>
  <c r="AE450" i="71"/>
  <c r="AC450" i="71"/>
  <c r="AA450" i="71"/>
  <c r="Y450" i="71"/>
  <c r="W450" i="71"/>
  <c r="AB450" i="71"/>
  <c r="X450" i="71"/>
  <c r="N450" i="71"/>
  <c r="C450" i="71"/>
  <c r="R450" i="71" s="1"/>
  <c r="AD450" i="71"/>
  <c r="Z450" i="71"/>
  <c r="V450" i="71"/>
  <c r="E450" i="71"/>
  <c r="AU450" i="68"/>
  <c r="D450" i="68" s="1"/>
  <c r="F450" i="68"/>
  <c r="Q450" i="68" s="1"/>
  <c r="B452" i="68"/>
  <c r="E452" i="68" s="1"/>
  <c r="G452" i="68" s="1"/>
  <c r="A452" i="68" s="1"/>
  <c r="AE451" i="68"/>
  <c r="AC451" i="68"/>
  <c r="AA451" i="68"/>
  <c r="Y451" i="68"/>
  <c r="W451" i="68"/>
  <c r="AD451" i="68"/>
  <c r="AB451" i="68"/>
  <c r="Z451" i="68"/>
  <c r="X451" i="68"/>
  <c r="V451" i="68"/>
  <c r="N451" i="68"/>
  <c r="C451" i="68"/>
  <c r="R451" i="68" s="1"/>
  <c r="AG452" i="68" l="1"/>
  <c r="AI452" i="68"/>
  <c r="AK452" i="68"/>
  <c r="AM452" i="68"/>
  <c r="AO452" i="68"/>
  <c r="AQ452" i="68"/>
  <c r="AS452" i="68"/>
  <c r="AF452" i="68"/>
  <c r="AJ452" i="68"/>
  <c r="AN452" i="68"/>
  <c r="AR452" i="68"/>
  <c r="AH452" i="68"/>
  <c r="AL452" i="68"/>
  <c r="AP452" i="68"/>
  <c r="AT451" i="68"/>
  <c r="AF450" i="71"/>
  <c r="AG450" i="71" s="1"/>
  <c r="D450" i="71" s="1"/>
  <c r="F450" i="71"/>
  <c r="A450" i="71" s="1"/>
  <c r="G450" i="71"/>
  <c r="Q450" i="71" s="1"/>
  <c r="B452" i="71"/>
  <c r="AE451" i="71"/>
  <c r="AC451" i="71"/>
  <c r="AA451" i="71"/>
  <c r="Y451" i="71"/>
  <c r="W451" i="71"/>
  <c r="AB451" i="71"/>
  <c r="X451" i="71"/>
  <c r="N451" i="71"/>
  <c r="C451" i="71"/>
  <c r="R451" i="71" s="1"/>
  <c r="AD451" i="71"/>
  <c r="Z451" i="71"/>
  <c r="V451" i="71"/>
  <c r="E451" i="71"/>
  <c r="AU451" i="68"/>
  <c r="D451" i="68" s="1"/>
  <c r="F451" i="68"/>
  <c r="Q451" i="68" s="1"/>
  <c r="B453" i="68"/>
  <c r="E453" i="68" s="1"/>
  <c r="G453" i="68" s="1"/>
  <c r="A453" i="68" s="1"/>
  <c r="AE452" i="68"/>
  <c r="AC452" i="68"/>
  <c r="AA452" i="68"/>
  <c r="Y452" i="68"/>
  <c r="W452" i="68"/>
  <c r="AD452" i="68"/>
  <c r="AB452" i="68"/>
  <c r="Z452" i="68"/>
  <c r="X452" i="68"/>
  <c r="V452" i="68"/>
  <c r="N452" i="68"/>
  <c r="C452" i="68"/>
  <c r="R452" i="68" s="1"/>
  <c r="AG453" i="68" l="1"/>
  <c r="AI453" i="68"/>
  <c r="AK453" i="68"/>
  <c r="AM453" i="68"/>
  <c r="AO453" i="68"/>
  <c r="AQ453" i="68"/>
  <c r="AS453" i="68"/>
  <c r="AH453" i="68"/>
  <c r="AL453" i="68"/>
  <c r="AP453" i="68"/>
  <c r="AF453" i="68"/>
  <c r="AJ453" i="68"/>
  <c r="AN453" i="68"/>
  <c r="AR453" i="68"/>
  <c r="AT452" i="68"/>
  <c r="AU452" i="68" s="1"/>
  <c r="D452" i="68" s="1"/>
  <c r="AF451" i="71"/>
  <c r="AG451" i="71" s="1"/>
  <c r="D451" i="71" s="1"/>
  <c r="F451" i="71"/>
  <c r="A451" i="71" s="1"/>
  <c r="G451" i="71"/>
  <c r="Q451" i="71" s="1"/>
  <c r="B453" i="71"/>
  <c r="AE452" i="71"/>
  <c r="AC452" i="71"/>
  <c r="AA452" i="71"/>
  <c r="Y452" i="71"/>
  <c r="W452" i="71"/>
  <c r="AB452" i="71"/>
  <c r="X452" i="71"/>
  <c r="N452" i="71"/>
  <c r="C452" i="71"/>
  <c r="R452" i="71" s="1"/>
  <c r="AD452" i="71"/>
  <c r="Z452" i="71"/>
  <c r="V452" i="71"/>
  <c r="E452" i="71"/>
  <c r="F452" i="68"/>
  <c r="Q452" i="68" s="1"/>
  <c r="B454" i="68"/>
  <c r="E454" i="68" s="1"/>
  <c r="G454" i="68" s="1"/>
  <c r="A454" i="68" s="1"/>
  <c r="AE453" i="68"/>
  <c r="AC453" i="68"/>
  <c r="AA453" i="68"/>
  <c r="Y453" i="68"/>
  <c r="W453" i="68"/>
  <c r="AD453" i="68"/>
  <c r="AB453" i="68"/>
  <c r="Z453" i="68"/>
  <c r="X453" i="68"/>
  <c r="V453" i="68"/>
  <c r="N453" i="68"/>
  <c r="C453" i="68"/>
  <c r="R453" i="68" s="1"/>
  <c r="AG454" i="68" l="1"/>
  <c r="AI454" i="68"/>
  <c r="AK454" i="68"/>
  <c r="AM454" i="68"/>
  <c r="AO454" i="68"/>
  <c r="AQ454" i="68"/>
  <c r="AS454" i="68"/>
  <c r="AF454" i="68"/>
  <c r="AJ454" i="68"/>
  <c r="AN454" i="68"/>
  <c r="AR454" i="68"/>
  <c r="AH454" i="68"/>
  <c r="AL454" i="68"/>
  <c r="AP454" i="68"/>
  <c r="AT453" i="68"/>
  <c r="AU453" i="68" s="1"/>
  <c r="D453" i="68" s="1"/>
  <c r="F452" i="71"/>
  <c r="A452" i="71" s="1"/>
  <c r="G452" i="71"/>
  <c r="Q452" i="71" s="1"/>
  <c r="AF452" i="71"/>
  <c r="AG452" i="71" s="1"/>
  <c r="D452" i="71" s="1"/>
  <c r="B454" i="71"/>
  <c r="AE453" i="71"/>
  <c r="AC453" i="71"/>
  <c r="AA453" i="71"/>
  <c r="Y453" i="71"/>
  <c r="W453" i="71"/>
  <c r="AB453" i="71"/>
  <c r="X453" i="71"/>
  <c r="N453" i="71"/>
  <c r="C453" i="71"/>
  <c r="R453" i="71" s="1"/>
  <c r="AD453" i="71"/>
  <c r="Z453" i="71"/>
  <c r="V453" i="71"/>
  <c r="E453" i="71"/>
  <c r="F453" i="68"/>
  <c r="Q453" i="68" s="1"/>
  <c r="B455" i="68"/>
  <c r="E455" i="68" s="1"/>
  <c r="G455" i="68" s="1"/>
  <c r="A455" i="68" s="1"/>
  <c r="AE454" i="68"/>
  <c r="AC454" i="68"/>
  <c r="AA454" i="68"/>
  <c r="Y454" i="68"/>
  <c r="W454" i="68"/>
  <c r="AD454" i="68"/>
  <c r="AB454" i="68"/>
  <c r="Z454" i="68"/>
  <c r="X454" i="68"/>
  <c r="V454" i="68"/>
  <c r="N454" i="68"/>
  <c r="C454" i="68"/>
  <c r="R454" i="68" s="1"/>
  <c r="AG455" i="68" l="1"/>
  <c r="AI455" i="68"/>
  <c r="AK455" i="68"/>
  <c r="AM455" i="68"/>
  <c r="AO455" i="68"/>
  <c r="AQ455" i="68"/>
  <c r="AS455" i="68"/>
  <c r="AH455" i="68"/>
  <c r="AL455" i="68"/>
  <c r="AP455" i="68"/>
  <c r="AF455" i="68"/>
  <c r="AJ455" i="68"/>
  <c r="AN455" i="68"/>
  <c r="AR455" i="68"/>
  <c r="AT454" i="68"/>
  <c r="AU454" i="68" s="1"/>
  <c r="D454" i="68" s="1"/>
  <c r="F453" i="71"/>
  <c r="A453" i="71" s="1"/>
  <c r="G453" i="71"/>
  <c r="Q453" i="71" s="1"/>
  <c r="AF453" i="71"/>
  <c r="AG453" i="71" s="1"/>
  <c r="D453" i="71" s="1"/>
  <c r="B455" i="71"/>
  <c r="AE454" i="71"/>
  <c r="AC454" i="71"/>
  <c r="AA454" i="71"/>
  <c r="Y454" i="71"/>
  <c r="W454" i="71"/>
  <c r="AB454" i="71"/>
  <c r="X454" i="71"/>
  <c r="N454" i="71"/>
  <c r="C454" i="71"/>
  <c r="R454" i="71" s="1"/>
  <c r="AD454" i="71"/>
  <c r="Z454" i="71"/>
  <c r="V454" i="71"/>
  <c r="E454" i="71"/>
  <c r="F454" i="68"/>
  <c r="Q454" i="68" s="1"/>
  <c r="B456" i="68"/>
  <c r="E456" i="68" s="1"/>
  <c r="G456" i="68" s="1"/>
  <c r="A456" i="68" s="1"/>
  <c r="AE455" i="68"/>
  <c r="AC455" i="68"/>
  <c r="AA455" i="68"/>
  <c r="Y455" i="68"/>
  <c r="W455" i="68"/>
  <c r="AD455" i="68"/>
  <c r="AB455" i="68"/>
  <c r="Z455" i="68"/>
  <c r="X455" i="68"/>
  <c r="V455" i="68"/>
  <c r="N455" i="68"/>
  <c r="C455" i="68"/>
  <c r="R455" i="68" s="1"/>
  <c r="AT455" i="68" l="1"/>
  <c r="AG456" i="68"/>
  <c r="AI456" i="68"/>
  <c r="AK456" i="68"/>
  <c r="AM456" i="68"/>
  <c r="AO456" i="68"/>
  <c r="AQ456" i="68"/>
  <c r="AS456" i="68"/>
  <c r="AF456" i="68"/>
  <c r="AJ456" i="68"/>
  <c r="AN456" i="68"/>
  <c r="AR456" i="68"/>
  <c r="AH456" i="68"/>
  <c r="AL456" i="68"/>
  <c r="AP456" i="68"/>
  <c r="F454" i="71"/>
  <c r="A454" i="71" s="1"/>
  <c r="G454" i="71"/>
  <c r="Q454" i="71" s="1"/>
  <c r="AF454" i="71"/>
  <c r="AG454" i="71" s="1"/>
  <c r="D454" i="71" s="1"/>
  <c r="B456" i="71"/>
  <c r="AE455" i="71"/>
  <c r="AC455" i="71"/>
  <c r="AA455" i="71"/>
  <c r="Y455" i="71"/>
  <c r="W455" i="71"/>
  <c r="AB455" i="71"/>
  <c r="X455" i="71"/>
  <c r="N455" i="71"/>
  <c r="C455" i="71"/>
  <c r="R455" i="71" s="1"/>
  <c r="AD455" i="71"/>
  <c r="Z455" i="71"/>
  <c r="V455" i="71"/>
  <c r="E455" i="71"/>
  <c r="AU455" i="68"/>
  <c r="D455" i="68" s="1"/>
  <c r="F455" i="68"/>
  <c r="Q455" i="68" s="1"/>
  <c r="B457" i="68"/>
  <c r="E457" i="68" s="1"/>
  <c r="G457" i="68" s="1"/>
  <c r="A457" i="68" s="1"/>
  <c r="AE456" i="68"/>
  <c r="AC456" i="68"/>
  <c r="AA456" i="68"/>
  <c r="Y456" i="68"/>
  <c r="W456" i="68"/>
  <c r="AD456" i="68"/>
  <c r="AB456" i="68"/>
  <c r="Z456" i="68"/>
  <c r="X456" i="68"/>
  <c r="V456" i="68"/>
  <c r="N456" i="68"/>
  <c r="C456" i="68"/>
  <c r="R456" i="68" s="1"/>
  <c r="AG457" i="68" l="1"/>
  <c r="AI457" i="68"/>
  <c r="AK457" i="68"/>
  <c r="AM457" i="68"/>
  <c r="AO457" i="68"/>
  <c r="AQ457" i="68"/>
  <c r="AS457" i="68"/>
  <c r="AH457" i="68"/>
  <c r="AL457" i="68"/>
  <c r="AP457" i="68"/>
  <c r="AF457" i="68"/>
  <c r="AJ457" i="68"/>
  <c r="AN457" i="68"/>
  <c r="AR457" i="68"/>
  <c r="AT456" i="68"/>
  <c r="AU456" i="68" s="1"/>
  <c r="D456" i="68" s="1"/>
  <c r="AF455" i="71"/>
  <c r="AG455" i="71" s="1"/>
  <c r="D455" i="71" s="1"/>
  <c r="F455" i="71"/>
  <c r="A455" i="71" s="1"/>
  <c r="G455" i="71"/>
  <c r="Q455" i="71" s="1"/>
  <c r="B457" i="71"/>
  <c r="AE456" i="71"/>
  <c r="AC456" i="71"/>
  <c r="AA456" i="71"/>
  <c r="Y456" i="71"/>
  <c r="W456" i="71"/>
  <c r="AB456" i="71"/>
  <c r="X456" i="71"/>
  <c r="N456" i="71"/>
  <c r="C456" i="71"/>
  <c r="R456" i="71" s="1"/>
  <c r="AD456" i="71"/>
  <c r="Z456" i="71"/>
  <c r="V456" i="71"/>
  <c r="E456" i="71"/>
  <c r="F456" i="68"/>
  <c r="Q456" i="68" s="1"/>
  <c r="B458" i="68"/>
  <c r="E458" i="68" s="1"/>
  <c r="G458" i="68" s="1"/>
  <c r="A458" i="68" s="1"/>
  <c r="AE457" i="68"/>
  <c r="AC457" i="68"/>
  <c r="AA457" i="68"/>
  <c r="Y457" i="68"/>
  <c r="W457" i="68"/>
  <c r="AD457" i="68"/>
  <c r="AB457" i="68"/>
  <c r="Z457" i="68"/>
  <c r="X457" i="68"/>
  <c r="V457" i="68"/>
  <c r="N457" i="68"/>
  <c r="C457" i="68"/>
  <c r="R457" i="68" s="1"/>
  <c r="AG458" i="68" l="1"/>
  <c r="AI458" i="68"/>
  <c r="AK458" i="68"/>
  <c r="AM458" i="68"/>
  <c r="AO458" i="68"/>
  <c r="AQ458" i="68"/>
  <c r="AS458" i="68"/>
  <c r="AF458" i="68"/>
  <c r="AJ458" i="68"/>
  <c r="AN458" i="68"/>
  <c r="AR458" i="68"/>
  <c r="AH458" i="68"/>
  <c r="AL458" i="68"/>
  <c r="AP458" i="68"/>
  <c r="AT457" i="68"/>
  <c r="AU457" i="68" s="1"/>
  <c r="D457" i="68" s="1"/>
  <c r="AF456" i="71"/>
  <c r="AG456" i="71" s="1"/>
  <c r="D456" i="71" s="1"/>
  <c r="F456" i="71"/>
  <c r="A456" i="71" s="1"/>
  <c r="G456" i="71"/>
  <c r="Q456" i="71" s="1"/>
  <c r="B458" i="71"/>
  <c r="AE457" i="71"/>
  <c r="AC457" i="71"/>
  <c r="AA457" i="71"/>
  <c r="Y457" i="71"/>
  <c r="W457" i="71"/>
  <c r="AB457" i="71"/>
  <c r="X457" i="71"/>
  <c r="N457" i="71"/>
  <c r="C457" i="71"/>
  <c r="R457" i="71" s="1"/>
  <c r="AD457" i="71"/>
  <c r="Z457" i="71"/>
  <c r="V457" i="71"/>
  <c r="E457" i="71"/>
  <c r="F457" i="68"/>
  <c r="Q457" i="68" s="1"/>
  <c r="B459" i="68"/>
  <c r="E459" i="68" s="1"/>
  <c r="G459" i="68" s="1"/>
  <c r="A459" i="68" s="1"/>
  <c r="AE458" i="68"/>
  <c r="AC458" i="68"/>
  <c r="AA458" i="68"/>
  <c r="Y458" i="68"/>
  <c r="W458" i="68"/>
  <c r="AD458" i="68"/>
  <c r="AB458" i="68"/>
  <c r="Z458" i="68"/>
  <c r="X458" i="68"/>
  <c r="V458" i="68"/>
  <c r="N458" i="68"/>
  <c r="C458" i="68"/>
  <c r="R458" i="68" s="1"/>
  <c r="AT458" i="68" l="1"/>
  <c r="AG459" i="68"/>
  <c r="AI459" i="68"/>
  <c r="AK459" i="68"/>
  <c r="AM459" i="68"/>
  <c r="AO459" i="68"/>
  <c r="AQ459" i="68"/>
  <c r="AS459" i="68"/>
  <c r="AH459" i="68"/>
  <c r="AL459" i="68"/>
  <c r="AP459" i="68"/>
  <c r="AF459" i="68"/>
  <c r="AJ459" i="68"/>
  <c r="AN459" i="68"/>
  <c r="AR459" i="68"/>
  <c r="AF457" i="71"/>
  <c r="AG457" i="71" s="1"/>
  <c r="D457" i="71" s="1"/>
  <c r="F457" i="71"/>
  <c r="A457" i="71" s="1"/>
  <c r="G457" i="71"/>
  <c r="Q457" i="71" s="1"/>
  <c r="B459" i="71"/>
  <c r="AE458" i="71"/>
  <c r="AC458" i="71"/>
  <c r="AA458" i="71"/>
  <c r="Y458" i="71"/>
  <c r="W458" i="71"/>
  <c r="AB458" i="71"/>
  <c r="X458" i="71"/>
  <c r="N458" i="71"/>
  <c r="C458" i="71"/>
  <c r="R458" i="71" s="1"/>
  <c r="AD458" i="71"/>
  <c r="Z458" i="71"/>
  <c r="V458" i="71"/>
  <c r="E458" i="71"/>
  <c r="AU458" i="68"/>
  <c r="D458" i="68" s="1"/>
  <c r="F458" i="68"/>
  <c r="Q458" i="68" s="1"/>
  <c r="B460" i="68"/>
  <c r="E460" i="68" s="1"/>
  <c r="G460" i="68" s="1"/>
  <c r="A460" i="68" s="1"/>
  <c r="AE459" i="68"/>
  <c r="AC459" i="68"/>
  <c r="AA459" i="68"/>
  <c r="Y459" i="68"/>
  <c r="W459" i="68"/>
  <c r="AD459" i="68"/>
  <c r="AB459" i="68"/>
  <c r="Z459" i="68"/>
  <c r="X459" i="68"/>
  <c r="V459" i="68"/>
  <c r="N459" i="68"/>
  <c r="C459" i="68"/>
  <c r="R459" i="68" s="1"/>
  <c r="AG460" i="68" l="1"/>
  <c r="AI460" i="68"/>
  <c r="AK460" i="68"/>
  <c r="AM460" i="68"/>
  <c r="AO460" i="68"/>
  <c r="AQ460" i="68"/>
  <c r="AS460" i="68"/>
  <c r="AF460" i="68"/>
  <c r="AJ460" i="68"/>
  <c r="AN460" i="68"/>
  <c r="AR460" i="68"/>
  <c r="AH460" i="68"/>
  <c r="AL460" i="68"/>
  <c r="AP460" i="68"/>
  <c r="AT459" i="68"/>
  <c r="AF458" i="71"/>
  <c r="AG458" i="71" s="1"/>
  <c r="D458" i="71" s="1"/>
  <c r="F458" i="71"/>
  <c r="A458" i="71" s="1"/>
  <c r="G458" i="71"/>
  <c r="Q458" i="71" s="1"/>
  <c r="B460" i="71"/>
  <c r="AE459" i="71"/>
  <c r="AC459" i="71"/>
  <c r="AA459" i="71"/>
  <c r="Y459" i="71"/>
  <c r="W459" i="71"/>
  <c r="AB459" i="71"/>
  <c r="X459" i="71"/>
  <c r="N459" i="71"/>
  <c r="C459" i="71"/>
  <c r="R459" i="71" s="1"/>
  <c r="AD459" i="71"/>
  <c r="Z459" i="71"/>
  <c r="V459" i="71"/>
  <c r="E459" i="71"/>
  <c r="AU459" i="68"/>
  <c r="D459" i="68" s="1"/>
  <c r="F459" i="68"/>
  <c r="Q459" i="68" s="1"/>
  <c r="B461" i="68"/>
  <c r="E461" i="68" s="1"/>
  <c r="G461" i="68" s="1"/>
  <c r="A461" i="68" s="1"/>
  <c r="AE460" i="68"/>
  <c r="AC460" i="68"/>
  <c r="AA460" i="68"/>
  <c r="Y460" i="68"/>
  <c r="W460" i="68"/>
  <c r="AD460" i="68"/>
  <c r="AB460" i="68"/>
  <c r="Z460" i="68"/>
  <c r="X460" i="68"/>
  <c r="V460" i="68"/>
  <c r="N460" i="68"/>
  <c r="C460" i="68"/>
  <c r="R460" i="68" s="1"/>
  <c r="AG461" i="68" l="1"/>
  <c r="AI461" i="68"/>
  <c r="AK461" i="68"/>
  <c r="AM461" i="68"/>
  <c r="AO461" i="68"/>
  <c r="AQ461" i="68"/>
  <c r="AS461" i="68"/>
  <c r="AH461" i="68"/>
  <c r="AL461" i="68"/>
  <c r="AP461" i="68"/>
  <c r="AF461" i="68"/>
  <c r="AJ461" i="68"/>
  <c r="AN461" i="68"/>
  <c r="AR461" i="68"/>
  <c r="AT460" i="68"/>
  <c r="AU460" i="68" s="1"/>
  <c r="D460" i="68" s="1"/>
  <c r="AF459" i="71"/>
  <c r="AG459" i="71" s="1"/>
  <c r="D459" i="71" s="1"/>
  <c r="F459" i="71"/>
  <c r="A459" i="71" s="1"/>
  <c r="G459" i="71"/>
  <c r="Q459" i="71" s="1"/>
  <c r="B461" i="71"/>
  <c r="AE460" i="71"/>
  <c r="AC460" i="71"/>
  <c r="AA460" i="71"/>
  <c r="Y460" i="71"/>
  <c r="W460" i="71"/>
  <c r="AB460" i="71"/>
  <c r="X460" i="71"/>
  <c r="N460" i="71"/>
  <c r="C460" i="71"/>
  <c r="R460" i="71" s="1"/>
  <c r="AD460" i="71"/>
  <c r="Z460" i="71"/>
  <c r="V460" i="71"/>
  <c r="E460" i="71"/>
  <c r="F460" i="68"/>
  <c r="Q460" i="68" s="1"/>
  <c r="B462" i="68"/>
  <c r="E462" i="68" s="1"/>
  <c r="G462" i="68" s="1"/>
  <c r="A462" i="68" s="1"/>
  <c r="AE461" i="68"/>
  <c r="AC461" i="68"/>
  <c r="AA461" i="68"/>
  <c r="Y461" i="68"/>
  <c r="W461" i="68"/>
  <c r="AD461" i="68"/>
  <c r="AB461" i="68"/>
  <c r="Z461" i="68"/>
  <c r="X461" i="68"/>
  <c r="V461" i="68"/>
  <c r="N461" i="68"/>
  <c r="C461" i="68"/>
  <c r="R461" i="68" s="1"/>
  <c r="AG462" i="68" l="1"/>
  <c r="AI462" i="68"/>
  <c r="AK462" i="68"/>
  <c r="AM462" i="68"/>
  <c r="AO462" i="68"/>
  <c r="AQ462" i="68"/>
  <c r="AS462" i="68"/>
  <c r="AF462" i="68"/>
  <c r="AJ462" i="68"/>
  <c r="AN462" i="68"/>
  <c r="AR462" i="68"/>
  <c r="AH462" i="68"/>
  <c r="AL462" i="68"/>
  <c r="AP462" i="68"/>
  <c r="AT461" i="68"/>
  <c r="AU461" i="68" s="1"/>
  <c r="D461" i="68" s="1"/>
  <c r="F460" i="71"/>
  <c r="A460" i="71" s="1"/>
  <c r="G460" i="71"/>
  <c r="Q460" i="71" s="1"/>
  <c r="AF460" i="71"/>
  <c r="AG460" i="71" s="1"/>
  <c r="D460" i="71" s="1"/>
  <c r="B462" i="71"/>
  <c r="AE461" i="71"/>
  <c r="AC461" i="71"/>
  <c r="AA461" i="71"/>
  <c r="Y461" i="71"/>
  <c r="W461" i="71"/>
  <c r="AB461" i="71"/>
  <c r="X461" i="71"/>
  <c r="N461" i="71"/>
  <c r="C461" i="71"/>
  <c r="R461" i="71" s="1"/>
  <c r="AD461" i="71"/>
  <c r="Z461" i="71"/>
  <c r="V461" i="71"/>
  <c r="E461" i="71"/>
  <c r="F461" i="68"/>
  <c r="Q461" i="68" s="1"/>
  <c r="AD462" i="68"/>
  <c r="AB462" i="68"/>
  <c r="Z462" i="68"/>
  <c r="X462" i="68"/>
  <c r="V462" i="68"/>
  <c r="N462" i="68"/>
  <c r="B463" i="68"/>
  <c r="E463" i="68" s="1"/>
  <c r="G463" i="68" s="1"/>
  <c r="A463" i="68" s="1"/>
  <c r="AE462" i="68"/>
  <c r="AA462" i="68"/>
  <c r="W462" i="68"/>
  <c r="AC462" i="68"/>
  <c r="Y462" i="68"/>
  <c r="C462" i="68"/>
  <c r="R462" i="68" s="1"/>
  <c r="AT462" i="68" l="1"/>
  <c r="AG463" i="68"/>
  <c r="AI463" i="68"/>
  <c r="AK463" i="68"/>
  <c r="AM463" i="68"/>
  <c r="AO463" i="68"/>
  <c r="AQ463" i="68"/>
  <c r="AS463" i="68"/>
  <c r="AH463" i="68"/>
  <c r="AL463" i="68"/>
  <c r="AP463" i="68"/>
  <c r="AF463" i="68"/>
  <c r="AJ463" i="68"/>
  <c r="AN463" i="68"/>
  <c r="AR463" i="68"/>
  <c r="F461" i="71"/>
  <c r="A461" i="71" s="1"/>
  <c r="G461" i="71"/>
  <c r="Q461" i="71" s="1"/>
  <c r="AF461" i="71"/>
  <c r="AG461" i="71" s="1"/>
  <c r="D461" i="71" s="1"/>
  <c r="B463" i="71"/>
  <c r="AE462" i="71"/>
  <c r="AC462" i="71"/>
  <c r="AA462" i="71"/>
  <c r="Y462" i="71"/>
  <c r="W462" i="71"/>
  <c r="AB462" i="71"/>
  <c r="X462" i="71"/>
  <c r="N462" i="71"/>
  <c r="C462" i="71"/>
  <c r="R462" i="71" s="1"/>
  <c r="AD462" i="71"/>
  <c r="Z462" i="71"/>
  <c r="V462" i="71"/>
  <c r="E462" i="71"/>
  <c r="AD463" i="68"/>
  <c r="AB463" i="68"/>
  <c r="Z463" i="68"/>
  <c r="X463" i="68"/>
  <c r="V463" i="68"/>
  <c r="N463" i="68"/>
  <c r="C463" i="68"/>
  <c r="R463" i="68" s="1"/>
  <c r="AC463" i="68"/>
  <c r="Y463" i="68"/>
  <c r="B464" i="68"/>
  <c r="E464" i="68" s="1"/>
  <c r="G464" i="68" s="1"/>
  <c r="A464" i="68" s="1"/>
  <c r="AE463" i="68"/>
  <c r="AA463" i="68"/>
  <c r="W463" i="68"/>
  <c r="AU462" i="68"/>
  <c r="D462" i="68" s="1"/>
  <c r="F462" i="68"/>
  <c r="Q462" i="68" s="1"/>
  <c r="AT463" i="68" l="1"/>
  <c r="AG464" i="68"/>
  <c r="AI464" i="68"/>
  <c r="AK464" i="68"/>
  <c r="AM464" i="68"/>
  <c r="AO464" i="68"/>
  <c r="AQ464" i="68"/>
  <c r="AS464" i="68"/>
  <c r="AF464" i="68"/>
  <c r="AJ464" i="68"/>
  <c r="AN464" i="68"/>
  <c r="AR464" i="68"/>
  <c r="AH464" i="68"/>
  <c r="AL464" i="68"/>
  <c r="AP464" i="68"/>
  <c r="F462" i="71"/>
  <c r="A462" i="71" s="1"/>
  <c r="G462" i="71"/>
  <c r="Q462" i="71" s="1"/>
  <c r="AF462" i="71"/>
  <c r="AG462" i="71" s="1"/>
  <c r="D462" i="71" s="1"/>
  <c r="B464" i="71"/>
  <c r="AE463" i="71"/>
  <c r="AC463" i="71"/>
  <c r="AA463" i="71"/>
  <c r="Y463" i="71"/>
  <c r="W463" i="71"/>
  <c r="AB463" i="71"/>
  <c r="X463" i="71"/>
  <c r="N463" i="71"/>
  <c r="C463" i="71"/>
  <c r="R463" i="71" s="1"/>
  <c r="AD463" i="71"/>
  <c r="Z463" i="71"/>
  <c r="V463" i="71"/>
  <c r="E463" i="71"/>
  <c r="AD464" i="68"/>
  <c r="AB464" i="68"/>
  <c r="Z464" i="68"/>
  <c r="X464" i="68"/>
  <c r="V464" i="68"/>
  <c r="N464" i="68"/>
  <c r="C464" i="68"/>
  <c r="R464" i="68" s="1"/>
  <c r="B465" i="68"/>
  <c r="E465" i="68" s="1"/>
  <c r="G465" i="68" s="1"/>
  <c r="A465" i="68" s="1"/>
  <c r="AE464" i="68"/>
  <c r="AA464" i="68"/>
  <c r="W464" i="68"/>
  <c r="AC464" i="68"/>
  <c r="Y464" i="68"/>
  <c r="F463" i="68"/>
  <c r="Q463" i="68" s="1"/>
  <c r="AU463" i="68"/>
  <c r="D463" i="68" s="1"/>
  <c r="AT464" i="68" l="1"/>
  <c r="AG465" i="68"/>
  <c r="AI465" i="68"/>
  <c r="AK465" i="68"/>
  <c r="AM465" i="68"/>
  <c r="AO465" i="68"/>
  <c r="AQ465" i="68"/>
  <c r="AS465" i="68"/>
  <c r="AH465" i="68"/>
  <c r="AL465" i="68"/>
  <c r="AP465" i="68"/>
  <c r="AF465" i="68"/>
  <c r="AJ465" i="68"/>
  <c r="AN465" i="68"/>
  <c r="AR465" i="68"/>
  <c r="F463" i="71"/>
  <c r="A463" i="71" s="1"/>
  <c r="G463" i="71"/>
  <c r="Q463" i="71" s="1"/>
  <c r="AF463" i="71"/>
  <c r="AG463" i="71" s="1"/>
  <c r="D463" i="71" s="1"/>
  <c r="B465" i="71"/>
  <c r="AE464" i="71"/>
  <c r="AC464" i="71"/>
  <c r="AA464" i="71"/>
  <c r="Y464" i="71"/>
  <c r="W464" i="71"/>
  <c r="AB464" i="71"/>
  <c r="X464" i="71"/>
  <c r="N464" i="71"/>
  <c r="C464" i="71"/>
  <c r="R464" i="71" s="1"/>
  <c r="AD464" i="71"/>
  <c r="Z464" i="71"/>
  <c r="V464" i="71"/>
  <c r="E464" i="71"/>
  <c r="AU464" i="68"/>
  <c r="D464" i="68" s="1"/>
  <c r="AD465" i="68"/>
  <c r="AB465" i="68"/>
  <c r="Z465" i="68"/>
  <c r="X465" i="68"/>
  <c r="V465" i="68"/>
  <c r="N465" i="68"/>
  <c r="C465" i="68"/>
  <c r="R465" i="68" s="1"/>
  <c r="AC465" i="68"/>
  <c r="Y465" i="68"/>
  <c r="B466" i="68"/>
  <c r="E466" i="68" s="1"/>
  <c r="G466" i="68" s="1"/>
  <c r="A466" i="68" s="1"/>
  <c r="AE465" i="68"/>
  <c r="AA465" i="68"/>
  <c r="W465" i="68"/>
  <c r="F464" i="68"/>
  <c r="Q464" i="68" s="1"/>
  <c r="AT465" i="68" l="1"/>
  <c r="AU465" i="68" s="1"/>
  <c r="D465" i="68" s="1"/>
  <c r="AG466" i="68"/>
  <c r="AI466" i="68"/>
  <c r="AK466" i="68"/>
  <c r="AM466" i="68"/>
  <c r="AO466" i="68"/>
  <c r="AQ466" i="68"/>
  <c r="AS466" i="68"/>
  <c r="AF466" i="68"/>
  <c r="AJ466" i="68"/>
  <c r="AN466" i="68"/>
  <c r="AR466" i="68"/>
  <c r="AH466" i="68"/>
  <c r="AL466" i="68"/>
  <c r="AP466" i="68"/>
  <c r="AF464" i="71"/>
  <c r="AG464" i="71" s="1"/>
  <c r="D464" i="71" s="1"/>
  <c r="F464" i="71"/>
  <c r="A464" i="71" s="1"/>
  <c r="G464" i="71"/>
  <c r="Q464" i="71" s="1"/>
  <c r="B466" i="71"/>
  <c r="AE465" i="71"/>
  <c r="AC465" i="71"/>
  <c r="AA465" i="71"/>
  <c r="Y465" i="71"/>
  <c r="W465" i="71"/>
  <c r="AB465" i="71"/>
  <c r="X465" i="71"/>
  <c r="N465" i="71"/>
  <c r="C465" i="71"/>
  <c r="R465" i="71" s="1"/>
  <c r="AD465" i="71"/>
  <c r="Z465" i="71"/>
  <c r="V465" i="71"/>
  <c r="E465" i="71"/>
  <c r="AD466" i="68"/>
  <c r="AB466" i="68"/>
  <c r="Z466" i="68"/>
  <c r="X466" i="68"/>
  <c r="V466" i="68"/>
  <c r="N466" i="68"/>
  <c r="C466" i="68"/>
  <c r="R466" i="68" s="1"/>
  <c r="B467" i="68"/>
  <c r="E467" i="68" s="1"/>
  <c r="G467" i="68" s="1"/>
  <c r="A467" i="68" s="1"/>
  <c r="AE466" i="68"/>
  <c r="AA466" i="68"/>
  <c r="W466" i="68"/>
  <c r="AC466" i="68"/>
  <c r="Y466" i="68"/>
  <c r="F465" i="68"/>
  <c r="Q465" i="68" s="1"/>
  <c r="AT466" i="68" l="1"/>
  <c r="AG467" i="68"/>
  <c r="AI467" i="68"/>
  <c r="AK467" i="68"/>
  <c r="AM467" i="68"/>
  <c r="AO467" i="68"/>
  <c r="AQ467" i="68"/>
  <c r="AS467" i="68"/>
  <c r="AH467" i="68"/>
  <c r="AL467" i="68"/>
  <c r="AP467" i="68"/>
  <c r="AF467" i="68"/>
  <c r="AJ467" i="68"/>
  <c r="AN467" i="68"/>
  <c r="AR467" i="68"/>
  <c r="AF465" i="71"/>
  <c r="AG465" i="71" s="1"/>
  <c r="D465" i="71" s="1"/>
  <c r="F465" i="71"/>
  <c r="A465" i="71" s="1"/>
  <c r="G465" i="71"/>
  <c r="Q465" i="71" s="1"/>
  <c r="B467" i="71"/>
  <c r="AE466" i="71"/>
  <c r="AC466" i="71"/>
  <c r="AA466" i="71"/>
  <c r="Y466" i="71"/>
  <c r="W466" i="71"/>
  <c r="AB466" i="71"/>
  <c r="X466" i="71"/>
  <c r="N466" i="71"/>
  <c r="C466" i="71"/>
  <c r="R466" i="71" s="1"/>
  <c r="AD466" i="71"/>
  <c r="Z466" i="71"/>
  <c r="V466" i="71"/>
  <c r="E466" i="71"/>
  <c r="AU466" i="68"/>
  <c r="D466" i="68" s="1"/>
  <c r="AD467" i="68"/>
  <c r="AB467" i="68"/>
  <c r="Z467" i="68"/>
  <c r="X467" i="68"/>
  <c r="V467" i="68"/>
  <c r="N467" i="68"/>
  <c r="C467" i="68"/>
  <c r="R467" i="68" s="1"/>
  <c r="AC467" i="68"/>
  <c r="Y467" i="68"/>
  <c r="B468" i="68"/>
  <c r="E468" i="68" s="1"/>
  <c r="G468" i="68" s="1"/>
  <c r="A468" i="68" s="1"/>
  <c r="AE467" i="68"/>
  <c r="AA467" i="68"/>
  <c r="W467" i="68"/>
  <c r="F466" i="68"/>
  <c r="Q466" i="68" s="1"/>
  <c r="AT467" i="68" l="1"/>
  <c r="AU467" i="68" s="1"/>
  <c r="D467" i="68" s="1"/>
  <c r="AG468" i="68"/>
  <c r="AI468" i="68"/>
  <c r="AK468" i="68"/>
  <c r="AM468" i="68"/>
  <c r="AO468" i="68"/>
  <c r="AQ468" i="68"/>
  <c r="AS468" i="68"/>
  <c r="AF468" i="68"/>
  <c r="AJ468" i="68"/>
  <c r="AN468" i="68"/>
  <c r="AR468" i="68"/>
  <c r="AH468" i="68"/>
  <c r="AL468" i="68"/>
  <c r="AP468" i="68"/>
  <c r="AF466" i="71"/>
  <c r="AG466" i="71" s="1"/>
  <c r="D466" i="71" s="1"/>
  <c r="F466" i="71"/>
  <c r="A466" i="71" s="1"/>
  <c r="G466" i="71"/>
  <c r="Q466" i="71" s="1"/>
  <c r="B468" i="71"/>
  <c r="AE467" i="71"/>
  <c r="AC467" i="71"/>
  <c r="AA467" i="71"/>
  <c r="Y467" i="71"/>
  <c r="W467" i="71"/>
  <c r="AB467" i="71"/>
  <c r="X467" i="71"/>
  <c r="N467" i="71"/>
  <c r="C467" i="71"/>
  <c r="R467" i="71" s="1"/>
  <c r="AD467" i="71"/>
  <c r="Z467" i="71"/>
  <c r="V467" i="71"/>
  <c r="E467" i="71"/>
  <c r="AD468" i="68"/>
  <c r="AB468" i="68"/>
  <c r="Z468" i="68"/>
  <c r="X468" i="68"/>
  <c r="V468" i="68"/>
  <c r="N468" i="68"/>
  <c r="C468" i="68"/>
  <c r="R468" i="68" s="1"/>
  <c r="B469" i="68"/>
  <c r="E469" i="68" s="1"/>
  <c r="G469" i="68" s="1"/>
  <c r="A469" i="68" s="1"/>
  <c r="AE468" i="68"/>
  <c r="AA468" i="68"/>
  <c r="W468" i="68"/>
  <c r="AC468" i="68"/>
  <c r="Y468" i="68"/>
  <c r="F467" i="68"/>
  <c r="Q467" i="68" s="1"/>
  <c r="AT468" i="68" l="1"/>
  <c r="AG469" i="68"/>
  <c r="AI469" i="68"/>
  <c r="AK469" i="68"/>
  <c r="AM469" i="68"/>
  <c r="AO469" i="68"/>
  <c r="AQ469" i="68"/>
  <c r="AS469" i="68"/>
  <c r="AH469" i="68"/>
  <c r="AL469" i="68"/>
  <c r="AP469" i="68"/>
  <c r="AF469" i="68"/>
  <c r="AJ469" i="68"/>
  <c r="AN469" i="68"/>
  <c r="AR469" i="68"/>
  <c r="AF467" i="71"/>
  <c r="AG467" i="71" s="1"/>
  <c r="D467" i="71" s="1"/>
  <c r="F467" i="71"/>
  <c r="A467" i="71" s="1"/>
  <c r="G467" i="71"/>
  <c r="Q467" i="71" s="1"/>
  <c r="B469" i="71"/>
  <c r="AE468" i="71"/>
  <c r="AC468" i="71"/>
  <c r="AA468" i="71"/>
  <c r="Y468" i="71"/>
  <c r="W468" i="71"/>
  <c r="AB468" i="71"/>
  <c r="X468" i="71"/>
  <c r="N468" i="71"/>
  <c r="C468" i="71"/>
  <c r="R468" i="71" s="1"/>
  <c r="AD468" i="71"/>
  <c r="Z468" i="71"/>
  <c r="V468" i="71"/>
  <c r="E468" i="71"/>
  <c r="AU468" i="68"/>
  <c r="D468" i="68" s="1"/>
  <c r="AD469" i="68"/>
  <c r="AB469" i="68"/>
  <c r="Z469" i="68"/>
  <c r="X469" i="68"/>
  <c r="V469" i="68"/>
  <c r="N469" i="68"/>
  <c r="C469" i="68"/>
  <c r="R469" i="68" s="1"/>
  <c r="AC469" i="68"/>
  <c r="Y469" i="68"/>
  <c r="B470" i="68"/>
  <c r="E470" i="68" s="1"/>
  <c r="G470" i="68" s="1"/>
  <c r="A470" i="68" s="1"/>
  <c r="AE469" i="68"/>
  <c r="AA469" i="68"/>
  <c r="W469" i="68"/>
  <c r="F468" i="68"/>
  <c r="Q468" i="68" s="1"/>
  <c r="AT469" i="68" l="1"/>
  <c r="AG470" i="68"/>
  <c r="AI470" i="68"/>
  <c r="AK470" i="68"/>
  <c r="AM470" i="68"/>
  <c r="AO470" i="68"/>
  <c r="AQ470" i="68"/>
  <c r="AS470" i="68"/>
  <c r="AF470" i="68"/>
  <c r="AJ470" i="68"/>
  <c r="AN470" i="68"/>
  <c r="AR470" i="68"/>
  <c r="AH470" i="68"/>
  <c r="AL470" i="68"/>
  <c r="AP470" i="68"/>
  <c r="F468" i="71"/>
  <c r="A468" i="71" s="1"/>
  <c r="G468" i="71"/>
  <c r="Q468" i="71" s="1"/>
  <c r="AF468" i="71"/>
  <c r="AG468" i="71" s="1"/>
  <c r="D468" i="71" s="1"/>
  <c r="B470" i="71"/>
  <c r="AE469" i="71"/>
  <c r="AC469" i="71"/>
  <c r="AA469" i="71"/>
  <c r="Y469" i="71"/>
  <c r="W469" i="71"/>
  <c r="AB469" i="71"/>
  <c r="X469" i="71"/>
  <c r="N469" i="71"/>
  <c r="C469" i="71"/>
  <c r="R469" i="71" s="1"/>
  <c r="AD469" i="71"/>
  <c r="Z469" i="71"/>
  <c r="V469" i="71"/>
  <c r="E469" i="71"/>
  <c r="AD470" i="68"/>
  <c r="AB470" i="68"/>
  <c r="Z470" i="68"/>
  <c r="X470" i="68"/>
  <c r="V470" i="68"/>
  <c r="N470" i="68"/>
  <c r="C470" i="68"/>
  <c r="R470" i="68" s="1"/>
  <c r="B471" i="68"/>
  <c r="E471" i="68" s="1"/>
  <c r="G471" i="68" s="1"/>
  <c r="A471" i="68" s="1"/>
  <c r="AE470" i="68"/>
  <c r="AA470" i="68"/>
  <c r="W470" i="68"/>
  <c r="AC470" i="68"/>
  <c r="Y470" i="68"/>
  <c r="F469" i="68"/>
  <c r="Q469" i="68" s="1"/>
  <c r="AU469" i="68"/>
  <c r="D469" i="68" s="1"/>
  <c r="AT470" i="68" l="1"/>
  <c r="AU470" i="68" s="1"/>
  <c r="D470" i="68" s="1"/>
  <c r="AG471" i="68"/>
  <c r="AI471" i="68"/>
  <c r="AK471" i="68"/>
  <c r="AM471" i="68"/>
  <c r="AO471" i="68"/>
  <c r="AQ471" i="68"/>
  <c r="AS471" i="68"/>
  <c r="AH471" i="68"/>
  <c r="AL471" i="68"/>
  <c r="AP471" i="68"/>
  <c r="AF471" i="68"/>
  <c r="AJ471" i="68"/>
  <c r="AN471" i="68"/>
  <c r="AR471" i="68"/>
  <c r="AF469" i="71"/>
  <c r="AG469" i="71" s="1"/>
  <c r="D469" i="71" s="1"/>
  <c r="F469" i="71"/>
  <c r="A469" i="71" s="1"/>
  <c r="G469" i="71"/>
  <c r="Q469" i="71" s="1"/>
  <c r="B471" i="71"/>
  <c r="AE470" i="71"/>
  <c r="AC470" i="71"/>
  <c r="AA470" i="71"/>
  <c r="Y470" i="71"/>
  <c r="W470" i="71"/>
  <c r="AB470" i="71"/>
  <c r="X470" i="71"/>
  <c r="N470" i="71"/>
  <c r="C470" i="71"/>
  <c r="R470" i="71" s="1"/>
  <c r="AD470" i="71"/>
  <c r="Z470" i="71"/>
  <c r="V470" i="71"/>
  <c r="E470" i="71"/>
  <c r="AD471" i="68"/>
  <c r="AB471" i="68"/>
  <c r="Z471" i="68"/>
  <c r="X471" i="68"/>
  <c r="V471" i="68"/>
  <c r="N471" i="68"/>
  <c r="C471" i="68"/>
  <c r="R471" i="68" s="1"/>
  <c r="AC471" i="68"/>
  <c r="Y471" i="68"/>
  <c r="B472" i="68"/>
  <c r="E472" i="68" s="1"/>
  <c r="G472" i="68" s="1"/>
  <c r="A472" i="68" s="1"/>
  <c r="AE471" i="68"/>
  <c r="AA471" i="68"/>
  <c r="W471" i="68"/>
  <c r="F470" i="68"/>
  <c r="Q470" i="68" s="1"/>
  <c r="AT471" i="68" l="1"/>
  <c r="AG472" i="68"/>
  <c r="AI472" i="68"/>
  <c r="AK472" i="68"/>
  <c r="AM472" i="68"/>
  <c r="AO472" i="68"/>
  <c r="AQ472" i="68"/>
  <c r="AS472" i="68"/>
  <c r="AF472" i="68"/>
  <c r="AJ472" i="68"/>
  <c r="AN472" i="68"/>
  <c r="AR472" i="68"/>
  <c r="AH472" i="68"/>
  <c r="AL472" i="68"/>
  <c r="AP472" i="68"/>
  <c r="F470" i="71"/>
  <c r="A470" i="71" s="1"/>
  <c r="G470" i="71"/>
  <c r="Q470" i="71" s="1"/>
  <c r="AF470" i="71"/>
  <c r="AG470" i="71" s="1"/>
  <c r="D470" i="71" s="1"/>
  <c r="B472" i="71"/>
  <c r="AE471" i="71"/>
  <c r="AC471" i="71"/>
  <c r="AA471" i="71"/>
  <c r="Y471" i="71"/>
  <c r="W471" i="71"/>
  <c r="AB471" i="71"/>
  <c r="X471" i="71"/>
  <c r="N471" i="71"/>
  <c r="C471" i="71"/>
  <c r="R471" i="71" s="1"/>
  <c r="AD471" i="71"/>
  <c r="Z471" i="71"/>
  <c r="V471" i="71"/>
  <c r="E471" i="71"/>
  <c r="AD472" i="68"/>
  <c r="AB472" i="68"/>
  <c r="Z472" i="68"/>
  <c r="X472" i="68"/>
  <c r="V472" i="68"/>
  <c r="N472" i="68"/>
  <c r="C472" i="68"/>
  <c r="R472" i="68" s="1"/>
  <c r="B473" i="68"/>
  <c r="E473" i="68" s="1"/>
  <c r="G473" i="68" s="1"/>
  <c r="A473" i="68" s="1"/>
  <c r="AE472" i="68"/>
  <c r="AA472" i="68"/>
  <c r="W472" i="68"/>
  <c r="AC472" i="68"/>
  <c r="Y472" i="68"/>
  <c r="F471" i="68"/>
  <c r="Q471" i="68" s="1"/>
  <c r="AU471" i="68"/>
  <c r="D471" i="68" s="1"/>
  <c r="AT472" i="68" l="1"/>
  <c r="AG473" i="68"/>
  <c r="AI473" i="68"/>
  <c r="AK473" i="68"/>
  <c r="AM473" i="68"/>
  <c r="AO473" i="68"/>
  <c r="AQ473" i="68"/>
  <c r="AS473" i="68"/>
  <c r="AH473" i="68"/>
  <c r="AL473" i="68"/>
  <c r="AP473" i="68"/>
  <c r="AF473" i="68"/>
  <c r="AJ473" i="68"/>
  <c r="AN473" i="68"/>
  <c r="AR473" i="68"/>
  <c r="F471" i="71"/>
  <c r="A471" i="71" s="1"/>
  <c r="G471" i="71"/>
  <c r="Q471" i="71" s="1"/>
  <c r="AF471" i="71"/>
  <c r="AG471" i="71" s="1"/>
  <c r="D471" i="71" s="1"/>
  <c r="B473" i="71"/>
  <c r="AE472" i="71"/>
  <c r="AC472" i="71"/>
  <c r="AA472" i="71"/>
  <c r="Y472" i="71"/>
  <c r="W472" i="71"/>
  <c r="AB472" i="71"/>
  <c r="X472" i="71"/>
  <c r="N472" i="71"/>
  <c r="C472" i="71"/>
  <c r="R472" i="71" s="1"/>
  <c r="AD472" i="71"/>
  <c r="Z472" i="71"/>
  <c r="V472" i="71"/>
  <c r="E472" i="71"/>
  <c r="AU472" i="68"/>
  <c r="D472" i="68" s="1"/>
  <c r="AD473" i="68"/>
  <c r="AB473" i="68"/>
  <c r="Z473" i="68"/>
  <c r="X473" i="68"/>
  <c r="V473" i="68"/>
  <c r="N473" i="68"/>
  <c r="C473" i="68"/>
  <c r="R473" i="68" s="1"/>
  <c r="AC473" i="68"/>
  <c r="Y473" i="68"/>
  <c r="B474" i="68"/>
  <c r="E474" i="68" s="1"/>
  <c r="G474" i="68" s="1"/>
  <c r="A474" i="68" s="1"/>
  <c r="AE473" i="68"/>
  <c r="AA473" i="68"/>
  <c r="W473" i="68"/>
  <c r="F472" i="68"/>
  <c r="Q472" i="68" s="1"/>
  <c r="AT473" i="68" l="1"/>
  <c r="AG474" i="68"/>
  <c r="AI474" i="68"/>
  <c r="AK474" i="68"/>
  <c r="AM474" i="68"/>
  <c r="AO474" i="68"/>
  <c r="AQ474" i="68"/>
  <c r="AS474" i="68"/>
  <c r="AF474" i="68"/>
  <c r="AJ474" i="68"/>
  <c r="AN474" i="68"/>
  <c r="AR474" i="68"/>
  <c r="AH474" i="68"/>
  <c r="AL474" i="68"/>
  <c r="AP474" i="68"/>
  <c r="F472" i="71"/>
  <c r="A472" i="71" s="1"/>
  <c r="G472" i="71"/>
  <c r="Q472" i="71" s="1"/>
  <c r="AF472" i="71"/>
  <c r="AG472" i="71" s="1"/>
  <c r="D472" i="71" s="1"/>
  <c r="AD473" i="71"/>
  <c r="AB473" i="71"/>
  <c r="Z473" i="71"/>
  <c r="X473" i="71"/>
  <c r="V473" i="71"/>
  <c r="N473" i="71"/>
  <c r="B474" i="71"/>
  <c r="AE473" i="71"/>
  <c r="AA473" i="71"/>
  <c r="W473" i="71"/>
  <c r="AC473" i="71"/>
  <c r="C473" i="71"/>
  <c r="R473" i="71" s="1"/>
  <c r="Y473" i="71"/>
  <c r="E473" i="71"/>
  <c r="AD474" i="68"/>
  <c r="AB474" i="68"/>
  <c r="Z474" i="68"/>
  <c r="X474" i="68"/>
  <c r="V474" i="68"/>
  <c r="N474" i="68"/>
  <c r="C474" i="68"/>
  <c r="R474" i="68" s="1"/>
  <c r="B475" i="68"/>
  <c r="E475" i="68" s="1"/>
  <c r="G475" i="68" s="1"/>
  <c r="A475" i="68" s="1"/>
  <c r="AE474" i="68"/>
  <c r="AA474" i="68"/>
  <c r="W474" i="68"/>
  <c r="AC474" i="68"/>
  <c r="Y474" i="68"/>
  <c r="F473" i="68"/>
  <c r="Q473" i="68" s="1"/>
  <c r="AU473" i="68"/>
  <c r="D473" i="68" s="1"/>
  <c r="AT474" i="68" l="1"/>
  <c r="AU474" i="68" s="1"/>
  <c r="D474" i="68" s="1"/>
  <c r="AG475" i="68"/>
  <c r="AI475" i="68"/>
  <c r="AK475" i="68"/>
  <c r="AM475" i="68"/>
  <c r="AO475" i="68"/>
  <c r="AQ475" i="68"/>
  <c r="AS475" i="68"/>
  <c r="AH475" i="68"/>
  <c r="AL475" i="68"/>
  <c r="AP475" i="68"/>
  <c r="AF475" i="68"/>
  <c r="AJ475" i="68"/>
  <c r="AN475" i="68"/>
  <c r="AR475" i="68"/>
  <c r="F473" i="71"/>
  <c r="A473" i="71" s="1"/>
  <c r="G473" i="71"/>
  <c r="Q473" i="71" s="1"/>
  <c r="AF473" i="71"/>
  <c r="AG473" i="71" s="1"/>
  <c r="D473" i="71" s="1"/>
  <c r="AD474" i="71"/>
  <c r="AB474" i="71"/>
  <c r="Z474" i="71"/>
  <c r="X474" i="71"/>
  <c r="V474" i="71"/>
  <c r="N474" i="71"/>
  <c r="E474" i="71"/>
  <c r="C474" i="71"/>
  <c r="R474" i="71" s="1"/>
  <c r="AC474" i="71"/>
  <c r="Y474" i="71"/>
  <c r="AE474" i="71"/>
  <c r="W474" i="71"/>
  <c r="B475" i="71"/>
  <c r="AA474" i="71"/>
  <c r="AD475" i="68"/>
  <c r="AB475" i="68"/>
  <c r="Z475" i="68"/>
  <c r="X475" i="68"/>
  <c r="V475" i="68"/>
  <c r="N475" i="68"/>
  <c r="C475" i="68"/>
  <c r="R475" i="68" s="1"/>
  <c r="AC475" i="68"/>
  <c r="Y475" i="68"/>
  <c r="B476" i="68"/>
  <c r="E476" i="68" s="1"/>
  <c r="G476" i="68" s="1"/>
  <c r="A476" i="68" s="1"/>
  <c r="AE475" i="68"/>
  <c r="AA475" i="68"/>
  <c r="W475" i="68"/>
  <c r="F474" i="68"/>
  <c r="Q474" i="68" s="1"/>
  <c r="AT475" i="68" l="1"/>
  <c r="AG476" i="68"/>
  <c r="AI476" i="68"/>
  <c r="AK476" i="68"/>
  <c r="AM476" i="68"/>
  <c r="AO476" i="68"/>
  <c r="AQ476" i="68"/>
  <c r="AS476" i="68"/>
  <c r="AF476" i="68"/>
  <c r="AJ476" i="68"/>
  <c r="AN476" i="68"/>
  <c r="AR476" i="68"/>
  <c r="AH476" i="68"/>
  <c r="AL476" i="68"/>
  <c r="AP476" i="68"/>
  <c r="AD475" i="71"/>
  <c r="AB475" i="71"/>
  <c r="Z475" i="71"/>
  <c r="X475" i="71"/>
  <c r="V475" i="71"/>
  <c r="N475" i="71"/>
  <c r="E475" i="71"/>
  <c r="C475" i="71"/>
  <c r="R475" i="71" s="1"/>
  <c r="B476" i="71"/>
  <c r="AE475" i="71"/>
  <c r="AA475" i="71"/>
  <c r="W475" i="71"/>
  <c r="AC475" i="71"/>
  <c r="Y475" i="71"/>
  <c r="G474" i="71"/>
  <c r="Q474" i="71" s="1"/>
  <c r="F474" i="71"/>
  <c r="A474" i="71" s="1"/>
  <c r="AF474" i="71"/>
  <c r="AG474" i="71" s="1"/>
  <c r="D474" i="71" s="1"/>
  <c r="AD476" i="68"/>
  <c r="AB476" i="68"/>
  <c r="Z476" i="68"/>
  <c r="X476" i="68"/>
  <c r="V476" i="68"/>
  <c r="N476" i="68"/>
  <c r="C476" i="68"/>
  <c r="R476" i="68" s="1"/>
  <c r="B477" i="68"/>
  <c r="E477" i="68" s="1"/>
  <c r="G477" i="68" s="1"/>
  <c r="A477" i="68" s="1"/>
  <c r="AE476" i="68"/>
  <c r="AA476" i="68"/>
  <c r="W476" i="68"/>
  <c r="AC476" i="68"/>
  <c r="Y476" i="68"/>
  <c r="F475" i="68"/>
  <c r="Q475" i="68" s="1"/>
  <c r="AU475" i="68"/>
  <c r="D475" i="68" s="1"/>
  <c r="AT476" i="68" l="1"/>
  <c r="AU476" i="68" s="1"/>
  <c r="D476" i="68" s="1"/>
  <c r="AG477" i="68"/>
  <c r="AI477" i="68"/>
  <c r="AK477" i="68"/>
  <c r="AM477" i="68"/>
  <c r="AO477" i="68"/>
  <c r="AQ477" i="68"/>
  <c r="AS477" i="68"/>
  <c r="AH477" i="68"/>
  <c r="AL477" i="68"/>
  <c r="AP477" i="68"/>
  <c r="AF477" i="68"/>
  <c r="AJ477" i="68"/>
  <c r="AN477" i="68"/>
  <c r="AR477" i="68"/>
  <c r="AF475" i="71"/>
  <c r="AG475" i="71" s="1"/>
  <c r="D475" i="71" s="1"/>
  <c r="AD476" i="71"/>
  <c r="AB476" i="71"/>
  <c r="Z476" i="71"/>
  <c r="X476" i="71"/>
  <c r="V476" i="71"/>
  <c r="N476" i="71"/>
  <c r="E476" i="71"/>
  <c r="C476" i="71"/>
  <c r="R476" i="71" s="1"/>
  <c r="AC476" i="71"/>
  <c r="Y476" i="71"/>
  <c r="AE476" i="71"/>
  <c r="W476" i="71"/>
  <c r="B477" i="71"/>
  <c r="AA476" i="71"/>
  <c r="G475" i="71"/>
  <c r="Q475" i="71" s="1"/>
  <c r="F475" i="71"/>
  <c r="A475" i="71" s="1"/>
  <c r="AD477" i="68"/>
  <c r="AB477" i="68"/>
  <c r="Z477" i="68"/>
  <c r="X477" i="68"/>
  <c r="V477" i="68"/>
  <c r="N477" i="68"/>
  <c r="C477" i="68"/>
  <c r="R477" i="68" s="1"/>
  <c r="AC477" i="68"/>
  <c r="Y477" i="68"/>
  <c r="B478" i="68"/>
  <c r="E478" i="68" s="1"/>
  <c r="G478" i="68" s="1"/>
  <c r="A478" i="68" s="1"/>
  <c r="AE477" i="68"/>
  <c r="AA477" i="68"/>
  <c r="W477" i="68"/>
  <c r="F476" i="68"/>
  <c r="Q476" i="68" s="1"/>
  <c r="AT477" i="68" l="1"/>
  <c r="AG478" i="68"/>
  <c r="AI478" i="68"/>
  <c r="AK478" i="68"/>
  <c r="AM478" i="68"/>
  <c r="AO478" i="68"/>
  <c r="AQ478" i="68"/>
  <c r="AS478" i="68"/>
  <c r="AF478" i="68"/>
  <c r="AJ478" i="68"/>
  <c r="AN478" i="68"/>
  <c r="AR478" i="68"/>
  <c r="AH478" i="68"/>
  <c r="AL478" i="68"/>
  <c r="AP478" i="68"/>
  <c r="AD477" i="71"/>
  <c r="AB477" i="71"/>
  <c r="Z477" i="71"/>
  <c r="X477" i="71"/>
  <c r="V477" i="71"/>
  <c r="N477" i="71"/>
  <c r="E477" i="71"/>
  <c r="C477" i="71"/>
  <c r="R477" i="71" s="1"/>
  <c r="B478" i="71"/>
  <c r="AE477" i="71"/>
  <c r="AA477" i="71"/>
  <c r="W477" i="71"/>
  <c r="AC477" i="71"/>
  <c r="Y477" i="71"/>
  <c r="G476" i="71"/>
  <c r="Q476" i="71" s="1"/>
  <c r="F476" i="71"/>
  <c r="A476" i="71" s="1"/>
  <c r="AF476" i="71"/>
  <c r="AG476" i="71" s="1"/>
  <c r="D476" i="71" s="1"/>
  <c r="AD478" i="68"/>
  <c r="AB478" i="68"/>
  <c r="Z478" i="68"/>
  <c r="X478" i="68"/>
  <c r="V478" i="68"/>
  <c r="N478" i="68"/>
  <c r="C478" i="68"/>
  <c r="R478" i="68" s="1"/>
  <c r="B479" i="68"/>
  <c r="E479" i="68" s="1"/>
  <c r="G479" i="68" s="1"/>
  <c r="A479" i="68" s="1"/>
  <c r="AE478" i="68"/>
  <c r="AA478" i="68"/>
  <c r="W478" i="68"/>
  <c r="AC478" i="68"/>
  <c r="Y478" i="68"/>
  <c r="F477" i="68"/>
  <c r="Q477" i="68" s="1"/>
  <c r="AU477" i="68"/>
  <c r="D477" i="68" s="1"/>
  <c r="AT478" i="68" l="1"/>
  <c r="AG479" i="68"/>
  <c r="AI479" i="68"/>
  <c r="AK479" i="68"/>
  <c r="AM479" i="68"/>
  <c r="AO479" i="68"/>
  <c r="AQ479" i="68"/>
  <c r="AS479" i="68"/>
  <c r="AH479" i="68"/>
  <c r="AL479" i="68"/>
  <c r="AP479" i="68"/>
  <c r="AF479" i="68"/>
  <c r="AJ479" i="68"/>
  <c r="AN479" i="68"/>
  <c r="AR479" i="68"/>
  <c r="AF477" i="71"/>
  <c r="AG477" i="71" s="1"/>
  <c r="D477" i="71" s="1"/>
  <c r="AD478" i="71"/>
  <c r="AB478" i="71"/>
  <c r="Z478" i="71"/>
  <c r="X478" i="71"/>
  <c r="V478" i="71"/>
  <c r="N478" i="71"/>
  <c r="E478" i="71"/>
  <c r="C478" i="71"/>
  <c r="R478" i="71" s="1"/>
  <c r="AC478" i="71"/>
  <c r="Y478" i="71"/>
  <c r="AE478" i="71"/>
  <c r="W478" i="71"/>
  <c r="B479" i="71"/>
  <c r="AA478" i="71"/>
  <c r="G477" i="71"/>
  <c r="Q477" i="71" s="1"/>
  <c r="F477" i="71"/>
  <c r="A477" i="71" s="1"/>
  <c r="AU478" i="68"/>
  <c r="D478" i="68" s="1"/>
  <c r="AD479" i="68"/>
  <c r="AB479" i="68"/>
  <c r="Z479" i="68"/>
  <c r="X479" i="68"/>
  <c r="V479" i="68"/>
  <c r="N479" i="68"/>
  <c r="C479" i="68"/>
  <c r="R479" i="68" s="1"/>
  <c r="AC479" i="68"/>
  <c r="Y479" i="68"/>
  <c r="B480" i="68"/>
  <c r="E480" i="68" s="1"/>
  <c r="G480" i="68" s="1"/>
  <c r="A480" i="68" s="1"/>
  <c r="AE479" i="68"/>
  <c r="AA479" i="68"/>
  <c r="W479" i="68"/>
  <c r="F478" i="68"/>
  <c r="Q478" i="68" s="1"/>
  <c r="AT479" i="68" l="1"/>
  <c r="AG480" i="68"/>
  <c r="AI480" i="68"/>
  <c r="AK480" i="68"/>
  <c r="AM480" i="68"/>
  <c r="AO480" i="68"/>
  <c r="AQ480" i="68"/>
  <c r="AS480" i="68"/>
  <c r="AF480" i="68"/>
  <c r="AJ480" i="68"/>
  <c r="AN480" i="68"/>
  <c r="AR480" i="68"/>
  <c r="AH480" i="68"/>
  <c r="AL480" i="68"/>
  <c r="AP480" i="68"/>
  <c r="AD479" i="71"/>
  <c r="AB479" i="71"/>
  <c r="Z479" i="71"/>
  <c r="X479" i="71"/>
  <c r="V479" i="71"/>
  <c r="N479" i="71"/>
  <c r="E479" i="71"/>
  <c r="C479" i="71"/>
  <c r="R479" i="71" s="1"/>
  <c r="B480" i="71"/>
  <c r="AE479" i="71"/>
  <c r="AA479" i="71"/>
  <c r="W479" i="71"/>
  <c r="AC479" i="71"/>
  <c r="Y479" i="71"/>
  <c r="G478" i="71"/>
  <c r="Q478" i="71" s="1"/>
  <c r="F478" i="71"/>
  <c r="A478" i="71" s="1"/>
  <c r="AF478" i="71"/>
  <c r="AG478" i="71" s="1"/>
  <c r="D478" i="71" s="1"/>
  <c r="AD480" i="68"/>
  <c r="AB480" i="68"/>
  <c r="Z480" i="68"/>
  <c r="X480" i="68"/>
  <c r="V480" i="68"/>
  <c r="N480" i="68"/>
  <c r="C480" i="68"/>
  <c r="R480" i="68" s="1"/>
  <c r="B481" i="68"/>
  <c r="E481" i="68" s="1"/>
  <c r="G481" i="68" s="1"/>
  <c r="A481" i="68" s="1"/>
  <c r="AE480" i="68"/>
  <c r="AA480" i="68"/>
  <c r="W480" i="68"/>
  <c r="AC480" i="68"/>
  <c r="Y480" i="68"/>
  <c r="F479" i="68"/>
  <c r="Q479" i="68" s="1"/>
  <c r="AU479" i="68"/>
  <c r="D479" i="68" s="1"/>
  <c r="AT480" i="68" l="1"/>
  <c r="AG481" i="68"/>
  <c r="AI481" i="68"/>
  <c r="AK481" i="68"/>
  <c r="AM481" i="68"/>
  <c r="AO481" i="68"/>
  <c r="AQ481" i="68"/>
  <c r="AS481" i="68"/>
  <c r="AH481" i="68"/>
  <c r="AL481" i="68"/>
  <c r="AP481" i="68"/>
  <c r="AF481" i="68"/>
  <c r="AJ481" i="68"/>
  <c r="AN481" i="68"/>
  <c r="AR481" i="68"/>
  <c r="AF479" i="71"/>
  <c r="AG479" i="71" s="1"/>
  <c r="D479" i="71" s="1"/>
  <c r="AD480" i="71"/>
  <c r="AB480" i="71"/>
  <c r="Z480" i="71"/>
  <c r="X480" i="71"/>
  <c r="V480" i="71"/>
  <c r="N480" i="71"/>
  <c r="E480" i="71"/>
  <c r="C480" i="71"/>
  <c r="R480" i="71" s="1"/>
  <c r="AC480" i="71"/>
  <c r="Y480" i="71"/>
  <c r="AE480" i="71"/>
  <c r="W480" i="71"/>
  <c r="B481" i="71"/>
  <c r="AA480" i="71"/>
  <c r="G479" i="71"/>
  <c r="Q479" i="71" s="1"/>
  <c r="F479" i="71"/>
  <c r="A479" i="71" s="1"/>
  <c r="AU480" i="68"/>
  <c r="D480" i="68" s="1"/>
  <c r="AD481" i="68"/>
  <c r="AB481" i="68"/>
  <c r="Z481" i="68"/>
  <c r="X481" i="68"/>
  <c r="V481" i="68"/>
  <c r="N481" i="68"/>
  <c r="C481" i="68"/>
  <c r="R481" i="68" s="1"/>
  <c r="AC481" i="68"/>
  <c r="Y481" i="68"/>
  <c r="B482" i="68"/>
  <c r="E482" i="68" s="1"/>
  <c r="G482" i="68" s="1"/>
  <c r="A482" i="68" s="1"/>
  <c r="AE481" i="68"/>
  <c r="AA481" i="68"/>
  <c r="W481" i="68"/>
  <c r="F480" i="68"/>
  <c r="Q480" i="68" s="1"/>
  <c r="AT481" i="68" l="1"/>
  <c r="AG482" i="68"/>
  <c r="AI482" i="68"/>
  <c r="AK482" i="68"/>
  <c r="AM482" i="68"/>
  <c r="AO482" i="68"/>
  <c r="AQ482" i="68"/>
  <c r="AS482" i="68"/>
  <c r="AF482" i="68"/>
  <c r="AJ482" i="68"/>
  <c r="AN482" i="68"/>
  <c r="AR482" i="68"/>
  <c r="AH482" i="68"/>
  <c r="AL482" i="68"/>
  <c r="AP482" i="68"/>
  <c r="AD481" i="71"/>
  <c r="AB481" i="71"/>
  <c r="Z481" i="71"/>
  <c r="X481" i="71"/>
  <c r="V481" i="71"/>
  <c r="N481" i="71"/>
  <c r="E481" i="71"/>
  <c r="C481" i="71"/>
  <c r="R481" i="71" s="1"/>
  <c r="B482" i="71"/>
  <c r="AE481" i="71"/>
  <c r="AA481" i="71"/>
  <c r="W481" i="71"/>
  <c r="AC481" i="71"/>
  <c r="Y481" i="71"/>
  <c r="G480" i="71"/>
  <c r="Q480" i="71" s="1"/>
  <c r="F480" i="71"/>
  <c r="A480" i="71" s="1"/>
  <c r="AF480" i="71"/>
  <c r="AG480" i="71" s="1"/>
  <c r="D480" i="71" s="1"/>
  <c r="AD482" i="68"/>
  <c r="AB482" i="68"/>
  <c r="Z482" i="68"/>
  <c r="X482" i="68"/>
  <c r="V482" i="68"/>
  <c r="N482" i="68"/>
  <c r="C482" i="68"/>
  <c r="R482" i="68" s="1"/>
  <c r="B483" i="68"/>
  <c r="E483" i="68" s="1"/>
  <c r="G483" i="68" s="1"/>
  <c r="A483" i="68" s="1"/>
  <c r="AE482" i="68"/>
  <c r="AA482" i="68"/>
  <c r="W482" i="68"/>
  <c r="AC482" i="68"/>
  <c r="Y482" i="68"/>
  <c r="F481" i="68"/>
  <c r="Q481" i="68" s="1"/>
  <c r="AU481" i="68"/>
  <c r="D481" i="68" s="1"/>
  <c r="AT482" i="68" l="1"/>
  <c r="AG483" i="68"/>
  <c r="AI483" i="68"/>
  <c r="AK483" i="68"/>
  <c r="AM483" i="68"/>
  <c r="AO483" i="68"/>
  <c r="AQ483" i="68"/>
  <c r="AS483" i="68"/>
  <c r="AH483" i="68"/>
  <c r="AL483" i="68"/>
  <c r="AP483" i="68"/>
  <c r="AF483" i="68"/>
  <c r="AJ483" i="68"/>
  <c r="AN483" i="68"/>
  <c r="AR483" i="68"/>
  <c r="AF481" i="71"/>
  <c r="AG481" i="71" s="1"/>
  <c r="D481" i="71" s="1"/>
  <c r="AD482" i="71"/>
  <c r="AB482" i="71"/>
  <c r="Z482" i="71"/>
  <c r="X482" i="71"/>
  <c r="V482" i="71"/>
  <c r="N482" i="71"/>
  <c r="E482" i="71"/>
  <c r="C482" i="71"/>
  <c r="R482" i="71" s="1"/>
  <c r="AC482" i="71"/>
  <c r="Y482" i="71"/>
  <c r="AE482" i="71"/>
  <c r="W482" i="71"/>
  <c r="B483" i="71"/>
  <c r="AA482" i="71"/>
  <c r="G481" i="71"/>
  <c r="Q481" i="71" s="1"/>
  <c r="F481" i="71"/>
  <c r="A481" i="71" s="1"/>
  <c r="AU482" i="68"/>
  <c r="D482" i="68" s="1"/>
  <c r="AD483" i="68"/>
  <c r="AB483" i="68"/>
  <c r="Z483" i="68"/>
  <c r="X483" i="68"/>
  <c r="V483" i="68"/>
  <c r="N483" i="68"/>
  <c r="C483" i="68"/>
  <c r="R483" i="68" s="1"/>
  <c r="AC483" i="68"/>
  <c r="Y483" i="68"/>
  <c r="B484" i="68"/>
  <c r="E484" i="68" s="1"/>
  <c r="G484" i="68" s="1"/>
  <c r="A484" i="68" s="1"/>
  <c r="AE483" i="68"/>
  <c r="AA483" i="68"/>
  <c r="W483" i="68"/>
  <c r="AT483" i="68" s="1"/>
  <c r="F482" i="68"/>
  <c r="Q482" i="68" s="1"/>
  <c r="AG484" i="68" l="1"/>
  <c r="AI484" i="68"/>
  <c r="AK484" i="68"/>
  <c r="AM484" i="68"/>
  <c r="AO484" i="68"/>
  <c r="AQ484" i="68"/>
  <c r="AS484" i="68"/>
  <c r="AF484" i="68"/>
  <c r="AJ484" i="68"/>
  <c r="AN484" i="68"/>
  <c r="AR484" i="68"/>
  <c r="AH484" i="68"/>
  <c r="AL484" i="68"/>
  <c r="AP484" i="68"/>
  <c r="AD483" i="71"/>
  <c r="AB483" i="71"/>
  <c r="Z483" i="71"/>
  <c r="X483" i="71"/>
  <c r="V483" i="71"/>
  <c r="N483" i="71"/>
  <c r="E483" i="71"/>
  <c r="C483" i="71"/>
  <c r="R483" i="71" s="1"/>
  <c r="B484" i="71"/>
  <c r="AE483" i="71"/>
  <c r="AA483" i="71"/>
  <c r="W483" i="71"/>
  <c r="AC483" i="71"/>
  <c r="Y483" i="71"/>
  <c r="G482" i="71"/>
  <c r="Q482" i="71" s="1"/>
  <c r="F482" i="71"/>
  <c r="A482" i="71" s="1"/>
  <c r="AF482" i="71"/>
  <c r="AG482" i="71" s="1"/>
  <c r="D482" i="71" s="1"/>
  <c r="AD484" i="68"/>
  <c r="AB484" i="68"/>
  <c r="Z484" i="68"/>
  <c r="X484" i="68"/>
  <c r="V484" i="68"/>
  <c r="N484" i="68"/>
  <c r="C484" i="68"/>
  <c r="R484" i="68" s="1"/>
  <c r="B485" i="68"/>
  <c r="E485" i="68" s="1"/>
  <c r="G485" i="68" s="1"/>
  <c r="A485" i="68" s="1"/>
  <c r="AE484" i="68"/>
  <c r="AA484" i="68"/>
  <c r="W484" i="68"/>
  <c r="AC484" i="68"/>
  <c r="Y484" i="68"/>
  <c r="F483" i="68"/>
  <c r="Q483" i="68" s="1"/>
  <c r="AU483" i="68"/>
  <c r="D483" i="68" s="1"/>
  <c r="AT484" i="68" l="1"/>
  <c r="AG485" i="68"/>
  <c r="AI485" i="68"/>
  <c r="AK485" i="68"/>
  <c r="AM485" i="68"/>
  <c r="AO485" i="68"/>
  <c r="AQ485" i="68"/>
  <c r="AS485" i="68"/>
  <c r="AH485" i="68"/>
  <c r="AL485" i="68"/>
  <c r="AP485" i="68"/>
  <c r="AF485" i="68"/>
  <c r="AJ485" i="68"/>
  <c r="AN485" i="68"/>
  <c r="AR485" i="68"/>
  <c r="AF483" i="71"/>
  <c r="AG483" i="71" s="1"/>
  <c r="D483" i="71" s="1"/>
  <c r="AD484" i="71"/>
  <c r="AB484" i="71"/>
  <c r="Z484" i="71"/>
  <c r="X484" i="71"/>
  <c r="V484" i="71"/>
  <c r="N484" i="71"/>
  <c r="E484" i="71"/>
  <c r="C484" i="71"/>
  <c r="R484" i="71" s="1"/>
  <c r="AC484" i="71"/>
  <c r="Y484" i="71"/>
  <c r="AE484" i="71"/>
  <c r="B485" i="71"/>
  <c r="W484" i="71"/>
  <c r="AA484" i="71"/>
  <c r="G483" i="71"/>
  <c r="Q483" i="71" s="1"/>
  <c r="F483" i="71"/>
  <c r="A483" i="71" s="1"/>
  <c r="AU484" i="68"/>
  <c r="D484" i="68" s="1"/>
  <c r="AD485" i="68"/>
  <c r="AB485" i="68"/>
  <c r="Z485" i="68"/>
  <c r="X485" i="68"/>
  <c r="V485" i="68"/>
  <c r="N485" i="68"/>
  <c r="C485" i="68"/>
  <c r="R485" i="68" s="1"/>
  <c r="AC485" i="68"/>
  <c r="Y485" i="68"/>
  <c r="B486" i="68"/>
  <c r="E486" i="68" s="1"/>
  <c r="G486" i="68" s="1"/>
  <c r="A486" i="68" s="1"/>
  <c r="AE485" i="68"/>
  <c r="AA485" i="68"/>
  <c r="W485" i="68"/>
  <c r="F484" i="68"/>
  <c r="Q484" i="68" s="1"/>
  <c r="AT485" i="68" l="1"/>
  <c r="AG486" i="68"/>
  <c r="AI486" i="68"/>
  <c r="AK486" i="68"/>
  <c r="AM486" i="68"/>
  <c r="AO486" i="68"/>
  <c r="AQ486" i="68"/>
  <c r="AS486" i="68"/>
  <c r="AF486" i="68"/>
  <c r="AJ486" i="68"/>
  <c r="AN486" i="68"/>
  <c r="AR486" i="68"/>
  <c r="AH486" i="68"/>
  <c r="AL486" i="68"/>
  <c r="AP486" i="68"/>
  <c r="AF484" i="71"/>
  <c r="AG484" i="71" s="1"/>
  <c r="D484" i="71" s="1"/>
  <c r="G484" i="71"/>
  <c r="Q484" i="71" s="1"/>
  <c r="F484" i="71"/>
  <c r="A484" i="71" s="1"/>
  <c r="AD485" i="71"/>
  <c r="AB485" i="71"/>
  <c r="Z485" i="71"/>
  <c r="X485" i="71"/>
  <c r="V485" i="71"/>
  <c r="N485" i="71"/>
  <c r="E485" i="71"/>
  <c r="C485" i="71"/>
  <c r="R485" i="71" s="1"/>
  <c r="B486" i="71"/>
  <c r="AE485" i="71"/>
  <c r="AA485" i="71"/>
  <c r="W485" i="71"/>
  <c r="AC485" i="71"/>
  <c r="Y485" i="71"/>
  <c r="AD486" i="68"/>
  <c r="AB486" i="68"/>
  <c r="Z486" i="68"/>
  <c r="X486" i="68"/>
  <c r="V486" i="68"/>
  <c r="N486" i="68"/>
  <c r="C486" i="68"/>
  <c r="R486" i="68" s="1"/>
  <c r="B487" i="68"/>
  <c r="E487" i="68" s="1"/>
  <c r="G487" i="68" s="1"/>
  <c r="A487" i="68" s="1"/>
  <c r="AE486" i="68"/>
  <c r="AA486" i="68"/>
  <c r="W486" i="68"/>
  <c r="AC486" i="68"/>
  <c r="Y486" i="68"/>
  <c r="F485" i="68"/>
  <c r="Q485" i="68" s="1"/>
  <c r="AU485" i="68"/>
  <c r="D485" i="68" s="1"/>
  <c r="AT486" i="68" l="1"/>
  <c r="AU486" i="68" s="1"/>
  <c r="D486" i="68" s="1"/>
  <c r="AG487" i="68"/>
  <c r="AI487" i="68"/>
  <c r="AK487" i="68"/>
  <c r="AM487" i="68"/>
  <c r="AO487" i="68"/>
  <c r="AQ487" i="68"/>
  <c r="AS487" i="68"/>
  <c r="AH487" i="68"/>
  <c r="AL487" i="68"/>
  <c r="AP487" i="68"/>
  <c r="AF487" i="68"/>
  <c r="AJ487" i="68"/>
  <c r="AN487" i="68"/>
  <c r="AR487" i="68"/>
  <c r="AF485" i="71"/>
  <c r="AG485" i="71" s="1"/>
  <c r="D485" i="71" s="1"/>
  <c r="AD486" i="71"/>
  <c r="AB486" i="71"/>
  <c r="Z486" i="71"/>
  <c r="X486" i="71"/>
  <c r="V486" i="71"/>
  <c r="N486" i="71"/>
  <c r="E486" i="71"/>
  <c r="C486" i="71"/>
  <c r="R486" i="71" s="1"/>
  <c r="AC486" i="71"/>
  <c r="Y486" i="71"/>
  <c r="AE486" i="71"/>
  <c r="W486" i="71"/>
  <c r="B487" i="71"/>
  <c r="AA486" i="71"/>
  <c r="G485" i="71"/>
  <c r="Q485" i="71" s="1"/>
  <c r="F485" i="71"/>
  <c r="A485" i="71" s="1"/>
  <c r="AD487" i="68"/>
  <c r="AB487" i="68"/>
  <c r="Z487" i="68"/>
  <c r="X487" i="68"/>
  <c r="V487" i="68"/>
  <c r="N487" i="68"/>
  <c r="C487" i="68"/>
  <c r="R487" i="68" s="1"/>
  <c r="AC487" i="68"/>
  <c r="Y487" i="68"/>
  <c r="B488" i="68"/>
  <c r="E488" i="68" s="1"/>
  <c r="G488" i="68" s="1"/>
  <c r="A488" i="68" s="1"/>
  <c r="AE487" i="68"/>
  <c r="AA487" i="68"/>
  <c r="W487" i="68"/>
  <c r="AT487" i="68" s="1"/>
  <c r="F486" i="68"/>
  <c r="Q486" i="68" s="1"/>
  <c r="AG488" i="68" l="1"/>
  <c r="AI488" i="68"/>
  <c r="AK488" i="68"/>
  <c r="AM488" i="68"/>
  <c r="AO488" i="68"/>
  <c r="AQ488" i="68"/>
  <c r="AS488" i="68"/>
  <c r="AF488" i="68"/>
  <c r="AJ488" i="68"/>
  <c r="AN488" i="68"/>
  <c r="AR488" i="68"/>
  <c r="AH488" i="68"/>
  <c r="AL488" i="68"/>
  <c r="AP488" i="68"/>
  <c r="AD487" i="71"/>
  <c r="AB487" i="71"/>
  <c r="Z487" i="71"/>
  <c r="X487" i="71"/>
  <c r="V487" i="71"/>
  <c r="N487" i="71"/>
  <c r="E487" i="71"/>
  <c r="C487" i="71"/>
  <c r="R487" i="71" s="1"/>
  <c r="B488" i="71"/>
  <c r="AE487" i="71"/>
  <c r="AA487" i="71"/>
  <c r="W487" i="71"/>
  <c r="AC487" i="71"/>
  <c r="Y487" i="71"/>
  <c r="G486" i="71"/>
  <c r="Q486" i="71" s="1"/>
  <c r="F486" i="71"/>
  <c r="A486" i="71" s="1"/>
  <c r="AF486" i="71"/>
  <c r="AG486" i="71" s="1"/>
  <c r="D486" i="71" s="1"/>
  <c r="AD488" i="68"/>
  <c r="AB488" i="68"/>
  <c r="Z488" i="68"/>
  <c r="X488" i="68"/>
  <c r="V488" i="68"/>
  <c r="N488" i="68"/>
  <c r="C488" i="68"/>
  <c r="R488" i="68" s="1"/>
  <c r="B489" i="68"/>
  <c r="E489" i="68" s="1"/>
  <c r="G489" i="68" s="1"/>
  <c r="A489" i="68" s="1"/>
  <c r="AE488" i="68"/>
  <c r="AA488" i="68"/>
  <c r="W488" i="68"/>
  <c r="AC488" i="68"/>
  <c r="Y488" i="68"/>
  <c r="F487" i="68"/>
  <c r="Q487" i="68" s="1"/>
  <c r="AU487" i="68"/>
  <c r="D487" i="68" s="1"/>
  <c r="AT488" i="68" l="1"/>
  <c r="AU488" i="68" s="1"/>
  <c r="D488" i="68" s="1"/>
  <c r="AG489" i="68"/>
  <c r="AI489" i="68"/>
  <c r="AK489" i="68"/>
  <c r="AM489" i="68"/>
  <c r="AO489" i="68"/>
  <c r="AQ489" i="68"/>
  <c r="AS489" i="68"/>
  <c r="AH489" i="68"/>
  <c r="AL489" i="68"/>
  <c r="AP489" i="68"/>
  <c r="AF489" i="68"/>
  <c r="AJ489" i="68"/>
  <c r="AN489" i="68"/>
  <c r="AR489" i="68"/>
  <c r="AF487" i="71"/>
  <c r="AG487" i="71" s="1"/>
  <c r="D487" i="71" s="1"/>
  <c r="AD488" i="71"/>
  <c r="AB488" i="71"/>
  <c r="Z488" i="71"/>
  <c r="X488" i="71"/>
  <c r="V488" i="71"/>
  <c r="N488" i="71"/>
  <c r="E488" i="71"/>
  <c r="C488" i="71"/>
  <c r="R488" i="71" s="1"/>
  <c r="AC488" i="71"/>
  <c r="Y488" i="71"/>
  <c r="AE488" i="71"/>
  <c r="W488" i="71"/>
  <c r="B489" i="71"/>
  <c r="AA488" i="71"/>
  <c r="G487" i="71"/>
  <c r="Q487" i="71" s="1"/>
  <c r="F487" i="71"/>
  <c r="A487" i="71" s="1"/>
  <c r="AD489" i="68"/>
  <c r="AB489" i="68"/>
  <c r="Z489" i="68"/>
  <c r="X489" i="68"/>
  <c r="V489" i="68"/>
  <c r="N489" i="68"/>
  <c r="C489" i="68"/>
  <c r="R489" i="68" s="1"/>
  <c r="AC489" i="68"/>
  <c r="Y489" i="68"/>
  <c r="B490" i="68"/>
  <c r="E490" i="68" s="1"/>
  <c r="G490" i="68" s="1"/>
  <c r="A490" i="68" s="1"/>
  <c r="AE489" i="68"/>
  <c r="AA489" i="68"/>
  <c r="W489" i="68"/>
  <c r="F488" i="68"/>
  <c r="Q488" i="68" s="1"/>
  <c r="AT489" i="68" l="1"/>
  <c r="AG490" i="68"/>
  <c r="AI490" i="68"/>
  <c r="AK490" i="68"/>
  <c r="AM490" i="68"/>
  <c r="AO490" i="68"/>
  <c r="AQ490" i="68"/>
  <c r="AS490" i="68"/>
  <c r="AF490" i="68"/>
  <c r="AJ490" i="68"/>
  <c r="AN490" i="68"/>
  <c r="AR490" i="68"/>
  <c r="AH490" i="68"/>
  <c r="AL490" i="68"/>
  <c r="AP490" i="68"/>
  <c r="AD489" i="71"/>
  <c r="AB489" i="71"/>
  <c r="Z489" i="71"/>
  <c r="X489" i="71"/>
  <c r="V489" i="71"/>
  <c r="N489" i="71"/>
  <c r="E489" i="71"/>
  <c r="C489" i="71"/>
  <c r="R489" i="71" s="1"/>
  <c r="B490" i="71"/>
  <c r="AE489" i="71"/>
  <c r="AA489" i="71"/>
  <c r="W489" i="71"/>
  <c r="AC489" i="71"/>
  <c r="Y489" i="71"/>
  <c r="G488" i="71"/>
  <c r="Q488" i="71" s="1"/>
  <c r="F488" i="71"/>
  <c r="A488" i="71" s="1"/>
  <c r="AF488" i="71"/>
  <c r="AG488" i="71" s="1"/>
  <c r="D488" i="71" s="1"/>
  <c r="AD490" i="68"/>
  <c r="AB490" i="68"/>
  <c r="Z490" i="68"/>
  <c r="X490" i="68"/>
  <c r="V490" i="68"/>
  <c r="N490" i="68"/>
  <c r="C490" i="68"/>
  <c r="R490" i="68" s="1"/>
  <c r="B491" i="68"/>
  <c r="E491" i="68" s="1"/>
  <c r="G491" i="68" s="1"/>
  <c r="A491" i="68" s="1"/>
  <c r="AE490" i="68"/>
  <c r="AA490" i="68"/>
  <c r="W490" i="68"/>
  <c r="AC490" i="68"/>
  <c r="Y490" i="68"/>
  <c r="F489" i="68"/>
  <c r="Q489" i="68" s="1"/>
  <c r="AU489" i="68"/>
  <c r="D489" i="68" s="1"/>
  <c r="AT490" i="68" l="1"/>
  <c r="AU490" i="68" s="1"/>
  <c r="D490" i="68" s="1"/>
  <c r="AG491" i="68"/>
  <c r="AI491" i="68"/>
  <c r="AK491" i="68"/>
  <c r="AM491" i="68"/>
  <c r="AO491" i="68"/>
  <c r="AQ491" i="68"/>
  <c r="AS491" i="68"/>
  <c r="AH491" i="68"/>
  <c r="AL491" i="68"/>
  <c r="AP491" i="68"/>
  <c r="AF491" i="68"/>
  <c r="AJ491" i="68"/>
  <c r="AN491" i="68"/>
  <c r="AR491" i="68"/>
  <c r="AF489" i="71"/>
  <c r="AG489" i="71" s="1"/>
  <c r="D489" i="71" s="1"/>
  <c r="AD490" i="71"/>
  <c r="AB490" i="71"/>
  <c r="Z490" i="71"/>
  <c r="X490" i="71"/>
  <c r="V490" i="71"/>
  <c r="N490" i="71"/>
  <c r="E490" i="71"/>
  <c r="C490" i="71"/>
  <c r="R490" i="71" s="1"/>
  <c r="AC490" i="71"/>
  <c r="Y490" i="71"/>
  <c r="AE490" i="71"/>
  <c r="W490" i="71"/>
  <c r="B491" i="71"/>
  <c r="AA490" i="71"/>
  <c r="G489" i="71"/>
  <c r="Q489" i="71" s="1"/>
  <c r="F489" i="71"/>
  <c r="A489" i="71" s="1"/>
  <c r="AD491" i="68"/>
  <c r="AB491" i="68"/>
  <c r="Z491" i="68"/>
  <c r="X491" i="68"/>
  <c r="V491" i="68"/>
  <c r="N491" i="68"/>
  <c r="C491" i="68"/>
  <c r="R491" i="68" s="1"/>
  <c r="AC491" i="68"/>
  <c r="Y491" i="68"/>
  <c r="B492" i="68"/>
  <c r="E492" i="68" s="1"/>
  <c r="G492" i="68" s="1"/>
  <c r="A492" i="68" s="1"/>
  <c r="AE491" i="68"/>
  <c r="AA491" i="68"/>
  <c r="W491" i="68"/>
  <c r="AT491" i="68" s="1"/>
  <c r="F490" i="68"/>
  <c r="Q490" i="68" s="1"/>
  <c r="AG492" i="68" l="1"/>
  <c r="AI492" i="68"/>
  <c r="AK492" i="68"/>
  <c r="AM492" i="68"/>
  <c r="AO492" i="68"/>
  <c r="AQ492" i="68"/>
  <c r="AS492" i="68"/>
  <c r="AF492" i="68"/>
  <c r="AJ492" i="68"/>
  <c r="AN492" i="68"/>
  <c r="AR492" i="68"/>
  <c r="AH492" i="68"/>
  <c r="AL492" i="68"/>
  <c r="AP492" i="68"/>
  <c r="AD491" i="71"/>
  <c r="AB491" i="71"/>
  <c r="Z491" i="71"/>
  <c r="X491" i="71"/>
  <c r="V491" i="71"/>
  <c r="N491" i="71"/>
  <c r="E491" i="71"/>
  <c r="C491" i="71"/>
  <c r="R491" i="71" s="1"/>
  <c r="B492" i="71"/>
  <c r="AE491" i="71"/>
  <c r="AA491" i="71"/>
  <c r="W491" i="71"/>
  <c r="AC491" i="71"/>
  <c r="Y491" i="71"/>
  <c r="G490" i="71"/>
  <c r="Q490" i="71" s="1"/>
  <c r="F490" i="71"/>
  <c r="A490" i="71" s="1"/>
  <c r="AF490" i="71"/>
  <c r="AG490" i="71" s="1"/>
  <c r="D490" i="71" s="1"/>
  <c r="AD492" i="68"/>
  <c r="AB492" i="68"/>
  <c r="Z492" i="68"/>
  <c r="X492" i="68"/>
  <c r="V492" i="68"/>
  <c r="N492" i="68"/>
  <c r="C492" i="68"/>
  <c r="R492" i="68" s="1"/>
  <c r="B493" i="68"/>
  <c r="E493" i="68" s="1"/>
  <c r="G493" i="68" s="1"/>
  <c r="A493" i="68" s="1"/>
  <c r="AE492" i="68"/>
  <c r="AA492" i="68"/>
  <c r="W492" i="68"/>
  <c r="AC492" i="68"/>
  <c r="Y492" i="68"/>
  <c r="F491" i="68"/>
  <c r="Q491" i="68" s="1"/>
  <c r="AU491" i="68"/>
  <c r="D491" i="68" s="1"/>
  <c r="AT492" i="68" l="1"/>
  <c r="AG493" i="68"/>
  <c r="AI493" i="68"/>
  <c r="AK493" i="68"/>
  <c r="AM493" i="68"/>
  <c r="AO493" i="68"/>
  <c r="AQ493" i="68"/>
  <c r="AS493" i="68"/>
  <c r="AH493" i="68"/>
  <c r="AL493" i="68"/>
  <c r="AP493" i="68"/>
  <c r="AF493" i="68"/>
  <c r="AJ493" i="68"/>
  <c r="AN493" i="68"/>
  <c r="AR493" i="68"/>
  <c r="AF491" i="71"/>
  <c r="AG491" i="71" s="1"/>
  <c r="D491" i="71" s="1"/>
  <c r="AD492" i="71"/>
  <c r="AB492" i="71"/>
  <c r="Z492" i="71"/>
  <c r="X492" i="71"/>
  <c r="V492" i="71"/>
  <c r="N492" i="71"/>
  <c r="E492" i="71"/>
  <c r="C492" i="71"/>
  <c r="R492" i="71" s="1"/>
  <c r="AC492" i="71"/>
  <c r="Y492" i="71"/>
  <c r="AE492" i="71"/>
  <c r="W492" i="71"/>
  <c r="B493" i="71"/>
  <c r="AA492" i="71"/>
  <c r="G491" i="71"/>
  <c r="Q491" i="71" s="1"/>
  <c r="F491" i="71"/>
  <c r="A491" i="71" s="1"/>
  <c r="AU492" i="68"/>
  <c r="D492" i="68" s="1"/>
  <c r="AD493" i="68"/>
  <c r="AB493" i="68"/>
  <c r="Z493" i="68"/>
  <c r="X493" i="68"/>
  <c r="V493" i="68"/>
  <c r="N493" i="68"/>
  <c r="C493" i="68"/>
  <c r="R493" i="68" s="1"/>
  <c r="AC493" i="68"/>
  <c r="Y493" i="68"/>
  <c r="B494" i="68"/>
  <c r="E494" i="68" s="1"/>
  <c r="G494" i="68" s="1"/>
  <c r="A494" i="68" s="1"/>
  <c r="AE493" i="68"/>
  <c r="AA493" i="68"/>
  <c r="W493" i="68"/>
  <c r="F492" i="68"/>
  <c r="Q492" i="68" s="1"/>
  <c r="AT493" i="68" l="1"/>
  <c r="AG494" i="68"/>
  <c r="AI494" i="68"/>
  <c r="AK494" i="68"/>
  <c r="AM494" i="68"/>
  <c r="AO494" i="68"/>
  <c r="AQ494" i="68"/>
  <c r="AS494" i="68"/>
  <c r="AF494" i="68"/>
  <c r="AJ494" i="68"/>
  <c r="AN494" i="68"/>
  <c r="AR494" i="68"/>
  <c r="AH494" i="68"/>
  <c r="AL494" i="68"/>
  <c r="AP494" i="68"/>
  <c r="AD493" i="71"/>
  <c r="AB493" i="71"/>
  <c r="Z493" i="71"/>
  <c r="X493" i="71"/>
  <c r="V493" i="71"/>
  <c r="N493" i="71"/>
  <c r="E493" i="71"/>
  <c r="C493" i="71"/>
  <c r="R493" i="71" s="1"/>
  <c r="B494" i="71"/>
  <c r="AE493" i="71"/>
  <c r="AA493" i="71"/>
  <c r="W493" i="71"/>
  <c r="AC493" i="71"/>
  <c r="Y493" i="71"/>
  <c r="G492" i="71"/>
  <c r="Q492" i="71" s="1"/>
  <c r="F492" i="71"/>
  <c r="A492" i="71" s="1"/>
  <c r="AF492" i="71"/>
  <c r="AG492" i="71" s="1"/>
  <c r="D492" i="71" s="1"/>
  <c r="AD494" i="68"/>
  <c r="AB494" i="68"/>
  <c r="Z494" i="68"/>
  <c r="X494" i="68"/>
  <c r="V494" i="68"/>
  <c r="N494" i="68"/>
  <c r="C494" i="68"/>
  <c r="R494" i="68" s="1"/>
  <c r="B495" i="68"/>
  <c r="E495" i="68" s="1"/>
  <c r="G495" i="68" s="1"/>
  <c r="A495" i="68" s="1"/>
  <c r="AE494" i="68"/>
  <c r="AA494" i="68"/>
  <c r="W494" i="68"/>
  <c r="AC494" i="68"/>
  <c r="Y494" i="68"/>
  <c r="F493" i="68"/>
  <c r="Q493" i="68" s="1"/>
  <c r="AU493" i="68"/>
  <c r="D493" i="68" s="1"/>
  <c r="AT494" i="68" l="1"/>
  <c r="AU494" i="68" s="1"/>
  <c r="D494" i="68" s="1"/>
  <c r="AG495" i="68"/>
  <c r="AI495" i="68"/>
  <c r="AK495" i="68"/>
  <c r="AM495" i="68"/>
  <c r="AO495" i="68"/>
  <c r="AQ495" i="68"/>
  <c r="AS495" i="68"/>
  <c r="AH495" i="68"/>
  <c r="AL495" i="68"/>
  <c r="AP495" i="68"/>
  <c r="AF495" i="68"/>
  <c r="AJ495" i="68"/>
  <c r="AN495" i="68"/>
  <c r="AR495" i="68"/>
  <c r="AF493" i="71"/>
  <c r="AG493" i="71" s="1"/>
  <c r="D493" i="71" s="1"/>
  <c r="AD494" i="71"/>
  <c r="AB494" i="71"/>
  <c r="Z494" i="71"/>
  <c r="X494" i="71"/>
  <c r="V494" i="71"/>
  <c r="N494" i="71"/>
  <c r="E494" i="71"/>
  <c r="C494" i="71"/>
  <c r="R494" i="71" s="1"/>
  <c r="AC494" i="71"/>
  <c r="Y494" i="71"/>
  <c r="AE494" i="71"/>
  <c r="W494" i="71"/>
  <c r="B495" i="71"/>
  <c r="AA494" i="71"/>
  <c r="G493" i="71"/>
  <c r="Q493" i="71" s="1"/>
  <c r="F493" i="71"/>
  <c r="A493" i="71" s="1"/>
  <c r="AD495" i="68"/>
  <c r="AB495" i="68"/>
  <c r="Z495" i="68"/>
  <c r="X495" i="68"/>
  <c r="V495" i="68"/>
  <c r="N495" i="68"/>
  <c r="C495" i="68"/>
  <c r="R495" i="68" s="1"/>
  <c r="AC495" i="68"/>
  <c r="Y495" i="68"/>
  <c r="B496" i="68"/>
  <c r="E496" i="68" s="1"/>
  <c r="G496" i="68" s="1"/>
  <c r="A496" i="68" s="1"/>
  <c r="AE495" i="68"/>
  <c r="AA495" i="68"/>
  <c r="W495" i="68"/>
  <c r="AT495" i="68" s="1"/>
  <c r="F494" i="68"/>
  <c r="Q494" i="68" s="1"/>
  <c r="AG496" i="68" l="1"/>
  <c r="AI496" i="68"/>
  <c r="AK496" i="68"/>
  <c r="AM496" i="68"/>
  <c r="AO496" i="68"/>
  <c r="AQ496" i="68"/>
  <c r="AS496" i="68"/>
  <c r="AF496" i="68"/>
  <c r="AJ496" i="68"/>
  <c r="AN496" i="68"/>
  <c r="AR496" i="68"/>
  <c r="AH496" i="68"/>
  <c r="AL496" i="68"/>
  <c r="AP496" i="68"/>
  <c r="AD495" i="71"/>
  <c r="AB495" i="71"/>
  <c r="Z495" i="71"/>
  <c r="X495" i="71"/>
  <c r="V495" i="71"/>
  <c r="N495" i="71"/>
  <c r="E495" i="71"/>
  <c r="C495" i="71"/>
  <c r="R495" i="71" s="1"/>
  <c r="B496" i="71"/>
  <c r="AE495" i="71"/>
  <c r="AA495" i="71"/>
  <c r="W495" i="71"/>
  <c r="AC495" i="71"/>
  <c r="Y495" i="71"/>
  <c r="G494" i="71"/>
  <c r="Q494" i="71" s="1"/>
  <c r="F494" i="71"/>
  <c r="A494" i="71" s="1"/>
  <c r="AF494" i="71"/>
  <c r="AG494" i="71" s="1"/>
  <c r="D494" i="71" s="1"/>
  <c r="AD496" i="68"/>
  <c r="AB496" i="68"/>
  <c r="Z496" i="68"/>
  <c r="X496" i="68"/>
  <c r="V496" i="68"/>
  <c r="N496" i="68"/>
  <c r="C496" i="68"/>
  <c r="R496" i="68" s="1"/>
  <c r="B497" i="68"/>
  <c r="E497" i="68" s="1"/>
  <c r="G497" i="68" s="1"/>
  <c r="A497" i="68" s="1"/>
  <c r="AE496" i="68"/>
  <c r="AA496" i="68"/>
  <c r="W496" i="68"/>
  <c r="AC496" i="68"/>
  <c r="Y496" i="68"/>
  <c r="F495" i="68"/>
  <c r="Q495" i="68" s="1"/>
  <c r="AU495" i="68"/>
  <c r="D495" i="68" s="1"/>
  <c r="AT496" i="68" l="1"/>
  <c r="AG497" i="68"/>
  <c r="AI497" i="68"/>
  <c r="AK497" i="68"/>
  <c r="AM497" i="68"/>
  <c r="AO497" i="68"/>
  <c r="AQ497" i="68"/>
  <c r="AS497" i="68"/>
  <c r="AH497" i="68"/>
  <c r="AL497" i="68"/>
  <c r="AP497" i="68"/>
  <c r="AF497" i="68"/>
  <c r="AJ497" i="68"/>
  <c r="AN497" i="68"/>
  <c r="AR497" i="68"/>
  <c r="AF495" i="71"/>
  <c r="AG495" i="71" s="1"/>
  <c r="D495" i="71" s="1"/>
  <c r="AD496" i="71"/>
  <c r="AB496" i="71"/>
  <c r="Z496" i="71"/>
  <c r="X496" i="71"/>
  <c r="V496" i="71"/>
  <c r="N496" i="71"/>
  <c r="E496" i="71"/>
  <c r="C496" i="71"/>
  <c r="R496" i="71" s="1"/>
  <c r="AC496" i="71"/>
  <c r="Y496" i="71"/>
  <c r="AE496" i="71"/>
  <c r="W496" i="71"/>
  <c r="B497" i="71"/>
  <c r="AA496" i="71"/>
  <c r="G495" i="71"/>
  <c r="Q495" i="71" s="1"/>
  <c r="F495" i="71"/>
  <c r="A495" i="71" s="1"/>
  <c r="AU496" i="68"/>
  <c r="D496" i="68" s="1"/>
  <c r="AD497" i="68"/>
  <c r="AB497" i="68"/>
  <c r="Z497" i="68"/>
  <c r="X497" i="68"/>
  <c r="V497" i="68"/>
  <c r="N497" i="68"/>
  <c r="C497" i="68"/>
  <c r="R497" i="68" s="1"/>
  <c r="AC497" i="68"/>
  <c r="Y497" i="68"/>
  <c r="B498" i="68"/>
  <c r="E498" i="68" s="1"/>
  <c r="G498" i="68" s="1"/>
  <c r="A498" i="68" s="1"/>
  <c r="AE497" i="68"/>
  <c r="AA497" i="68"/>
  <c r="W497" i="68"/>
  <c r="AT497" i="68" s="1"/>
  <c r="F496" i="68"/>
  <c r="Q496" i="68" s="1"/>
  <c r="AG498" i="68" l="1"/>
  <c r="AI498" i="68"/>
  <c r="AK498" i="68"/>
  <c r="AM498" i="68"/>
  <c r="AO498" i="68"/>
  <c r="AQ498" i="68"/>
  <c r="AS498" i="68"/>
  <c r="AF498" i="68"/>
  <c r="AJ498" i="68"/>
  <c r="AN498" i="68"/>
  <c r="AR498" i="68"/>
  <c r="AH498" i="68"/>
  <c r="AL498" i="68"/>
  <c r="AP498" i="68"/>
  <c r="AD497" i="71"/>
  <c r="AB497" i="71"/>
  <c r="Z497" i="71"/>
  <c r="X497" i="71"/>
  <c r="V497" i="71"/>
  <c r="N497" i="71"/>
  <c r="E497" i="71"/>
  <c r="C497" i="71"/>
  <c r="R497" i="71" s="1"/>
  <c r="B498" i="71"/>
  <c r="AE497" i="71"/>
  <c r="AA497" i="71"/>
  <c r="W497" i="71"/>
  <c r="AC497" i="71"/>
  <c r="Y497" i="71"/>
  <c r="G496" i="71"/>
  <c r="Q496" i="71" s="1"/>
  <c r="F496" i="71"/>
  <c r="A496" i="71" s="1"/>
  <c r="AF496" i="71"/>
  <c r="AG496" i="71" s="1"/>
  <c r="D496" i="71" s="1"/>
  <c r="AD498" i="68"/>
  <c r="AB498" i="68"/>
  <c r="Z498" i="68"/>
  <c r="X498" i="68"/>
  <c r="V498" i="68"/>
  <c r="N498" i="68"/>
  <c r="C498" i="68"/>
  <c r="R498" i="68" s="1"/>
  <c r="B499" i="68"/>
  <c r="E499" i="68" s="1"/>
  <c r="G499" i="68" s="1"/>
  <c r="A499" i="68" s="1"/>
  <c r="AE498" i="68"/>
  <c r="AA498" i="68"/>
  <c r="W498" i="68"/>
  <c r="AC498" i="68"/>
  <c r="Y498" i="68"/>
  <c r="F497" i="68"/>
  <c r="Q497" i="68" s="1"/>
  <c r="AU497" i="68"/>
  <c r="D497" i="68" s="1"/>
  <c r="AT498" i="68" l="1"/>
  <c r="AG499" i="68"/>
  <c r="AI499" i="68"/>
  <c r="AK499" i="68"/>
  <c r="AM499" i="68"/>
  <c r="AO499" i="68"/>
  <c r="AQ499" i="68"/>
  <c r="AS499" i="68"/>
  <c r="AH499" i="68"/>
  <c r="AL499" i="68"/>
  <c r="AP499" i="68"/>
  <c r="AF499" i="68"/>
  <c r="AJ499" i="68"/>
  <c r="AN499" i="68"/>
  <c r="AR499" i="68"/>
  <c r="AF497" i="71"/>
  <c r="AG497" i="71" s="1"/>
  <c r="D497" i="71" s="1"/>
  <c r="AD498" i="71"/>
  <c r="AB498" i="71"/>
  <c r="Z498" i="71"/>
  <c r="X498" i="71"/>
  <c r="V498" i="71"/>
  <c r="N498" i="71"/>
  <c r="E498" i="71"/>
  <c r="C498" i="71"/>
  <c r="R498" i="71" s="1"/>
  <c r="AC498" i="71"/>
  <c r="Y498" i="71"/>
  <c r="AE498" i="71"/>
  <c r="W498" i="71"/>
  <c r="B499" i="71"/>
  <c r="AA498" i="71"/>
  <c r="G497" i="71"/>
  <c r="Q497" i="71" s="1"/>
  <c r="F497" i="71"/>
  <c r="A497" i="71" s="1"/>
  <c r="AU498" i="68"/>
  <c r="D498" i="68" s="1"/>
  <c r="AD499" i="68"/>
  <c r="AB499" i="68"/>
  <c r="Z499" i="68"/>
  <c r="X499" i="68"/>
  <c r="V499" i="68"/>
  <c r="N499" i="68"/>
  <c r="C499" i="68"/>
  <c r="R499" i="68" s="1"/>
  <c r="AC499" i="68"/>
  <c r="Y499" i="68"/>
  <c r="B500" i="68"/>
  <c r="E500" i="68" s="1"/>
  <c r="G500" i="68" s="1"/>
  <c r="A500" i="68" s="1"/>
  <c r="AE499" i="68"/>
  <c r="AA499" i="68"/>
  <c r="W499" i="68"/>
  <c r="F498" i="68"/>
  <c r="Q498" i="68" s="1"/>
  <c r="AT499" i="68" l="1"/>
  <c r="AG500" i="68"/>
  <c r="AI500" i="68"/>
  <c r="AK500" i="68"/>
  <c r="AM500" i="68"/>
  <c r="AO500" i="68"/>
  <c r="AQ500" i="68"/>
  <c r="AS500" i="68"/>
  <c r="AF500" i="68"/>
  <c r="AJ500" i="68"/>
  <c r="AN500" i="68"/>
  <c r="AR500" i="68"/>
  <c r="AH500" i="68"/>
  <c r="AL500" i="68"/>
  <c r="AP500" i="68"/>
  <c r="AD499" i="71"/>
  <c r="AB499" i="71"/>
  <c r="Z499" i="71"/>
  <c r="X499" i="71"/>
  <c r="V499" i="71"/>
  <c r="N499" i="71"/>
  <c r="E499" i="71"/>
  <c r="C499" i="71"/>
  <c r="R499" i="71" s="1"/>
  <c r="B500" i="71"/>
  <c r="AE499" i="71"/>
  <c r="AA499" i="71"/>
  <c r="W499" i="71"/>
  <c r="AC499" i="71"/>
  <c r="Y499" i="71"/>
  <c r="G498" i="71"/>
  <c r="Q498" i="71" s="1"/>
  <c r="F498" i="71"/>
  <c r="A498" i="71" s="1"/>
  <c r="AF498" i="71"/>
  <c r="AG498" i="71" s="1"/>
  <c r="D498" i="71" s="1"/>
  <c r="AD500" i="68"/>
  <c r="AB500" i="68"/>
  <c r="Z500" i="68"/>
  <c r="X500" i="68"/>
  <c r="V500" i="68"/>
  <c r="N500" i="68"/>
  <c r="C500" i="68"/>
  <c r="R500" i="68" s="1"/>
  <c r="B501" i="68"/>
  <c r="E501" i="68" s="1"/>
  <c r="G501" i="68" s="1"/>
  <c r="A501" i="68" s="1"/>
  <c r="AE500" i="68"/>
  <c r="AA500" i="68"/>
  <c r="W500" i="68"/>
  <c r="AC500" i="68"/>
  <c r="Y500" i="68"/>
  <c r="F499" i="68"/>
  <c r="Q499" i="68" s="1"/>
  <c r="AU499" i="68"/>
  <c r="D499" i="68" s="1"/>
  <c r="AT500" i="68" l="1"/>
  <c r="AG501" i="68"/>
  <c r="AI501" i="68"/>
  <c r="AK501" i="68"/>
  <c r="AM501" i="68"/>
  <c r="AO501" i="68"/>
  <c r="AQ501" i="68"/>
  <c r="AS501" i="68"/>
  <c r="AH501" i="68"/>
  <c r="AL501" i="68"/>
  <c r="AP501" i="68"/>
  <c r="AF501" i="68"/>
  <c r="AJ501" i="68"/>
  <c r="AN501" i="68"/>
  <c r="AR501" i="68"/>
  <c r="AF499" i="71"/>
  <c r="AG499" i="71" s="1"/>
  <c r="D499" i="71" s="1"/>
  <c r="AD500" i="71"/>
  <c r="AB500" i="71"/>
  <c r="Z500" i="71"/>
  <c r="X500" i="71"/>
  <c r="V500" i="71"/>
  <c r="N500" i="71"/>
  <c r="E500" i="71"/>
  <c r="C500" i="71"/>
  <c r="R500" i="71" s="1"/>
  <c r="AC500" i="71"/>
  <c r="Y500" i="71"/>
  <c r="AE500" i="71"/>
  <c r="W500" i="71"/>
  <c r="B501" i="71"/>
  <c r="AA500" i="71"/>
  <c r="G499" i="71"/>
  <c r="Q499" i="71" s="1"/>
  <c r="F499" i="71"/>
  <c r="A499" i="71" s="1"/>
  <c r="AU500" i="68"/>
  <c r="D500" i="68" s="1"/>
  <c r="AD501" i="68"/>
  <c r="AB501" i="68"/>
  <c r="Z501" i="68"/>
  <c r="X501" i="68"/>
  <c r="V501" i="68"/>
  <c r="N501" i="68"/>
  <c r="C501" i="68"/>
  <c r="R501" i="68" s="1"/>
  <c r="AC501" i="68"/>
  <c r="Y501" i="68"/>
  <c r="B502" i="68"/>
  <c r="E502" i="68" s="1"/>
  <c r="G502" i="68" s="1"/>
  <c r="A502" i="68" s="1"/>
  <c r="AE501" i="68"/>
  <c r="AA501" i="68"/>
  <c r="W501" i="68"/>
  <c r="F500" i="68"/>
  <c r="Q500" i="68" s="1"/>
  <c r="AT501" i="68" l="1"/>
  <c r="AG502" i="68"/>
  <c r="AI502" i="68"/>
  <c r="AK502" i="68"/>
  <c r="AM502" i="68"/>
  <c r="AO502" i="68"/>
  <c r="AQ502" i="68"/>
  <c r="AS502" i="68"/>
  <c r="AF502" i="68"/>
  <c r="AJ502" i="68"/>
  <c r="AN502" i="68"/>
  <c r="AR502" i="68"/>
  <c r="AH502" i="68"/>
  <c r="AL502" i="68"/>
  <c r="AP502" i="68"/>
  <c r="AD501" i="71"/>
  <c r="AB501" i="71"/>
  <c r="Z501" i="71"/>
  <c r="X501" i="71"/>
  <c r="V501" i="71"/>
  <c r="N501" i="71"/>
  <c r="E501" i="71"/>
  <c r="C501" i="71"/>
  <c r="R501" i="71" s="1"/>
  <c r="B502" i="71"/>
  <c r="AE501" i="71"/>
  <c r="AA501" i="71"/>
  <c r="W501" i="71"/>
  <c r="AC501" i="71"/>
  <c r="Y501" i="71"/>
  <c r="G500" i="71"/>
  <c r="Q500" i="71" s="1"/>
  <c r="F500" i="71"/>
  <c r="A500" i="71" s="1"/>
  <c r="AF500" i="71"/>
  <c r="AG500" i="71" s="1"/>
  <c r="D500" i="71" s="1"/>
  <c r="AD502" i="68"/>
  <c r="AB502" i="68"/>
  <c r="Z502" i="68"/>
  <c r="X502" i="68"/>
  <c r="V502" i="68"/>
  <c r="N502" i="68"/>
  <c r="C502" i="68"/>
  <c r="R502" i="68" s="1"/>
  <c r="B503" i="68"/>
  <c r="E503" i="68" s="1"/>
  <c r="G503" i="68" s="1"/>
  <c r="A503" i="68" s="1"/>
  <c r="AE502" i="68"/>
  <c r="AA502" i="68"/>
  <c r="W502" i="68"/>
  <c r="AC502" i="68"/>
  <c r="Y502" i="68"/>
  <c r="F501" i="68"/>
  <c r="Q501" i="68" s="1"/>
  <c r="AU501" i="68"/>
  <c r="D501" i="68" s="1"/>
  <c r="AT502" i="68" l="1"/>
  <c r="AG503" i="68"/>
  <c r="AI503" i="68"/>
  <c r="AK503" i="68"/>
  <c r="AM503" i="68"/>
  <c r="AO503" i="68"/>
  <c r="AQ503" i="68"/>
  <c r="AS503" i="68"/>
  <c r="AH503" i="68"/>
  <c r="AL503" i="68"/>
  <c r="AP503" i="68"/>
  <c r="AF503" i="68"/>
  <c r="AJ503" i="68"/>
  <c r="AN503" i="68"/>
  <c r="AR503" i="68"/>
  <c r="AF501" i="71"/>
  <c r="AG501" i="71" s="1"/>
  <c r="D501" i="71" s="1"/>
  <c r="AD502" i="71"/>
  <c r="AB502" i="71"/>
  <c r="Z502" i="71"/>
  <c r="X502" i="71"/>
  <c r="V502" i="71"/>
  <c r="N502" i="71"/>
  <c r="E502" i="71"/>
  <c r="C502" i="71"/>
  <c r="R502" i="71" s="1"/>
  <c r="AC502" i="71"/>
  <c r="Y502" i="71"/>
  <c r="AE502" i="71"/>
  <c r="W502" i="71"/>
  <c r="B503" i="71"/>
  <c r="AA502" i="71"/>
  <c r="G501" i="71"/>
  <c r="Q501" i="71" s="1"/>
  <c r="F501" i="71"/>
  <c r="A501" i="71" s="1"/>
  <c r="AU502" i="68"/>
  <c r="D502" i="68" s="1"/>
  <c r="AD503" i="68"/>
  <c r="AB503" i="68"/>
  <c r="Z503" i="68"/>
  <c r="X503" i="68"/>
  <c r="V503" i="68"/>
  <c r="N503" i="68"/>
  <c r="C503" i="68"/>
  <c r="R503" i="68" s="1"/>
  <c r="AC503" i="68"/>
  <c r="Y503" i="68"/>
  <c r="B504" i="68"/>
  <c r="E504" i="68" s="1"/>
  <c r="G504" i="68" s="1"/>
  <c r="A504" i="68" s="1"/>
  <c r="AE503" i="68"/>
  <c r="AA503" i="68"/>
  <c r="W503" i="68"/>
  <c r="F502" i="68"/>
  <c r="Q502" i="68" s="1"/>
  <c r="AT503" i="68" l="1"/>
  <c r="AG504" i="68"/>
  <c r="AI504" i="68"/>
  <c r="AK504" i="68"/>
  <c r="AM504" i="68"/>
  <c r="AO504" i="68"/>
  <c r="AQ504" i="68"/>
  <c r="AS504" i="68"/>
  <c r="AF504" i="68"/>
  <c r="AJ504" i="68"/>
  <c r="AN504" i="68"/>
  <c r="AR504" i="68"/>
  <c r="AH504" i="68"/>
  <c r="AL504" i="68"/>
  <c r="AP504" i="68"/>
  <c r="AD503" i="71"/>
  <c r="AB503" i="71"/>
  <c r="Z503" i="71"/>
  <c r="X503" i="71"/>
  <c r="V503" i="71"/>
  <c r="N503" i="71"/>
  <c r="E503" i="71"/>
  <c r="C503" i="71"/>
  <c r="R503" i="71" s="1"/>
  <c r="B504" i="71"/>
  <c r="AE503" i="71"/>
  <c r="AA503" i="71"/>
  <c r="W503" i="71"/>
  <c r="AC503" i="71"/>
  <c r="Y503" i="71"/>
  <c r="G502" i="71"/>
  <c r="Q502" i="71" s="1"/>
  <c r="F502" i="71"/>
  <c r="A502" i="71" s="1"/>
  <c r="AF502" i="71"/>
  <c r="AG502" i="71" s="1"/>
  <c r="D502" i="71" s="1"/>
  <c r="AD504" i="68"/>
  <c r="AB504" i="68"/>
  <c r="Z504" i="68"/>
  <c r="X504" i="68"/>
  <c r="V504" i="68"/>
  <c r="N504" i="68"/>
  <c r="C504" i="68"/>
  <c r="R504" i="68" s="1"/>
  <c r="B505" i="68"/>
  <c r="E505" i="68" s="1"/>
  <c r="G505" i="68" s="1"/>
  <c r="A505" i="68" s="1"/>
  <c r="AE504" i="68"/>
  <c r="AA504" i="68"/>
  <c r="W504" i="68"/>
  <c r="AC504" i="68"/>
  <c r="Y504" i="68"/>
  <c r="F503" i="68"/>
  <c r="Q503" i="68" s="1"/>
  <c r="AU503" i="68"/>
  <c r="D503" i="68" s="1"/>
  <c r="AT504" i="68" l="1"/>
  <c r="AG505" i="68"/>
  <c r="AI505" i="68"/>
  <c r="AK505" i="68"/>
  <c r="AM505" i="68"/>
  <c r="AO505" i="68"/>
  <c r="AQ505" i="68"/>
  <c r="AS505" i="68"/>
  <c r="AH505" i="68"/>
  <c r="AL505" i="68"/>
  <c r="AP505" i="68"/>
  <c r="AF505" i="68"/>
  <c r="AJ505" i="68"/>
  <c r="AN505" i="68"/>
  <c r="AR505" i="68"/>
  <c r="AF503" i="71"/>
  <c r="AG503" i="71" s="1"/>
  <c r="D503" i="71" s="1"/>
  <c r="AD504" i="71"/>
  <c r="AB504" i="71"/>
  <c r="Z504" i="71"/>
  <c r="X504" i="71"/>
  <c r="V504" i="71"/>
  <c r="N504" i="71"/>
  <c r="E504" i="71"/>
  <c r="C504" i="71"/>
  <c r="R504" i="71" s="1"/>
  <c r="AC504" i="71"/>
  <c r="Y504" i="71"/>
  <c r="AE504" i="71"/>
  <c r="W504" i="71"/>
  <c r="B505" i="71"/>
  <c r="AA504" i="71"/>
  <c r="G503" i="71"/>
  <c r="Q503" i="71" s="1"/>
  <c r="F503" i="71"/>
  <c r="A503" i="71" s="1"/>
  <c r="AU504" i="68"/>
  <c r="D504" i="68" s="1"/>
  <c r="AD505" i="68"/>
  <c r="AB505" i="68"/>
  <c r="Z505" i="68"/>
  <c r="X505" i="68"/>
  <c r="V505" i="68"/>
  <c r="N505" i="68"/>
  <c r="C505" i="68"/>
  <c r="R505" i="68" s="1"/>
  <c r="AC505" i="68"/>
  <c r="Y505" i="68"/>
  <c r="B506" i="68"/>
  <c r="E506" i="68" s="1"/>
  <c r="G506" i="68" s="1"/>
  <c r="A506" i="68" s="1"/>
  <c r="AE505" i="68"/>
  <c r="AA505" i="68"/>
  <c r="W505" i="68"/>
  <c r="F504" i="68"/>
  <c r="Q504" i="68" s="1"/>
  <c r="AT505" i="68" l="1"/>
  <c r="AG506" i="68"/>
  <c r="AI506" i="68"/>
  <c r="AK506" i="68"/>
  <c r="AM506" i="68"/>
  <c r="AO506" i="68"/>
  <c r="AQ506" i="68"/>
  <c r="AS506" i="68"/>
  <c r="AF506" i="68"/>
  <c r="AJ506" i="68"/>
  <c r="AN506" i="68"/>
  <c r="AR506" i="68"/>
  <c r="AH506" i="68"/>
  <c r="AL506" i="68"/>
  <c r="AP506" i="68"/>
  <c r="AD505" i="71"/>
  <c r="AB505" i="71"/>
  <c r="Z505" i="71"/>
  <c r="X505" i="71"/>
  <c r="V505" i="71"/>
  <c r="N505" i="71"/>
  <c r="E505" i="71"/>
  <c r="C505" i="71"/>
  <c r="R505" i="71" s="1"/>
  <c r="B506" i="71"/>
  <c r="AE505" i="71"/>
  <c r="AA505" i="71"/>
  <c r="W505" i="71"/>
  <c r="AC505" i="71"/>
  <c r="Y505" i="71"/>
  <c r="G504" i="71"/>
  <c r="Q504" i="71" s="1"/>
  <c r="F504" i="71"/>
  <c r="A504" i="71" s="1"/>
  <c r="AF504" i="71"/>
  <c r="AG504" i="71" s="1"/>
  <c r="D504" i="71" s="1"/>
  <c r="AD506" i="68"/>
  <c r="AB506" i="68"/>
  <c r="Z506" i="68"/>
  <c r="X506" i="68"/>
  <c r="V506" i="68"/>
  <c r="N506" i="68"/>
  <c r="C506" i="68"/>
  <c r="R506" i="68" s="1"/>
  <c r="B507" i="68"/>
  <c r="E507" i="68" s="1"/>
  <c r="G507" i="68" s="1"/>
  <c r="A507" i="68" s="1"/>
  <c r="AE506" i="68"/>
  <c r="AA506" i="68"/>
  <c r="W506" i="68"/>
  <c r="AC506" i="68"/>
  <c r="Y506" i="68"/>
  <c r="F505" i="68"/>
  <c r="Q505" i="68" s="1"/>
  <c r="AU505" i="68"/>
  <c r="D505" i="68" s="1"/>
  <c r="AT506" i="68" l="1"/>
  <c r="AG507" i="68"/>
  <c r="AI507" i="68"/>
  <c r="AK507" i="68"/>
  <c r="AM507" i="68"/>
  <c r="AO507" i="68"/>
  <c r="AQ507" i="68"/>
  <c r="AS507" i="68"/>
  <c r="AH507" i="68"/>
  <c r="AL507" i="68"/>
  <c r="AP507" i="68"/>
  <c r="AF507" i="68"/>
  <c r="AJ507" i="68"/>
  <c r="AN507" i="68"/>
  <c r="AR507" i="68"/>
  <c r="AF505" i="71"/>
  <c r="AG505" i="71" s="1"/>
  <c r="D505" i="71" s="1"/>
  <c r="AD506" i="71"/>
  <c r="AB506" i="71"/>
  <c r="Z506" i="71"/>
  <c r="X506" i="71"/>
  <c r="V506" i="71"/>
  <c r="N506" i="71"/>
  <c r="E506" i="71"/>
  <c r="C506" i="71"/>
  <c r="R506" i="71" s="1"/>
  <c r="AC506" i="71"/>
  <c r="Y506" i="71"/>
  <c r="AE506" i="71"/>
  <c r="W506" i="71"/>
  <c r="B507" i="71"/>
  <c r="AA506" i="71"/>
  <c r="G505" i="71"/>
  <c r="Q505" i="71" s="1"/>
  <c r="F505" i="71"/>
  <c r="A505" i="71" s="1"/>
  <c r="AU506" i="68"/>
  <c r="D506" i="68" s="1"/>
  <c r="AD507" i="68"/>
  <c r="AB507" i="68"/>
  <c r="Z507" i="68"/>
  <c r="X507" i="68"/>
  <c r="V507" i="68"/>
  <c r="N507" i="68"/>
  <c r="C507" i="68"/>
  <c r="R507" i="68" s="1"/>
  <c r="AC507" i="68"/>
  <c r="Y507" i="68"/>
  <c r="B508" i="68"/>
  <c r="E508" i="68" s="1"/>
  <c r="G508" i="68" s="1"/>
  <c r="A508" i="68" s="1"/>
  <c r="AE507" i="68"/>
  <c r="AA507" i="68"/>
  <c r="W507" i="68"/>
  <c r="F506" i="68"/>
  <c r="Q506" i="68" s="1"/>
  <c r="AT507" i="68" l="1"/>
  <c r="AG508" i="68"/>
  <c r="AI508" i="68"/>
  <c r="AK508" i="68"/>
  <c r="AM508" i="68"/>
  <c r="AO508" i="68"/>
  <c r="AQ508" i="68"/>
  <c r="AS508" i="68"/>
  <c r="AF508" i="68"/>
  <c r="AJ508" i="68"/>
  <c r="AN508" i="68"/>
  <c r="AR508" i="68"/>
  <c r="AH508" i="68"/>
  <c r="AL508" i="68"/>
  <c r="AP508" i="68"/>
  <c r="AD507" i="71"/>
  <c r="AB507" i="71"/>
  <c r="Z507" i="71"/>
  <c r="X507" i="71"/>
  <c r="V507" i="71"/>
  <c r="N507" i="71"/>
  <c r="E507" i="71"/>
  <c r="C507" i="71"/>
  <c r="R507" i="71" s="1"/>
  <c r="B508" i="71"/>
  <c r="AE507" i="71"/>
  <c r="AA507" i="71"/>
  <c r="W507" i="71"/>
  <c r="AC507" i="71"/>
  <c r="Y507" i="71"/>
  <c r="G506" i="71"/>
  <c r="Q506" i="71" s="1"/>
  <c r="F506" i="71"/>
  <c r="A506" i="71" s="1"/>
  <c r="AF506" i="71"/>
  <c r="AG506" i="71" s="1"/>
  <c r="D506" i="71" s="1"/>
  <c r="AD508" i="68"/>
  <c r="AB508" i="68"/>
  <c r="Z508" i="68"/>
  <c r="X508" i="68"/>
  <c r="V508" i="68"/>
  <c r="N508" i="68"/>
  <c r="C508" i="68"/>
  <c r="R508" i="68" s="1"/>
  <c r="B509" i="68"/>
  <c r="E509" i="68" s="1"/>
  <c r="G509" i="68" s="1"/>
  <c r="A509" i="68" s="1"/>
  <c r="AE508" i="68"/>
  <c r="AA508" i="68"/>
  <c r="W508" i="68"/>
  <c r="AC508" i="68"/>
  <c r="Y508" i="68"/>
  <c r="F507" i="68"/>
  <c r="Q507" i="68" s="1"/>
  <c r="AU507" i="68"/>
  <c r="D507" i="68" s="1"/>
  <c r="AT508" i="68" l="1"/>
  <c r="AG509" i="68"/>
  <c r="AI509" i="68"/>
  <c r="AK509" i="68"/>
  <c r="AM509" i="68"/>
  <c r="AO509" i="68"/>
  <c r="AQ509" i="68"/>
  <c r="AS509" i="68"/>
  <c r="AH509" i="68"/>
  <c r="AL509" i="68"/>
  <c r="AP509" i="68"/>
  <c r="AF509" i="68"/>
  <c r="AJ509" i="68"/>
  <c r="AN509" i="68"/>
  <c r="AR509" i="68"/>
  <c r="AF507" i="71"/>
  <c r="AG507" i="71" s="1"/>
  <c r="D507" i="71" s="1"/>
  <c r="AD508" i="71"/>
  <c r="AB508" i="71"/>
  <c r="Z508" i="71"/>
  <c r="X508" i="71"/>
  <c r="V508" i="71"/>
  <c r="N508" i="71"/>
  <c r="E508" i="71"/>
  <c r="C508" i="71"/>
  <c r="R508" i="71" s="1"/>
  <c r="AC508" i="71"/>
  <c r="Y508" i="71"/>
  <c r="AE508" i="71"/>
  <c r="W508" i="71"/>
  <c r="B509" i="71"/>
  <c r="AA508" i="71"/>
  <c r="G507" i="71"/>
  <c r="Q507" i="71" s="1"/>
  <c r="F507" i="71"/>
  <c r="A507" i="71" s="1"/>
  <c r="AU508" i="68"/>
  <c r="D508" i="68" s="1"/>
  <c r="AD509" i="68"/>
  <c r="AB509" i="68"/>
  <c r="Z509" i="68"/>
  <c r="X509" i="68"/>
  <c r="V509" i="68"/>
  <c r="N509" i="68"/>
  <c r="C509" i="68"/>
  <c r="R509" i="68" s="1"/>
  <c r="AC509" i="68"/>
  <c r="Y509" i="68"/>
  <c r="B510" i="68"/>
  <c r="E510" i="68" s="1"/>
  <c r="G510" i="68" s="1"/>
  <c r="A510" i="68" s="1"/>
  <c r="AE509" i="68"/>
  <c r="AA509" i="68"/>
  <c r="W509" i="68"/>
  <c r="F508" i="68"/>
  <c r="Q508" i="68" s="1"/>
  <c r="AT509" i="68" l="1"/>
  <c r="AG510" i="68"/>
  <c r="AI510" i="68"/>
  <c r="AK510" i="68"/>
  <c r="AM510" i="68"/>
  <c r="AO510" i="68"/>
  <c r="AQ510" i="68"/>
  <c r="AS510" i="68"/>
  <c r="AF510" i="68"/>
  <c r="AJ510" i="68"/>
  <c r="AN510" i="68"/>
  <c r="AR510" i="68"/>
  <c r="AH510" i="68"/>
  <c r="AL510" i="68"/>
  <c r="AP510" i="68"/>
  <c r="AD509" i="71"/>
  <c r="AB509" i="71"/>
  <c r="Z509" i="71"/>
  <c r="X509" i="71"/>
  <c r="V509" i="71"/>
  <c r="N509" i="71"/>
  <c r="E509" i="71"/>
  <c r="C509" i="71"/>
  <c r="R509" i="71" s="1"/>
  <c r="B510" i="71"/>
  <c r="AE509" i="71"/>
  <c r="AA509" i="71"/>
  <c r="W509" i="71"/>
  <c r="AC509" i="71"/>
  <c r="Y509" i="71"/>
  <c r="G508" i="71"/>
  <c r="Q508" i="71" s="1"/>
  <c r="F508" i="71"/>
  <c r="A508" i="71" s="1"/>
  <c r="AF508" i="71"/>
  <c r="AG508" i="71" s="1"/>
  <c r="D508" i="71" s="1"/>
  <c r="AD510" i="68"/>
  <c r="AB510" i="68"/>
  <c r="Z510" i="68"/>
  <c r="X510" i="68"/>
  <c r="V510" i="68"/>
  <c r="N510" i="68"/>
  <c r="C510" i="68"/>
  <c r="R510" i="68" s="1"/>
  <c r="B511" i="68"/>
  <c r="E511" i="68" s="1"/>
  <c r="G511" i="68" s="1"/>
  <c r="A511" i="68" s="1"/>
  <c r="AE510" i="68"/>
  <c r="AA510" i="68"/>
  <c r="W510" i="68"/>
  <c r="AC510" i="68"/>
  <c r="Y510" i="68"/>
  <c r="F509" i="68"/>
  <c r="Q509" i="68" s="1"/>
  <c r="AU509" i="68"/>
  <c r="D509" i="68" s="1"/>
  <c r="AT510" i="68" l="1"/>
  <c r="AG511" i="68"/>
  <c r="AI511" i="68"/>
  <c r="AK511" i="68"/>
  <c r="AM511" i="68"/>
  <c r="AO511" i="68"/>
  <c r="AQ511" i="68"/>
  <c r="AS511" i="68"/>
  <c r="AH511" i="68"/>
  <c r="AL511" i="68"/>
  <c r="AP511" i="68"/>
  <c r="AF511" i="68"/>
  <c r="AJ511" i="68"/>
  <c r="AN511" i="68"/>
  <c r="AR511" i="68"/>
  <c r="AF509" i="71"/>
  <c r="AG509" i="71" s="1"/>
  <c r="D509" i="71" s="1"/>
  <c r="AD510" i="71"/>
  <c r="AB510" i="71"/>
  <c r="Z510" i="71"/>
  <c r="X510" i="71"/>
  <c r="V510" i="71"/>
  <c r="N510" i="71"/>
  <c r="E510" i="71"/>
  <c r="C510" i="71"/>
  <c r="R510" i="71" s="1"/>
  <c r="AC510" i="71"/>
  <c r="Y510" i="71"/>
  <c r="AE510" i="71"/>
  <c r="W510" i="71"/>
  <c r="B511" i="71"/>
  <c r="AA510" i="71"/>
  <c r="G509" i="71"/>
  <c r="Q509" i="71" s="1"/>
  <c r="F509" i="71"/>
  <c r="A509" i="71" s="1"/>
  <c r="AU510" i="68"/>
  <c r="D510" i="68" s="1"/>
  <c r="AD511" i="68"/>
  <c r="AB511" i="68"/>
  <c r="Z511" i="68"/>
  <c r="X511" i="68"/>
  <c r="V511" i="68"/>
  <c r="N511" i="68"/>
  <c r="C511" i="68"/>
  <c r="R511" i="68" s="1"/>
  <c r="AC511" i="68"/>
  <c r="Y511" i="68"/>
  <c r="B512" i="68"/>
  <c r="E512" i="68" s="1"/>
  <c r="G512" i="68" s="1"/>
  <c r="A512" i="68" s="1"/>
  <c r="AE511" i="68"/>
  <c r="AA511" i="68"/>
  <c r="W511" i="68"/>
  <c r="F510" i="68"/>
  <c r="Q510" i="68" s="1"/>
  <c r="AT511" i="68" l="1"/>
  <c r="AG512" i="68"/>
  <c r="AI512" i="68"/>
  <c r="AK512" i="68"/>
  <c r="AM512" i="68"/>
  <c r="AO512" i="68"/>
  <c r="AQ512" i="68"/>
  <c r="AS512" i="68"/>
  <c r="AF512" i="68"/>
  <c r="AJ512" i="68"/>
  <c r="AN512" i="68"/>
  <c r="AR512" i="68"/>
  <c r="AH512" i="68"/>
  <c r="AL512" i="68"/>
  <c r="AP512" i="68"/>
  <c r="AD511" i="71"/>
  <c r="AB511" i="71"/>
  <c r="Z511" i="71"/>
  <c r="X511" i="71"/>
  <c r="V511" i="71"/>
  <c r="N511" i="71"/>
  <c r="E511" i="71"/>
  <c r="C511" i="71"/>
  <c r="R511" i="71" s="1"/>
  <c r="B512" i="71"/>
  <c r="AE511" i="71"/>
  <c r="AA511" i="71"/>
  <c r="W511" i="71"/>
  <c r="AC511" i="71"/>
  <c r="Y511" i="71"/>
  <c r="G510" i="71"/>
  <c r="Q510" i="71" s="1"/>
  <c r="F510" i="71"/>
  <c r="A510" i="71" s="1"/>
  <c r="AF510" i="71"/>
  <c r="AG510" i="71" s="1"/>
  <c r="D510" i="71" s="1"/>
  <c r="AD512" i="68"/>
  <c r="AB512" i="68"/>
  <c r="Z512" i="68"/>
  <c r="X512" i="68"/>
  <c r="V512" i="68"/>
  <c r="N512" i="68"/>
  <c r="C512" i="68"/>
  <c r="R512" i="68" s="1"/>
  <c r="B513" i="68"/>
  <c r="E513" i="68" s="1"/>
  <c r="G513" i="68" s="1"/>
  <c r="A513" i="68" s="1"/>
  <c r="AE512" i="68"/>
  <c r="AA512" i="68"/>
  <c r="W512" i="68"/>
  <c r="AC512" i="68"/>
  <c r="Y512" i="68"/>
  <c r="F511" i="68"/>
  <c r="Q511" i="68" s="1"/>
  <c r="AU511" i="68"/>
  <c r="D511" i="68" s="1"/>
  <c r="AT512" i="68" l="1"/>
  <c r="AG513" i="68"/>
  <c r="AI513" i="68"/>
  <c r="AK513" i="68"/>
  <c r="AM513" i="68"/>
  <c r="AO513" i="68"/>
  <c r="AQ513" i="68"/>
  <c r="AS513" i="68"/>
  <c r="AH513" i="68"/>
  <c r="AL513" i="68"/>
  <c r="AP513" i="68"/>
  <c r="AF513" i="68"/>
  <c r="AJ513" i="68"/>
  <c r="AN513" i="68"/>
  <c r="AR513" i="68"/>
  <c r="AF511" i="71"/>
  <c r="AG511" i="71" s="1"/>
  <c r="D511" i="71" s="1"/>
  <c r="AD512" i="71"/>
  <c r="AB512" i="71"/>
  <c r="Z512" i="71"/>
  <c r="X512" i="71"/>
  <c r="V512" i="71"/>
  <c r="N512" i="71"/>
  <c r="E512" i="71"/>
  <c r="C512" i="71"/>
  <c r="R512" i="71" s="1"/>
  <c r="AC512" i="71"/>
  <c r="Y512" i="71"/>
  <c r="AE512" i="71"/>
  <c r="W512" i="71"/>
  <c r="B513" i="71"/>
  <c r="AA512" i="71"/>
  <c r="G511" i="71"/>
  <c r="Q511" i="71" s="1"/>
  <c r="F511" i="71"/>
  <c r="A511" i="71" s="1"/>
  <c r="AU512" i="68"/>
  <c r="D512" i="68" s="1"/>
  <c r="AD513" i="68"/>
  <c r="AB513" i="68"/>
  <c r="Z513" i="68"/>
  <c r="X513" i="68"/>
  <c r="V513" i="68"/>
  <c r="N513" i="68"/>
  <c r="C513" i="68"/>
  <c r="R513" i="68" s="1"/>
  <c r="AC513" i="68"/>
  <c r="Y513" i="68"/>
  <c r="B514" i="68"/>
  <c r="E514" i="68" s="1"/>
  <c r="G514" i="68" s="1"/>
  <c r="A514" i="68" s="1"/>
  <c r="AE513" i="68"/>
  <c r="AA513" i="68"/>
  <c r="W513" i="68"/>
  <c r="F512" i="68"/>
  <c r="Q512" i="68" s="1"/>
  <c r="AT513" i="68" l="1"/>
  <c r="AG514" i="68"/>
  <c r="AI514" i="68"/>
  <c r="AK514" i="68"/>
  <c r="AM514" i="68"/>
  <c r="AO514" i="68"/>
  <c r="AQ514" i="68"/>
  <c r="AS514" i="68"/>
  <c r="AF514" i="68"/>
  <c r="AJ514" i="68"/>
  <c r="AN514" i="68"/>
  <c r="AR514" i="68"/>
  <c r="AH514" i="68"/>
  <c r="AL514" i="68"/>
  <c r="AP514" i="68"/>
  <c r="AD513" i="71"/>
  <c r="AB513" i="71"/>
  <c r="Z513" i="71"/>
  <c r="X513" i="71"/>
  <c r="V513" i="71"/>
  <c r="N513" i="71"/>
  <c r="E513" i="71"/>
  <c r="C513" i="71"/>
  <c r="R513" i="71" s="1"/>
  <c r="B514" i="71"/>
  <c r="AE513" i="71"/>
  <c r="AA513" i="71"/>
  <c r="W513" i="71"/>
  <c r="AC513" i="71"/>
  <c r="Y513" i="71"/>
  <c r="G512" i="71"/>
  <c r="Q512" i="71" s="1"/>
  <c r="F512" i="71"/>
  <c r="A512" i="71" s="1"/>
  <c r="AF512" i="71"/>
  <c r="AG512" i="71" s="1"/>
  <c r="D512" i="71" s="1"/>
  <c r="AD514" i="68"/>
  <c r="AB514" i="68"/>
  <c r="Z514" i="68"/>
  <c r="X514" i="68"/>
  <c r="V514" i="68"/>
  <c r="N514" i="68"/>
  <c r="C514" i="68"/>
  <c r="R514" i="68" s="1"/>
  <c r="B515" i="68"/>
  <c r="E515" i="68" s="1"/>
  <c r="G515" i="68" s="1"/>
  <c r="A515" i="68" s="1"/>
  <c r="AE514" i="68"/>
  <c r="AA514" i="68"/>
  <c r="W514" i="68"/>
  <c r="AC514" i="68"/>
  <c r="Y514" i="68"/>
  <c r="F513" i="68"/>
  <c r="Q513" i="68" s="1"/>
  <c r="AU513" i="68"/>
  <c r="D513" i="68" s="1"/>
  <c r="AT514" i="68" l="1"/>
  <c r="AG515" i="68"/>
  <c r="AI515" i="68"/>
  <c r="AK515" i="68"/>
  <c r="AM515" i="68"/>
  <c r="AO515" i="68"/>
  <c r="AQ515" i="68"/>
  <c r="AS515" i="68"/>
  <c r="AH515" i="68"/>
  <c r="AL515" i="68"/>
  <c r="AP515" i="68"/>
  <c r="AF515" i="68"/>
  <c r="AJ515" i="68"/>
  <c r="AN515" i="68"/>
  <c r="AR515" i="68"/>
  <c r="AF513" i="71"/>
  <c r="AG513" i="71" s="1"/>
  <c r="D513" i="71" s="1"/>
  <c r="AD514" i="71"/>
  <c r="AB514" i="71"/>
  <c r="Z514" i="71"/>
  <c r="X514" i="71"/>
  <c r="V514" i="71"/>
  <c r="N514" i="71"/>
  <c r="E514" i="71"/>
  <c r="C514" i="71"/>
  <c r="R514" i="71" s="1"/>
  <c r="AC514" i="71"/>
  <c r="Y514" i="71"/>
  <c r="AE514" i="71"/>
  <c r="W514" i="71"/>
  <c r="B515" i="71"/>
  <c r="AA514" i="71"/>
  <c r="G513" i="71"/>
  <c r="Q513" i="71" s="1"/>
  <c r="F513" i="71"/>
  <c r="A513" i="71" s="1"/>
  <c r="AU514" i="68"/>
  <c r="D514" i="68" s="1"/>
  <c r="AD515" i="68"/>
  <c r="AB515" i="68"/>
  <c r="Z515" i="68"/>
  <c r="X515" i="68"/>
  <c r="V515" i="68"/>
  <c r="N515" i="68"/>
  <c r="C515" i="68"/>
  <c r="R515" i="68" s="1"/>
  <c r="AC515" i="68"/>
  <c r="Y515" i="68"/>
  <c r="B516" i="68"/>
  <c r="E516" i="68" s="1"/>
  <c r="G516" i="68" s="1"/>
  <c r="A516" i="68" s="1"/>
  <c r="AE515" i="68"/>
  <c r="AA515" i="68"/>
  <c r="W515" i="68"/>
  <c r="F514" i="68"/>
  <c r="Q514" i="68" s="1"/>
  <c r="AT515" i="68" l="1"/>
  <c r="AG516" i="68"/>
  <c r="AI516" i="68"/>
  <c r="AK516" i="68"/>
  <c r="AM516" i="68"/>
  <c r="AO516" i="68"/>
  <c r="AQ516" i="68"/>
  <c r="AS516" i="68"/>
  <c r="AF516" i="68"/>
  <c r="AJ516" i="68"/>
  <c r="AN516" i="68"/>
  <c r="AR516" i="68"/>
  <c r="AH516" i="68"/>
  <c r="AL516" i="68"/>
  <c r="AP516" i="68"/>
  <c r="AD515" i="71"/>
  <c r="AB515" i="71"/>
  <c r="Z515" i="71"/>
  <c r="X515" i="71"/>
  <c r="V515" i="71"/>
  <c r="N515" i="71"/>
  <c r="E515" i="71"/>
  <c r="C515" i="71"/>
  <c r="R515" i="71" s="1"/>
  <c r="B516" i="71"/>
  <c r="AE515" i="71"/>
  <c r="AA515" i="71"/>
  <c r="W515" i="71"/>
  <c r="AC515" i="71"/>
  <c r="Y515" i="71"/>
  <c r="G514" i="71"/>
  <c r="Q514" i="71" s="1"/>
  <c r="F514" i="71"/>
  <c r="A514" i="71" s="1"/>
  <c r="AF514" i="71"/>
  <c r="AG514" i="71" s="1"/>
  <c r="D514" i="71" s="1"/>
  <c r="AD516" i="68"/>
  <c r="AB516" i="68"/>
  <c r="Z516" i="68"/>
  <c r="X516" i="68"/>
  <c r="V516" i="68"/>
  <c r="N516" i="68"/>
  <c r="C516" i="68"/>
  <c r="R516" i="68" s="1"/>
  <c r="B517" i="68"/>
  <c r="E517" i="68" s="1"/>
  <c r="G517" i="68" s="1"/>
  <c r="A517" i="68" s="1"/>
  <c r="AE516" i="68"/>
  <c r="AA516" i="68"/>
  <c r="W516" i="68"/>
  <c r="AC516" i="68"/>
  <c r="Y516" i="68"/>
  <c r="F515" i="68"/>
  <c r="Q515" i="68" s="1"/>
  <c r="AU515" i="68"/>
  <c r="D515" i="68" s="1"/>
  <c r="AT516" i="68" l="1"/>
  <c r="AG517" i="68"/>
  <c r="AI517" i="68"/>
  <c r="AK517" i="68"/>
  <c r="AM517" i="68"/>
  <c r="AO517" i="68"/>
  <c r="AQ517" i="68"/>
  <c r="AS517" i="68"/>
  <c r="AH517" i="68"/>
  <c r="AL517" i="68"/>
  <c r="AP517" i="68"/>
  <c r="AF517" i="68"/>
  <c r="AJ517" i="68"/>
  <c r="AN517" i="68"/>
  <c r="AR517" i="68"/>
  <c r="AF515" i="71"/>
  <c r="AG515" i="71" s="1"/>
  <c r="D515" i="71" s="1"/>
  <c r="AD516" i="71"/>
  <c r="AB516" i="71"/>
  <c r="Z516" i="71"/>
  <c r="X516" i="71"/>
  <c r="V516" i="71"/>
  <c r="N516" i="71"/>
  <c r="E516" i="71"/>
  <c r="C516" i="71"/>
  <c r="R516" i="71" s="1"/>
  <c r="AC516" i="71"/>
  <c r="Y516" i="71"/>
  <c r="AE516" i="71"/>
  <c r="W516" i="71"/>
  <c r="B517" i="71"/>
  <c r="AA516" i="71"/>
  <c r="G515" i="71"/>
  <c r="Q515" i="71" s="1"/>
  <c r="F515" i="71"/>
  <c r="A515" i="71" s="1"/>
  <c r="AU516" i="68"/>
  <c r="D516" i="68" s="1"/>
  <c r="AD517" i="68"/>
  <c r="AB517" i="68"/>
  <c r="Z517" i="68"/>
  <c r="X517" i="68"/>
  <c r="V517" i="68"/>
  <c r="N517" i="68"/>
  <c r="C517" i="68"/>
  <c r="R517" i="68" s="1"/>
  <c r="AC517" i="68"/>
  <c r="Y517" i="68"/>
  <c r="B518" i="68"/>
  <c r="E518" i="68" s="1"/>
  <c r="G518" i="68" s="1"/>
  <c r="A518" i="68" s="1"/>
  <c r="AE517" i="68"/>
  <c r="AA517" i="68"/>
  <c r="W517" i="68"/>
  <c r="F516" i="68"/>
  <c r="Q516" i="68" s="1"/>
  <c r="AT517" i="68" l="1"/>
  <c r="AG518" i="68"/>
  <c r="AI518" i="68"/>
  <c r="AK518" i="68"/>
  <c r="AM518" i="68"/>
  <c r="AO518" i="68"/>
  <c r="AQ518" i="68"/>
  <c r="AS518" i="68"/>
  <c r="AF518" i="68"/>
  <c r="AJ518" i="68"/>
  <c r="AN518" i="68"/>
  <c r="AR518" i="68"/>
  <c r="AH518" i="68"/>
  <c r="AL518" i="68"/>
  <c r="AP518" i="68"/>
  <c r="AD517" i="71"/>
  <c r="AB517" i="71"/>
  <c r="Z517" i="71"/>
  <c r="X517" i="71"/>
  <c r="V517" i="71"/>
  <c r="N517" i="71"/>
  <c r="E517" i="71"/>
  <c r="C517" i="71"/>
  <c r="R517" i="71" s="1"/>
  <c r="B518" i="71"/>
  <c r="AE517" i="71"/>
  <c r="AA517" i="71"/>
  <c r="W517" i="71"/>
  <c r="AC517" i="71"/>
  <c r="Y517" i="71"/>
  <c r="G516" i="71"/>
  <c r="Q516" i="71" s="1"/>
  <c r="F516" i="71"/>
  <c r="A516" i="71" s="1"/>
  <c r="AF516" i="71"/>
  <c r="AG516" i="71" s="1"/>
  <c r="D516" i="71" s="1"/>
  <c r="AD518" i="68"/>
  <c r="AB518" i="68"/>
  <c r="Z518" i="68"/>
  <c r="X518" i="68"/>
  <c r="V518" i="68"/>
  <c r="N518" i="68"/>
  <c r="C518" i="68"/>
  <c r="R518" i="68" s="1"/>
  <c r="B519" i="68"/>
  <c r="E519" i="68" s="1"/>
  <c r="G519" i="68" s="1"/>
  <c r="A519" i="68" s="1"/>
  <c r="AE518" i="68"/>
  <c r="AA518" i="68"/>
  <c r="W518" i="68"/>
  <c r="AC518" i="68"/>
  <c r="Y518" i="68"/>
  <c r="F517" i="68"/>
  <c r="Q517" i="68" s="1"/>
  <c r="AU517" i="68"/>
  <c r="D517" i="68" s="1"/>
  <c r="AT518" i="68" l="1"/>
  <c r="AG519" i="68"/>
  <c r="AI519" i="68"/>
  <c r="AK519" i="68"/>
  <c r="AM519" i="68"/>
  <c r="AO519" i="68"/>
  <c r="AQ519" i="68"/>
  <c r="AS519" i="68"/>
  <c r="AH519" i="68"/>
  <c r="AL519" i="68"/>
  <c r="AP519" i="68"/>
  <c r="AF519" i="68"/>
  <c r="AJ519" i="68"/>
  <c r="AN519" i="68"/>
  <c r="AR519" i="68"/>
  <c r="AF517" i="71"/>
  <c r="AG517" i="71" s="1"/>
  <c r="D517" i="71" s="1"/>
  <c r="AD518" i="71"/>
  <c r="AB518" i="71"/>
  <c r="Z518" i="71"/>
  <c r="X518" i="71"/>
  <c r="V518" i="71"/>
  <c r="N518" i="71"/>
  <c r="E518" i="71"/>
  <c r="C518" i="71"/>
  <c r="R518" i="71" s="1"/>
  <c r="AC518" i="71"/>
  <c r="Y518" i="71"/>
  <c r="AE518" i="71"/>
  <c r="W518" i="71"/>
  <c r="B519" i="71"/>
  <c r="AA518" i="71"/>
  <c r="G517" i="71"/>
  <c r="Q517" i="71" s="1"/>
  <c r="F517" i="71"/>
  <c r="A517" i="71" s="1"/>
  <c r="AU518" i="68"/>
  <c r="D518" i="68" s="1"/>
  <c r="AD519" i="68"/>
  <c r="AB519" i="68"/>
  <c r="Z519" i="68"/>
  <c r="X519" i="68"/>
  <c r="V519" i="68"/>
  <c r="N519" i="68"/>
  <c r="C519" i="68"/>
  <c r="R519" i="68" s="1"/>
  <c r="AC519" i="68"/>
  <c r="Y519" i="68"/>
  <c r="B520" i="68"/>
  <c r="E520" i="68" s="1"/>
  <c r="G520" i="68" s="1"/>
  <c r="A520" i="68" s="1"/>
  <c r="AE519" i="68"/>
  <c r="AA519" i="68"/>
  <c r="W519" i="68"/>
  <c r="F518" i="68"/>
  <c r="Q518" i="68" s="1"/>
  <c r="AT519" i="68" l="1"/>
  <c r="AG520" i="68"/>
  <c r="AI520" i="68"/>
  <c r="AK520" i="68"/>
  <c r="AM520" i="68"/>
  <c r="AO520" i="68"/>
  <c r="AQ520" i="68"/>
  <c r="AS520" i="68"/>
  <c r="AF520" i="68"/>
  <c r="AJ520" i="68"/>
  <c r="AN520" i="68"/>
  <c r="AR520" i="68"/>
  <c r="AH520" i="68"/>
  <c r="AL520" i="68"/>
  <c r="AP520" i="68"/>
  <c r="AD519" i="71"/>
  <c r="AB519" i="71"/>
  <c r="Z519" i="71"/>
  <c r="X519" i="71"/>
  <c r="V519" i="71"/>
  <c r="N519" i="71"/>
  <c r="E519" i="71"/>
  <c r="C519" i="71"/>
  <c r="R519" i="71" s="1"/>
  <c r="B520" i="71"/>
  <c r="AE519" i="71"/>
  <c r="AA519" i="71"/>
  <c r="W519" i="71"/>
  <c r="AC519" i="71"/>
  <c r="Y519" i="71"/>
  <c r="G518" i="71"/>
  <c r="Q518" i="71" s="1"/>
  <c r="F518" i="71"/>
  <c r="A518" i="71" s="1"/>
  <c r="AF518" i="71"/>
  <c r="AG518" i="71" s="1"/>
  <c r="D518" i="71" s="1"/>
  <c r="AD520" i="68"/>
  <c r="AB520" i="68"/>
  <c r="Z520" i="68"/>
  <c r="X520" i="68"/>
  <c r="V520" i="68"/>
  <c r="N520" i="68"/>
  <c r="C520" i="68"/>
  <c r="R520" i="68" s="1"/>
  <c r="B521" i="68"/>
  <c r="E521" i="68" s="1"/>
  <c r="G521" i="68" s="1"/>
  <c r="A521" i="68" s="1"/>
  <c r="AE520" i="68"/>
  <c r="AA520" i="68"/>
  <c r="W520" i="68"/>
  <c r="AC520" i="68"/>
  <c r="Y520" i="68"/>
  <c r="F519" i="68"/>
  <c r="Q519" i="68" s="1"/>
  <c r="AU519" i="68"/>
  <c r="D519" i="68" s="1"/>
  <c r="AT520" i="68" l="1"/>
  <c r="AG521" i="68"/>
  <c r="AI521" i="68"/>
  <c r="AK521" i="68"/>
  <c r="AM521" i="68"/>
  <c r="AO521" i="68"/>
  <c r="AQ521" i="68"/>
  <c r="AS521" i="68"/>
  <c r="AH521" i="68"/>
  <c r="AL521" i="68"/>
  <c r="AP521" i="68"/>
  <c r="AF521" i="68"/>
  <c r="AJ521" i="68"/>
  <c r="AN521" i="68"/>
  <c r="AR521" i="68"/>
  <c r="AF519" i="71"/>
  <c r="AG519" i="71" s="1"/>
  <c r="D519" i="71" s="1"/>
  <c r="AD520" i="71"/>
  <c r="AB520" i="71"/>
  <c r="Z520" i="71"/>
  <c r="X520" i="71"/>
  <c r="V520" i="71"/>
  <c r="N520" i="71"/>
  <c r="E520" i="71"/>
  <c r="C520" i="71"/>
  <c r="R520" i="71" s="1"/>
  <c r="AC520" i="71"/>
  <c r="Y520" i="71"/>
  <c r="AE520" i="71"/>
  <c r="W520" i="71"/>
  <c r="B521" i="71"/>
  <c r="AA520" i="71"/>
  <c r="G519" i="71"/>
  <c r="Q519" i="71" s="1"/>
  <c r="F519" i="71"/>
  <c r="A519" i="71" s="1"/>
  <c r="AU520" i="68"/>
  <c r="D520" i="68" s="1"/>
  <c r="AD521" i="68"/>
  <c r="AB521" i="68"/>
  <c r="Z521" i="68"/>
  <c r="X521" i="68"/>
  <c r="V521" i="68"/>
  <c r="N521" i="68"/>
  <c r="C521" i="68"/>
  <c r="R521" i="68" s="1"/>
  <c r="AC521" i="68"/>
  <c r="Y521" i="68"/>
  <c r="B522" i="68"/>
  <c r="E522" i="68" s="1"/>
  <c r="G522" i="68" s="1"/>
  <c r="A522" i="68" s="1"/>
  <c r="AA521" i="68"/>
  <c r="AE521" i="68"/>
  <c r="W521" i="68"/>
  <c r="F520" i="68"/>
  <c r="Q520" i="68" s="1"/>
  <c r="AT521" i="68" l="1"/>
  <c r="AG522" i="68"/>
  <c r="AI522" i="68"/>
  <c r="AK522" i="68"/>
  <c r="AM522" i="68"/>
  <c r="AO522" i="68"/>
  <c r="AQ522" i="68"/>
  <c r="AS522" i="68"/>
  <c r="AF522" i="68"/>
  <c r="AJ522" i="68"/>
  <c r="AN522" i="68"/>
  <c r="AR522" i="68"/>
  <c r="AH522" i="68"/>
  <c r="AL522" i="68"/>
  <c r="AP522" i="68"/>
  <c r="AD521" i="71"/>
  <c r="AB521" i="71"/>
  <c r="Z521" i="71"/>
  <c r="X521" i="71"/>
  <c r="V521" i="71"/>
  <c r="N521" i="71"/>
  <c r="E521" i="71"/>
  <c r="C521" i="71"/>
  <c r="R521" i="71" s="1"/>
  <c r="B522" i="71"/>
  <c r="AE521" i="71"/>
  <c r="AA521" i="71"/>
  <c r="W521" i="71"/>
  <c r="AC521" i="71"/>
  <c r="Y521" i="71"/>
  <c r="G520" i="71"/>
  <c r="Q520" i="71" s="1"/>
  <c r="F520" i="71"/>
  <c r="A520" i="71" s="1"/>
  <c r="AF520" i="71"/>
  <c r="AG520" i="71" s="1"/>
  <c r="D520" i="71" s="1"/>
  <c r="AD522" i="68"/>
  <c r="AB522" i="68"/>
  <c r="Z522" i="68"/>
  <c r="X522" i="68"/>
  <c r="V522" i="68"/>
  <c r="N522" i="68"/>
  <c r="C522" i="68"/>
  <c r="R522" i="68" s="1"/>
  <c r="B523" i="68"/>
  <c r="E523" i="68" s="1"/>
  <c r="G523" i="68" s="1"/>
  <c r="A523" i="68" s="1"/>
  <c r="AE522" i="68"/>
  <c r="AA522" i="68"/>
  <c r="W522" i="68"/>
  <c r="Y522" i="68"/>
  <c r="AC522" i="68"/>
  <c r="F521" i="68"/>
  <c r="Q521" i="68" s="1"/>
  <c r="AU521" i="68"/>
  <c r="D521" i="68" s="1"/>
  <c r="AT522" i="68" l="1"/>
  <c r="AG523" i="68"/>
  <c r="AI523" i="68"/>
  <c r="AK523" i="68"/>
  <c r="AM523" i="68"/>
  <c r="AO523" i="68"/>
  <c r="AQ523" i="68"/>
  <c r="AS523" i="68"/>
  <c r="AH523" i="68"/>
  <c r="AL523" i="68"/>
  <c r="AP523" i="68"/>
  <c r="AF523" i="68"/>
  <c r="AJ523" i="68"/>
  <c r="AN523" i="68"/>
  <c r="AR523" i="68"/>
  <c r="AF521" i="71"/>
  <c r="AG521" i="71" s="1"/>
  <c r="D521" i="71" s="1"/>
  <c r="AD522" i="71"/>
  <c r="AB522" i="71"/>
  <c r="Z522" i="71"/>
  <c r="X522" i="71"/>
  <c r="V522" i="71"/>
  <c r="N522" i="71"/>
  <c r="E522" i="71"/>
  <c r="C522" i="71"/>
  <c r="R522" i="71" s="1"/>
  <c r="AC522" i="71"/>
  <c r="Y522" i="71"/>
  <c r="AE522" i="71"/>
  <c r="W522" i="71"/>
  <c r="B523" i="71"/>
  <c r="AA522" i="71"/>
  <c r="G521" i="71"/>
  <c r="Q521" i="71" s="1"/>
  <c r="F521" i="71"/>
  <c r="A521" i="71" s="1"/>
  <c r="AU522" i="68"/>
  <c r="D522" i="68" s="1"/>
  <c r="AD523" i="68"/>
  <c r="AB523" i="68"/>
  <c r="Z523" i="68"/>
  <c r="X523" i="68"/>
  <c r="V523" i="68"/>
  <c r="N523" i="68"/>
  <c r="C523" i="68"/>
  <c r="R523" i="68" s="1"/>
  <c r="AC523" i="68"/>
  <c r="Y523" i="68"/>
  <c r="B524" i="68"/>
  <c r="E524" i="68" s="1"/>
  <c r="G524" i="68" s="1"/>
  <c r="A524" i="68" s="1"/>
  <c r="AA523" i="68"/>
  <c r="AE523" i="68"/>
  <c r="W523" i="68"/>
  <c r="F522" i="68"/>
  <c r="Q522" i="68" s="1"/>
  <c r="AT523" i="68" l="1"/>
  <c r="AG524" i="68"/>
  <c r="AI524" i="68"/>
  <c r="AK524" i="68"/>
  <c r="AM524" i="68"/>
  <c r="AO524" i="68"/>
  <c r="AQ524" i="68"/>
  <c r="AS524" i="68"/>
  <c r="AF524" i="68"/>
  <c r="AJ524" i="68"/>
  <c r="AN524" i="68"/>
  <c r="AR524" i="68"/>
  <c r="AH524" i="68"/>
  <c r="AL524" i="68"/>
  <c r="AP524" i="68"/>
  <c r="AD523" i="71"/>
  <c r="AB523" i="71"/>
  <c r="Z523" i="71"/>
  <c r="X523" i="71"/>
  <c r="V523" i="71"/>
  <c r="N523" i="71"/>
  <c r="E523" i="71"/>
  <c r="C523" i="71"/>
  <c r="R523" i="71" s="1"/>
  <c r="B524" i="71"/>
  <c r="AE523" i="71"/>
  <c r="AA523" i="71"/>
  <c r="W523" i="71"/>
  <c r="AC523" i="71"/>
  <c r="Y523" i="71"/>
  <c r="G522" i="71"/>
  <c r="Q522" i="71" s="1"/>
  <c r="F522" i="71"/>
  <c r="A522" i="71" s="1"/>
  <c r="AF522" i="71"/>
  <c r="AG522" i="71" s="1"/>
  <c r="D522" i="71" s="1"/>
  <c r="AD524" i="68"/>
  <c r="AB524" i="68"/>
  <c r="Z524" i="68"/>
  <c r="X524" i="68"/>
  <c r="V524" i="68"/>
  <c r="N524" i="68"/>
  <c r="C524" i="68"/>
  <c r="R524" i="68" s="1"/>
  <c r="B525" i="68"/>
  <c r="E525" i="68" s="1"/>
  <c r="G525" i="68" s="1"/>
  <c r="A525" i="68" s="1"/>
  <c r="AE524" i="68"/>
  <c r="AA524" i="68"/>
  <c r="W524" i="68"/>
  <c r="Y524" i="68"/>
  <c r="AC524" i="68"/>
  <c r="F523" i="68"/>
  <c r="Q523" i="68" s="1"/>
  <c r="AU523" i="68"/>
  <c r="D523" i="68" s="1"/>
  <c r="AT524" i="68" l="1"/>
  <c r="AG525" i="68"/>
  <c r="AI525" i="68"/>
  <c r="AK525" i="68"/>
  <c r="AM525" i="68"/>
  <c r="AO525" i="68"/>
  <c r="AQ525" i="68"/>
  <c r="AS525" i="68"/>
  <c r="AH525" i="68"/>
  <c r="AL525" i="68"/>
  <c r="AP525" i="68"/>
  <c r="AF525" i="68"/>
  <c r="AJ525" i="68"/>
  <c r="AN525" i="68"/>
  <c r="AR525" i="68"/>
  <c r="AF523" i="71"/>
  <c r="AG523" i="71" s="1"/>
  <c r="D523" i="71" s="1"/>
  <c r="AD524" i="71"/>
  <c r="AB524" i="71"/>
  <c r="Z524" i="71"/>
  <c r="X524" i="71"/>
  <c r="V524" i="71"/>
  <c r="N524" i="71"/>
  <c r="E524" i="71"/>
  <c r="C524" i="71"/>
  <c r="R524" i="71" s="1"/>
  <c r="AC524" i="71"/>
  <c r="Y524" i="71"/>
  <c r="AE524" i="71"/>
  <c r="W524" i="71"/>
  <c r="B525" i="71"/>
  <c r="AA524" i="71"/>
  <c r="G523" i="71"/>
  <c r="Q523" i="71" s="1"/>
  <c r="F523" i="71"/>
  <c r="A523" i="71" s="1"/>
  <c r="AU524" i="68"/>
  <c r="D524" i="68" s="1"/>
  <c r="AD525" i="68"/>
  <c r="AB525" i="68"/>
  <c r="Z525" i="68"/>
  <c r="X525" i="68"/>
  <c r="V525" i="68"/>
  <c r="N525" i="68"/>
  <c r="C525" i="68"/>
  <c r="R525" i="68" s="1"/>
  <c r="AC525" i="68"/>
  <c r="Y525" i="68"/>
  <c r="B526" i="68"/>
  <c r="E526" i="68" s="1"/>
  <c r="G526" i="68" s="1"/>
  <c r="A526" i="68" s="1"/>
  <c r="AA525" i="68"/>
  <c r="AE525" i="68"/>
  <c r="W525" i="68"/>
  <c r="F524" i="68"/>
  <c r="Q524" i="68" s="1"/>
  <c r="AT525" i="68" l="1"/>
  <c r="AG526" i="68"/>
  <c r="AI526" i="68"/>
  <c r="AK526" i="68"/>
  <c r="AM526" i="68"/>
  <c r="AO526" i="68"/>
  <c r="AQ526" i="68"/>
  <c r="AS526" i="68"/>
  <c r="AF526" i="68"/>
  <c r="AJ526" i="68"/>
  <c r="AN526" i="68"/>
  <c r="AR526" i="68"/>
  <c r="AH526" i="68"/>
  <c r="AL526" i="68"/>
  <c r="AP526" i="68"/>
  <c r="AD525" i="71"/>
  <c r="AB525" i="71"/>
  <c r="Z525" i="71"/>
  <c r="X525" i="71"/>
  <c r="V525" i="71"/>
  <c r="N525" i="71"/>
  <c r="E525" i="71"/>
  <c r="C525" i="71"/>
  <c r="R525" i="71" s="1"/>
  <c r="B526" i="71"/>
  <c r="AE525" i="71"/>
  <c r="AA525" i="71"/>
  <c r="W525" i="71"/>
  <c r="AC525" i="71"/>
  <c r="Y525" i="71"/>
  <c r="G524" i="71"/>
  <c r="Q524" i="71" s="1"/>
  <c r="F524" i="71"/>
  <c r="A524" i="71" s="1"/>
  <c r="AF524" i="71"/>
  <c r="AG524" i="71" s="1"/>
  <c r="D524" i="71" s="1"/>
  <c r="AD526" i="68"/>
  <c r="AB526" i="68"/>
  <c r="Z526" i="68"/>
  <c r="X526" i="68"/>
  <c r="V526" i="68"/>
  <c r="N526" i="68"/>
  <c r="C526" i="68"/>
  <c r="R526" i="68" s="1"/>
  <c r="B527" i="68"/>
  <c r="E527" i="68" s="1"/>
  <c r="G527" i="68" s="1"/>
  <c r="A527" i="68" s="1"/>
  <c r="AE526" i="68"/>
  <c r="AA526" i="68"/>
  <c r="W526" i="68"/>
  <c r="Y526" i="68"/>
  <c r="AC526" i="68"/>
  <c r="F525" i="68"/>
  <c r="Q525" i="68" s="1"/>
  <c r="AU525" i="68"/>
  <c r="D525" i="68" s="1"/>
  <c r="AT526" i="68" l="1"/>
  <c r="AU526" i="68" s="1"/>
  <c r="D526" i="68" s="1"/>
  <c r="AG527" i="68"/>
  <c r="AI527" i="68"/>
  <c r="AK527" i="68"/>
  <c r="AM527" i="68"/>
  <c r="AO527" i="68"/>
  <c r="AQ527" i="68"/>
  <c r="AS527" i="68"/>
  <c r="AH527" i="68"/>
  <c r="AL527" i="68"/>
  <c r="AP527" i="68"/>
  <c r="AF527" i="68"/>
  <c r="AJ527" i="68"/>
  <c r="AN527" i="68"/>
  <c r="AR527" i="68"/>
  <c r="AF525" i="71"/>
  <c r="AG525" i="71" s="1"/>
  <c r="D525" i="71" s="1"/>
  <c r="AD526" i="71"/>
  <c r="AB526" i="71"/>
  <c r="Z526" i="71"/>
  <c r="X526" i="71"/>
  <c r="V526" i="71"/>
  <c r="N526" i="71"/>
  <c r="E526" i="71"/>
  <c r="C526" i="71"/>
  <c r="R526" i="71" s="1"/>
  <c r="AC526" i="71"/>
  <c r="Y526" i="71"/>
  <c r="AE526" i="71"/>
  <c r="W526" i="71"/>
  <c r="B527" i="71"/>
  <c r="AA526" i="71"/>
  <c r="G525" i="71"/>
  <c r="Q525" i="71" s="1"/>
  <c r="F525" i="71"/>
  <c r="A525" i="71" s="1"/>
  <c r="AD527" i="68"/>
  <c r="AB527" i="68"/>
  <c r="Z527" i="68"/>
  <c r="X527" i="68"/>
  <c r="V527" i="68"/>
  <c r="N527" i="68"/>
  <c r="C527" i="68"/>
  <c r="R527" i="68" s="1"/>
  <c r="AC527" i="68"/>
  <c r="Y527" i="68"/>
  <c r="B528" i="68"/>
  <c r="E528" i="68" s="1"/>
  <c r="G528" i="68" s="1"/>
  <c r="A528" i="68" s="1"/>
  <c r="AA527" i="68"/>
  <c r="AE527" i="68"/>
  <c r="W527" i="68"/>
  <c r="F526" i="68"/>
  <c r="Q526" i="68" s="1"/>
  <c r="AT527" i="68" l="1"/>
  <c r="AG528" i="68"/>
  <c r="AI528" i="68"/>
  <c r="AK528" i="68"/>
  <c r="AM528" i="68"/>
  <c r="AO528" i="68"/>
  <c r="AQ528" i="68"/>
  <c r="AS528" i="68"/>
  <c r="AF528" i="68"/>
  <c r="AJ528" i="68"/>
  <c r="AN528" i="68"/>
  <c r="AR528" i="68"/>
  <c r="AH528" i="68"/>
  <c r="AL528" i="68"/>
  <c r="AP528" i="68"/>
  <c r="AD527" i="71"/>
  <c r="AB527" i="71"/>
  <c r="Z527" i="71"/>
  <c r="X527" i="71"/>
  <c r="V527" i="71"/>
  <c r="N527" i="71"/>
  <c r="E527" i="71"/>
  <c r="C527" i="71"/>
  <c r="R527" i="71" s="1"/>
  <c r="B528" i="71"/>
  <c r="AE527" i="71"/>
  <c r="AA527" i="71"/>
  <c r="W527" i="71"/>
  <c r="AC527" i="71"/>
  <c r="Y527" i="71"/>
  <c r="G526" i="71"/>
  <c r="Q526" i="71" s="1"/>
  <c r="F526" i="71"/>
  <c r="A526" i="71" s="1"/>
  <c r="AF526" i="71"/>
  <c r="AG526" i="71" s="1"/>
  <c r="D526" i="71" s="1"/>
  <c r="AD528" i="68"/>
  <c r="AB528" i="68"/>
  <c r="Z528" i="68"/>
  <c r="X528" i="68"/>
  <c r="V528" i="68"/>
  <c r="N528" i="68"/>
  <c r="C528" i="68"/>
  <c r="R528" i="68" s="1"/>
  <c r="B529" i="68"/>
  <c r="E529" i="68" s="1"/>
  <c r="G529" i="68" s="1"/>
  <c r="A529" i="68" s="1"/>
  <c r="AE528" i="68"/>
  <c r="AA528" i="68"/>
  <c r="W528" i="68"/>
  <c r="Y528" i="68"/>
  <c r="AC528" i="68"/>
  <c r="F527" i="68"/>
  <c r="Q527" i="68" s="1"/>
  <c r="AU527" i="68"/>
  <c r="D527" i="68" s="1"/>
  <c r="AT528" i="68" l="1"/>
  <c r="AG529" i="68"/>
  <c r="AI529" i="68"/>
  <c r="AK529" i="68"/>
  <c r="AM529" i="68"/>
  <c r="AO529" i="68"/>
  <c r="AQ529" i="68"/>
  <c r="AS529" i="68"/>
  <c r="AH529" i="68"/>
  <c r="AL529" i="68"/>
  <c r="AP529" i="68"/>
  <c r="AF529" i="68"/>
  <c r="AJ529" i="68"/>
  <c r="AN529" i="68"/>
  <c r="AR529" i="68"/>
  <c r="AF527" i="71"/>
  <c r="AG527" i="71" s="1"/>
  <c r="D527" i="71" s="1"/>
  <c r="AD528" i="71"/>
  <c r="AB528" i="71"/>
  <c r="Z528" i="71"/>
  <c r="X528" i="71"/>
  <c r="V528" i="71"/>
  <c r="N528" i="71"/>
  <c r="E528" i="71"/>
  <c r="C528" i="71"/>
  <c r="R528" i="71" s="1"/>
  <c r="AC528" i="71"/>
  <c r="Y528" i="71"/>
  <c r="AE528" i="71"/>
  <c r="W528" i="71"/>
  <c r="B529" i="71"/>
  <c r="AA528" i="71"/>
  <c r="G527" i="71"/>
  <c r="Q527" i="71" s="1"/>
  <c r="F527" i="71"/>
  <c r="A527" i="71" s="1"/>
  <c r="AU528" i="68"/>
  <c r="D528" i="68" s="1"/>
  <c r="AD529" i="68"/>
  <c r="AB529" i="68"/>
  <c r="Z529" i="68"/>
  <c r="X529" i="68"/>
  <c r="V529" i="68"/>
  <c r="N529" i="68"/>
  <c r="C529" i="68"/>
  <c r="R529" i="68" s="1"/>
  <c r="AC529" i="68"/>
  <c r="Y529" i="68"/>
  <c r="B530" i="68"/>
  <c r="E530" i="68" s="1"/>
  <c r="G530" i="68" s="1"/>
  <c r="A530" i="68" s="1"/>
  <c r="AA529" i="68"/>
  <c r="AE529" i="68"/>
  <c r="W529" i="68"/>
  <c r="AT529" i="68" s="1"/>
  <c r="F528" i="68"/>
  <c r="Q528" i="68" s="1"/>
  <c r="AG530" i="68" l="1"/>
  <c r="AI530" i="68"/>
  <c r="AK530" i="68"/>
  <c r="AM530" i="68"/>
  <c r="AO530" i="68"/>
  <c r="AQ530" i="68"/>
  <c r="AS530" i="68"/>
  <c r="AF530" i="68"/>
  <c r="AJ530" i="68"/>
  <c r="AN530" i="68"/>
  <c r="AR530" i="68"/>
  <c r="AH530" i="68"/>
  <c r="AL530" i="68"/>
  <c r="AP530" i="68"/>
  <c r="AD529" i="71"/>
  <c r="AB529" i="71"/>
  <c r="Z529" i="71"/>
  <c r="X529" i="71"/>
  <c r="V529" i="71"/>
  <c r="N529" i="71"/>
  <c r="E529" i="71"/>
  <c r="C529" i="71"/>
  <c r="R529" i="71" s="1"/>
  <c r="B530" i="71"/>
  <c r="AE529" i="71"/>
  <c r="AA529" i="71"/>
  <c r="W529" i="71"/>
  <c r="AC529" i="71"/>
  <c r="Y529" i="71"/>
  <c r="G528" i="71"/>
  <c r="Q528" i="71" s="1"/>
  <c r="F528" i="71"/>
  <c r="A528" i="71" s="1"/>
  <c r="AF528" i="71"/>
  <c r="AG528" i="71" s="1"/>
  <c r="D528" i="71" s="1"/>
  <c r="AD530" i="68"/>
  <c r="AB530" i="68"/>
  <c r="Z530" i="68"/>
  <c r="X530" i="68"/>
  <c r="V530" i="68"/>
  <c r="N530" i="68"/>
  <c r="C530" i="68"/>
  <c r="R530" i="68" s="1"/>
  <c r="B531" i="68"/>
  <c r="E531" i="68" s="1"/>
  <c r="G531" i="68" s="1"/>
  <c r="A531" i="68" s="1"/>
  <c r="AE530" i="68"/>
  <c r="AA530" i="68"/>
  <c r="W530" i="68"/>
  <c r="Y530" i="68"/>
  <c r="AC530" i="68"/>
  <c r="F529" i="68"/>
  <c r="Q529" i="68" s="1"/>
  <c r="AU529" i="68"/>
  <c r="D529" i="68" s="1"/>
  <c r="AT530" i="68" l="1"/>
  <c r="AG531" i="68"/>
  <c r="AI531" i="68"/>
  <c r="AK531" i="68"/>
  <c r="AM531" i="68"/>
  <c r="AO531" i="68"/>
  <c r="AQ531" i="68"/>
  <c r="AS531" i="68"/>
  <c r="AH531" i="68"/>
  <c r="AL531" i="68"/>
  <c r="AP531" i="68"/>
  <c r="AF531" i="68"/>
  <c r="AJ531" i="68"/>
  <c r="AN531" i="68"/>
  <c r="AR531" i="68"/>
  <c r="AF529" i="71"/>
  <c r="AG529" i="71" s="1"/>
  <c r="D529" i="71" s="1"/>
  <c r="AD530" i="71"/>
  <c r="AB530" i="71"/>
  <c r="Z530" i="71"/>
  <c r="X530" i="71"/>
  <c r="V530" i="71"/>
  <c r="N530" i="71"/>
  <c r="E530" i="71"/>
  <c r="C530" i="71"/>
  <c r="R530" i="71" s="1"/>
  <c r="AC530" i="71"/>
  <c r="Y530" i="71"/>
  <c r="AE530" i="71"/>
  <c r="W530" i="71"/>
  <c r="B531" i="71"/>
  <c r="AA530" i="71"/>
  <c r="G529" i="71"/>
  <c r="Q529" i="71" s="1"/>
  <c r="F529" i="71"/>
  <c r="A529" i="71" s="1"/>
  <c r="AU530" i="68"/>
  <c r="D530" i="68" s="1"/>
  <c r="AD531" i="68"/>
  <c r="AB531" i="68"/>
  <c r="Z531" i="68"/>
  <c r="X531" i="68"/>
  <c r="V531" i="68"/>
  <c r="N531" i="68"/>
  <c r="C531" i="68"/>
  <c r="R531" i="68" s="1"/>
  <c r="AC531" i="68"/>
  <c r="Y531" i="68"/>
  <c r="B532" i="68"/>
  <c r="E532" i="68" s="1"/>
  <c r="G532" i="68" s="1"/>
  <c r="A532" i="68" s="1"/>
  <c r="AA531" i="68"/>
  <c r="AE531" i="68"/>
  <c r="W531" i="68"/>
  <c r="AT531" i="68" s="1"/>
  <c r="F530" i="68"/>
  <c r="Q530" i="68" s="1"/>
  <c r="AG532" i="68" l="1"/>
  <c r="AI532" i="68"/>
  <c r="AK532" i="68"/>
  <c r="AM532" i="68"/>
  <c r="AO532" i="68"/>
  <c r="AQ532" i="68"/>
  <c r="AS532" i="68"/>
  <c r="AF532" i="68"/>
  <c r="AJ532" i="68"/>
  <c r="AN532" i="68"/>
  <c r="AR532" i="68"/>
  <c r="AH532" i="68"/>
  <c r="AL532" i="68"/>
  <c r="AP532" i="68"/>
  <c r="AD531" i="71"/>
  <c r="AB531" i="71"/>
  <c r="Z531" i="71"/>
  <c r="X531" i="71"/>
  <c r="V531" i="71"/>
  <c r="N531" i="71"/>
  <c r="E531" i="71"/>
  <c r="C531" i="71"/>
  <c r="R531" i="71" s="1"/>
  <c r="B532" i="71"/>
  <c r="AE531" i="71"/>
  <c r="AA531" i="71"/>
  <c r="W531" i="71"/>
  <c r="AC531" i="71"/>
  <c r="Y531" i="71"/>
  <c r="G530" i="71"/>
  <c r="Q530" i="71" s="1"/>
  <c r="F530" i="71"/>
  <c r="A530" i="71" s="1"/>
  <c r="AF530" i="71"/>
  <c r="AG530" i="71" s="1"/>
  <c r="D530" i="71" s="1"/>
  <c r="AD532" i="68"/>
  <c r="AB532" i="68"/>
  <c r="Z532" i="68"/>
  <c r="X532" i="68"/>
  <c r="V532" i="68"/>
  <c r="N532" i="68"/>
  <c r="C532" i="68"/>
  <c r="R532" i="68" s="1"/>
  <c r="B533" i="68"/>
  <c r="E533" i="68" s="1"/>
  <c r="G533" i="68" s="1"/>
  <c r="A533" i="68" s="1"/>
  <c r="AE532" i="68"/>
  <c r="AA532" i="68"/>
  <c r="W532" i="68"/>
  <c r="Y532" i="68"/>
  <c r="AC532" i="68"/>
  <c r="F531" i="68"/>
  <c r="Q531" i="68" s="1"/>
  <c r="AU531" i="68"/>
  <c r="D531" i="68" s="1"/>
  <c r="AT532" i="68" l="1"/>
  <c r="AG533" i="68"/>
  <c r="AI533" i="68"/>
  <c r="AK533" i="68"/>
  <c r="AM533" i="68"/>
  <c r="AO533" i="68"/>
  <c r="AQ533" i="68"/>
  <c r="AS533" i="68"/>
  <c r="AH533" i="68"/>
  <c r="AL533" i="68"/>
  <c r="AP533" i="68"/>
  <c r="AF533" i="68"/>
  <c r="AJ533" i="68"/>
  <c r="AN533" i="68"/>
  <c r="AR533" i="68"/>
  <c r="AF531" i="71"/>
  <c r="AG531" i="71" s="1"/>
  <c r="D531" i="71" s="1"/>
  <c r="AD532" i="71"/>
  <c r="AB532" i="71"/>
  <c r="Z532" i="71"/>
  <c r="X532" i="71"/>
  <c r="V532" i="71"/>
  <c r="N532" i="71"/>
  <c r="E532" i="71"/>
  <c r="C532" i="71"/>
  <c r="R532" i="71" s="1"/>
  <c r="AC532" i="71"/>
  <c r="Y532" i="71"/>
  <c r="AE532" i="71"/>
  <c r="W532" i="71"/>
  <c r="B533" i="71"/>
  <c r="AA532" i="71"/>
  <c r="G531" i="71"/>
  <c r="Q531" i="71" s="1"/>
  <c r="F531" i="71"/>
  <c r="A531" i="71" s="1"/>
  <c r="AU532" i="68"/>
  <c r="D532" i="68" s="1"/>
  <c r="AD533" i="68"/>
  <c r="AB533" i="68"/>
  <c r="Z533" i="68"/>
  <c r="X533" i="68"/>
  <c r="V533" i="68"/>
  <c r="N533" i="68"/>
  <c r="C533" i="68"/>
  <c r="R533" i="68" s="1"/>
  <c r="AC533" i="68"/>
  <c r="Y533" i="68"/>
  <c r="B534" i="68"/>
  <c r="E534" i="68" s="1"/>
  <c r="G534" i="68" s="1"/>
  <c r="A534" i="68" s="1"/>
  <c r="AA533" i="68"/>
  <c r="AE533" i="68"/>
  <c r="W533" i="68"/>
  <c r="F532" i="68"/>
  <c r="Q532" i="68" s="1"/>
  <c r="AT533" i="68" l="1"/>
  <c r="AG534" i="68"/>
  <c r="AI534" i="68"/>
  <c r="AK534" i="68"/>
  <c r="AM534" i="68"/>
  <c r="AO534" i="68"/>
  <c r="AQ534" i="68"/>
  <c r="AS534" i="68"/>
  <c r="AF534" i="68"/>
  <c r="AJ534" i="68"/>
  <c r="AN534" i="68"/>
  <c r="AR534" i="68"/>
  <c r="AH534" i="68"/>
  <c r="AL534" i="68"/>
  <c r="AP534" i="68"/>
  <c r="AD533" i="71"/>
  <c r="AB533" i="71"/>
  <c r="Z533" i="71"/>
  <c r="X533" i="71"/>
  <c r="V533" i="71"/>
  <c r="N533" i="71"/>
  <c r="E533" i="71"/>
  <c r="C533" i="71"/>
  <c r="R533" i="71" s="1"/>
  <c r="B534" i="71"/>
  <c r="AE533" i="71"/>
  <c r="AA533" i="71"/>
  <c r="W533" i="71"/>
  <c r="AC533" i="71"/>
  <c r="Y533" i="71"/>
  <c r="G532" i="71"/>
  <c r="Q532" i="71" s="1"/>
  <c r="F532" i="71"/>
  <c r="A532" i="71" s="1"/>
  <c r="AF532" i="71"/>
  <c r="AG532" i="71" s="1"/>
  <c r="D532" i="71" s="1"/>
  <c r="AD534" i="68"/>
  <c r="AB534" i="68"/>
  <c r="Z534" i="68"/>
  <c r="X534" i="68"/>
  <c r="V534" i="68"/>
  <c r="N534" i="68"/>
  <c r="C534" i="68"/>
  <c r="R534" i="68" s="1"/>
  <c r="B535" i="68"/>
  <c r="E535" i="68" s="1"/>
  <c r="G535" i="68" s="1"/>
  <c r="A535" i="68" s="1"/>
  <c r="AE534" i="68"/>
  <c r="AA534" i="68"/>
  <c r="W534" i="68"/>
  <c r="Y534" i="68"/>
  <c r="AC534" i="68"/>
  <c r="F533" i="68"/>
  <c r="Q533" i="68" s="1"/>
  <c r="AU533" i="68"/>
  <c r="D533" i="68" s="1"/>
  <c r="AT534" i="68" l="1"/>
  <c r="AG535" i="68"/>
  <c r="AI535" i="68"/>
  <c r="AK535" i="68"/>
  <c r="AM535" i="68"/>
  <c r="AO535" i="68"/>
  <c r="AQ535" i="68"/>
  <c r="AS535" i="68"/>
  <c r="AH535" i="68"/>
  <c r="AL535" i="68"/>
  <c r="AP535" i="68"/>
  <c r="AF535" i="68"/>
  <c r="AJ535" i="68"/>
  <c r="AN535" i="68"/>
  <c r="AR535" i="68"/>
  <c r="AF533" i="71"/>
  <c r="AG533" i="71" s="1"/>
  <c r="D533" i="71" s="1"/>
  <c r="AD534" i="71"/>
  <c r="AB534" i="71"/>
  <c r="Z534" i="71"/>
  <c r="X534" i="71"/>
  <c r="V534" i="71"/>
  <c r="N534" i="71"/>
  <c r="E534" i="71"/>
  <c r="C534" i="71"/>
  <c r="R534" i="71" s="1"/>
  <c r="AC534" i="71"/>
  <c r="Y534" i="71"/>
  <c r="AE534" i="71"/>
  <c r="W534" i="71"/>
  <c r="B535" i="71"/>
  <c r="AA534" i="71"/>
  <c r="G533" i="71"/>
  <c r="Q533" i="71" s="1"/>
  <c r="F533" i="71"/>
  <c r="A533" i="71" s="1"/>
  <c r="AU534" i="68"/>
  <c r="D534" i="68" s="1"/>
  <c r="AD535" i="68"/>
  <c r="AB535" i="68"/>
  <c r="Z535" i="68"/>
  <c r="X535" i="68"/>
  <c r="V535" i="68"/>
  <c r="N535" i="68"/>
  <c r="C535" i="68"/>
  <c r="R535" i="68" s="1"/>
  <c r="AC535" i="68"/>
  <c r="Y535" i="68"/>
  <c r="B536" i="68"/>
  <c r="E536" i="68" s="1"/>
  <c r="G536" i="68" s="1"/>
  <c r="A536" i="68" s="1"/>
  <c r="AA535" i="68"/>
  <c r="AE535" i="68"/>
  <c r="W535" i="68"/>
  <c r="AT535" i="68" s="1"/>
  <c r="F534" i="68"/>
  <c r="Q534" i="68" s="1"/>
  <c r="AG536" i="68" l="1"/>
  <c r="AI536" i="68"/>
  <c r="AK536" i="68"/>
  <c r="AM536" i="68"/>
  <c r="AO536" i="68"/>
  <c r="AQ536" i="68"/>
  <c r="AS536" i="68"/>
  <c r="AF536" i="68"/>
  <c r="AJ536" i="68"/>
  <c r="AN536" i="68"/>
  <c r="AR536" i="68"/>
  <c r="AH536" i="68"/>
  <c r="AL536" i="68"/>
  <c r="AP536" i="68"/>
  <c r="AD535" i="71"/>
  <c r="AB535" i="71"/>
  <c r="Z535" i="71"/>
  <c r="X535" i="71"/>
  <c r="V535" i="71"/>
  <c r="N535" i="71"/>
  <c r="E535" i="71"/>
  <c r="C535" i="71"/>
  <c r="R535" i="71" s="1"/>
  <c r="B536" i="71"/>
  <c r="AE535" i="71"/>
  <c r="AA535" i="71"/>
  <c r="W535" i="71"/>
  <c r="AC535" i="71"/>
  <c r="Y535" i="71"/>
  <c r="G534" i="71"/>
  <c r="Q534" i="71" s="1"/>
  <c r="F534" i="71"/>
  <c r="A534" i="71" s="1"/>
  <c r="AF534" i="71"/>
  <c r="AG534" i="71" s="1"/>
  <c r="D534" i="71" s="1"/>
  <c r="AD536" i="68"/>
  <c r="AB536" i="68"/>
  <c r="Z536" i="68"/>
  <c r="X536" i="68"/>
  <c r="V536" i="68"/>
  <c r="N536" i="68"/>
  <c r="C536" i="68"/>
  <c r="R536" i="68" s="1"/>
  <c r="B537" i="68"/>
  <c r="E537" i="68" s="1"/>
  <c r="G537" i="68" s="1"/>
  <c r="A537" i="68" s="1"/>
  <c r="AE536" i="68"/>
  <c r="AA536" i="68"/>
  <c r="W536" i="68"/>
  <c r="Y536" i="68"/>
  <c r="AC536" i="68"/>
  <c r="F535" i="68"/>
  <c r="Q535" i="68" s="1"/>
  <c r="AU535" i="68"/>
  <c r="D535" i="68" s="1"/>
  <c r="AT536" i="68" l="1"/>
  <c r="AU536" i="68" s="1"/>
  <c r="D536" i="68" s="1"/>
  <c r="AG537" i="68"/>
  <c r="AI537" i="68"/>
  <c r="AK537" i="68"/>
  <c r="AM537" i="68"/>
  <c r="AO537" i="68"/>
  <c r="AQ537" i="68"/>
  <c r="AS537" i="68"/>
  <c r="AH537" i="68"/>
  <c r="AL537" i="68"/>
  <c r="AP537" i="68"/>
  <c r="AF537" i="68"/>
  <c r="AJ537" i="68"/>
  <c r="AN537" i="68"/>
  <c r="AR537" i="68"/>
  <c r="AF535" i="71"/>
  <c r="AG535" i="71" s="1"/>
  <c r="D535" i="71" s="1"/>
  <c r="AD536" i="71"/>
  <c r="AB536" i="71"/>
  <c r="Z536" i="71"/>
  <c r="X536" i="71"/>
  <c r="V536" i="71"/>
  <c r="N536" i="71"/>
  <c r="E536" i="71"/>
  <c r="C536" i="71"/>
  <c r="R536" i="71" s="1"/>
  <c r="AC536" i="71"/>
  <c r="Y536" i="71"/>
  <c r="AE536" i="71"/>
  <c r="W536" i="71"/>
  <c r="B537" i="71"/>
  <c r="AA536" i="71"/>
  <c r="G535" i="71"/>
  <c r="Q535" i="71" s="1"/>
  <c r="F535" i="71"/>
  <c r="A535" i="71" s="1"/>
  <c r="AD537" i="68"/>
  <c r="AB537" i="68"/>
  <c r="Z537" i="68"/>
  <c r="X537" i="68"/>
  <c r="V537" i="68"/>
  <c r="N537" i="68"/>
  <c r="C537" i="68"/>
  <c r="R537" i="68" s="1"/>
  <c r="AC537" i="68"/>
  <c r="Y537" i="68"/>
  <c r="B538" i="68"/>
  <c r="E538" i="68" s="1"/>
  <c r="G538" i="68" s="1"/>
  <c r="A538" i="68" s="1"/>
  <c r="AA537" i="68"/>
  <c r="AE537" i="68"/>
  <c r="W537" i="68"/>
  <c r="F536" i="68"/>
  <c r="Q536" i="68" s="1"/>
  <c r="AT537" i="68" l="1"/>
  <c r="AG538" i="68"/>
  <c r="AI538" i="68"/>
  <c r="AK538" i="68"/>
  <c r="AM538" i="68"/>
  <c r="AO538" i="68"/>
  <c r="AQ538" i="68"/>
  <c r="AS538" i="68"/>
  <c r="AF538" i="68"/>
  <c r="AJ538" i="68"/>
  <c r="AN538" i="68"/>
  <c r="AR538" i="68"/>
  <c r="AH538" i="68"/>
  <c r="AL538" i="68"/>
  <c r="AP538" i="68"/>
  <c r="AD537" i="71"/>
  <c r="AB537" i="71"/>
  <c r="Z537" i="71"/>
  <c r="X537" i="71"/>
  <c r="V537" i="71"/>
  <c r="N537" i="71"/>
  <c r="E537" i="71"/>
  <c r="C537" i="71"/>
  <c r="R537" i="71" s="1"/>
  <c r="B538" i="71"/>
  <c r="AE537" i="71"/>
  <c r="AA537" i="71"/>
  <c r="W537" i="71"/>
  <c r="AC537" i="71"/>
  <c r="Y537" i="71"/>
  <c r="G536" i="71"/>
  <c r="Q536" i="71" s="1"/>
  <c r="F536" i="71"/>
  <c r="A536" i="71" s="1"/>
  <c r="AF536" i="71"/>
  <c r="AG536" i="71" s="1"/>
  <c r="D536" i="71" s="1"/>
  <c r="AD538" i="68"/>
  <c r="AB538" i="68"/>
  <c r="Z538" i="68"/>
  <c r="X538" i="68"/>
  <c r="V538" i="68"/>
  <c r="N538" i="68"/>
  <c r="C538" i="68"/>
  <c r="R538" i="68" s="1"/>
  <c r="B539" i="68"/>
  <c r="E539" i="68" s="1"/>
  <c r="G539" i="68" s="1"/>
  <c r="A539" i="68" s="1"/>
  <c r="AE538" i="68"/>
  <c r="AA538" i="68"/>
  <c r="W538" i="68"/>
  <c r="Y538" i="68"/>
  <c r="AC538" i="68"/>
  <c r="F537" i="68"/>
  <c r="Q537" i="68" s="1"/>
  <c r="AU537" i="68"/>
  <c r="D537" i="68" s="1"/>
  <c r="AT538" i="68" l="1"/>
  <c r="AU538" i="68" s="1"/>
  <c r="D538" i="68" s="1"/>
  <c r="AG539" i="68"/>
  <c r="AI539" i="68"/>
  <c r="AK539" i="68"/>
  <c r="AM539" i="68"/>
  <c r="AO539" i="68"/>
  <c r="AQ539" i="68"/>
  <c r="AS539" i="68"/>
  <c r="AH539" i="68"/>
  <c r="AL539" i="68"/>
  <c r="AP539" i="68"/>
  <c r="AF539" i="68"/>
  <c r="AJ539" i="68"/>
  <c r="AN539" i="68"/>
  <c r="AR539" i="68"/>
  <c r="AF537" i="71"/>
  <c r="AG537" i="71" s="1"/>
  <c r="D537" i="71" s="1"/>
  <c r="AD538" i="71"/>
  <c r="AB538" i="71"/>
  <c r="Z538" i="71"/>
  <c r="X538" i="71"/>
  <c r="V538" i="71"/>
  <c r="N538" i="71"/>
  <c r="E538" i="71"/>
  <c r="C538" i="71"/>
  <c r="R538" i="71" s="1"/>
  <c r="AC538" i="71"/>
  <c r="Y538" i="71"/>
  <c r="AE538" i="71"/>
  <c r="W538" i="71"/>
  <c r="B539" i="71"/>
  <c r="AA538" i="71"/>
  <c r="G537" i="71"/>
  <c r="Q537" i="71" s="1"/>
  <c r="F537" i="71"/>
  <c r="A537" i="71" s="1"/>
  <c r="AD539" i="68"/>
  <c r="AB539" i="68"/>
  <c r="Z539" i="68"/>
  <c r="X539" i="68"/>
  <c r="V539" i="68"/>
  <c r="N539" i="68"/>
  <c r="C539" i="68"/>
  <c r="R539" i="68" s="1"/>
  <c r="AC539" i="68"/>
  <c r="Y539" i="68"/>
  <c r="B540" i="68"/>
  <c r="E540" i="68" s="1"/>
  <c r="G540" i="68" s="1"/>
  <c r="A540" i="68" s="1"/>
  <c r="AA539" i="68"/>
  <c r="AE539" i="68"/>
  <c r="W539" i="68"/>
  <c r="F538" i="68"/>
  <c r="Q538" i="68" s="1"/>
  <c r="AT539" i="68" l="1"/>
  <c r="AG540" i="68"/>
  <c r="AI540" i="68"/>
  <c r="AK540" i="68"/>
  <c r="AM540" i="68"/>
  <c r="AO540" i="68"/>
  <c r="AQ540" i="68"/>
  <c r="AS540" i="68"/>
  <c r="AF540" i="68"/>
  <c r="AJ540" i="68"/>
  <c r="AN540" i="68"/>
  <c r="AR540" i="68"/>
  <c r="AH540" i="68"/>
  <c r="AL540" i="68"/>
  <c r="AP540" i="68"/>
  <c r="AD539" i="71"/>
  <c r="AB539" i="71"/>
  <c r="Z539" i="71"/>
  <c r="X539" i="71"/>
  <c r="V539" i="71"/>
  <c r="N539" i="71"/>
  <c r="E539" i="71"/>
  <c r="C539" i="71"/>
  <c r="R539" i="71" s="1"/>
  <c r="B540" i="71"/>
  <c r="AE539" i="71"/>
  <c r="AA539" i="71"/>
  <c r="W539" i="71"/>
  <c r="AC539" i="71"/>
  <c r="Y539" i="71"/>
  <c r="G538" i="71"/>
  <c r="Q538" i="71" s="1"/>
  <c r="F538" i="71"/>
  <c r="A538" i="71" s="1"/>
  <c r="AF538" i="71"/>
  <c r="AG538" i="71" s="1"/>
  <c r="D538" i="71" s="1"/>
  <c r="AD540" i="68"/>
  <c r="AB540" i="68"/>
  <c r="Z540" i="68"/>
  <c r="X540" i="68"/>
  <c r="V540" i="68"/>
  <c r="N540" i="68"/>
  <c r="C540" i="68"/>
  <c r="R540" i="68" s="1"/>
  <c r="B541" i="68"/>
  <c r="E541" i="68" s="1"/>
  <c r="G541" i="68" s="1"/>
  <c r="A541" i="68" s="1"/>
  <c r="AE540" i="68"/>
  <c r="AA540" i="68"/>
  <c r="W540" i="68"/>
  <c r="Y540" i="68"/>
  <c r="AC540" i="68"/>
  <c r="F539" i="68"/>
  <c r="Q539" i="68" s="1"/>
  <c r="AU539" i="68"/>
  <c r="D539" i="68" s="1"/>
  <c r="AT540" i="68" l="1"/>
  <c r="AG541" i="68"/>
  <c r="AI541" i="68"/>
  <c r="AK541" i="68"/>
  <c r="AM541" i="68"/>
  <c r="AO541" i="68"/>
  <c r="AQ541" i="68"/>
  <c r="AS541" i="68"/>
  <c r="AH541" i="68"/>
  <c r="AL541" i="68"/>
  <c r="AP541" i="68"/>
  <c r="AF541" i="68"/>
  <c r="AJ541" i="68"/>
  <c r="AN541" i="68"/>
  <c r="AR541" i="68"/>
  <c r="AF539" i="71"/>
  <c r="AG539" i="71" s="1"/>
  <c r="D539" i="71" s="1"/>
  <c r="AD540" i="71"/>
  <c r="AB540" i="71"/>
  <c r="Z540" i="71"/>
  <c r="X540" i="71"/>
  <c r="V540" i="71"/>
  <c r="N540" i="71"/>
  <c r="E540" i="71"/>
  <c r="C540" i="71"/>
  <c r="R540" i="71" s="1"/>
  <c r="AC540" i="71"/>
  <c r="Y540" i="71"/>
  <c r="AE540" i="71"/>
  <c r="W540" i="71"/>
  <c r="B541" i="71"/>
  <c r="AA540" i="71"/>
  <c r="G539" i="71"/>
  <c r="Q539" i="71" s="1"/>
  <c r="F539" i="71"/>
  <c r="A539" i="71" s="1"/>
  <c r="AU540" i="68"/>
  <c r="D540" i="68" s="1"/>
  <c r="AD541" i="68"/>
  <c r="AB541" i="68"/>
  <c r="Z541" i="68"/>
  <c r="X541" i="68"/>
  <c r="V541" i="68"/>
  <c r="N541" i="68"/>
  <c r="C541" i="68"/>
  <c r="R541" i="68" s="1"/>
  <c r="AC541" i="68"/>
  <c r="Y541" i="68"/>
  <c r="B542" i="68"/>
  <c r="E542" i="68" s="1"/>
  <c r="G542" i="68" s="1"/>
  <c r="A542" i="68" s="1"/>
  <c r="AA541" i="68"/>
  <c r="AE541" i="68"/>
  <c r="W541" i="68"/>
  <c r="AT541" i="68" s="1"/>
  <c r="F540" i="68"/>
  <c r="Q540" i="68" s="1"/>
  <c r="AG542" i="68" l="1"/>
  <c r="AI542" i="68"/>
  <c r="AK542" i="68"/>
  <c r="AM542" i="68"/>
  <c r="AO542" i="68"/>
  <c r="AQ542" i="68"/>
  <c r="AS542" i="68"/>
  <c r="AF542" i="68"/>
  <c r="AJ542" i="68"/>
  <c r="AN542" i="68"/>
  <c r="AR542" i="68"/>
  <c r="AH542" i="68"/>
  <c r="AL542" i="68"/>
  <c r="AP542" i="68"/>
  <c r="AD541" i="71"/>
  <c r="AB541" i="71"/>
  <c r="Z541" i="71"/>
  <c r="X541" i="71"/>
  <c r="V541" i="71"/>
  <c r="N541" i="71"/>
  <c r="E541" i="71"/>
  <c r="C541" i="71"/>
  <c r="R541" i="71" s="1"/>
  <c r="B542" i="71"/>
  <c r="AE541" i="71"/>
  <c r="AA541" i="71"/>
  <c r="W541" i="71"/>
  <c r="AC541" i="71"/>
  <c r="Y541" i="71"/>
  <c r="G540" i="71"/>
  <c r="Q540" i="71" s="1"/>
  <c r="F540" i="71"/>
  <c r="A540" i="71" s="1"/>
  <c r="AF540" i="71"/>
  <c r="AG540" i="71" s="1"/>
  <c r="D540" i="71" s="1"/>
  <c r="AD542" i="68"/>
  <c r="AB542" i="68"/>
  <c r="Z542" i="68"/>
  <c r="X542" i="68"/>
  <c r="V542" i="68"/>
  <c r="N542" i="68"/>
  <c r="C542" i="68"/>
  <c r="R542" i="68" s="1"/>
  <c r="B543" i="68"/>
  <c r="E543" i="68" s="1"/>
  <c r="G543" i="68" s="1"/>
  <c r="A543" i="68" s="1"/>
  <c r="AE542" i="68"/>
  <c r="AA542" i="68"/>
  <c r="W542" i="68"/>
  <c r="Y542" i="68"/>
  <c r="AC542" i="68"/>
  <c r="F541" i="68"/>
  <c r="Q541" i="68" s="1"/>
  <c r="AU541" i="68"/>
  <c r="D541" i="68" s="1"/>
  <c r="AT542" i="68" l="1"/>
  <c r="AG543" i="68"/>
  <c r="AI543" i="68"/>
  <c r="AK543" i="68"/>
  <c r="AM543" i="68"/>
  <c r="AO543" i="68"/>
  <c r="AQ543" i="68"/>
  <c r="AS543" i="68"/>
  <c r="AH543" i="68"/>
  <c r="AL543" i="68"/>
  <c r="AP543" i="68"/>
  <c r="AF543" i="68"/>
  <c r="AJ543" i="68"/>
  <c r="AN543" i="68"/>
  <c r="AR543" i="68"/>
  <c r="AF541" i="71"/>
  <c r="AG541" i="71" s="1"/>
  <c r="D541" i="71" s="1"/>
  <c r="AD542" i="71"/>
  <c r="AB542" i="71"/>
  <c r="Z542" i="71"/>
  <c r="X542" i="71"/>
  <c r="V542" i="71"/>
  <c r="N542" i="71"/>
  <c r="E542" i="71"/>
  <c r="C542" i="71"/>
  <c r="R542" i="71" s="1"/>
  <c r="AC542" i="71"/>
  <c r="Y542" i="71"/>
  <c r="AE542" i="71"/>
  <c r="W542" i="71"/>
  <c r="B543" i="71"/>
  <c r="AA542" i="71"/>
  <c r="G541" i="71"/>
  <c r="Q541" i="71" s="1"/>
  <c r="F541" i="71"/>
  <c r="A541" i="71" s="1"/>
  <c r="AU542" i="68"/>
  <c r="D542" i="68" s="1"/>
  <c r="AD543" i="68"/>
  <c r="AB543" i="68"/>
  <c r="Z543" i="68"/>
  <c r="X543" i="68"/>
  <c r="V543" i="68"/>
  <c r="N543" i="68"/>
  <c r="C543" i="68"/>
  <c r="R543" i="68" s="1"/>
  <c r="AC543" i="68"/>
  <c r="Y543" i="68"/>
  <c r="B544" i="68"/>
  <c r="E544" i="68" s="1"/>
  <c r="G544" i="68" s="1"/>
  <c r="A544" i="68" s="1"/>
  <c r="AA543" i="68"/>
  <c r="AE543" i="68"/>
  <c r="W543" i="68"/>
  <c r="AT543" i="68" s="1"/>
  <c r="F542" i="68"/>
  <c r="Q542" i="68" s="1"/>
  <c r="AG544" i="68" l="1"/>
  <c r="AI544" i="68"/>
  <c r="AK544" i="68"/>
  <c r="AM544" i="68"/>
  <c r="AO544" i="68"/>
  <c r="AQ544" i="68"/>
  <c r="AS544" i="68"/>
  <c r="AF544" i="68"/>
  <c r="AJ544" i="68"/>
  <c r="AN544" i="68"/>
  <c r="AR544" i="68"/>
  <c r="AH544" i="68"/>
  <c r="AL544" i="68"/>
  <c r="AP544" i="68"/>
  <c r="AD543" i="71"/>
  <c r="AB543" i="71"/>
  <c r="Z543" i="71"/>
  <c r="X543" i="71"/>
  <c r="V543" i="71"/>
  <c r="N543" i="71"/>
  <c r="E543" i="71"/>
  <c r="C543" i="71"/>
  <c r="R543" i="71" s="1"/>
  <c r="B544" i="71"/>
  <c r="AE543" i="71"/>
  <c r="AA543" i="71"/>
  <c r="W543" i="71"/>
  <c r="AC543" i="71"/>
  <c r="Y543" i="71"/>
  <c r="G542" i="71"/>
  <c r="Q542" i="71" s="1"/>
  <c r="F542" i="71"/>
  <c r="A542" i="71" s="1"/>
  <c r="AF542" i="71"/>
  <c r="AG542" i="71" s="1"/>
  <c r="D542" i="71" s="1"/>
  <c r="AD544" i="68"/>
  <c r="AB544" i="68"/>
  <c r="Z544" i="68"/>
  <c r="X544" i="68"/>
  <c r="V544" i="68"/>
  <c r="N544" i="68"/>
  <c r="C544" i="68"/>
  <c r="R544" i="68" s="1"/>
  <c r="B545" i="68"/>
  <c r="E545" i="68" s="1"/>
  <c r="G545" i="68" s="1"/>
  <c r="A545" i="68" s="1"/>
  <c r="AE544" i="68"/>
  <c r="AA544" i="68"/>
  <c r="W544" i="68"/>
  <c r="Y544" i="68"/>
  <c r="AC544" i="68"/>
  <c r="F543" i="68"/>
  <c r="Q543" i="68" s="1"/>
  <c r="AU543" i="68"/>
  <c r="D543" i="68" s="1"/>
  <c r="AT544" i="68" l="1"/>
  <c r="AG545" i="68"/>
  <c r="AI545" i="68"/>
  <c r="AK545" i="68"/>
  <c r="AM545" i="68"/>
  <c r="AO545" i="68"/>
  <c r="AQ545" i="68"/>
  <c r="AS545" i="68"/>
  <c r="AH545" i="68"/>
  <c r="AL545" i="68"/>
  <c r="AP545" i="68"/>
  <c r="AF545" i="68"/>
  <c r="AJ545" i="68"/>
  <c r="AN545" i="68"/>
  <c r="AR545" i="68"/>
  <c r="AF543" i="71"/>
  <c r="AG543" i="71" s="1"/>
  <c r="D543" i="71" s="1"/>
  <c r="AD544" i="71"/>
  <c r="AB544" i="71"/>
  <c r="Z544" i="71"/>
  <c r="X544" i="71"/>
  <c r="V544" i="71"/>
  <c r="N544" i="71"/>
  <c r="E544" i="71"/>
  <c r="C544" i="71"/>
  <c r="R544" i="71" s="1"/>
  <c r="AC544" i="71"/>
  <c r="Y544" i="71"/>
  <c r="AE544" i="71"/>
  <c r="W544" i="71"/>
  <c r="B545" i="71"/>
  <c r="AA544" i="71"/>
  <c r="G543" i="71"/>
  <c r="Q543" i="71" s="1"/>
  <c r="F543" i="71"/>
  <c r="A543" i="71" s="1"/>
  <c r="AU544" i="68"/>
  <c r="D544" i="68" s="1"/>
  <c r="AD545" i="68"/>
  <c r="AB545" i="68"/>
  <c r="Z545" i="68"/>
  <c r="X545" i="68"/>
  <c r="V545" i="68"/>
  <c r="N545" i="68"/>
  <c r="C545" i="68"/>
  <c r="R545" i="68" s="1"/>
  <c r="AC545" i="68"/>
  <c r="Y545" i="68"/>
  <c r="B546" i="68"/>
  <c r="E546" i="68" s="1"/>
  <c r="G546" i="68" s="1"/>
  <c r="A546" i="68" s="1"/>
  <c r="AA545" i="68"/>
  <c r="AE545" i="68"/>
  <c r="W545" i="68"/>
  <c r="AT545" i="68" s="1"/>
  <c r="F544" i="68"/>
  <c r="Q544" i="68" s="1"/>
  <c r="AG546" i="68" l="1"/>
  <c r="AI546" i="68"/>
  <c r="AK546" i="68"/>
  <c r="AM546" i="68"/>
  <c r="AO546" i="68"/>
  <c r="AQ546" i="68"/>
  <c r="AS546" i="68"/>
  <c r="AF546" i="68"/>
  <c r="AJ546" i="68"/>
  <c r="AN546" i="68"/>
  <c r="AR546" i="68"/>
  <c r="AH546" i="68"/>
  <c r="AL546" i="68"/>
  <c r="AP546" i="68"/>
  <c r="AD545" i="71"/>
  <c r="AB545" i="71"/>
  <c r="Z545" i="71"/>
  <c r="X545" i="71"/>
  <c r="V545" i="71"/>
  <c r="N545" i="71"/>
  <c r="E545" i="71"/>
  <c r="C545" i="71"/>
  <c r="R545" i="71" s="1"/>
  <c r="B546" i="71"/>
  <c r="AE545" i="71"/>
  <c r="AA545" i="71"/>
  <c r="W545" i="71"/>
  <c r="AC545" i="71"/>
  <c r="Y545" i="71"/>
  <c r="G544" i="71"/>
  <c r="Q544" i="71" s="1"/>
  <c r="F544" i="71"/>
  <c r="A544" i="71" s="1"/>
  <c r="AF544" i="71"/>
  <c r="AG544" i="71" s="1"/>
  <c r="D544" i="71" s="1"/>
  <c r="AD546" i="68"/>
  <c r="AB546" i="68"/>
  <c r="Z546" i="68"/>
  <c r="X546" i="68"/>
  <c r="V546" i="68"/>
  <c r="N546" i="68"/>
  <c r="C546" i="68"/>
  <c r="R546" i="68" s="1"/>
  <c r="B547" i="68"/>
  <c r="E547" i="68" s="1"/>
  <c r="G547" i="68" s="1"/>
  <c r="A547" i="68" s="1"/>
  <c r="AE546" i="68"/>
  <c r="AA546" i="68"/>
  <c r="W546" i="68"/>
  <c r="Y546" i="68"/>
  <c r="AC546" i="68"/>
  <c r="F545" i="68"/>
  <c r="Q545" i="68" s="1"/>
  <c r="AU545" i="68"/>
  <c r="D545" i="68" s="1"/>
  <c r="AT546" i="68" l="1"/>
  <c r="AG547" i="68"/>
  <c r="AI547" i="68"/>
  <c r="AK547" i="68"/>
  <c r="AM547" i="68"/>
  <c r="AO547" i="68"/>
  <c r="AQ547" i="68"/>
  <c r="AS547" i="68"/>
  <c r="AH547" i="68"/>
  <c r="AL547" i="68"/>
  <c r="AP547" i="68"/>
  <c r="AF547" i="68"/>
  <c r="AJ547" i="68"/>
  <c r="AN547" i="68"/>
  <c r="AR547" i="68"/>
  <c r="AF545" i="71"/>
  <c r="AG545" i="71" s="1"/>
  <c r="D545" i="71" s="1"/>
  <c r="AD546" i="71"/>
  <c r="AB546" i="71"/>
  <c r="Z546" i="71"/>
  <c r="X546" i="71"/>
  <c r="V546" i="71"/>
  <c r="N546" i="71"/>
  <c r="E546" i="71"/>
  <c r="C546" i="71"/>
  <c r="R546" i="71" s="1"/>
  <c r="AC546" i="71"/>
  <c r="Y546" i="71"/>
  <c r="AE546" i="71"/>
  <c r="W546" i="71"/>
  <c r="B547" i="71"/>
  <c r="AA546" i="71"/>
  <c r="G545" i="71"/>
  <c r="Q545" i="71" s="1"/>
  <c r="F545" i="71"/>
  <c r="A545" i="71" s="1"/>
  <c r="AU546" i="68"/>
  <c r="D546" i="68" s="1"/>
  <c r="AD547" i="68"/>
  <c r="AB547" i="68"/>
  <c r="Z547" i="68"/>
  <c r="X547" i="68"/>
  <c r="V547" i="68"/>
  <c r="N547" i="68"/>
  <c r="C547" i="68"/>
  <c r="R547" i="68" s="1"/>
  <c r="AC547" i="68"/>
  <c r="Y547" i="68"/>
  <c r="B548" i="68"/>
  <c r="E548" i="68" s="1"/>
  <c r="G548" i="68" s="1"/>
  <c r="A548" i="68" s="1"/>
  <c r="AA547" i="68"/>
  <c r="AE547" i="68"/>
  <c r="W547" i="68"/>
  <c r="AT547" i="68" s="1"/>
  <c r="F546" i="68"/>
  <c r="Q546" i="68" s="1"/>
  <c r="AG548" i="68" l="1"/>
  <c r="AI548" i="68"/>
  <c r="AK548" i="68"/>
  <c r="AM548" i="68"/>
  <c r="AO548" i="68"/>
  <c r="AQ548" i="68"/>
  <c r="AS548" i="68"/>
  <c r="AF548" i="68"/>
  <c r="AJ548" i="68"/>
  <c r="AN548" i="68"/>
  <c r="AR548" i="68"/>
  <c r="AH548" i="68"/>
  <c r="AL548" i="68"/>
  <c r="AP548" i="68"/>
  <c r="AD547" i="71"/>
  <c r="AB547" i="71"/>
  <c r="Z547" i="71"/>
  <c r="X547" i="71"/>
  <c r="V547" i="71"/>
  <c r="N547" i="71"/>
  <c r="E547" i="71"/>
  <c r="C547" i="71"/>
  <c r="R547" i="71" s="1"/>
  <c r="B548" i="71"/>
  <c r="AE547" i="71"/>
  <c r="AA547" i="71"/>
  <c r="W547" i="71"/>
  <c r="AC547" i="71"/>
  <c r="Y547" i="71"/>
  <c r="G546" i="71"/>
  <c r="Q546" i="71" s="1"/>
  <c r="F546" i="71"/>
  <c r="A546" i="71" s="1"/>
  <c r="AF546" i="71"/>
  <c r="AG546" i="71" s="1"/>
  <c r="D546" i="71" s="1"/>
  <c r="AD548" i="68"/>
  <c r="AB548" i="68"/>
  <c r="Z548" i="68"/>
  <c r="X548" i="68"/>
  <c r="V548" i="68"/>
  <c r="N548" i="68"/>
  <c r="C548" i="68"/>
  <c r="R548" i="68" s="1"/>
  <c r="B549" i="68"/>
  <c r="E549" i="68" s="1"/>
  <c r="G549" i="68" s="1"/>
  <c r="A549" i="68" s="1"/>
  <c r="AE548" i="68"/>
  <c r="AA548" i="68"/>
  <c r="W548" i="68"/>
  <c r="Y548" i="68"/>
  <c r="AC548" i="68"/>
  <c r="F547" i="68"/>
  <c r="Q547" i="68" s="1"/>
  <c r="AU547" i="68"/>
  <c r="D547" i="68" s="1"/>
  <c r="AT548" i="68" l="1"/>
  <c r="AG549" i="68"/>
  <c r="AI549" i="68"/>
  <c r="AK549" i="68"/>
  <c r="AM549" i="68"/>
  <c r="AO549" i="68"/>
  <c r="AQ549" i="68"/>
  <c r="AS549" i="68"/>
  <c r="AH549" i="68"/>
  <c r="AL549" i="68"/>
  <c r="AP549" i="68"/>
  <c r="AF549" i="68"/>
  <c r="AJ549" i="68"/>
  <c r="AN549" i="68"/>
  <c r="AR549" i="68"/>
  <c r="AF547" i="71"/>
  <c r="AG547" i="71" s="1"/>
  <c r="D547" i="71" s="1"/>
  <c r="AD548" i="71"/>
  <c r="AB548" i="71"/>
  <c r="Z548" i="71"/>
  <c r="X548" i="71"/>
  <c r="V548" i="71"/>
  <c r="N548" i="71"/>
  <c r="E548" i="71"/>
  <c r="C548" i="71"/>
  <c r="R548" i="71" s="1"/>
  <c r="AC548" i="71"/>
  <c r="Y548" i="71"/>
  <c r="AE548" i="71"/>
  <c r="W548" i="71"/>
  <c r="B549" i="71"/>
  <c r="AA548" i="71"/>
  <c r="G547" i="71"/>
  <c r="Q547" i="71" s="1"/>
  <c r="F547" i="71"/>
  <c r="A547" i="71" s="1"/>
  <c r="AU548" i="68"/>
  <c r="D548" i="68" s="1"/>
  <c r="AD549" i="68"/>
  <c r="AB549" i="68"/>
  <c r="Z549" i="68"/>
  <c r="X549" i="68"/>
  <c r="V549" i="68"/>
  <c r="N549" i="68"/>
  <c r="C549" i="68"/>
  <c r="R549" i="68" s="1"/>
  <c r="AC549" i="68"/>
  <c r="Y549" i="68"/>
  <c r="B550" i="68"/>
  <c r="E550" i="68" s="1"/>
  <c r="G550" i="68" s="1"/>
  <c r="A550" i="68" s="1"/>
  <c r="AA549" i="68"/>
  <c r="AE549" i="68"/>
  <c r="W549" i="68"/>
  <c r="AT549" i="68" s="1"/>
  <c r="F548" i="68"/>
  <c r="Q548" i="68" s="1"/>
  <c r="AG550" i="68" l="1"/>
  <c r="AI550" i="68"/>
  <c r="AK550" i="68"/>
  <c r="AM550" i="68"/>
  <c r="AO550" i="68"/>
  <c r="AQ550" i="68"/>
  <c r="AS550" i="68"/>
  <c r="AF550" i="68"/>
  <c r="AJ550" i="68"/>
  <c r="AN550" i="68"/>
  <c r="AR550" i="68"/>
  <c r="AH550" i="68"/>
  <c r="AL550" i="68"/>
  <c r="AP550" i="68"/>
  <c r="AD549" i="71"/>
  <c r="AB549" i="71"/>
  <c r="Z549" i="71"/>
  <c r="X549" i="71"/>
  <c r="V549" i="71"/>
  <c r="N549" i="71"/>
  <c r="E549" i="71"/>
  <c r="C549" i="71"/>
  <c r="R549" i="71" s="1"/>
  <c r="B550" i="71"/>
  <c r="AE549" i="71"/>
  <c r="AA549" i="71"/>
  <c r="W549" i="71"/>
  <c r="AC549" i="71"/>
  <c r="Y549" i="71"/>
  <c r="G548" i="71"/>
  <c r="Q548" i="71" s="1"/>
  <c r="F548" i="71"/>
  <c r="A548" i="71" s="1"/>
  <c r="AF548" i="71"/>
  <c r="AG548" i="71" s="1"/>
  <c r="D548" i="71" s="1"/>
  <c r="AD550" i="68"/>
  <c r="AB550" i="68"/>
  <c r="Z550" i="68"/>
  <c r="X550" i="68"/>
  <c r="V550" i="68"/>
  <c r="N550" i="68"/>
  <c r="C550" i="68"/>
  <c r="R550" i="68" s="1"/>
  <c r="B551" i="68"/>
  <c r="E551" i="68" s="1"/>
  <c r="G551" i="68" s="1"/>
  <c r="A551" i="68" s="1"/>
  <c r="AE550" i="68"/>
  <c r="AA550" i="68"/>
  <c r="W550" i="68"/>
  <c r="Y550" i="68"/>
  <c r="AC550" i="68"/>
  <c r="F549" i="68"/>
  <c r="Q549" i="68" s="1"/>
  <c r="AU549" i="68"/>
  <c r="D549" i="68" s="1"/>
  <c r="AT550" i="68" l="1"/>
  <c r="AU550" i="68" s="1"/>
  <c r="D550" i="68" s="1"/>
  <c r="AG551" i="68"/>
  <c r="AI551" i="68"/>
  <c r="AK551" i="68"/>
  <c r="AM551" i="68"/>
  <c r="AO551" i="68"/>
  <c r="AQ551" i="68"/>
  <c r="AS551" i="68"/>
  <c r="AH551" i="68"/>
  <c r="AL551" i="68"/>
  <c r="AP551" i="68"/>
  <c r="AF551" i="68"/>
  <c r="AJ551" i="68"/>
  <c r="AN551" i="68"/>
  <c r="AR551" i="68"/>
  <c r="AF549" i="71"/>
  <c r="AG549" i="71" s="1"/>
  <c r="D549" i="71" s="1"/>
  <c r="AD550" i="71"/>
  <c r="AB550" i="71"/>
  <c r="Z550" i="71"/>
  <c r="X550" i="71"/>
  <c r="V550" i="71"/>
  <c r="N550" i="71"/>
  <c r="E550" i="71"/>
  <c r="C550" i="71"/>
  <c r="R550" i="71" s="1"/>
  <c r="AC550" i="71"/>
  <c r="Y550" i="71"/>
  <c r="AE550" i="71"/>
  <c r="W550" i="71"/>
  <c r="B551" i="71"/>
  <c r="AA550" i="71"/>
  <c r="G549" i="71"/>
  <c r="Q549" i="71" s="1"/>
  <c r="F549" i="71"/>
  <c r="A549" i="71" s="1"/>
  <c r="AD551" i="68"/>
  <c r="AB551" i="68"/>
  <c r="Z551" i="68"/>
  <c r="X551" i="68"/>
  <c r="V551" i="68"/>
  <c r="N551" i="68"/>
  <c r="C551" i="68"/>
  <c r="R551" i="68" s="1"/>
  <c r="AC551" i="68"/>
  <c r="Y551" i="68"/>
  <c r="B552" i="68"/>
  <c r="E552" i="68" s="1"/>
  <c r="G552" i="68" s="1"/>
  <c r="A552" i="68" s="1"/>
  <c r="AA551" i="68"/>
  <c r="AE551" i="68"/>
  <c r="W551" i="68"/>
  <c r="AT551" i="68" s="1"/>
  <c r="F550" i="68"/>
  <c r="Q550" i="68" s="1"/>
  <c r="AG552" i="68" l="1"/>
  <c r="AI552" i="68"/>
  <c r="AK552" i="68"/>
  <c r="AM552" i="68"/>
  <c r="AO552" i="68"/>
  <c r="AQ552" i="68"/>
  <c r="AS552" i="68"/>
  <c r="AF552" i="68"/>
  <c r="AJ552" i="68"/>
  <c r="AN552" i="68"/>
  <c r="AR552" i="68"/>
  <c r="AH552" i="68"/>
  <c r="AL552" i="68"/>
  <c r="AP552" i="68"/>
  <c r="AD551" i="71"/>
  <c r="AB551" i="71"/>
  <c r="Z551" i="71"/>
  <c r="X551" i="71"/>
  <c r="V551" i="71"/>
  <c r="N551" i="71"/>
  <c r="E551" i="71"/>
  <c r="C551" i="71"/>
  <c r="R551" i="71" s="1"/>
  <c r="B552" i="71"/>
  <c r="AE551" i="71"/>
  <c r="AA551" i="71"/>
  <c r="W551" i="71"/>
  <c r="AC551" i="71"/>
  <c r="Y551" i="71"/>
  <c r="G550" i="71"/>
  <c r="Q550" i="71" s="1"/>
  <c r="F550" i="71"/>
  <c r="A550" i="71" s="1"/>
  <c r="AF550" i="71"/>
  <c r="AG550" i="71" s="1"/>
  <c r="D550" i="71" s="1"/>
  <c r="AD552" i="68"/>
  <c r="AB552" i="68"/>
  <c r="Z552" i="68"/>
  <c r="X552" i="68"/>
  <c r="V552" i="68"/>
  <c r="N552" i="68"/>
  <c r="C552" i="68"/>
  <c r="R552" i="68" s="1"/>
  <c r="B553" i="68"/>
  <c r="E553" i="68" s="1"/>
  <c r="G553" i="68" s="1"/>
  <c r="A553" i="68" s="1"/>
  <c r="AE552" i="68"/>
  <c r="AA552" i="68"/>
  <c r="W552" i="68"/>
  <c r="Y552" i="68"/>
  <c r="AC552" i="68"/>
  <c r="F551" i="68"/>
  <c r="Q551" i="68" s="1"/>
  <c r="AU551" i="68"/>
  <c r="D551" i="68" s="1"/>
  <c r="AT552" i="68" l="1"/>
  <c r="AG553" i="68"/>
  <c r="AI553" i="68"/>
  <c r="AK553" i="68"/>
  <c r="AM553" i="68"/>
  <c r="AO553" i="68"/>
  <c r="AQ553" i="68"/>
  <c r="AS553" i="68"/>
  <c r="AH553" i="68"/>
  <c r="AL553" i="68"/>
  <c r="AP553" i="68"/>
  <c r="AF553" i="68"/>
  <c r="AJ553" i="68"/>
  <c r="AN553" i="68"/>
  <c r="AR553" i="68"/>
  <c r="AF551" i="71"/>
  <c r="AG551" i="71" s="1"/>
  <c r="D551" i="71" s="1"/>
  <c r="AD552" i="71"/>
  <c r="AB552" i="71"/>
  <c r="Z552" i="71"/>
  <c r="X552" i="71"/>
  <c r="V552" i="71"/>
  <c r="N552" i="71"/>
  <c r="E552" i="71"/>
  <c r="C552" i="71"/>
  <c r="R552" i="71" s="1"/>
  <c r="AC552" i="71"/>
  <c r="Y552" i="71"/>
  <c r="AE552" i="71"/>
  <c r="W552" i="71"/>
  <c r="B553" i="71"/>
  <c r="AA552" i="71"/>
  <c r="G551" i="71"/>
  <c r="Q551" i="71" s="1"/>
  <c r="F551" i="71"/>
  <c r="A551" i="71" s="1"/>
  <c r="AU552" i="68"/>
  <c r="D552" i="68" s="1"/>
  <c r="AD553" i="68"/>
  <c r="AB553" i="68"/>
  <c r="Z553" i="68"/>
  <c r="X553" i="68"/>
  <c r="V553" i="68"/>
  <c r="N553" i="68"/>
  <c r="C553" i="68"/>
  <c r="R553" i="68" s="1"/>
  <c r="AC553" i="68"/>
  <c r="Y553" i="68"/>
  <c r="B554" i="68"/>
  <c r="E554" i="68" s="1"/>
  <c r="G554" i="68" s="1"/>
  <c r="A554" i="68" s="1"/>
  <c r="AA553" i="68"/>
  <c r="AE553" i="68"/>
  <c r="W553" i="68"/>
  <c r="AT553" i="68" s="1"/>
  <c r="F552" i="68"/>
  <c r="Q552" i="68" s="1"/>
  <c r="AG554" i="68" l="1"/>
  <c r="AI554" i="68"/>
  <c r="AK554" i="68"/>
  <c r="AM554" i="68"/>
  <c r="AO554" i="68"/>
  <c r="AQ554" i="68"/>
  <c r="AS554" i="68"/>
  <c r="AF554" i="68"/>
  <c r="AJ554" i="68"/>
  <c r="AN554" i="68"/>
  <c r="AR554" i="68"/>
  <c r="AH554" i="68"/>
  <c r="AL554" i="68"/>
  <c r="AP554" i="68"/>
  <c r="AD553" i="71"/>
  <c r="AB553" i="71"/>
  <c r="Z553" i="71"/>
  <c r="X553" i="71"/>
  <c r="V553" i="71"/>
  <c r="N553" i="71"/>
  <c r="E553" i="71"/>
  <c r="C553" i="71"/>
  <c r="R553" i="71" s="1"/>
  <c r="B554" i="71"/>
  <c r="AE553" i="71"/>
  <c r="AA553" i="71"/>
  <c r="W553" i="71"/>
  <c r="AC553" i="71"/>
  <c r="Y553" i="71"/>
  <c r="G552" i="71"/>
  <c r="Q552" i="71" s="1"/>
  <c r="F552" i="71"/>
  <c r="A552" i="71" s="1"/>
  <c r="AF552" i="71"/>
  <c r="AG552" i="71" s="1"/>
  <c r="D552" i="71" s="1"/>
  <c r="AD554" i="68"/>
  <c r="AB554" i="68"/>
  <c r="Z554" i="68"/>
  <c r="X554" i="68"/>
  <c r="V554" i="68"/>
  <c r="N554" i="68"/>
  <c r="C554" i="68"/>
  <c r="R554" i="68" s="1"/>
  <c r="B555" i="68"/>
  <c r="E555" i="68" s="1"/>
  <c r="G555" i="68" s="1"/>
  <c r="A555" i="68" s="1"/>
  <c r="AE554" i="68"/>
  <c r="AA554" i="68"/>
  <c r="W554" i="68"/>
  <c r="Y554" i="68"/>
  <c r="AC554" i="68"/>
  <c r="F553" i="68"/>
  <c r="Q553" i="68" s="1"/>
  <c r="AU553" i="68"/>
  <c r="D553" i="68" s="1"/>
  <c r="AT554" i="68" l="1"/>
  <c r="AG555" i="68"/>
  <c r="AI555" i="68"/>
  <c r="AK555" i="68"/>
  <c r="AM555" i="68"/>
  <c r="AO555" i="68"/>
  <c r="AQ555" i="68"/>
  <c r="AS555" i="68"/>
  <c r="AH555" i="68"/>
  <c r="AL555" i="68"/>
  <c r="AP555" i="68"/>
  <c r="AF555" i="68"/>
  <c r="AJ555" i="68"/>
  <c r="AN555" i="68"/>
  <c r="AR555" i="68"/>
  <c r="AF553" i="71"/>
  <c r="AG553" i="71" s="1"/>
  <c r="D553" i="71" s="1"/>
  <c r="AD554" i="71"/>
  <c r="AB554" i="71"/>
  <c r="Z554" i="71"/>
  <c r="X554" i="71"/>
  <c r="V554" i="71"/>
  <c r="N554" i="71"/>
  <c r="E554" i="71"/>
  <c r="C554" i="71"/>
  <c r="R554" i="71" s="1"/>
  <c r="AC554" i="71"/>
  <c r="Y554" i="71"/>
  <c r="AE554" i="71"/>
  <c r="W554" i="71"/>
  <c r="B555" i="71"/>
  <c r="AA554" i="71"/>
  <c r="G553" i="71"/>
  <c r="Q553" i="71" s="1"/>
  <c r="F553" i="71"/>
  <c r="A553" i="71" s="1"/>
  <c r="AU554" i="68"/>
  <c r="D554" i="68" s="1"/>
  <c r="AD555" i="68"/>
  <c r="AB555" i="68"/>
  <c r="Z555" i="68"/>
  <c r="X555" i="68"/>
  <c r="V555" i="68"/>
  <c r="N555" i="68"/>
  <c r="C555" i="68"/>
  <c r="R555" i="68" s="1"/>
  <c r="AC555" i="68"/>
  <c r="Y555" i="68"/>
  <c r="B556" i="68"/>
  <c r="E556" i="68" s="1"/>
  <c r="G556" i="68" s="1"/>
  <c r="A556" i="68" s="1"/>
  <c r="AA555" i="68"/>
  <c r="AE555" i="68"/>
  <c r="W555" i="68"/>
  <c r="AT555" i="68" s="1"/>
  <c r="F554" i="68"/>
  <c r="Q554" i="68" s="1"/>
  <c r="AG556" i="68" l="1"/>
  <c r="AI556" i="68"/>
  <c r="AK556" i="68"/>
  <c r="AM556" i="68"/>
  <c r="AO556" i="68"/>
  <c r="AQ556" i="68"/>
  <c r="AS556" i="68"/>
  <c r="AF556" i="68"/>
  <c r="AJ556" i="68"/>
  <c r="AN556" i="68"/>
  <c r="AR556" i="68"/>
  <c r="AH556" i="68"/>
  <c r="AL556" i="68"/>
  <c r="AP556" i="68"/>
  <c r="AU555" i="68"/>
  <c r="D555" i="68" s="1"/>
  <c r="AF554" i="71"/>
  <c r="AD555" i="71"/>
  <c r="AB555" i="71"/>
  <c r="Z555" i="71"/>
  <c r="X555" i="71"/>
  <c r="V555" i="71"/>
  <c r="N555" i="71"/>
  <c r="E555" i="71"/>
  <c r="C555" i="71"/>
  <c r="R555" i="71" s="1"/>
  <c r="B556" i="71"/>
  <c r="AE555" i="71"/>
  <c r="AA555" i="71"/>
  <c r="W555" i="71"/>
  <c r="AC555" i="71"/>
  <c r="Y555" i="71"/>
  <c r="G554" i="71"/>
  <c r="Q554" i="71" s="1"/>
  <c r="F554" i="71"/>
  <c r="A554" i="71" s="1"/>
  <c r="AG554" i="71"/>
  <c r="D554" i="71" s="1"/>
  <c r="AD556" i="68"/>
  <c r="AB556" i="68"/>
  <c r="Z556" i="68"/>
  <c r="X556" i="68"/>
  <c r="V556" i="68"/>
  <c r="N556" i="68"/>
  <c r="C556" i="68"/>
  <c r="R556" i="68" s="1"/>
  <c r="B557" i="68"/>
  <c r="E557" i="68" s="1"/>
  <c r="G557" i="68" s="1"/>
  <c r="A557" i="68" s="1"/>
  <c r="AE556" i="68"/>
  <c r="AA556" i="68"/>
  <c r="W556" i="68"/>
  <c r="Y556" i="68"/>
  <c r="AC556" i="68"/>
  <c r="F555" i="68"/>
  <c r="Q555" i="68" s="1"/>
  <c r="AT556" i="68" l="1"/>
  <c r="AG557" i="68"/>
  <c r="AI557" i="68"/>
  <c r="AK557" i="68"/>
  <c r="AM557" i="68"/>
  <c r="AO557" i="68"/>
  <c r="AQ557" i="68"/>
  <c r="AS557" i="68"/>
  <c r="AH557" i="68"/>
  <c r="AL557" i="68"/>
  <c r="AP557" i="68"/>
  <c r="AF557" i="68"/>
  <c r="AJ557" i="68"/>
  <c r="AN557" i="68"/>
  <c r="AR557" i="68"/>
  <c r="AF555" i="71"/>
  <c r="AG555" i="71" s="1"/>
  <c r="D555" i="71" s="1"/>
  <c r="AD556" i="71"/>
  <c r="AB556" i="71"/>
  <c r="Z556" i="71"/>
  <c r="X556" i="71"/>
  <c r="V556" i="71"/>
  <c r="N556" i="71"/>
  <c r="E556" i="71"/>
  <c r="C556" i="71"/>
  <c r="R556" i="71" s="1"/>
  <c r="AC556" i="71"/>
  <c r="Y556" i="71"/>
  <c r="AE556" i="71"/>
  <c r="W556" i="71"/>
  <c r="B557" i="71"/>
  <c r="AA556" i="71"/>
  <c r="G555" i="71"/>
  <c r="Q555" i="71" s="1"/>
  <c r="F555" i="71"/>
  <c r="A555" i="71" s="1"/>
  <c r="AU556" i="68"/>
  <c r="D556" i="68" s="1"/>
  <c r="AD557" i="68"/>
  <c r="AB557" i="68"/>
  <c r="Z557" i="68"/>
  <c r="X557" i="68"/>
  <c r="V557" i="68"/>
  <c r="N557" i="68"/>
  <c r="C557" i="68"/>
  <c r="R557" i="68" s="1"/>
  <c r="AC557" i="68"/>
  <c r="Y557" i="68"/>
  <c r="B558" i="68"/>
  <c r="E558" i="68" s="1"/>
  <c r="G558" i="68" s="1"/>
  <c r="A558" i="68" s="1"/>
  <c r="AA557" i="68"/>
  <c r="AE557" i="68"/>
  <c r="W557" i="68"/>
  <c r="F556" i="68"/>
  <c r="Q556" i="68" s="1"/>
  <c r="AT557" i="68" l="1"/>
  <c r="AU557" i="68" s="1"/>
  <c r="D557" i="68" s="1"/>
  <c r="AG558" i="68"/>
  <c r="AI558" i="68"/>
  <c r="AK558" i="68"/>
  <c r="AM558" i="68"/>
  <c r="AO558" i="68"/>
  <c r="AQ558" i="68"/>
  <c r="AS558" i="68"/>
  <c r="AF558" i="68"/>
  <c r="AJ558" i="68"/>
  <c r="AN558" i="68"/>
  <c r="AR558" i="68"/>
  <c r="AH558" i="68"/>
  <c r="AL558" i="68"/>
  <c r="AP558" i="68"/>
  <c r="AF556" i="71"/>
  <c r="AG556" i="71" s="1"/>
  <c r="D556" i="71" s="1"/>
  <c r="AD557" i="71"/>
  <c r="AB557" i="71"/>
  <c r="Z557" i="71"/>
  <c r="X557" i="71"/>
  <c r="V557" i="71"/>
  <c r="N557" i="71"/>
  <c r="E557" i="71"/>
  <c r="C557" i="71"/>
  <c r="R557" i="71" s="1"/>
  <c r="B558" i="71"/>
  <c r="AE557" i="71"/>
  <c r="AA557" i="71"/>
  <c r="W557" i="71"/>
  <c r="AC557" i="71"/>
  <c r="Y557" i="71"/>
  <c r="G556" i="71"/>
  <c r="Q556" i="71" s="1"/>
  <c r="F556" i="71"/>
  <c r="A556" i="71" s="1"/>
  <c r="AD558" i="68"/>
  <c r="AB558" i="68"/>
  <c r="Z558" i="68"/>
  <c r="X558" i="68"/>
  <c r="V558" i="68"/>
  <c r="N558" i="68"/>
  <c r="C558" i="68"/>
  <c r="R558" i="68" s="1"/>
  <c r="B559" i="68"/>
  <c r="E559" i="68" s="1"/>
  <c r="G559" i="68" s="1"/>
  <c r="A559" i="68" s="1"/>
  <c r="AE558" i="68"/>
  <c r="AA558" i="68"/>
  <c r="W558" i="68"/>
  <c r="Y558" i="68"/>
  <c r="AC558" i="68"/>
  <c r="F557" i="68"/>
  <c r="Q557" i="68" s="1"/>
  <c r="AT558" i="68" l="1"/>
  <c r="AG559" i="68"/>
  <c r="AI559" i="68"/>
  <c r="AK559" i="68"/>
  <c r="AM559" i="68"/>
  <c r="AO559" i="68"/>
  <c r="AQ559" i="68"/>
  <c r="AS559" i="68"/>
  <c r="AH559" i="68"/>
  <c r="AL559" i="68"/>
  <c r="AP559" i="68"/>
  <c r="AF559" i="68"/>
  <c r="AJ559" i="68"/>
  <c r="AN559" i="68"/>
  <c r="AR559" i="68"/>
  <c r="AF557" i="71"/>
  <c r="AG557" i="71" s="1"/>
  <c r="D557" i="71" s="1"/>
  <c r="AD558" i="71"/>
  <c r="AB558" i="71"/>
  <c r="Z558" i="71"/>
  <c r="X558" i="71"/>
  <c r="V558" i="71"/>
  <c r="N558" i="71"/>
  <c r="E558" i="71"/>
  <c r="C558" i="71"/>
  <c r="R558" i="71" s="1"/>
  <c r="AC558" i="71"/>
  <c r="Y558" i="71"/>
  <c r="AE558" i="71"/>
  <c r="W558" i="71"/>
  <c r="B559" i="71"/>
  <c r="AA558" i="71"/>
  <c r="G557" i="71"/>
  <c r="Q557" i="71" s="1"/>
  <c r="F557" i="71"/>
  <c r="A557" i="71" s="1"/>
  <c r="AU558" i="68"/>
  <c r="D558" i="68" s="1"/>
  <c r="AD559" i="68"/>
  <c r="AB559" i="68"/>
  <c r="Z559" i="68"/>
  <c r="X559" i="68"/>
  <c r="V559" i="68"/>
  <c r="N559" i="68"/>
  <c r="C559" i="68"/>
  <c r="R559" i="68" s="1"/>
  <c r="AC559" i="68"/>
  <c r="Y559" i="68"/>
  <c r="B560" i="68"/>
  <c r="E560" i="68" s="1"/>
  <c r="G560" i="68" s="1"/>
  <c r="A560" i="68" s="1"/>
  <c r="AA559" i="68"/>
  <c r="AE559" i="68"/>
  <c r="W559" i="68"/>
  <c r="AT559" i="68" s="1"/>
  <c r="F558" i="68"/>
  <c r="Q558" i="68" s="1"/>
  <c r="AG560" i="68" l="1"/>
  <c r="AI560" i="68"/>
  <c r="AK560" i="68"/>
  <c r="AM560" i="68"/>
  <c r="AO560" i="68"/>
  <c r="AQ560" i="68"/>
  <c r="AS560" i="68"/>
  <c r="AF560" i="68"/>
  <c r="AJ560" i="68"/>
  <c r="AN560" i="68"/>
  <c r="AR560" i="68"/>
  <c r="AH560" i="68"/>
  <c r="AL560" i="68"/>
  <c r="AP560" i="68"/>
  <c r="AU559" i="68"/>
  <c r="D559" i="68" s="1"/>
  <c r="AF558" i="71"/>
  <c r="AD559" i="71"/>
  <c r="AB559" i="71"/>
  <c r="Z559" i="71"/>
  <c r="X559" i="71"/>
  <c r="V559" i="71"/>
  <c r="N559" i="71"/>
  <c r="E559" i="71"/>
  <c r="C559" i="71"/>
  <c r="R559" i="71" s="1"/>
  <c r="B560" i="71"/>
  <c r="AE559" i="71"/>
  <c r="AA559" i="71"/>
  <c r="W559" i="71"/>
  <c r="AC559" i="71"/>
  <c r="Y559" i="71"/>
  <c r="G558" i="71"/>
  <c r="Q558" i="71" s="1"/>
  <c r="F558" i="71"/>
  <c r="A558" i="71" s="1"/>
  <c r="AG558" i="71"/>
  <c r="D558" i="71" s="1"/>
  <c r="AD560" i="68"/>
  <c r="AB560" i="68"/>
  <c r="Z560" i="68"/>
  <c r="X560" i="68"/>
  <c r="V560" i="68"/>
  <c r="N560" i="68"/>
  <c r="C560" i="68"/>
  <c r="R560" i="68" s="1"/>
  <c r="B561" i="68"/>
  <c r="E561" i="68" s="1"/>
  <c r="G561" i="68" s="1"/>
  <c r="A561" i="68" s="1"/>
  <c r="AE560" i="68"/>
  <c r="AA560" i="68"/>
  <c r="W560" i="68"/>
  <c r="Y560" i="68"/>
  <c r="AC560" i="68"/>
  <c r="F559" i="68"/>
  <c r="Q559" i="68" s="1"/>
  <c r="AT560" i="68" l="1"/>
  <c r="AG561" i="68"/>
  <c r="AI561" i="68"/>
  <c r="AK561" i="68"/>
  <c r="AM561" i="68"/>
  <c r="AO561" i="68"/>
  <c r="AQ561" i="68"/>
  <c r="AS561" i="68"/>
  <c r="AH561" i="68"/>
  <c r="AL561" i="68"/>
  <c r="AP561" i="68"/>
  <c r="AF561" i="68"/>
  <c r="AJ561" i="68"/>
  <c r="AN561" i="68"/>
  <c r="AR561" i="68"/>
  <c r="AD560" i="71"/>
  <c r="AB560" i="71"/>
  <c r="Z560" i="71"/>
  <c r="X560" i="71"/>
  <c r="V560" i="71"/>
  <c r="N560" i="71"/>
  <c r="E560" i="71"/>
  <c r="C560" i="71"/>
  <c r="R560" i="71" s="1"/>
  <c r="AC560" i="71"/>
  <c r="Y560" i="71"/>
  <c r="AE560" i="71"/>
  <c r="W560" i="71"/>
  <c r="B561" i="71"/>
  <c r="AA560" i="71"/>
  <c r="G559" i="71"/>
  <c r="Q559" i="71" s="1"/>
  <c r="F559" i="71"/>
  <c r="A559" i="71" s="1"/>
  <c r="AF559" i="71"/>
  <c r="AG559" i="71" s="1"/>
  <c r="D559" i="71" s="1"/>
  <c r="AU560" i="68"/>
  <c r="D560" i="68" s="1"/>
  <c r="AD561" i="68"/>
  <c r="AB561" i="68"/>
  <c r="Z561" i="68"/>
  <c r="X561" i="68"/>
  <c r="V561" i="68"/>
  <c r="N561" i="68"/>
  <c r="C561" i="68"/>
  <c r="R561" i="68" s="1"/>
  <c r="AC561" i="68"/>
  <c r="Y561" i="68"/>
  <c r="B562" i="68"/>
  <c r="E562" i="68" s="1"/>
  <c r="G562" i="68" s="1"/>
  <c r="A562" i="68" s="1"/>
  <c r="AA561" i="68"/>
  <c r="AE561" i="68"/>
  <c r="W561" i="68"/>
  <c r="AT561" i="68" s="1"/>
  <c r="F560" i="68"/>
  <c r="Q560" i="68" s="1"/>
  <c r="AG562" i="68" l="1"/>
  <c r="AI562" i="68"/>
  <c r="AK562" i="68"/>
  <c r="AM562" i="68"/>
  <c r="AO562" i="68"/>
  <c r="AQ562" i="68"/>
  <c r="AS562" i="68"/>
  <c r="AF562" i="68"/>
  <c r="AJ562" i="68"/>
  <c r="AN562" i="68"/>
  <c r="AR562" i="68"/>
  <c r="AH562" i="68"/>
  <c r="AL562" i="68"/>
  <c r="AP562" i="68"/>
  <c r="AU561" i="68"/>
  <c r="D561" i="68" s="1"/>
  <c r="AF560" i="71"/>
  <c r="AD561" i="71"/>
  <c r="AB561" i="71"/>
  <c r="Z561" i="71"/>
  <c r="X561" i="71"/>
  <c r="V561" i="71"/>
  <c r="N561" i="71"/>
  <c r="E561" i="71"/>
  <c r="C561" i="71"/>
  <c r="R561" i="71" s="1"/>
  <c r="B562" i="71"/>
  <c r="AE561" i="71"/>
  <c r="AA561" i="71"/>
  <c r="W561" i="71"/>
  <c r="AC561" i="71"/>
  <c r="Y561" i="71"/>
  <c r="G560" i="71"/>
  <c r="Q560" i="71" s="1"/>
  <c r="F560" i="71"/>
  <c r="A560" i="71" s="1"/>
  <c r="AG560" i="71"/>
  <c r="D560" i="71" s="1"/>
  <c r="AD562" i="68"/>
  <c r="AB562" i="68"/>
  <c r="Z562" i="68"/>
  <c r="X562" i="68"/>
  <c r="V562" i="68"/>
  <c r="N562" i="68"/>
  <c r="C562" i="68"/>
  <c r="R562" i="68" s="1"/>
  <c r="B563" i="68"/>
  <c r="E563" i="68" s="1"/>
  <c r="G563" i="68" s="1"/>
  <c r="A563" i="68" s="1"/>
  <c r="AE562" i="68"/>
  <c r="AA562" i="68"/>
  <c r="W562" i="68"/>
  <c r="Y562" i="68"/>
  <c r="AC562" i="68"/>
  <c r="F561" i="68"/>
  <c r="Q561" i="68" s="1"/>
  <c r="AT562" i="68" l="1"/>
  <c r="AG563" i="68"/>
  <c r="AI563" i="68"/>
  <c r="AK563" i="68"/>
  <c r="AM563" i="68"/>
  <c r="AO563" i="68"/>
  <c r="AQ563" i="68"/>
  <c r="AS563" i="68"/>
  <c r="AH563" i="68"/>
  <c r="AL563" i="68"/>
  <c r="AP563" i="68"/>
  <c r="AF563" i="68"/>
  <c r="AJ563" i="68"/>
  <c r="AN563" i="68"/>
  <c r="AR563" i="68"/>
  <c r="B563" i="71"/>
  <c r="AE562" i="71"/>
  <c r="AC562" i="71"/>
  <c r="AA562" i="71"/>
  <c r="Y562" i="71"/>
  <c r="W562" i="71"/>
  <c r="AB562" i="71"/>
  <c r="X562" i="71"/>
  <c r="N562" i="71"/>
  <c r="E562" i="71"/>
  <c r="C562" i="71"/>
  <c r="R562" i="71" s="1"/>
  <c r="AD562" i="71"/>
  <c r="V562" i="71"/>
  <c r="Z562" i="71"/>
  <c r="G561" i="71"/>
  <c r="Q561" i="71" s="1"/>
  <c r="F561" i="71"/>
  <c r="A561" i="71" s="1"/>
  <c r="AF561" i="71"/>
  <c r="AG561" i="71" s="1"/>
  <c r="D561" i="71" s="1"/>
  <c r="AU562" i="68"/>
  <c r="D562" i="68" s="1"/>
  <c r="AD563" i="68"/>
  <c r="AB563" i="68"/>
  <c r="Z563" i="68"/>
  <c r="X563" i="68"/>
  <c r="V563" i="68"/>
  <c r="N563" i="68"/>
  <c r="C563" i="68"/>
  <c r="R563" i="68" s="1"/>
  <c r="AC563" i="68"/>
  <c r="Y563" i="68"/>
  <c r="B564" i="68"/>
  <c r="E564" i="68" s="1"/>
  <c r="G564" i="68" s="1"/>
  <c r="A564" i="68" s="1"/>
  <c r="AA563" i="68"/>
  <c r="AE563" i="68"/>
  <c r="W563" i="68"/>
  <c r="AT563" i="68" s="1"/>
  <c r="F562" i="68"/>
  <c r="Q562" i="68" s="1"/>
  <c r="AG564" i="68" l="1"/>
  <c r="AI564" i="68"/>
  <c r="AK564" i="68"/>
  <c r="AM564" i="68"/>
  <c r="AO564" i="68"/>
  <c r="AQ564" i="68"/>
  <c r="AS564" i="68"/>
  <c r="AF564" i="68"/>
  <c r="AJ564" i="68"/>
  <c r="AN564" i="68"/>
  <c r="AR564" i="68"/>
  <c r="AH564" i="68"/>
  <c r="AL564" i="68"/>
  <c r="AP564" i="68"/>
  <c r="G562" i="71"/>
  <c r="Q562" i="71" s="1"/>
  <c r="F562" i="71"/>
  <c r="A562" i="71" s="1"/>
  <c r="AF562" i="71"/>
  <c r="AG562" i="71" s="1"/>
  <c r="D562" i="71" s="1"/>
  <c r="B564" i="71"/>
  <c r="AE563" i="71"/>
  <c r="AC563" i="71"/>
  <c r="AA563" i="71"/>
  <c r="Y563" i="71"/>
  <c r="W563" i="71"/>
  <c r="AB563" i="71"/>
  <c r="X563" i="71"/>
  <c r="N563" i="71"/>
  <c r="C563" i="71"/>
  <c r="R563" i="71" s="1"/>
  <c r="AD563" i="71"/>
  <c r="V563" i="71"/>
  <c r="E563" i="71"/>
  <c r="Z563" i="71"/>
  <c r="AD564" i="68"/>
  <c r="AB564" i="68"/>
  <c r="Z564" i="68"/>
  <c r="X564" i="68"/>
  <c r="V564" i="68"/>
  <c r="N564" i="68"/>
  <c r="C564" i="68"/>
  <c r="R564" i="68" s="1"/>
  <c r="B565" i="68"/>
  <c r="E565" i="68" s="1"/>
  <c r="G565" i="68" s="1"/>
  <c r="A565" i="68" s="1"/>
  <c r="AE564" i="68"/>
  <c r="AA564" i="68"/>
  <c r="W564" i="68"/>
  <c r="Y564" i="68"/>
  <c r="AC564" i="68"/>
  <c r="F563" i="68"/>
  <c r="Q563" i="68" s="1"/>
  <c r="AU563" i="68"/>
  <c r="D563" i="68" s="1"/>
  <c r="AT564" i="68" l="1"/>
  <c r="AG565" i="68"/>
  <c r="AI565" i="68"/>
  <c r="AK565" i="68"/>
  <c r="AM565" i="68"/>
  <c r="AO565" i="68"/>
  <c r="AQ565" i="68"/>
  <c r="AS565" i="68"/>
  <c r="AH565" i="68"/>
  <c r="AL565" i="68"/>
  <c r="AP565" i="68"/>
  <c r="AF565" i="68"/>
  <c r="AJ565" i="68"/>
  <c r="AN565" i="68"/>
  <c r="AR565" i="68"/>
  <c r="AF563" i="71"/>
  <c r="AG563" i="71" s="1"/>
  <c r="D563" i="71" s="1"/>
  <c r="F563" i="71"/>
  <c r="A563" i="71" s="1"/>
  <c r="G563" i="71"/>
  <c r="Q563" i="71" s="1"/>
  <c r="B565" i="71"/>
  <c r="AE564" i="71"/>
  <c r="AC564" i="71"/>
  <c r="AA564" i="71"/>
  <c r="Y564" i="71"/>
  <c r="W564" i="71"/>
  <c r="AB564" i="71"/>
  <c r="X564" i="71"/>
  <c r="N564" i="71"/>
  <c r="C564" i="71"/>
  <c r="R564" i="71" s="1"/>
  <c r="AD564" i="71"/>
  <c r="V564" i="71"/>
  <c r="E564" i="71"/>
  <c r="Z564" i="71"/>
  <c r="AU564" i="68"/>
  <c r="D564" i="68" s="1"/>
  <c r="AD565" i="68"/>
  <c r="AB565" i="68"/>
  <c r="Z565" i="68"/>
  <c r="X565" i="68"/>
  <c r="V565" i="68"/>
  <c r="N565" i="68"/>
  <c r="C565" i="68"/>
  <c r="R565" i="68" s="1"/>
  <c r="AC565" i="68"/>
  <c r="Y565" i="68"/>
  <c r="B566" i="68"/>
  <c r="E566" i="68" s="1"/>
  <c r="G566" i="68" s="1"/>
  <c r="A566" i="68" s="1"/>
  <c r="AA565" i="68"/>
  <c r="AE565" i="68"/>
  <c r="W565" i="68"/>
  <c r="F564" i="68"/>
  <c r="Q564" i="68" s="1"/>
  <c r="AT565" i="68" l="1"/>
  <c r="AG566" i="68"/>
  <c r="AI566" i="68"/>
  <c r="AK566" i="68"/>
  <c r="AM566" i="68"/>
  <c r="AO566" i="68"/>
  <c r="AQ566" i="68"/>
  <c r="AS566" i="68"/>
  <c r="AF566" i="68"/>
  <c r="AJ566" i="68"/>
  <c r="AN566" i="68"/>
  <c r="AR566" i="68"/>
  <c r="AH566" i="68"/>
  <c r="AL566" i="68"/>
  <c r="AP566" i="68"/>
  <c r="AF564" i="71"/>
  <c r="AG564" i="71" s="1"/>
  <c r="D564" i="71" s="1"/>
  <c r="F564" i="71"/>
  <c r="A564" i="71" s="1"/>
  <c r="G564" i="71"/>
  <c r="Q564" i="71" s="1"/>
  <c r="B566" i="71"/>
  <c r="AE565" i="71"/>
  <c r="AC565" i="71"/>
  <c r="AA565" i="71"/>
  <c r="Y565" i="71"/>
  <c r="W565" i="71"/>
  <c r="AB565" i="71"/>
  <c r="X565" i="71"/>
  <c r="N565" i="71"/>
  <c r="C565" i="71"/>
  <c r="R565" i="71" s="1"/>
  <c r="AD565" i="71"/>
  <c r="V565" i="71"/>
  <c r="E565" i="71"/>
  <c r="Z565" i="71"/>
  <c r="B567" i="68"/>
  <c r="E567" i="68" s="1"/>
  <c r="G567" i="68" s="1"/>
  <c r="A567" i="68" s="1"/>
  <c r="AD566" i="68"/>
  <c r="AB566" i="68"/>
  <c r="Z566" i="68"/>
  <c r="X566" i="68"/>
  <c r="V566" i="68"/>
  <c r="N566" i="68"/>
  <c r="C566" i="68"/>
  <c r="R566" i="68" s="1"/>
  <c r="AE566" i="68"/>
  <c r="AA566" i="68"/>
  <c r="W566" i="68"/>
  <c r="Y566" i="68"/>
  <c r="AC566" i="68"/>
  <c r="F565" i="68"/>
  <c r="Q565" i="68" s="1"/>
  <c r="AU565" i="68"/>
  <c r="D565" i="68" s="1"/>
  <c r="AG567" i="68" l="1"/>
  <c r="AI567" i="68"/>
  <c r="AK567" i="68"/>
  <c r="AM567" i="68"/>
  <c r="AO567" i="68"/>
  <c r="AQ567" i="68"/>
  <c r="AS567" i="68"/>
  <c r="AH567" i="68"/>
  <c r="AL567" i="68"/>
  <c r="AP567" i="68"/>
  <c r="AF567" i="68"/>
  <c r="AJ567" i="68"/>
  <c r="AN567" i="68"/>
  <c r="AR567" i="68"/>
  <c r="AT566" i="68"/>
  <c r="AU566" i="68" s="1"/>
  <c r="D566" i="68" s="1"/>
  <c r="AF565" i="71"/>
  <c r="AG565" i="71" s="1"/>
  <c r="D565" i="71" s="1"/>
  <c r="F565" i="71"/>
  <c r="A565" i="71" s="1"/>
  <c r="G565" i="71"/>
  <c r="Q565" i="71" s="1"/>
  <c r="B567" i="71"/>
  <c r="AE566" i="71"/>
  <c r="AC566" i="71"/>
  <c r="AA566" i="71"/>
  <c r="Y566" i="71"/>
  <c r="W566" i="71"/>
  <c r="AB566" i="71"/>
  <c r="X566" i="71"/>
  <c r="N566" i="71"/>
  <c r="C566" i="71"/>
  <c r="R566" i="71" s="1"/>
  <c r="AD566" i="71"/>
  <c r="V566" i="71"/>
  <c r="E566" i="71"/>
  <c r="Z566" i="71"/>
  <c r="F566" i="68"/>
  <c r="Q566" i="68" s="1"/>
  <c r="AD567" i="68"/>
  <c r="AB567" i="68"/>
  <c r="Z567" i="68"/>
  <c r="X567" i="68"/>
  <c r="V567" i="68"/>
  <c r="N567" i="68"/>
  <c r="C567" i="68"/>
  <c r="R567" i="68" s="1"/>
  <c r="AC567" i="68"/>
  <c r="Y567" i="68"/>
  <c r="AE567" i="68"/>
  <c r="W567" i="68"/>
  <c r="AA567" i="68"/>
  <c r="B568" i="68"/>
  <c r="E568" i="68" s="1"/>
  <c r="G568" i="68" s="1"/>
  <c r="A568" i="68" s="1"/>
  <c r="AT567" i="68" l="1"/>
  <c r="AG568" i="68"/>
  <c r="AI568" i="68"/>
  <c r="AK568" i="68"/>
  <c r="AM568" i="68"/>
  <c r="AO568" i="68"/>
  <c r="AQ568" i="68"/>
  <c r="AS568" i="68"/>
  <c r="AF568" i="68"/>
  <c r="AJ568" i="68"/>
  <c r="AN568" i="68"/>
  <c r="AR568" i="68"/>
  <c r="AH568" i="68"/>
  <c r="AL568" i="68"/>
  <c r="AP568" i="68"/>
  <c r="AF566" i="71"/>
  <c r="AG566" i="71" s="1"/>
  <c r="D566" i="71" s="1"/>
  <c r="F566" i="71"/>
  <c r="A566" i="71" s="1"/>
  <c r="G566" i="71"/>
  <c r="Q566" i="71" s="1"/>
  <c r="B568" i="71"/>
  <c r="AE567" i="71"/>
  <c r="AC567" i="71"/>
  <c r="AA567" i="71"/>
  <c r="Y567" i="71"/>
  <c r="W567" i="71"/>
  <c r="AB567" i="71"/>
  <c r="X567" i="71"/>
  <c r="N567" i="71"/>
  <c r="C567" i="71"/>
  <c r="R567" i="71" s="1"/>
  <c r="AD567" i="71"/>
  <c r="V567" i="71"/>
  <c r="E567" i="71"/>
  <c r="Z567" i="71"/>
  <c r="AD568" i="68"/>
  <c r="AB568" i="68"/>
  <c r="Z568" i="68"/>
  <c r="X568" i="68"/>
  <c r="V568" i="68"/>
  <c r="N568" i="68"/>
  <c r="C568" i="68"/>
  <c r="R568" i="68" s="1"/>
  <c r="B569" i="68"/>
  <c r="E569" i="68" s="1"/>
  <c r="G569" i="68" s="1"/>
  <c r="A569" i="68" s="1"/>
  <c r="AE568" i="68"/>
  <c r="AA568" i="68"/>
  <c r="W568" i="68"/>
  <c r="AC568" i="68"/>
  <c r="Y568" i="68"/>
  <c r="F567" i="68"/>
  <c r="Q567" i="68" s="1"/>
  <c r="AU567" i="68"/>
  <c r="D567" i="68" s="1"/>
  <c r="AT568" i="68" l="1"/>
  <c r="AG569" i="68"/>
  <c r="AI569" i="68"/>
  <c r="AK569" i="68"/>
  <c r="AM569" i="68"/>
  <c r="AO569" i="68"/>
  <c r="AQ569" i="68"/>
  <c r="AS569" i="68"/>
  <c r="AH569" i="68"/>
  <c r="AL569" i="68"/>
  <c r="AP569" i="68"/>
  <c r="AF569" i="68"/>
  <c r="AJ569" i="68"/>
  <c r="AN569" i="68"/>
  <c r="AR569" i="68"/>
  <c r="AF567" i="71"/>
  <c r="AG567" i="71" s="1"/>
  <c r="D567" i="71" s="1"/>
  <c r="F567" i="71"/>
  <c r="A567" i="71" s="1"/>
  <c r="G567" i="71"/>
  <c r="Q567" i="71" s="1"/>
  <c r="B569" i="71"/>
  <c r="AE568" i="71"/>
  <c r="AC568" i="71"/>
  <c r="AA568" i="71"/>
  <c r="Y568" i="71"/>
  <c r="W568" i="71"/>
  <c r="AB568" i="71"/>
  <c r="X568" i="71"/>
  <c r="N568" i="71"/>
  <c r="C568" i="71"/>
  <c r="R568" i="71" s="1"/>
  <c r="AD568" i="71"/>
  <c r="V568" i="71"/>
  <c r="E568" i="71"/>
  <c r="Z568" i="71"/>
  <c r="AU568" i="68"/>
  <c r="D568" i="68" s="1"/>
  <c r="AD569" i="68"/>
  <c r="AB569" i="68"/>
  <c r="Z569" i="68"/>
  <c r="X569" i="68"/>
  <c r="V569" i="68"/>
  <c r="N569" i="68"/>
  <c r="C569" i="68"/>
  <c r="R569" i="68" s="1"/>
  <c r="AC569" i="68"/>
  <c r="Y569" i="68"/>
  <c r="AE569" i="68"/>
  <c r="W569" i="68"/>
  <c r="AA569" i="68"/>
  <c r="B570" i="68"/>
  <c r="E570" i="68" s="1"/>
  <c r="G570" i="68" s="1"/>
  <c r="A570" i="68" s="1"/>
  <c r="F568" i="68"/>
  <c r="Q568" i="68" s="1"/>
  <c r="AT569" i="68" l="1"/>
  <c r="AG570" i="68"/>
  <c r="AI570" i="68"/>
  <c r="AK570" i="68"/>
  <c r="AM570" i="68"/>
  <c r="AO570" i="68"/>
  <c r="AQ570" i="68"/>
  <c r="AS570" i="68"/>
  <c r="AF570" i="68"/>
  <c r="AJ570" i="68"/>
  <c r="AN570" i="68"/>
  <c r="AR570" i="68"/>
  <c r="AH570" i="68"/>
  <c r="AL570" i="68"/>
  <c r="AP570" i="68"/>
  <c r="AF568" i="71"/>
  <c r="AG568" i="71" s="1"/>
  <c r="D568" i="71" s="1"/>
  <c r="F568" i="71"/>
  <c r="A568" i="71" s="1"/>
  <c r="G568" i="71"/>
  <c r="Q568" i="71" s="1"/>
  <c r="B570" i="71"/>
  <c r="AE569" i="71"/>
  <c r="AC569" i="71"/>
  <c r="AA569" i="71"/>
  <c r="Y569" i="71"/>
  <c r="W569" i="71"/>
  <c r="AB569" i="71"/>
  <c r="X569" i="71"/>
  <c r="N569" i="71"/>
  <c r="C569" i="71"/>
  <c r="R569" i="71" s="1"/>
  <c r="AD569" i="71"/>
  <c r="V569" i="71"/>
  <c r="E569" i="71"/>
  <c r="Z569" i="71"/>
  <c r="AD570" i="68"/>
  <c r="AB570" i="68"/>
  <c r="Z570" i="68"/>
  <c r="X570" i="68"/>
  <c r="V570" i="68"/>
  <c r="N570" i="68"/>
  <c r="C570" i="68"/>
  <c r="R570" i="68" s="1"/>
  <c r="B571" i="68"/>
  <c r="E571" i="68" s="1"/>
  <c r="G571" i="68" s="1"/>
  <c r="A571" i="68" s="1"/>
  <c r="AE570" i="68"/>
  <c r="AA570" i="68"/>
  <c r="W570" i="68"/>
  <c r="AC570" i="68"/>
  <c r="Y570" i="68"/>
  <c r="F569" i="68"/>
  <c r="Q569" i="68" s="1"/>
  <c r="AU569" i="68"/>
  <c r="D569" i="68" s="1"/>
  <c r="AT570" i="68" l="1"/>
  <c r="AG571" i="68"/>
  <c r="AI571" i="68"/>
  <c r="AK571" i="68"/>
  <c r="AM571" i="68"/>
  <c r="AO571" i="68"/>
  <c r="AQ571" i="68"/>
  <c r="AS571" i="68"/>
  <c r="AH571" i="68"/>
  <c r="AL571" i="68"/>
  <c r="AP571" i="68"/>
  <c r="AF571" i="68"/>
  <c r="AJ571" i="68"/>
  <c r="AN571" i="68"/>
  <c r="AR571" i="68"/>
  <c r="AF569" i="71"/>
  <c r="AG569" i="71" s="1"/>
  <c r="D569" i="71" s="1"/>
  <c r="F569" i="71"/>
  <c r="A569" i="71" s="1"/>
  <c r="G569" i="71"/>
  <c r="Q569" i="71" s="1"/>
  <c r="B571" i="71"/>
  <c r="AE570" i="71"/>
  <c r="AC570" i="71"/>
  <c r="AA570" i="71"/>
  <c r="Y570" i="71"/>
  <c r="W570" i="71"/>
  <c r="AB570" i="71"/>
  <c r="X570" i="71"/>
  <c r="N570" i="71"/>
  <c r="C570" i="71"/>
  <c r="R570" i="71" s="1"/>
  <c r="AD570" i="71"/>
  <c r="V570" i="71"/>
  <c r="E570" i="71"/>
  <c r="Z570" i="71"/>
  <c r="AU570" i="68"/>
  <c r="D570" i="68" s="1"/>
  <c r="AD571" i="68"/>
  <c r="AB571" i="68"/>
  <c r="Z571" i="68"/>
  <c r="X571" i="68"/>
  <c r="V571" i="68"/>
  <c r="N571" i="68"/>
  <c r="C571" i="68"/>
  <c r="R571" i="68" s="1"/>
  <c r="AC571" i="68"/>
  <c r="Y571" i="68"/>
  <c r="AE571" i="68"/>
  <c r="W571" i="68"/>
  <c r="AA571" i="68"/>
  <c r="B572" i="68"/>
  <c r="E572" i="68" s="1"/>
  <c r="G572" i="68" s="1"/>
  <c r="A572" i="68" s="1"/>
  <c r="F570" i="68"/>
  <c r="Q570" i="68" s="1"/>
  <c r="AT571" i="68" l="1"/>
  <c r="AG572" i="68"/>
  <c r="AI572" i="68"/>
  <c r="AK572" i="68"/>
  <c r="AM572" i="68"/>
  <c r="AO572" i="68"/>
  <c r="AQ572" i="68"/>
  <c r="AS572" i="68"/>
  <c r="AF572" i="68"/>
  <c r="AJ572" i="68"/>
  <c r="AN572" i="68"/>
  <c r="AR572" i="68"/>
  <c r="AH572" i="68"/>
  <c r="AL572" i="68"/>
  <c r="AP572" i="68"/>
  <c r="AF570" i="71"/>
  <c r="AG570" i="71" s="1"/>
  <c r="D570" i="71" s="1"/>
  <c r="F570" i="71"/>
  <c r="A570" i="71" s="1"/>
  <c r="G570" i="71"/>
  <c r="Q570" i="71" s="1"/>
  <c r="B572" i="71"/>
  <c r="AE571" i="71"/>
  <c r="AC571" i="71"/>
  <c r="AA571" i="71"/>
  <c r="Y571" i="71"/>
  <c r="W571" i="71"/>
  <c r="AB571" i="71"/>
  <c r="X571" i="71"/>
  <c r="N571" i="71"/>
  <c r="C571" i="71"/>
  <c r="R571" i="71" s="1"/>
  <c r="AD571" i="71"/>
  <c r="V571" i="71"/>
  <c r="E571" i="71"/>
  <c r="Z571" i="71"/>
  <c r="AD572" i="68"/>
  <c r="AB572" i="68"/>
  <c r="Z572" i="68"/>
  <c r="X572" i="68"/>
  <c r="V572" i="68"/>
  <c r="N572" i="68"/>
  <c r="C572" i="68"/>
  <c r="R572" i="68" s="1"/>
  <c r="B573" i="68"/>
  <c r="E573" i="68" s="1"/>
  <c r="G573" i="68" s="1"/>
  <c r="A573" i="68" s="1"/>
  <c r="AE572" i="68"/>
  <c r="AA572" i="68"/>
  <c r="W572" i="68"/>
  <c r="AC572" i="68"/>
  <c r="Y572" i="68"/>
  <c r="F571" i="68"/>
  <c r="Q571" i="68" s="1"/>
  <c r="AU571" i="68"/>
  <c r="D571" i="68" s="1"/>
  <c r="AT572" i="68" l="1"/>
  <c r="AG573" i="68"/>
  <c r="AI573" i="68"/>
  <c r="AK573" i="68"/>
  <c r="AM573" i="68"/>
  <c r="AO573" i="68"/>
  <c r="AQ573" i="68"/>
  <c r="AS573" i="68"/>
  <c r="AH573" i="68"/>
  <c r="AL573" i="68"/>
  <c r="AP573" i="68"/>
  <c r="AF573" i="68"/>
  <c r="AJ573" i="68"/>
  <c r="AN573" i="68"/>
  <c r="AR573" i="68"/>
  <c r="AF571" i="71"/>
  <c r="AG571" i="71" s="1"/>
  <c r="D571" i="71" s="1"/>
  <c r="F571" i="71"/>
  <c r="A571" i="71" s="1"/>
  <c r="G571" i="71"/>
  <c r="Q571" i="71" s="1"/>
  <c r="B573" i="71"/>
  <c r="AE572" i="71"/>
  <c r="AC572" i="71"/>
  <c r="AA572" i="71"/>
  <c r="Y572" i="71"/>
  <c r="W572" i="71"/>
  <c r="AB572" i="71"/>
  <c r="X572" i="71"/>
  <c r="N572" i="71"/>
  <c r="C572" i="71"/>
  <c r="R572" i="71" s="1"/>
  <c r="AD572" i="71"/>
  <c r="V572" i="71"/>
  <c r="E572" i="71"/>
  <c r="Z572" i="71"/>
  <c r="AU572" i="68"/>
  <c r="D572" i="68" s="1"/>
  <c r="AD573" i="68"/>
  <c r="AB573" i="68"/>
  <c r="Z573" i="68"/>
  <c r="X573" i="68"/>
  <c r="V573" i="68"/>
  <c r="N573" i="68"/>
  <c r="C573" i="68"/>
  <c r="R573" i="68" s="1"/>
  <c r="AC573" i="68"/>
  <c r="Y573" i="68"/>
  <c r="AE573" i="68"/>
  <c r="W573" i="68"/>
  <c r="AA573" i="68"/>
  <c r="B574" i="68"/>
  <c r="E574" i="68" s="1"/>
  <c r="G574" i="68" s="1"/>
  <c r="A574" i="68" s="1"/>
  <c r="F572" i="68"/>
  <c r="Q572" i="68" s="1"/>
  <c r="AT573" i="68" l="1"/>
  <c r="AG574" i="68"/>
  <c r="AI574" i="68"/>
  <c r="AK574" i="68"/>
  <c r="AM574" i="68"/>
  <c r="AO574" i="68"/>
  <c r="AQ574" i="68"/>
  <c r="AS574" i="68"/>
  <c r="AF574" i="68"/>
  <c r="AJ574" i="68"/>
  <c r="AN574" i="68"/>
  <c r="AR574" i="68"/>
  <c r="AH574" i="68"/>
  <c r="AL574" i="68"/>
  <c r="AP574" i="68"/>
  <c r="AF572" i="71"/>
  <c r="AG572" i="71" s="1"/>
  <c r="D572" i="71" s="1"/>
  <c r="F572" i="71"/>
  <c r="A572" i="71" s="1"/>
  <c r="G572" i="71"/>
  <c r="Q572" i="71" s="1"/>
  <c r="B574" i="71"/>
  <c r="AE573" i="71"/>
  <c r="AC573" i="71"/>
  <c r="AA573" i="71"/>
  <c r="Y573" i="71"/>
  <c r="W573" i="71"/>
  <c r="AB573" i="71"/>
  <c r="X573" i="71"/>
  <c r="N573" i="71"/>
  <c r="C573" i="71"/>
  <c r="R573" i="71" s="1"/>
  <c r="AD573" i="71"/>
  <c r="V573" i="71"/>
  <c r="E573" i="71"/>
  <c r="Z573" i="71"/>
  <c r="AD574" i="68"/>
  <c r="AB574" i="68"/>
  <c r="Z574" i="68"/>
  <c r="X574" i="68"/>
  <c r="V574" i="68"/>
  <c r="N574" i="68"/>
  <c r="C574" i="68"/>
  <c r="R574" i="68" s="1"/>
  <c r="B575" i="68"/>
  <c r="E575" i="68" s="1"/>
  <c r="G575" i="68" s="1"/>
  <c r="A575" i="68" s="1"/>
  <c r="AE574" i="68"/>
  <c r="AA574" i="68"/>
  <c r="W574" i="68"/>
  <c r="AC574" i="68"/>
  <c r="Y574" i="68"/>
  <c r="F573" i="68"/>
  <c r="Q573" i="68" s="1"/>
  <c r="AU573" i="68"/>
  <c r="D573" i="68" s="1"/>
  <c r="AT574" i="68" l="1"/>
  <c r="AG575" i="68"/>
  <c r="AI575" i="68"/>
  <c r="AK575" i="68"/>
  <c r="AM575" i="68"/>
  <c r="AO575" i="68"/>
  <c r="AQ575" i="68"/>
  <c r="AS575" i="68"/>
  <c r="AH575" i="68"/>
  <c r="AL575" i="68"/>
  <c r="AP575" i="68"/>
  <c r="AF575" i="68"/>
  <c r="AJ575" i="68"/>
  <c r="AN575" i="68"/>
  <c r="AR575" i="68"/>
  <c r="AF573" i="71"/>
  <c r="AG573" i="71" s="1"/>
  <c r="D573" i="71" s="1"/>
  <c r="F573" i="71"/>
  <c r="A573" i="71" s="1"/>
  <c r="G573" i="71"/>
  <c r="Q573" i="71" s="1"/>
  <c r="B575" i="71"/>
  <c r="AE574" i="71"/>
  <c r="AC574" i="71"/>
  <c r="AA574" i="71"/>
  <c r="Y574" i="71"/>
  <c r="W574" i="71"/>
  <c r="AB574" i="71"/>
  <c r="X574" i="71"/>
  <c r="N574" i="71"/>
  <c r="C574" i="71"/>
  <c r="R574" i="71" s="1"/>
  <c r="AD574" i="71"/>
  <c r="V574" i="71"/>
  <c r="E574" i="71"/>
  <c r="Z574" i="71"/>
  <c r="AU574" i="68"/>
  <c r="D574" i="68" s="1"/>
  <c r="AD575" i="68"/>
  <c r="AB575" i="68"/>
  <c r="Z575" i="68"/>
  <c r="X575" i="68"/>
  <c r="V575" i="68"/>
  <c r="N575" i="68"/>
  <c r="C575" i="68"/>
  <c r="R575" i="68" s="1"/>
  <c r="AC575" i="68"/>
  <c r="Y575" i="68"/>
  <c r="AE575" i="68"/>
  <c r="W575" i="68"/>
  <c r="AA575" i="68"/>
  <c r="B576" i="68"/>
  <c r="E576" i="68" s="1"/>
  <c r="G576" i="68" s="1"/>
  <c r="A576" i="68" s="1"/>
  <c r="F574" i="68"/>
  <c r="Q574" i="68" s="1"/>
  <c r="AT575" i="68" l="1"/>
  <c r="AG576" i="68"/>
  <c r="AI576" i="68"/>
  <c r="AK576" i="68"/>
  <c r="AM576" i="68"/>
  <c r="AO576" i="68"/>
  <c r="AQ576" i="68"/>
  <c r="AS576" i="68"/>
  <c r="AF576" i="68"/>
  <c r="AJ576" i="68"/>
  <c r="AN576" i="68"/>
  <c r="AR576" i="68"/>
  <c r="AH576" i="68"/>
  <c r="AL576" i="68"/>
  <c r="AP576" i="68"/>
  <c r="AF574" i="71"/>
  <c r="AG574" i="71" s="1"/>
  <c r="D574" i="71" s="1"/>
  <c r="F574" i="71"/>
  <c r="A574" i="71" s="1"/>
  <c r="G574" i="71"/>
  <c r="Q574" i="71" s="1"/>
  <c r="B576" i="71"/>
  <c r="AE575" i="71"/>
  <c r="AC575" i="71"/>
  <c r="AA575" i="71"/>
  <c r="Y575" i="71"/>
  <c r="W575" i="71"/>
  <c r="AB575" i="71"/>
  <c r="X575" i="71"/>
  <c r="N575" i="71"/>
  <c r="C575" i="71"/>
  <c r="R575" i="71" s="1"/>
  <c r="AD575" i="71"/>
  <c r="V575" i="71"/>
  <c r="E575" i="71"/>
  <c r="Z575" i="71"/>
  <c r="AD576" i="68"/>
  <c r="AB576" i="68"/>
  <c r="Z576" i="68"/>
  <c r="X576" i="68"/>
  <c r="V576" i="68"/>
  <c r="N576" i="68"/>
  <c r="C576" i="68"/>
  <c r="R576" i="68" s="1"/>
  <c r="B577" i="68"/>
  <c r="E577" i="68" s="1"/>
  <c r="G577" i="68" s="1"/>
  <c r="A577" i="68" s="1"/>
  <c r="AE576" i="68"/>
  <c r="AA576" i="68"/>
  <c r="W576" i="68"/>
  <c r="AC576" i="68"/>
  <c r="Y576" i="68"/>
  <c r="F575" i="68"/>
  <c r="Q575" i="68" s="1"/>
  <c r="AU575" i="68"/>
  <c r="D575" i="68" s="1"/>
  <c r="AT576" i="68" l="1"/>
  <c r="AG577" i="68"/>
  <c r="AI577" i="68"/>
  <c r="AK577" i="68"/>
  <c r="AM577" i="68"/>
  <c r="AO577" i="68"/>
  <c r="AQ577" i="68"/>
  <c r="AS577" i="68"/>
  <c r="AH577" i="68"/>
  <c r="AL577" i="68"/>
  <c r="AP577" i="68"/>
  <c r="AF577" i="68"/>
  <c r="AJ577" i="68"/>
  <c r="AN577" i="68"/>
  <c r="AR577" i="68"/>
  <c r="AF575" i="71"/>
  <c r="AG575" i="71" s="1"/>
  <c r="D575" i="71" s="1"/>
  <c r="F575" i="71"/>
  <c r="A575" i="71" s="1"/>
  <c r="G575" i="71"/>
  <c r="Q575" i="71" s="1"/>
  <c r="B577" i="71"/>
  <c r="AE576" i="71"/>
  <c r="AC576" i="71"/>
  <c r="AA576" i="71"/>
  <c r="Y576" i="71"/>
  <c r="W576" i="71"/>
  <c r="AB576" i="71"/>
  <c r="X576" i="71"/>
  <c r="N576" i="71"/>
  <c r="C576" i="71"/>
  <c r="R576" i="71" s="1"/>
  <c r="AD576" i="71"/>
  <c r="V576" i="71"/>
  <c r="E576" i="71"/>
  <c r="Z576" i="71"/>
  <c r="AD577" i="68"/>
  <c r="AB577" i="68"/>
  <c r="Z577" i="68"/>
  <c r="X577" i="68"/>
  <c r="V577" i="68"/>
  <c r="N577" i="68"/>
  <c r="C577" i="68"/>
  <c r="R577" i="68" s="1"/>
  <c r="AC577" i="68"/>
  <c r="Y577" i="68"/>
  <c r="AE577" i="68"/>
  <c r="W577" i="68"/>
  <c r="AA577" i="68"/>
  <c r="B578" i="68"/>
  <c r="E578" i="68" s="1"/>
  <c r="G578" i="68" s="1"/>
  <c r="A578" i="68" s="1"/>
  <c r="F576" i="68"/>
  <c r="Q576" i="68" s="1"/>
  <c r="AU576" i="68"/>
  <c r="D576" i="68" s="1"/>
  <c r="AT577" i="68" l="1"/>
  <c r="AG578" i="68"/>
  <c r="AI578" i="68"/>
  <c r="AK578" i="68"/>
  <c r="AM578" i="68"/>
  <c r="AO578" i="68"/>
  <c r="AQ578" i="68"/>
  <c r="AS578" i="68"/>
  <c r="AF578" i="68"/>
  <c r="AJ578" i="68"/>
  <c r="AN578" i="68"/>
  <c r="AR578" i="68"/>
  <c r="AH578" i="68"/>
  <c r="AL578" i="68"/>
  <c r="AP578" i="68"/>
  <c r="AF576" i="71"/>
  <c r="AG576" i="71" s="1"/>
  <c r="D576" i="71" s="1"/>
  <c r="F576" i="71"/>
  <c r="A576" i="71" s="1"/>
  <c r="G576" i="71"/>
  <c r="Q576" i="71" s="1"/>
  <c r="B578" i="71"/>
  <c r="AE577" i="71"/>
  <c r="AC577" i="71"/>
  <c r="AA577" i="71"/>
  <c r="Y577" i="71"/>
  <c r="W577" i="71"/>
  <c r="AB577" i="71"/>
  <c r="X577" i="71"/>
  <c r="N577" i="71"/>
  <c r="C577" i="71"/>
  <c r="R577" i="71" s="1"/>
  <c r="AD577" i="71"/>
  <c r="V577" i="71"/>
  <c r="E577" i="71"/>
  <c r="Z577" i="71"/>
  <c r="AD578" i="68"/>
  <c r="AB578" i="68"/>
  <c r="Z578" i="68"/>
  <c r="X578" i="68"/>
  <c r="V578" i="68"/>
  <c r="N578" i="68"/>
  <c r="C578" i="68"/>
  <c r="R578" i="68" s="1"/>
  <c r="B579" i="68"/>
  <c r="E579" i="68" s="1"/>
  <c r="G579" i="68" s="1"/>
  <c r="A579" i="68" s="1"/>
  <c r="AE578" i="68"/>
  <c r="AA578" i="68"/>
  <c r="W578" i="68"/>
  <c r="AC578" i="68"/>
  <c r="Y578" i="68"/>
  <c r="AU577" i="68"/>
  <c r="D577" i="68" s="1"/>
  <c r="F577" i="68"/>
  <c r="Q577" i="68" s="1"/>
  <c r="AT578" i="68" l="1"/>
  <c r="AG579" i="68"/>
  <c r="AI579" i="68"/>
  <c r="AK579" i="68"/>
  <c r="AM579" i="68"/>
  <c r="AO579" i="68"/>
  <c r="AQ579" i="68"/>
  <c r="AS579" i="68"/>
  <c r="AH579" i="68"/>
  <c r="AL579" i="68"/>
  <c r="AP579" i="68"/>
  <c r="AF579" i="68"/>
  <c r="AJ579" i="68"/>
  <c r="AN579" i="68"/>
  <c r="AR579" i="68"/>
  <c r="AF577" i="71"/>
  <c r="AG577" i="71" s="1"/>
  <c r="D577" i="71" s="1"/>
  <c r="F577" i="71"/>
  <c r="A577" i="71" s="1"/>
  <c r="G577" i="71"/>
  <c r="Q577" i="71" s="1"/>
  <c r="B579" i="71"/>
  <c r="AE578" i="71"/>
  <c r="AC578" i="71"/>
  <c r="AA578" i="71"/>
  <c r="Y578" i="71"/>
  <c r="W578" i="71"/>
  <c r="AB578" i="71"/>
  <c r="X578" i="71"/>
  <c r="N578" i="71"/>
  <c r="C578" i="71"/>
  <c r="R578" i="71" s="1"/>
  <c r="AD578" i="71"/>
  <c r="V578" i="71"/>
  <c r="E578" i="71"/>
  <c r="Z578" i="71"/>
  <c r="AD579" i="68"/>
  <c r="AB579" i="68"/>
  <c r="Z579" i="68"/>
  <c r="X579" i="68"/>
  <c r="V579" i="68"/>
  <c r="N579" i="68"/>
  <c r="C579" i="68"/>
  <c r="R579" i="68" s="1"/>
  <c r="AC579" i="68"/>
  <c r="Y579" i="68"/>
  <c r="AE579" i="68"/>
  <c r="W579" i="68"/>
  <c r="AA579" i="68"/>
  <c r="B580" i="68"/>
  <c r="E580" i="68" s="1"/>
  <c r="G580" i="68" s="1"/>
  <c r="A580" i="68" s="1"/>
  <c r="F578" i="68"/>
  <c r="Q578" i="68" s="1"/>
  <c r="AU578" i="68"/>
  <c r="D578" i="68" s="1"/>
  <c r="AT579" i="68" l="1"/>
  <c r="AG580" i="68"/>
  <c r="AI580" i="68"/>
  <c r="AK580" i="68"/>
  <c r="AM580" i="68"/>
  <c r="AO580" i="68"/>
  <c r="AQ580" i="68"/>
  <c r="AS580" i="68"/>
  <c r="AF580" i="68"/>
  <c r="AJ580" i="68"/>
  <c r="AN580" i="68"/>
  <c r="AR580" i="68"/>
  <c r="AH580" i="68"/>
  <c r="AL580" i="68"/>
  <c r="AP580" i="68"/>
  <c r="AF578" i="71"/>
  <c r="AG578" i="71" s="1"/>
  <c r="D578" i="71" s="1"/>
  <c r="F578" i="71"/>
  <c r="A578" i="71" s="1"/>
  <c r="G578" i="71"/>
  <c r="Q578" i="71" s="1"/>
  <c r="B580" i="71"/>
  <c r="AE579" i="71"/>
  <c r="AC579" i="71"/>
  <c r="AA579" i="71"/>
  <c r="Y579" i="71"/>
  <c r="W579" i="71"/>
  <c r="AB579" i="71"/>
  <c r="X579" i="71"/>
  <c r="N579" i="71"/>
  <c r="C579" i="71"/>
  <c r="R579" i="71" s="1"/>
  <c r="AD579" i="71"/>
  <c r="V579" i="71"/>
  <c r="E579" i="71"/>
  <c r="Z579" i="71"/>
  <c r="F579" i="68"/>
  <c r="Q579" i="68" s="1"/>
  <c r="AD580" i="68"/>
  <c r="AB580" i="68"/>
  <c r="Z580" i="68"/>
  <c r="X580" i="68"/>
  <c r="V580" i="68"/>
  <c r="N580" i="68"/>
  <c r="C580" i="68"/>
  <c r="R580" i="68" s="1"/>
  <c r="B581" i="68"/>
  <c r="E581" i="68" s="1"/>
  <c r="G581" i="68" s="1"/>
  <c r="A581" i="68" s="1"/>
  <c r="AE580" i="68"/>
  <c r="AA580" i="68"/>
  <c r="W580" i="68"/>
  <c r="AC580" i="68"/>
  <c r="Y580" i="68"/>
  <c r="AU579" i="68"/>
  <c r="D579" i="68" s="1"/>
  <c r="AT580" i="68" l="1"/>
  <c r="AG581" i="68"/>
  <c r="AI581" i="68"/>
  <c r="AK581" i="68"/>
  <c r="AM581" i="68"/>
  <c r="AO581" i="68"/>
  <c r="AQ581" i="68"/>
  <c r="AS581" i="68"/>
  <c r="AH581" i="68"/>
  <c r="AL581" i="68"/>
  <c r="AP581" i="68"/>
  <c r="AF581" i="68"/>
  <c r="AJ581" i="68"/>
  <c r="AN581" i="68"/>
  <c r="AR581" i="68"/>
  <c r="AF579" i="71"/>
  <c r="AG579" i="71" s="1"/>
  <c r="D579" i="71" s="1"/>
  <c r="F579" i="71"/>
  <c r="A579" i="71" s="1"/>
  <c r="G579" i="71"/>
  <c r="Q579" i="71" s="1"/>
  <c r="B581" i="71"/>
  <c r="AE580" i="71"/>
  <c r="AC580" i="71"/>
  <c r="AA580" i="71"/>
  <c r="Y580" i="71"/>
  <c r="W580" i="71"/>
  <c r="AB580" i="71"/>
  <c r="X580" i="71"/>
  <c r="N580" i="71"/>
  <c r="C580" i="71"/>
  <c r="R580" i="71" s="1"/>
  <c r="AD580" i="71"/>
  <c r="V580" i="71"/>
  <c r="E580" i="71"/>
  <c r="Z580" i="71"/>
  <c r="F580" i="68"/>
  <c r="Q580" i="68" s="1"/>
  <c r="AU580" i="68"/>
  <c r="D580" i="68" s="1"/>
  <c r="AD581" i="68"/>
  <c r="AB581" i="68"/>
  <c r="Z581" i="68"/>
  <c r="X581" i="68"/>
  <c r="V581" i="68"/>
  <c r="N581" i="68"/>
  <c r="C581" i="68"/>
  <c r="R581" i="68" s="1"/>
  <c r="AC581" i="68"/>
  <c r="Y581" i="68"/>
  <c r="AE581" i="68"/>
  <c r="W581" i="68"/>
  <c r="AA581" i="68"/>
  <c r="B582" i="68"/>
  <c r="E582" i="68" s="1"/>
  <c r="G582" i="68" s="1"/>
  <c r="A582" i="68" s="1"/>
  <c r="AT581" i="68" l="1"/>
  <c r="AG582" i="68"/>
  <c r="AI582" i="68"/>
  <c r="AK582" i="68"/>
  <c r="AM582" i="68"/>
  <c r="AO582" i="68"/>
  <c r="AQ582" i="68"/>
  <c r="AS582" i="68"/>
  <c r="AF582" i="68"/>
  <c r="AJ582" i="68"/>
  <c r="AN582" i="68"/>
  <c r="AR582" i="68"/>
  <c r="AH582" i="68"/>
  <c r="AL582" i="68"/>
  <c r="AP582" i="68"/>
  <c r="AF580" i="71"/>
  <c r="AG580" i="71" s="1"/>
  <c r="D580" i="71" s="1"/>
  <c r="F580" i="71"/>
  <c r="A580" i="71" s="1"/>
  <c r="G580" i="71"/>
  <c r="Q580" i="71" s="1"/>
  <c r="B582" i="71"/>
  <c r="AE581" i="71"/>
  <c r="AC581" i="71"/>
  <c r="AA581" i="71"/>
  <c r="Y581" i="71"/>
  <c r="W581" i="71"/>
  <c r="AB581" i="71"/>
  <c r="X581" i="71"/>
  <c r="N581" i="71"/>
  <c r="C581" i="71"/>
  <c r="R581" i="71" s="1"/>
  <c r="AD581" i="71"/>
  <c r="V581" i="71"/>
  <c r="E581" i="71"/>
  <c r="Z581" i="71"/>
  <c r="AD582" i="68"/>
  <c r="AB582" i="68"/>
  <c r="Z582" i="68"/>
  <c r="X582" i="68"/>
  <c r="V582" i="68"/>
  <c r="N582" i="68"/>
  <c r="C582" i="68"/>
  <c r="R582" i="68" s="1"/>
  <c r="B583" i="68"/>
  <c r="E583" i="68" s="1"/>
  <c r="G583" i="68" s="1"/>
  <c r="A583" i="68" s="1"/>
  <c r="AE582" i="68"/>
  <c r="AA582" i="68"/>
  <c r="W582" i="68"/>
  <c r="AC582" i="68"/>
  <c r="Y582" i="68"/>
  <c r="F581" i="68"/>
  <c r="Q581" i="68" s="1"/>
  <c r="AU581" i="68"/>
  <c r="D581" i="68" s="1"/>
  <c r="AT582" i="68" l="1"/>
  <c r="AG583" i="68"/>
  <c r="AI583" i="68"/>
  <c r="AK583" i="68"/>
  <c r="AM583" i="68"/>
  <c r="AO583" i="68"/>
  <c r="AQ583" i="68"/>
  <c r="AS583" i="68"/>
  <c r="AH583" i="68"/>
  <c r="AL583" i="68"/>
  <c r="AP583" i="68"/>
  <c r="AF583" i="68"/>
  <c r="AJ583" i="68"/>
  <c r="AN583" i="68"/>
  <c r="AR583" i="68"/>
  <c r="AF581" i="71"/>
  <c r="AG581" i="71" s="1"/>
  <c r="D581" i="71" s="1"/>
  <c r="F581" i="71"/>
  <c r="A581" i="71" s="1"/>
  <c r="G581" i="71"/>
  <c r="Q581" i="71" s="1"/>
  <c r="B583" i="71"/>
  <c r="AE582" i="71"/>
  <c r="AC582" i="71"/>
  <c r="AA582" i="71"/>
  <c r="Y582" i="71"/>
  <c r="W582" i="71"/>
  <c r="AB582" i="71"/>
  <c r="X582" i="71"/>
  <c r="N582" i="71"/>
  <c r="C582" i="71"/>
  <c r="R582" i="71" s="1"/>
  <c r="AD582" i="71"/>
  <c r="V582" i="71"/>
  <c r="E582" i="71"/>
  <c r="Z582" i="71"/>
  <c r="F582" i="68"/>
  <c r="Q582" i="68" s="1"/>
  <c r="AU582" i="68"/>
  <c r="D582" i="68" s="1"/>
  <c r="AD583" i="68"/>
  <c r="AB583" i="68"/>
  <c r="Z583" i="68"/>
  <c r="X583" i="68"/>
  <c r="V583" i="68"/>
  <c r="N583" i="68"/>
  <c r="C583" i="68"/>
  <c r="R583" i="68" s="1"/>
  <c r="AC583" i="68"/>
  <c r="Y583" i="68"/>
  <c r="AE583" i="68"/>
  <c r="W583" i="68"/>
  <c r="AA583" i="68"/>
  <c r="B584" i="68"/>
  <c r="E584" i="68" s="1"/>
  <c r="G584" i="68" s="1"/>
  <c r="A584" i="68" s="1"/>
  <c r="AT583" i="68" l="1"/>
  <c r="AG584" i="68"/>
  <c r="AI584" i="68"/>
  <c r="AK584" i="68"/>
  <c r="AM584" i="68"/>
  <c r="AO584" i="68"/>
  <c r="AQ584" i="68"/>
  <c r="AS584" i="68"/>
  <c r="AF584" i="68"/>
  <c r="AJ584" i="68"/>
  <c r="AN584" i="68"/>
  <c r="AR584" i="68"/>
  <c r="AH584" i="68"/>
  <c r="AL584" i="68"/>
  <c r="AP584" i="68"/>
  <c r="AF582" i="71"/>
  <c r="AG582" i="71" s="1"/>
  <c r="D582" i="71" s="1"/>
  <c r="F582" i="71"/>
  <c r="A582" i="71" s="1"/>
  <c r="G582" i="71"/>
  <c r="Q582" i="71" s="1"/>
  <c r="B584" i="71"/>
  <c r="AE583" i="71"/>
  <c r="AC583" i="71"/>
  <c r="AA583" i="71"/>
  <c r="Y583" i="71"/>
  <c r="W583" i="71"/>
  <c r="AB583" i="71"/>
  <c r="X583" i="71"/>
  <c r="N583" i="71"/>
  <c r="C583" i="71"/>
  <c r="R583" i="71" s="1"/>
  <c r="AD583" i="71"/>
  <c r="V583" i="71"/>
  <c r="E583" i="71"/>
  <c r="Z583" i="71"/>
  <c r="F583" i="68"/>
  <c r="Q583" i="68" s="1"/>
  <c r="AD584" i="68"/>
  <c r="AB584" i="68"/>
  <c r="Z584" i="68"/>
  <c r="X584" i="68"/>
  <c r="V584" i="68"/>
  <c r="N584" i="68"/>
  <c r="C584" i="68"/>
  <c r="R584" i="68" s="1"/>
  <c r="B585" i="68"/>
  <c r="E585" i="68" s="1"/>
  <c r="G585" i="68" s="1"/>
  <c r="A585" i="68" s="1"/>
  <c r="AE584" i="68"/>
  <c r="AA584" i="68"/>
  <c r="W584" i="68"/>
  <c r="AC584" i="68"/>
  <c r="Y584" i="68"/>
  <c r="AU583" i="68"/>
  <c r="D583" i="68" s="1"/>
  <c r="AT584" i="68" l="1"/>
  <c r="AG585" i="68"/>
  <c r="AI585" i="68"/>
  <c r="AK585" i="68"/>
  <c r="AM585" i="68"/>
  <c r="AO585" i="68"/>
  <c r="AQ585" i="68"/>
  <c r="AS585" i="68"/>
  <c r="AH585" i="68"/>
  <c r="AL585" i="68"/>
  <c r="AP585" i="68"/>
  <c r="AF585" i="68"/>
  <c r="AJ585" i="68"/>
  <c r="AN585" i="68"/>
  <c r="AR585" i="68"/>
  <c r="AF583" i="71"/>
  <c r="AG583" i="71" s="1"/>
  <c r="D583" i="71" s="1"/>
  <c r="F583" i="71"/>
  <c r="A583" i="71" s="1"/>
  <c r="G583" i="71"/>
  <c r="Q583" i="71" s="1"/>
  <c r="B585" i="71"/>
  <c r="AE584" i="71"/>
  <c r="AC584" i="71"/>
  <c r="AA584" i="71"/>
  <c r="Y584" i="71"/>
  <c r="W584" i="71"/>
  <c r="AB584" i="71"/>
  <c r="X584" i="71"/>
  <c r="N584" i="71"/>
  <c r="C584" i="71"/>
  <c r="R584" i="71" s="1"/>
  <c r="AD584" i="71"/>
  <c r="V584" i="71"/>
  <c r="E584" i="71"/>
  <c r="Z584" i="71"/>
  <c r="F584" i="68"/>
  <c r="Q584" i="68" s="1"/>
  <c r="AU584" i="68"/>
  <c r="D584" i="68" s="1"/>
  <c r="AD585" i="68"/>
  <c r="AB585" i="68"/>
  <c r="Z585" i="68"/>
  <c r="X585" i="68"/>
  <c r="V585" i="68"/>
  <c r="N585" i="68"/>
  <c r="C585" i="68"/>
  <c r="R585" i="68" s="1"/>
  <c r="AC585" i="68"/>
  <c r="Y585" i="68"/>
  <c r="AE585" i="68"/>
  <c r="W585" i="68"/>
  <c r="AA585" i="68"/>
  <c r="B586" i="68"/>
  <c r="E586" i="68" s="1"/>
  <c r="G586" i="68" s="1"/>
  <c r="A586" i="68" s="1"/>
  <c r="AT585" i="68" l="1"/>
  <c r="AG586" i="68"/>
  <c r="AI586" i="68"/>
  <c r="AK586" i="68"/>
  <c r="AM586" i="68"/>
  <c r="AO586" i="68"/>
  <c r="AQ586" i="68"/>
  <c r="AS586" i="68"/>
  <c r="AF586" i="68"/>
  <c r="AJ586" i="68"/>
  <c r="AN586" i="68"/>
  <c r="AR586" i="68"/>
  <c r="AH586" i="68"/>
  <c r="AL586" i="68"/>
  <c r="AP586" i="68"/>
  <c r="AF584" i="71"/>
  <c r="AG584" i="71" s="1"/>
  <c r="D584" i="71" s="1"/>
  <c r="F584" i="71"/>
  <c r="A584" i="71" s="1"/>
  <c r="G584" i="71"/>
  <c r="Q584" i="71" s="1"/>
  <c r="B586" i="71"/>
  <c r="AE585" i="71"/>
  <c r="AC585" i="71"/>
  <c r="AA585" i="71"/>
  <c r="Y585" i="71"/>
  <c r="W585" i="71"/>
  <c r="AB585" i="71"/>
  <c r="X585" i="71"/>
  <c r="N585" i="71"/>
  <c r="C585" i="71"/>
  <c r="R585" i="71" s="1"/>
  <c r="AD585" i="71"/>
  <c r="V585" i="71"/>
  <c r="E585" i="71"/>
  <c r="Z585" i="71"/>
  <c r="AD586" i="68"/>
  <c r="AB586" i="68"/>
  <c r="Z586" i="68"/>
  <c r="X586" i="68"/>
  <c r="V586" i="68"/>
  <c r="N586" i="68"/>
  <c r="C586" i="68"/>
  <c r="R586" i="68" s="1"/>
  <c r="B587" i="68"/>
  <c r="E587" i="68" s="1"/>
  <c r="G587" i="68" s="1"/>
  <c r="A587" i="68" s="1"/>
  <c r="AE586" i="68"/>
  <c r="AA586" i="68"/>
  <c r="W586" i="68"/>
  <c r="AC586" i="68"/>
  <c r="Y586" i="68"/>
  <c r="F585" i="68"/>
  <c r="Q585" i="68" s="1"/>
  <c r="AU585" i="68"/>
  <c r="D585" i="68" s="1"/>
  <c r="AG587" i="68" l="1"/>
  <c r="AI587" i="68"/>
  <c r="AK587" i="68"/>
  <c r="AM587" i="68"/>
  <c r="AO587" i="68"/>
  <c r="AQ587" i="68"/>
  <c r="AS587" i="68"/>
  <c r="AH587" i="68"/>
  <c r="AL587" i="68"/>
  <c r="AP587" i="68"/>
  <c r="AF587" i="68"/>
  <c r="AJ587" i="68"/>
  <c r="AN587" i="68"/>
  <c r="AR587" i="68"/>
  <c r="AT586" i="68"/>
  <c r="AU586" i="68" s="1"/>
  <c r="D586" i="68" s="1"/>
  <c r="AF585" i="71"/>
  <c r="AG585" i="71" s="1"/>
  <c r="D585" i="71" s="1"/>
  <c r="F585" i="71"/>
  <c r="A585" i="71" s="1"/>
  <c r="G585" i="71"/>
  <c r="Q585" i="71" s="1"/>
  <c r="B587" i="71"/>
  <c r="AE586" i="71"/>
  <c r="AC586" i="71"/>
  <c r="AA586" i="71"/>
  <c r="Y586" i="71"/>
  <c r="W586" i="71"/>
  <c r="AB586" i="71"/>
  <c r="X586" i="71"/>
  <c r="N586" i="71"/>
  <c r="C586" i="71"/>
  <c r="R586" i="71" s="1"/>
  <c r="AD586" i="71"/>
  <c r="V586" i="71"/>
  <c r="E586" i="71"/>
  <c r="Z586" i="71"/>
  <c r="AD587" i="68"/>
  <c r="AB587" i="68"/>
  <c r="Z587" i="68"/>
  <c r="X587" i="68"/>
  <c r="V587" i="68"/>
  <c r="N587" i="68"/>
  <c r="C587" i="68"/>
  <c r="R587" i="68" s="1"/>
  <c r="AC587" i="68"/>
  <c r="Y587" i="68"/>
  <c r="AE587" i="68"/>
  <c r="W587" i="68"/>
  <c r="AA587" i="68"/>
  <c r="B588" i="68"/>
  <c r="E588" i="68" s="1"/>
  <c r="G588" i="68" s="1"/>
  <c r="A588" i="68" s="1"/>
  <c r="F586" i="68"/>
  <c r="Q586" i="68" s="1"/>
  <c r="AT587" i="68" l="1"/>
  <c r="AG588" i="68"/>
  <c r="AI588" i="68"/>
  <c r="AK588" i="68"/>
  <c r="AM588" i="68"/>
  <c r="AO588" i="68"/>
  <c r="AQ588" i="68"/>
  <c r="AS588" i="68"/>
  <c r="AF588" i="68"/>
  <c r="AJ588" i="68"/>
  <c r="AN588" i="68"/>
  <c r="AR588" i="68"/>
  <c r="AH588" i="68"/>
  <c r="AL588" i="68"/>
  <c r="AP588" i="68"/>
  <c r="AF586" i="71"/>
  <c r="AG586" i="71" s="1"/>
  <c r="D586" i="71" s="1"/>
  <c r="F586" i="71"/>
  <c r="A586" i="71" s="1"/>
  <c r="G586" i="71"/>
  <c r="Q586" i="71" s="1"/>
  <c r="B588" i="71"/>
  <c r="AE587" i="71"/>
  <c r="AC587" i="71"/>
  <c r="AA587" i="71"/>
  <c r="Y587" i="71"/>
  <c r="W587" i="71"/>
  <c r="AB587" i="71"/>
  <c r="X587" i="71"/>
  <c r="N587" i="71"/>
  <c r="C587" i="71"/>
  <c r="R587" i="71" s="1"/>
  <c r="AD587" i="71"/>
  <c r="V587" i="71"/>
  <c r="E587" i="71"/>
  <c r="Z587" i="71"/>
  <c r="F587" i="68"/>
  <c r="Q587" i="68" s="1"/>
  <c r="AU587" i="68"/>
  <c r="D587" i="68" s="1"/>
  <c r="AD588" i="68"/>
  <c r="AB588" i="68"/>
  <c r="Z588" i="68"/>
  <c r="X588" i="68"/>
  <c r="V588" i="68"/>
  <c r="N588" i="68"/>
  <c r="C588" i="68"/>
  <c r="R588" i="68" s="1"/>
  <c r="B589" i="68"/>
  <c r="E589" i="68" s="1"/>
  <c r="G589" i="68" s="1"/>
  <c r="A589" i="68" s="1"/>
  <c r="AE588" i="68"/>
  <c r="AA588" i="68"/>
  <c r="W588" i="68"/>
  <c r="AC588" i="68"/>
  <c r="Y588" i="68"/>
  <c r="AT588" i="68" l="1"/>
  <c r="AU588" i="68" s="1"/>
  <c r="D588" i="68" s="1"/>
  <c r="AG589" i="68"/>
  <c r="AI589" i="68"/>
  <c r="AK589" i="68"/>
  <c r="AM589" i="68"/>
  <c r="AO589" i="68"/>
  <c r="AQ589" i="68"/>
  <c r="AS589" i="68"/>
  <c r="AH589" i="68"/>
  <c r="AL589" i="68"/>
  <c r="AP589" i="68"/>
  <c r="AF589" i="68"/>
  <c r="AJ589" i="68"/>
  <c r="AN589" i="68"/>
  <c r="AR589" i="68"/>
  <c r="AF587" i="71"/>
  <c r="AG587" i="71" s="1"/>
  <c r="D587" i="71" s="1"/>
  <c r="F587" i="71"/>
  <c r="A587" i="71" s="1"/>
  <c r="G587" i="71"/>
  <c r="Q587" i="71" s="1"/>
  <c r="B589" i="71"/>
  <c r="AE588" i="71"/>
  <c r="AC588" i="71"/>
  <c r="AA588" i="71"/>
  <c r="Y588" i="71"/>
  <c r="W588" i="71"/>
  <c r="AB588" i="71"/>
  <c r="X588" i="71"/>
  <c r="N588" i="71"/>
  <c r="C588" i="71"/>
  <c r="R588" i="71" s="1"/>
  <c r="AD588" i="71"/>
  <c r="V588" i="71"/>
  <c r="E588" i="71"/>
  <c r="Z588" i="71"/>
  <c r="AD589" i="68"/>
  <c r="AB589" i="68"/>
  <c r="Z589" i="68"/>
  <c r="X589" i="68"/>
  <c r="V589" i="68"/>
  <c r="N589" i="68"/>
  <c r="C589" i="68"/>
  <c r="R589" i="68" s="1"/>
  <c r="AC589" i="68"/>
  <c r="Y589" i="68"/>
  <c r="AE589" i="68"/>
  <c r="W589" i="68"/>
  <c r="AA589" i="68"/>
  <c r="B590" i="68"/>
  <c r="E590" i="68" s="1"/>
  <c r="G590" i="68" s="1"/>
  <c r="A590" i="68" s="1"/>
  <c r="F588" i="68"/>
  <c r="Q588" i="68" s="1"/>
  <c r="AT589" i="68" l="1"/>
  <c r="AG590" i="68"/>
  <c r="AI590" i="68"/>
  <c r="AK590" i="68"/>
  <c r="AM590" i="68"/>
  <c r="AO590" i="68"/>
  <c r="AQ590" i="68"/>
  <c r="AS590" i="68"/>
  <c r="AF590" i="68"/>
  <c r="AJ590" i="68"/>
  <c r="AN590" i="68"/>
  <c r="AR590" i="68"/>
  <c r="AH590" i="68"/>
  <c r="AL590" i="68"/>
  <c r="AP590" i="68"/>
  <c r="AF588" i="71"/>
  <c r="AG588" i="71" s="1"/>
  <c r="D588" i="71" s="1"/>
  <c r="F588" i="71"/>
  <c r="A588" i="71" s="1"/>
  <c r="G588" i="71"/>
  <c r="Q588" i="71" s="1"/>
  <c r="B590" i="71"/>
  <c r="AE589" i="71"/>
  <c r="AC589" i="71"/>
  <c r="AA589" i="71"/>
  <c r="Y589" i="71"/>
  <c r="W589" i="71"/>
  <c r="AB589" i="71"/>
  <c r="X589" i="71"/>
  <c r="N589" i="71"/>
  <c r="C589" i="71"/>
  <c r="R589" i="71" s="1"/>
  <c r="AD589" i="71"/>
  <c r="V589" i="71"/>
  <c r="E589" i="71"/>
  <c r="Z589" i="71"/>
  <c r="F589" i="68"/>
  <c r="Q589" i="68" s="1"/>
  <c r="AD590" i="68"/>
  <c r="AB590" i="68"/>
  <c r="Z590" i="68"/>
  <c r="X590" i="68"/>
  <c r="V590" i="68"/>
  <c r="N590" i="68"/>
  <c r="C590" i="68"/>
  <c r="R590" i="68" s="1"/>
  <c r="AC590" i="68"/>
  <c r="B591" i="68"/>
  <c r="E591" i="68" s="1"/>
  <c r="G591" i="68" s="1"/>
  <c r="A591" i="68" s="1"/>
  <c r="AA590" i="68"/>
  <c r="W590" i="68"/>
  <c r="AE590" i="68"/>
  <c r="Y590" i="68"/>
  <c r="AU589" i="68"/>
  <c r="D589" i="68" s="1"/>
  <c r="AT590" i="68" l="1"/>
  <c r="AU590" i="68" s="1"/>
  <c r="D590" i="68" s="1"/>
  <c r="AG591" i="68"/>
  <c r="AI591" i="68"/>
  <c r="AK591" i="68"/>
  <c r="AM591" i="68"/>
  <c r="AH591" i="68"/>
  <c r="AL591" i="68"/>
  <c r="AO591" i="68"/>
  <c r="AQ591" i="68"/>
  <c r="AS591" i="68"/>
  <c r="AF591" i="68"/>
  <c r="AJ591" i="68"/>
  <c r="AN591" i="68"/>
  <c r="AP591" i="68"/>
  <c r="AR591" i="68"/>
  <c r="AF589" i="71"/>
  <c r="AG589" i="71" s="1"/>
  <c r="D589" i="71" s="1"/>
  <c r="F589" i="71"/>
  <c r="A589" i="71" s="1"/>
  <c r="G589" i="71"/>
  <c r="Q589" i="71" s="1"/>
  <c r="B591" i="71"/>
  <c r="AE590" i="71"/>
  <c r="AC590" i="71"/>
  <c r="AA590" i="71"/>
  <c r="Y590" i="71"/>
  <c r="W590" i="71"/>
  <c r="AB590" i="71"/>
  <c r="X590" i="71"/>
  <c r="N590" i="71"/>
  <c r="C590" i="71"/>
  <c r="R590" i="71" s="1"/>
  <c r="AD590" i="71"/>
  <c r="V590" i="71"/>
  <c r="E590" i="71"/>
  <c r="Z590" i="71"/>
  <c r="F590" i="68"/>
  <c r="Q590" i="68" s="1"/>
  <c r="AD591" i="68"/>
  <c r="AB591" i="68"/>
  <c r="Z591" i="68"/>
  <c r="X591" i="68"/>
  <c r="V591" i="68"/>
  <c r="N591" i="68"/>
  <c r="C591" i="68"/>
  <c r="R591" i="68" s="1"/>
  <c r="B592" i="68"/>
  <c r="E592" i="68" s="1"/>
  <c r="G592" i="68" s="1"/>
  <c r="A592" i="68" s="1"/>
  <c r="AE591" i="68"/>
  <c r="AA591" i="68"/>
  <c r="W591" i="68"/>
  <c r="Y591" i="68"/>
  <c r="AC591" i="68"/>
  <c r="AT591" i="68" l="1"/>
  <c r="AG592" i="68"/>
  <c r="AI592" i="68"/>
  <c r="AK592" i="68"/>
  <c r="AM592" i="68"/>
  <c r="AO592" i="68"/>
  <c r="AQ592" i="68"/>
  <c r="AS592" i="68"/>
  <c r="AF592" i="68"/>
  <c r="AH592" i="68"/>
  <c r="AJ592" i="68"/>
  <c r="AL592" i="68"/>
  <c r="AN592" i="68"/>
  <c r="AP592" i="68"/>
  <c r="AR592" i="68"/>
  <c r="AF590" i="71"/>
  <c r="AG590" i="71" s="1"/>
  <c r="D590" i="71" s="1"/>
  <c r="F590" i="71"/>
  <c r="A590" i="71" s="1"/>
  <c r="G590" i="71"/>
  <c r="Q590" i="71" s="1"/>
  <c r="B592" i="71"/>
  <c r="AE591" i="71"/>
  <c r="AC591" i="71"/>
  <c r="AA591" i="71"/>
  <c r="Y591" i="71"/>
  <c r="W591" i="71"/>
  <c r="AB591" i="71"/>
  <c r="X591" i="71"/>
  <c r="N591" i="71"/>
  <c r="C591" i="71"/>
  <c r="R591" i="71" s="1"/>
  <c r="AD591" i="71"/>
  <c r="V591" i="71"/>
  <c r="E591" i="71"/>
  <c r="Z591" i="71"/>
  <c r="AU591" i="68"/>
  <c r="D591" i="68" s="1"/>
  <c r="AD592" i="68"/>
  <c r="AB592" i="68"/>
  <c r="Z592" i="68"/>
  <c r="X592" i="68"/>
  <c r="V592" i="68"/>
  <c r="N592" i="68"/>
  <c r="C592" i="68"/>
  <c r="R592" i="68" s="1"/>
  <c r="AC592" i="68"/>
  <c r="Y592" i="68"/>
  <c r="B593" i="68"/>
  <c r="E593" i="68" s="1"/>
  <c r="G593" i="68" s="1"/>
  <c r="A593" i="68" s="1"/>
  <c r="AA592" i="68"/>
  <c r="AE592" i="68"/>
  <c r="W592" i="68"/>
  <c r="F591" i="68"/>
  <c r="Q591" i="68" s="1"/>
  <c r="AT592" i="68" l="1"/>
  <c r="AG593" i="68"/>
  <c r="AI593" i="68"/>
  <c r="AK593" i="68"/>
  <c r="AM593" i="68"/>
  <c r="AO593" i="68"/>
  <c r="AQ593" i="68"/>
  <c r="AS593" i="68"/>
  <c r="AF593" i="68"/>
  <c r="AH593" i="68"/>
  <c r="AJ593" i="68"/>
  <c r="AL593" i="68"/>
  <c r="AN593" i="68"/>
  <c r="AP593" i="68"/>
  <c r="AR593" i="68"/>
  <c r="AF591" i="71"/>
  <c r="AG591" i="71" s="1"/>
  <c r="D591" i="71" s="1"/>
  <c r="F591" i="71"/>
  <c r="A591" i="71" s="1"/>
  <c r="G591" i="71"/>
  <c r="Q591" i="71" s="1"/>
  <c r="B593" i="71"/>
  <c r="AE592" i="71"/>
  <c r="AC592" i="71"/>
  <c r="AA592" i="71"/>
  <c r="Y592" i="71"/>
  <c r="W592" i="71"/>
  <c r="AB592" i="71"/>
  <c r="X592" i="71"/>
  <c r="N592" i="71"/>
  <c r="C592" i="71"/>
  <c r="R592" i="71" s="1"/>
  <c r="AD592" i="71"/>
  <c r="V592" i="71"/>
  <c r="E592" i="71"/>
  <c r="Z592" i="71"/>
  <c r="AD593" i="68"/>
  <c r="AB593" i="68"/>
  <c r="Z593" i="68"/>
  <c r="X593" i="68"/>
  <c r="V593" i="68"/>
  <c r="N593" i="68"/>
  <c r="C593" i="68"/>
  <c r="R593" i="68" s="1"/>
  <c r="B594" i="68"/>
  <c r="E594" i="68" s="1"/>
  <c r="G594" i="68" s="1"/>
  <c r="A594" i="68" s="1"/>
  <c r="AE593" i="68"/>
  <c r="AA593" i="68"/>
  <c r="W593" i="68"/>
  <c r="Y593" i="68"/>
  <c r="AC593" i="68"/>
  <c r="F592" i="68"/>
  <c r="Q592" i="68" s="1"/>
  <c r="AU592" i="68"/>
  <c r="D592" i="68" s="1"/>
  <c r="AT593" i="68" l="1"/>
  <c r="AG594" i="68"/>
  <c r="AI594" i="68"/>
  <c r="AK594" i="68"/>
  <c r="AM594" i="68"/>
  <c r="AO594" i="68"/>
  <c r="AQ594" i="68"/>
  <c r="AS594" i="68"/>
  <c r="AF594" i="68"/>
  <c r="AH594" i="68"/>
  <c r="AJ594" i="68"/>
  <c r="AL594" i="68"/>
  <c r="AN594" i="68"/>
  <c r="AP594" i="68"/>
  <c r="AR594" i="68"/>
  <c r="AF592" i="71"/>
  <c r="AG592" i="71" s="1"/>
  <c r="D592" i="71" s="1"/>
  <c r="F592" i="71"/>
  <c r="A592" i="71" s="1"/>
  <c r="G592" i="71"/>
  <c r="Q592" i="71" s="1"/>
  <c r="B594" i="71"/>
  <c r="AE593" i="71"/>
  <c r="AC593" i="71"/>
  <c r="AA593" i="71"/>
  <c r="Y593" i="71"/>
  <c r="W593" i="71"/>
  <c r="AB593" i="71"/>
  <c r="X593" i="71"/>
  <c r="N593" i="71"/>
  <c r="C593" i="71"/>
  <c r="R593" i="71" s="1"/>
  <c r="AD593" i="71"/>
  <c r="V593" i="71"/>
  <c r="E593" i="71"/>
  <c r="Z593" i="71"/>
  <c r="AD594" i="68"/>
  <c r="AB594" i="68"/>
  <c r="Z594" i="68"/>
  <c r="X594" i="68"/>
  <c r="V594" i="68"/>
  <c r="N594" i="68"/>
  <c r="C594" i="68"/>
  <c r="R594" i="68" s="1"/>
  <c r="AC594" i="68"/>
  <c r="Y594" i="68"/>
  <c r="B595" i="68"/>
  <c r="E595" i="68" s="1"/>
  <c r="G595" i="68" s="1"/>
  <c r="A595" i="68" s="1"/>
  <c r="AA594" i="68"/>
  <c r="AE594" i="68"/>
  <c r="W594" i="68"/>
  <c r="F593" i="68"/>
  <c r="Q593" i="68" s="1"/>
  <c r="AU593" i="68"/>
  <c r="D593" i="68" s="1"/>
  <c r="AT594" i="68" l="1"/>
  <c r="AG595" i="68"/>
  <c r="AI595" i="68"/>
  <c r="AK595" i="68"/>
  <c r="AM595" i="68"/>
  <c r="AO595" i="68"/>
  <c r="AQ595" i="68"/>
  <c r="AS595" i="68"/>
  <c r="AF595" i="68"/>
  <c r="AH595" i="68"/>
  <c r="AJ595" i="68"/>
  <c r="AL595" i="68"/>
  <c r="AN595" i="68"/>
  <c r="AP595" i="68"/>
  <c r="AR595" i="68"/>
  <c r="AF593" i="71"/>
  <c r="AG593" i="71" s="1"/>
  <c r="D593" i="71" s="1"/>
  <c r="F593" i="71"/>
  <c r="A593" i="71" s="1"/>
  <c r="G593" i="71"/>
  <c r="Q593" i="71" s="1"/>
  <c r="B595" i="71"/>
  <c r="AE594" i="71"/>
  <c r="AC594" i="71"/>
  <c r="AA594" i="71"/>
  <c r="Y594" i="71"/>
  <c r="W594" i="71"/>
  <c r="AB594" i="71"/>
  <c r="X594" i="71"/>
  <c r="N594" i="71"/>
  <c r="C594" i="71"/>
  <c r="R594" i="71" s="1"/>
  <c r="AD594" i="71"/>
  <c r="V594" i="71"/>
  <c r="E594" i="71"/>
  <c r="Z594" i="71"/>
  <c r="AD595" i="68"/>
  <c r="AB595" i="68"/>
  <c r="Z595" i="68"/>
  <c r="X595" i="68"/>
  <c r="V595" i="68"/>
  <c r="N595" i="68"/>
  <c r="C595" i="68"/>
  <c r="R595" i="68" s="1"/>
  <c r="B596" i="68"/>
  <c r="E596" i="68" s="1"/>
  <c r="G596" i="68" s="1"/>
  <c r="A596" i="68" s="1"/>
  <c r="AE595" i="68"/>
  <c r="AA595" i="68"/>
  <c r="W595" i="68"/>
  <c r="Y595" i="68"/>
  <c r="AC595" i="68"/>
  <c r="F594" i="68"/>
  <c r="Q594" i="68" s="1"/>
  <c r="AU594" i="68"/>
  <c r="D594" i="68" s="1"/>
  <c r="AT595" i="68" l="1"/>
  <c r="AG596" i="68"/>
  <c r="AI596" i="68"/>
  <c r="AK596" i="68"/>
  <c r="AM596" i="68"/>
  <c r="AO596" i="68"/>
  <c r="AQ596" i="68"/>
  <c r="AS596" i="68"/>
  <c r="AF596" i="68"/>
  <c r="AH596" i="68"/>
  <c r="AJ596" i="68"/>
  <c r="AL596" i="68"/>
  <c r="AN596" i="68"/>
  <c r="AP596" i="68"/>
  <c r="AR596" i="68"/>
  <c r="AF594" i="71"/>
  <c r="AG594" i="71" s="1"/>
  <c r="D594" i="71" s="1"/>
  <c r="F594" i="71"/>
  <c r="A594" i="71" s="1"/>
  <c r="G594" i="71"/>
  <c r="Q594" i="71" s="1"/>
  <c r="B596" i="71"/>
  <c r="AE595" i="71"/>
  <c r="AC595" i="71"/>
  <c r="AA595" i="71"/>
  <c r="Y595" i="71"/>
  <c r="W595" i="71"/>
  <c r="AB595" i="71"/>
  <c r="X595" i="71"/>
  <c r="N595" i="71"/>
  <c r="C595" i="71"/>
  <c r="R595" i="71" s="1"/>
  <c r="AD595" i="71"/>
  <c r="V595" i="71"/>
  <c r="E595" i="71"/>
  <c r="Z595" i="71"/>
  <c r="AD596" i="68"/>
  <c r="AB596" i="68"/>
  <c r="Z596" i="68"/>
  <c r="X596" i="68"/>
  <c r="V596" i="68"/>
  <c r="N596" i="68"/>
  <c r="C596" i="68"/>
  <c r="R596" i="68" s="1"/>
  <c r="AC596" i="68"/>
  <c r="Y596" i="68"/>
  <c r="B597" i="68"/>
  <c r="E597" i="68" s="1"/>
  <c r="G597" i="68" s="1"/>
  <c r="A597" i="68" s="1"/>
  <c r="AA596" i="68"/>
  <c r="AE596" i="68"/>
  <c r="W596" i="68"/>
  <c r="F595" i="68"/>
  <c r="Q595" i="68" s="1"/>
  <c r="AU595" i="68"/>
  <c r="D595" i="68" s="1"/>
  <c r="AT596" i="68" l="1"/>
  <c r="AG597" i="68"/>
  <c r="AI597" i="68"/>
  <c r="AK597" i="68"/>
  <c r="AM597" i="68"/>
  <c r="AO597" i="68"/>
  <c r="AQ597" i="68"/>
  <c r="AS597" i="68"/>
  <c r="AF597" i="68"/>
  <c r="AH597" i="68"/>
  <c r="AJ597" i="68"/>
  <c r="AL597" i="68"/>
  <c r="AN597" i="68"/>
  <c r="AP597" i="68"/>
  <c r="AR597" i="68"/>
  <c r="AF595" i="71"/>
  <c r="AG595" i="71" s="1"/>
  <c r="D595" i="71" s="1"/>
  <c r="F595" i="71"/>
  <c r="A595" i="71" s="1"/>
  <c r="G595" i="71"/>
  <c r="Q595" i="71" s="1"/>
  <c r="B597" i="71"/>
  <c r="AE596" i="71"/>
  <c r="AC596" i="71"/>
  <c r="AA596" i="71"/>
  <c r="Y596" i="71"/>
  <c r="W596" i="71"/>
  <c r="AB596" i="71"/>
  <c r="X596" i="71"/>
  <c r="N596" i="71"/>
  <c r="C596" i="71"/>
  <c r="R596" i="71" s="1"/>
  <c r="AD596" i="71"/>
  <c r="V596" i="71"/>
  <c r="E596" i="71"/>
  <c r="Z596" i="71"/>
  <c r="AD597" i="68"/>
  <c r="AB597" i="68"/>
  <c r="Z597" i="68"/>
  <c r="X597" i="68"/>
  <c r="V597" i="68"/>
  <c r="N597" i="68"/>
  <c r="C597" i="68"/>
  <c r="R597" i="68" s="1"/>
  <c r="B598" i="68"/>
  <c r="E598" i="68" s="1"/>
  <c r="G598" i="68" s="1"/>
  <c r="A598" i="68" s="1"/>
  <c r="AE597" i="68"/>
  <c r="AA597" i="68"/>
  <c r="W597" i="68"/>
  <c r="Y597" i="68"/>
  <c r="AC597" i="68"/>
  <c r="F596" i="68"/>
  <c r="Q596" i="68" s="1"/>
  <c r="AU596" i="68"/>
  <c r="D596" i="68" s="1"/>
  <c r="AT597" i="68" l="1"/>
  <c r="AG598" i="68"/>
  <c r="AI598" i="68"/>
  <c r="AK598" i="68"/>
  <c r="AM598" i="68"/>
  <c r="AO598" i="68"/>
  <c r="AQ598" i="68"/>
  <c r="AS598" i="68"/>
  <c r="AF598" i="68"/>
  <c r="AH598" i="68"/>
  <c r="AJ598" i="68"/>
  <c r="AL598" i="68"/>
  <c r="AN598" i="68"/>
  <c r="AP598" i="68"/>
  <c r="AR598" i="68"/>
  <c r="AF596" i="71"/>
  <c r="AG596" i="71" s="1"/>
  <c r="D596" i="71" s="1"/>
  <c r="F596" i="71"/>
  <c r="A596" i="71" s="1"/>
  <c r="G596" i="71"/>
  <c r="Q596" i="71" s="1"/>
  <c r="B598" i="71"/>
  <c r="AE597" i="71"/>
  <c r="AC597" i="71"/>
  <c r="AA597" i="71"/>
  <c r="Y597" i="71"/>
  <c r="W597" i="71"/>
  <c r="AB597" i="71"/>
  <c r="X597" i="71"/>
  <c r="N597" i="71"/>
  <c r="C597" i="71"/>
  <c r="R597" i="71" s="1"/>
  <c r="AD597" i="71"/>
  <c r="V597" i="71"/>
  <c r="E597" i="71"/>
  <c r="Z597" i="71"/>
  <c r="AD598" i="68"/>
  <c r="AB598" i="68"/>
  <c r="Z598" i="68"/>
  <c r="X598" i="68"/>
  <c r="V598" i="68"/>
  <c r="N598" i="68"/>
  <c r="C598" i="68"/>
  <c r="R598" i="68" s="1"/>
  <c r="AC598" i="68"/>
  <c r="Y598" i="68"/>
  <c r="B599" i="68"/>
  <c r="E599" i="68" s="1"/>
  <c r="G599" i="68" s="1"/>
  <c r="A599" i="68" s="1"/>
  <c r="AA598" i="68"/>
  <c r="AE598" i="68"/>
  <c r="W598" i="68"/>
  <c r="AU597" i="68"/>
  <c r="D597" i="68" s="1"/>
  <c r="F597" i="68"/>
  <c r="Q597" i="68" s="1"/>
  <c r="AT598" i="68" l="1"/>
  <c r="AG599" i="68"/>
  <c r="AI599" i="68"/>
  <c r="AK599" i="68"/>
  <c r="AM599" i="68"/>
  <c r="AO599" i="68"/>
  <c r="AQ599" i="68"/>
  <c r="AS599" i="68"/>
  <c r="AF599" i="68"/>
  <c r="AH599" i="68"/>
  <c r="AJ599" i="68"/>
  <c r="AL599" i="68"/>
  <c r="AN599" i="68"/>
  <c r="AP599" i="68"/>
  <c r="AR599" i="68"/>
  <c r="AF597" i="71"/>
  <c r="AG597" i="71" s="1"/>
  <c r="D597" i="71" s="1"/>
  <c r="F597" i="71"/>
  <c r="A597" i="71" s="1"/>
  <c r="G597" i="71"/>
  <c r="Q597" i="71" s="1"/>
  <c r="B599" i="71"/>
  <c r="AE598" i="71"/>
  <c r="AC598" i="71"/>
  <c r="AA598" i="71"/>
  <c r="Y598" i="71"/>
  <c r="W598" i="71"/>
  <c r="AB598" i="71"/>
  <c r="X598" i="71"/>
  <c r="N598" i="71"/>
  <c r="C598" i="71"/>
  <c r="R598" i="71" s="1"/>
  <c r="AD598" i="71"/>
  <c r="V598" i="71"/>
  <c r="E598" i="71"/>
  <c r="Z598" i="71"/>
  <c r="AD599" i="68"/>
  <c r="AB599" i="68"/>
  <c r="Z599" i="68"/>
  <c r="X599" i="68"/>
  <c r="V599" i="68"/>
  <c r="N599" i="68"/>
  <c r="C599" i="68"/>
  <c r="R599" i="68" s="1"/>
  <c r="B600" i="68"/>
  <c r="E600" i="68" s="1"/>
  <c r="G600" i="68" s="1"/>
  <c r="A600" i="68" s="1"/>
  <c r="AE599" i="68"/>
  <c r="AA599" i="68"/>
  <c r="W599" i="68"/>
  <c r="Y599" i="68"/>
  <c r="AC599" i="68"/>
  <c r="AU598" i="68"/>
  <c r="D598" i="68" s="1"/>
  <c r="F598" i="68"/>
  <c r="Q598" i="68" s="1"/>
  <c r="AT599" i="68" l="1"/>
  <c r="AG600" i="68"/>
  <c r="AI600" i="68"/>
  <c r="AK600" i="68"/>
  <c r="AM600" i="68"/>
  <c r="AO600" i="68"/>
  <c r="AQ600" i="68"/>
  <c r="AS600" i="68"/>
  <c r="AF600" i="68"/>
  <c r="AH600" i="68"/>
  <c r="AJ600" i="68"/>
  <c r="AL600" i="68"/>
  <c r="AN600" i="68"/>
  <c r="AP600" i="68"/>
  <c r="AR600" i="68"/>
  <c r="AF598" i="71"/>
  <c r="AG598" i="71" s="1"/>
  <c r="D598" i="71" s="1"/>
  <c r="F598" i="71"/>
  <c r="A598" i="71" s="1"/>
  <c r="G598" i="71"/>
  <c r="Q598" i="71" s="1"/>
  <c r="B600" i="71"/>
  <c r="AE599" i="71"/>
  <c r="AC599" i="71"/>
  <c r="AA599" i="71"/>
  <c r="Y599" i="71"/>
  <c r="W599" i="71"/>
  <c r="AB599" i="71"/>
  <c r="X599" i="71"/>
  <c r="N599" i="71"/>
  <c r="C599" i="71"/>
  <c r="R599" i="71" s="1"/>
  <c r="AD599" i="71"/>
  <c r="V599" i="71"/>
  <c r="E599" i="71"/>
  <c r="Z599" i="71"/>
  <c r="AD600" i="68"/>
  <c r="AB600" i="68"/>
  <c r="Z600" i="68"/>
  <c r="X600" i="68"/>
  <c r="V600" i="68"/>
  <c r="N600" i="68"/>
  <c r="C600" i="68"/>
  <c r="R600" i="68" s="1"/>
  <c r="AC600" i="68"/>
  <c r="Y600" i="68"/>
  <c r="B601" i="68"/>
  <c r="E601" i="68" s="1"/>
  <c r="G601" i="68" s="1"/>
  <c r="A601" i="68" s="1"/>
  <c r="AA600" i="68"/>
  <c r="AE600" i="68"/>
  <c r="W600" i="68"/>
  <c r="AU599" i="68"/>
  <c r="D599" i="68" s="1"/>
  <c r="F599" i="68"/>
  <c r="Q599" i="68" s="1"/>
  <c r="AT600" i="68" l="1"/>
  <c r="AG601" i="68"/>
  <c r="AI601" i="68"/>
  <c r="AK601" i="68"/>
  <c r="AM601" i="68"/>
  <c r="AO601" i="68"/>
  <c r="AQ601" i="68"/>
  <c r="AS601" i="68"/>
  <c r="AF601" i="68"/>
  <c r="AH601" i="68"/>
  <c r="AJ601" i="68"/>
  <c r="AL601" i="68"/>
  <c r="AN601" i="68"/>
  <c r="AP601" i="68"/>
  <c r="AR601" i="68"/>
  <c r="AF599" i="71"/>
  <c r="AG599" i="71" s="1"/>
  <c r="D599" i="71" s="1"/>
  <c r="F599" i="71"/>
  <c r="A599" i="71" s="1"/>
  <c r="G599" i="71"/>
  <c r="Q599" i="71" s="1"/>
  <c r="B601" i="71"/>
  <c r="AE600" i="71"/>
  <c r="AC600" i="71"/>
  <c r="AA600" i="71"/>
  <c r="Y600" i="71"/>
  <c r="W600" i="71"/>
  <c r="AB600" i="71"/>
  <c r="X600" i="71"/>
  <c r="N600" i="71"/>
  <c r="C600" i="71"/>
  <c r="R600" i="71" s="1"/>
  <c r="AD600" i="71"/>
  <c r="V600" i="71"/>
  <c r="E600" i="71"/>
  <c r="Z600" i="71"/>
  <c r="AD601" i="68"/>
  <c r="AB601" i="68"/>
  <c r="Z601" i="68"/>
  <c r="X601" i="68"/>
  <c r="V601" i="68"/>
  <c r="N601" i="68"/>
  <c r="C601" i="68"/>
  <c r="R601" i="68" s="1"/>
  <c r="B602" i="68"/>
  <c r="E602" i="68" s="1"/>
  <c r="G602" i="68" s="1"/>
  <c r="A602" i="68" s="1"/>
  <c r="AE601" i="68"/>
  <c r="AA601" i="68"/>
  <c r="W601" i="68"/>
  <c r="Y601" i="68"/>
  <c r="AC601" i="68"/>
  <c r="F600" i="68"/>
  <c r="Q600" i="68" s="1"/>
  <c r="AU600" i="68"/>
  <c r="D600" i="68" s="1"/>
  <c r="AT601" i="68" l="1"/>
  <c r="AG602" i="68"/>
  <c r="AI602" i="68"/>
  <c r="AK602" i="68"/>
  <c r="AM602" i="68"/>
  <c r="AO602" i="68"/>
  <c r="AQ602" i="68"/>
  <c r="AS602" i="68"/>
  <c r="AF602" i="68"/>
  <c r="AH602" i="68"/>
  <c r="AJ602" i="68"/>
  <c r="AL602" i="68"/>
  <c r="AN602" i="68"/>
  <c r="AP602" i="68"/>
  <c r="AR602" i="68"/>
  <c r="AF600" i="71"/>
  <c r="AG600" i="71" s="1"/>
  <c r="D600" i="71" s="1"/>
  <c r="F600" i="71"/>
  <c r="A600" i="71" s="1"/>
  <c r="G600" i="71"/>
  <c r="Q600" i="71" s="1"/>
  <c r="B602" i="71"/>
  <c r="AE601" i="71"/>
  <c r="AC601" i="71"/>
  <c r="AA601" i="71"/>
  <c r="Y601" i="71"/>
  <c r="W601" i="71"/>
  <c r="AB601" i="71"/>
  <c r="X601" i="71"/>
  <c r="N601" i="71"/>
  <c r="C601" i="71"/>
  <c r="R601" i="71" s="1"/>
  <c r="AD601" i="71"/>
  <c r="V601" i="71"/>
  <c r="E601" i="71"/>
  <c r="Z601" i="71"/>
  <c r="F601" i="68"/>
  <c r="Q601" i="68" s="1"/>
  <c r="AU601" i="68"/>
  <c r="D601" i="68" s="1"/>
  <c r="AD602" i="68"/>
  <c r="AB602" i="68"/>
  <c r="Z602" i="68"/>
  <c r="X602" i="68"/>
  <c r="V602" i="68"/>
  <c r="N602" i="68"/>
  <c r="C602" i="68"/>
  <c r="R602" i="68" s="1"/>
  <c r="AC602" i="68"/>
  <c r="Y602" i="68"/>
  <c r="B603" i="68"/>
  <c r="E603" i="68" s="1"/>
  <c r="G603" i="68" s="1"/>
  <c r="A603" i="68" s="1"/>
  <c r="AA602" i="68"/>
  <c r="AE602" i="68"/>
  <c r="W602" i="68"/>
  <c r="AT602" i="68" s="1"/>
  <c r="AG603" i="68" l="1"/>
  <c r="AI603" i="68"/>
  <c r="AK603" i="68"/>
  <c r="AM603" i="68"/>
  <c r="AO603" i="68"/>
  <c r="AQ603" i="68"/>
  <c r="AS603" i="68"/>
  <c r="AF603" i="68"/>
  <c r="AH603" i="68"/>
  <c r="AJ603" i="68"/>
  <c r="AL603" i="68"/>
  <c r="AN603" i="68"/>
  <c r="AP603" i="68"/>
  <c r="AR603" i="68"/>
  <c r="AF601" i="71"/>
  <c r="AG601" i="71" s="1"/>
  <c r="D601" i="71" s="1"/>
  <c r="F601" i="71"/>
  <c r="A601" i="71" s="1"/>
  <c r="G601" i="71"/>
  <c r="Q601" i="71" s="1"/>
  <c r="B603" i="71"/>
  <c r="AE602" i="71"/>
  <c r="AC602" i="71"/>
  <c r="AA602" i="71"/>
  <c r="Y602" i="71"/>
  <c r="W602" i="71"/>
  <c r="AB602" i="71"/>
  <c r="X602" i="71"/>
  <c r="N602" i="71"/>
  <c r="C602" i="71"/>
  <c r="R602" i="71" s="1"/>
  <c r="AD602" i="71"/>
  <c r="V602" i="71"/>
  <c r="E602" i="71"/>
  <c r="Z602" i="71"/>
  <c r="AU602" i="68"/>
  <c r="D602" i="68" s="1"/>
  <c r="AD603" i="68"/>
  <c r="AB603" i="68"/>
  <c r="Z603" i="68"/>
  <c r="X603" i="68"/>
  <c r="V603" i="68"/>
  <c r="N603" i="68"/>
  <c r="C603" i="68"/>
  <c r="R603" i="68" s="1"/>
  <c r="B604" i="68"/>
  <c r="E604" i="68" s="1"/>
  <c r="G604" i="68" s="1"/>
  <c r="A604" i="68" s="1"/>
  <c r="AE603" i="68"/>
  <c r="AA603" i="68"/>
  <c r="W603" i="68"/>
  <c r="Y603" i="68"/>
  <c r="AC603" i="68"/>
  <c r="F602" i="68"/>
  <c r="Q602" i="68" s="1"/>
  <c r="AT603" i="68" l="1"/>
  <c r="AG604" i="68"/>
  <c r="AI604" i="68"/>
  <c r="AK604" i="68"/>
  <c r="AM604" i="68"/>
  <c r="AO604" i="68"/>
  <c r="AQ604" i="68"/>
  <c r="AS604" i="68"/>
  <c r="AF604" i="68"/>
  <c r="AH604" i="68"/>
  <c r="AJ604" i="68"/>
  <c r="AL604" i="68"/>
  <c r="AN604" i="68"/>
  <c r="AP604" i="68"/>
  <c r="AR604" i="68"/>
  <c r="AF602" i="71"/>
  <c r="AG602" i="71" s="1"/>
  <c r="D602" i="71" s="1"/>
  <c r="F602" i="71"/>
  <c r="A602" i="71" s="1"/>
  <c r="G602" i="71"/>
  <c r="Q602" i="71" s="1"/>
  <c r="B604" i="71"/>
  <c r="AE603" i="71"/>
  <c r="AC603" i="71"/>
  <c r="AA603" i="71"/>
  <c r="Y603" i="71"/>
  <c r="W603" i="71"/>
  <c r="AB603" i="71"/>
  <c r="X603" i="71"/>
  <c r="N603" i="71"/>
  <c r="C603" i="71"/>
  <c r="R603" i="71" s="1"/>
  <c r="AD603" i="71"/>
  <c r="V603" i="71"/>
  <c r="E603" i="71"/>
  <c r="Z603" i="71"/>
  <c r="AD604" i="68"/>
  <c r="AB604" i="68"/>
  <c r="Z604" i="68"/>
  <c r="X604" i="68"/>
  <c r="V604" i="68"/>
  <c r="N604" i="68"/>
  <c r="C604" i="68"/>
  <c r="R604" i="68" s="1"/>
  <c r="AC604" i="68"/>
  <c r="Y604" i="68"/>
  <c r="B605" i="68"/>
  <c r="E605" i="68" s="1"/>
  <c r="G605" i="68" s="1"/>
  <c r="A605" i="68" s="1"/>
  <c r="AA604" i="68"/>
  <c r="AE604" i="68"/>
  <c r="W604" i="68"/>
  <c r="AU603" i="68"/>
  <c r="D603" i="68" s="1"/>
  <c r="F603" i="68"/>
  <c r="Q603" i="68" s="1"/>
  <c r="AT604" i="68" l="1"/>
  <c r="AG605" i="68"/>
  <c r="AI605" i="68"/>
  <c r="AK605" i="68"/>
  <c r="AM605" i="68"/>
  <c r="AO605" i="68"/>
  <c r="AQ605" i="68"/>
  <c r="AS605" i="68"/>
  <c r="AF605" i="68"/>
  <c r="AH605" i="68"/>
  <c r="AJ605" i="68"/>
  <c r="AL605" i="68"/>
  <c r="AN605" i="68"/>
  <c r="AP605" i="68"/>
  <c r="AR605" i="68"/>
  <c r="AF603" i="71"/>
  <c r="AG603" i="71" s="1"/>
  <c r="D603" i="71" s="1"/>
  <c r="F603" i="71"/>
  <c r="A603" i="71" s="1"/>
  <c r="G603" i="71"/>
  <c r="Q603" i="71" s="1"/>
  <c r="B605" i="71"/>
  <c r="AE604" i="71"/>
  <c r="AC604" i="71"/>
  <c r="AA604" i="71"/>
  <c r="Y604" i="71"/>
  <c r="W604" i="71"/>
  <c r="AB604" i="71"/>
  <c r="X604" i="71"/>
  <c r="N604" i="71"/>
  <c r="C604" i="71"/>
  <c r="R604" i="71" s="1"/>
  <c r="AD604" i="71"/>
  <c r="V604" i="71"/>
  <c r="E604" i="71"/>
  <c r="Z604" i="71"/>
  <c r="F604" i="68"/>
  <c r="Q604" i="68" s="1"/>
  <c r="AU604" i="68"/>
  <c r="D604" i="68" s="1"/>
  <c r="AD605" i="68"/>
  <c r="AB605" i="68"/>
  <c r="Z605" i="68"/>
  <c r="X605" i="68"/>
  <c r="V605" i="68"/>
  <c r="N605" i="68"/>
  <c r="C605" i="68"/>
  <c r="R605" i="68" s="1"/>
  <c r="B606" i="68"/>
  <c r="E606" i="68" s="1"/>
  <c r="G606" i="68" s="1"/>
  <c r="A606" i="68" s="1"/>
  <c r="AE605" i="68"/>
  <c r="AA605" i="68"/>
  <c r="W605" i="68"/>
  <c r="Y605" i="68"/>
  <c r="AC605" i="68"/>
  <c r="AT605" i="68" l="1"/>
  <c r="AG606" i="68"/>
  <c r="AI606" i="68"/>
  <c r="AK606" i="68"/>
  <c r="AM606" i="68"/>
  <c r="AO606" i="68"/>
  <c r="AQ606" i="68"/>
  <c r="AS606" i="68"/>
  <c r="AF606" i="68"/>
  <c r="AH606" i="68"/>
  <c r="AJ606" i="68"/>
  <c r="AL606" i="68"/>
  <c r="AN606" i="68"/>
  <c r="AP606" i="68"/>
  <c r="AR606" i="68"/>
  <c r="AF604" i="71"/>
  <c r="AG604" i="71" s="1"/>
  <c r="D604" i="71" s="1"/>
  <c r="F604" i="71"/>
  <c r="A604" i="71" s="1"/>
  <c r="G604" i="71"/>
  <c r="Q604" i="71" s="1"/>
  <c r="B606" i="71"/>
  <c r="AE605" i="71"/>
  <c r="AC605" i="71"/>
  <c r="AA605" i="71"/>
  <c r="Y605" i="71"/>
  <c r="W605" i="71"/>
  <c r="AB605" i="71"/>
  <c r="X605" i="71"/>
  <c r="N605" i="71"/>
  <c r="C605" i="71"/>
  <c r="R605" i="71" s="1"/>
  <c r="AD605" i="71"/>
  <c r="V605" i="71"/>
  <c r="E605" i="71"/>
  <c r="Z605" i="71"/>
  <c r="AD606" i="68"/>
  <c r="AB606" i="68"/>
  <c r="Z606" i="68"/>
  <c r="X606" i="68"/>
  <c r="V606" i="68"/>
  <c r="N606" i="68"/>
  <c r="C606" i="68"/>
  <c r="R606" i="68" s="1"/>
  <c r="AC606" i="68"/>
  <c r="Y606" i="68"/>
  <c r="B607" i="68"/>
  <c r="E607" i="68" s="1"/>
  <c r="G607" i="68" s="1"/>
  <c r="A607" i="68" s="1"/>
  <c r="AA606" i="68"/>
  <c r="AE606" i="68"/>
  <c r="W606" i="68"/>
  <c r="AU605" i="68"/>
  <c r="D605" i="68" s="1"/>
  <c r="F605" i="68"/>
  <c r="Q605" i="68" s="1"/>
  <c r="AT606" i="68" l="1"/>
  <c r="AG607" i="68"/>
  <c r="AI607" i="68"/>
  <c r="AK607" i="68"/>
  <c r="AM607" i="68"/>
  <c r="AO607" i="68"/>
  <c r="AQ607" i="68"/>
  <c r="AS607" i="68"/>
  <c r="AF607" i="68"/>
  <c r="AH607" i="68"/>
  <c r="AJ607" i="68"/>
  <c r="AL607" i="68"/>
  <c r="AN607" i="68"/>
  <c r="AP607" i="68"/>
  <c r="AR607" i="68"/>
  <c r="AF605" i="71"/>
  <c r="AG605" i="71" s="1"/>
  <c r="D605" i="71" s="1"/>
  <c r="F605" i="71"/>
  <c r="A605" i="71" s="1"/>
  <c r="G605" i="71"/>
  <c r="Q605" i="71" s="1"/>
  <c r="B607" i="71"/>
  <c r="AE606" i="71"/>
  <c r="AC606" i="71"/>
  <c r="AA606" i="71"/>
  <c r="Y606" i="71"/>
  <c r="W606" i="71"/>
  <c r="AB606" i="71"/>
  <c r="X606" i="71"/>
  <c r="N606" i="71"/>
  <c r="C606" i="71"/>
  <c r="R606" i="71" s="1"/>
  <c r="AD606" i="71"/>
  <c r="V606" i="71"/>
  <c r="E606" i="71"/>
  <c r="Z606" i="71"/>
  <c r="AU606" i="68"/>
  <c r="D606" i="68" s="1"/>
  <c r="AD607" i="68"/>
  <c r="AB607" i="68"/>
  <c r="Z607" i="68"/>
  <c r="X607" i="68"/>
  <c r="V607" i="68"/>
  <c r="N607" i="68"/>
  <c r="C607" i="68"/>
  <c r="R607" i="68" s="1"/>
  <c r="B608" i="68"/>
  <c r="E608" i="68" s="1"/>
  <c r="G608" i="68" s="1"/>
  <c r="A608" i="68" s="1"/>
  <c r="AE607" i="68"/>
  <c r="AA607" i="68"/>
  <c r="W607" i="68"/>
  <c r="Y607" i="68"/>
  <c r="AC607" i="68"/>
  <c r="F606" i="68"/>
  <c r="Q606" i="68" s="1"/>
  <c r="AT607" i="68" l="1"/>
  <c r="AG608" i="68"/>
  <c r="AI608" i="68"/>
  <c r="AK608" i="68"/>
  <c r="AM608" i="68"/>
  <c r="AO608" i="68"/>
  <c r="AQ608" i="68"/>
  <c r="AS608" i="68"/>
  <c r="AF608" i="68"/>
  <c r="AH608" i="68"/>
  <c r="AJ608" i="68"/>
  <c r="AL608" i="68"/>
  <c r="AN608" i="68"/>
  <c r="AP608" i="68"/>
  <c r="AR608" i="68"/>
  <c r="AF606" i="71"/>
  <c r="AG606" i="71" s="1"/>
  <c r="D606" i="71" s="1"/>
  <c r="F606" i="71"/>
  <c r="A606" i="71" s="1"/>
  <c r="G606" i="71"/>
  <c r="Q606" i="71" s="1"/>
  <c r="B608" i="71"/>
  <c r="AE607" i="71"/>
  <c r="AC607" i="71"/>
  <c r="AA607" i="71"/>
  <c r="Y607" i="71"/>
  <c r="W607" i="71"/>
  <c r="AB607" i="71"/>
  <c r="X607" i="71"/>
  <c r="N607" i="71"/>
  <c r="C607" i="71"/>
  <c r="R607" i="71" s="1"/>
  <c r="AD607" i="71"/>
  <c r="V607" i="71"/>
  <c r="E607" i="71"/>
  <c r="Z607" i="71"/>
  <c r="AD608" i="68"/>
  <c r="AB608" i="68"/>
  <c r="Z608" i="68"/>
  <c r="X608" i="68"/>
  <c r="V608" i="68"/>
  <c r="N608" i="68"/>
  <c r="C608" i="68"/>
  <c r="R608" i="68" s="1"/>
  <c r="AC608" i="68"/>
  <c r="Y608" i="68"/>
  <c r="B609" i="68"/>
  <c r="E609" i="68" s="1"/>
  <c r="G609" i="68" s="1"/>
  <c r="A609" i="68" s="1"/>
  <c r="AA608" i="68"/>
  <c r="AE608" i="68"/>
  <c r="W608" i="68"/>
  <c r="AU607" i="68"/>
  <c r="D607" i="68" s="1"/>
  <c r="F607" i="68"/>
  <c r="Q607" i="68" s="1"/>
  <c r="AT608" i="68" l="1"/>
  <c r="AG609" i="68"/>
  <c r="AI609" i="68"/>
  <c r="AK609" i="68"/>
  <c r="AM609" i="68"/>
  <c r="AO609" i="68"/>
  <c r="AQ609" i="68"/>
  <c r="AS609" i="68"/>
  <c r="AF609" i="68"/>
  <c r="AH609" i="68"/>
  <c r="AJ609" i="68"/>
  <c r="AL609" i="68"/>
  <c r="AN609" i="68"/>
  <c r="AP609" i="68"/>
  <c r="AR609" i="68"/>
  <c r="AF607" i="71"/>
  <c r="AG607" i="71" s="1"/>
  <c r="D607" i="71" s="1"/>
  <c r="F607" i="71"/>
  <c r="A607" i="71" s="1"/>
  <c r="G607" i="71"/>
  <c r="Q607" i="71" s="1"/>
  <c r="B609" i="71"/>
  <c r="AE608" i="71"/>
  <c r="AC608" i="71"/>
  <c r="AA608" i="71"/>
  <c r="Y608" i="71"/>
  <c r="W608" i="71"/>
  <c r="AB608" i="71"/>
  <c r="X608" i="71"/>
  <c r="N608" i="71"/>
  <c r="C608" i="71"/>
  <c r="R608" i="71" s="1"/>
  <c r="AD608" i="71"/>
  <c r="V608" i="71"/>
  <c r="E608" i="71"/>
  <c r="Z608" i="71"/>
  <c r="AD609" i="68"/>
  <c r="AB609" i="68"/>
  <c r="Z609" i="68"/>
  <c r="X609" i="68"/>
  <c r="V609" i="68"/>
  <c r="N609" i="68"/>
  <c r="C609" i="68"/>
  <c r="R609" i="68" s="1"/>
  <c r="B610" i="68"/>
  <c r="E610" i="68" s="1"/>
  <c r="G610" i="68" s="1"/>
  <c r="A610" i="68" s="1"/>
  <c r="AE609" i="68"/>
  <c r="AA609" i="68"/>
  <c r="W609" i="68"/>
  <c r="Y609" i="68"/>
  <c r="AC609" i="68"/>
  <c r="F608" i="68"/>
  <c r="Q608" i="68" s="1"/>
  <c r="AU608" i="68"/>
  <c r="D608" i="68" s="1"/>
  <c r="AT609" i="68" l="1"/>
  <c r="AG610" i="68"/>
  <c r="AI610" i="68"/>
  <c r="AK610" i="68"/>
  <c r="AM610" i="68"/>
  <c r="AO610" i="68"/>
  <c r="AQ610" i="68"/>
  <c r="AS610" i="68"/>
  <c r="AF610" i="68"/>
  <c r="AH610" i="68"/>
  <c r="AJ610" i="68"/>
  <c r="AL610" i="68"/>
  <c r="AN610" i="68"/>
  <c r="AP610" i="68"/>
  <c r="AR610" i="68"/>
  <c r="AF608" i="71"/>
  <c r="AG608" i="71" s="1"/>
  <c r="D608" i="71" s="1"/>
  <c r="F608" i="71"/>
  <c r="A608" i="71" s="1"/>
  <c r="G608" i="71"/>
  <c r="Q608" i="71" s="1"/>
  <c r="B610" i="71"/>
  <c r="AE609" i="71"/>
  <c r="AC609" i="71"/>
  <c r="AA609" i="71"/>
  <c r="Y609" i="71"/>
  <c r="W609" i="71"/>
  <c r="AB609" i="71"/>
  <c r="X609" i="71"/>
  <c r="N609" i="71"/>
  <c r="C609" i="71"/>
  <c r="R609" i="71" s="1"/>
  <c r="AD609" i="71"/>
  <c r="V609" i="71"/>
  <c r="E609" i="71"/>
  <c r="Z609" i="71"/>
  <c r="AU609" i="68"/>
  <c r="D609" i="68" s="1"/>
  <c r="AD610" i="68"/>
  <c r="AB610" i="68"/>
  <c r="Z610" i="68"/>
  <c r="X610" i="68"/>
  <c r="V610" i="68"/>
  <c r="N610" i="68"/>
  <c r="C610" i="68"/>
  <c r="R610" i="68" s="1"/>
  <c r="AC610" i="68"/>
  <c r="Y610" i="68"/>
  <c r="B611" i="68"/>
  <c r="E611" i="68" s="1"/>
  <c r="G611" i="68" s="1"/>
  <c r="A611" i="68" s="1"/>
  <c r="AA610" i="68"/>
  <c r="AE610" i="68"/>
  <c r="W610" i="68"/>
  <c r="AT610" i="68" s="1"/>
  <c r="F609" i="68"/>
  <c r="Q609" i="68" s="1"/>
  <c r="AG611" i="68" l="1"/>
  <c r="AI611" i="68"/>
  <c r="AK611" i="68"/>
  <c r="AM611" i="68"/>
  <c r="AO611" i="68"/>
  <c r="AQ611" i="68"/>
  <c r="AS611" i="68"/>
  <c r="AF611" i="68"/>
  <c r="AH611" i="68"/>
  <c r="AJ611" i="68"/>
  <c r="AL611" i="68"/>
  <c r="AN611" i="68"/>
  <c r="AP611" i="68"/>
  <c r="AR611" i="68"/>
  <c r="AF609" i="71"/>
  <c r="AG609" i="71" s="1"/>
  <c r="D609" i="71" s="1"/>
  <c r="F609" i="71"/>
  <c r="A609" i="71" s="1"/>
  <c r="G609" i="71"/>
  <c r="Q609" i="71" s="1"/>
  <c r="B611" i="71"/>
  <c r="AE610" i="71"/>
  <c r="AC610" i="71"/>
  <c r="AA610" i="71"/>
  <c r="AB610" i="71"/>
  <c r="Y610" i="71"/>
  <c r="W610" i="71"/>
  <c r="AD610" i="71"/>
  <c r="X610" i="71"/>
  <c r="N610" i="71"/>
  <c r="C610" i="71"/>
  <c r="R610" i="71" s="1"/>
  <c r="V610" i="71"/>
  <c r="E610" i="71"/>
  <c r="Z610" i="71"/>
  <c r="AD611" i="68"/>
  <c r="AB611" i="68"/>
  <c r="Z611" i="68"/>
  <c r="X611" i="68"/>
  <c r="V611" i="68"/>
  <c r="N611" i="68"/>
  <c r="C611" i="68"/>
  <c r="R611" i="68" s="1"/>
  <c r="B612" i="68"/>
  <c r="E612" i="68" s="1"/>
  <c r="G612" i="68" s="1"/>
  <c r="A612" i="68" s="1"/>
  <c r="AE611" i="68"/>
  <c r="AA611" i="68"/>
  <c r="W611" i="68"/>
  <c r="Y611" i="68"/>
  <c r="AC611" i="68"/>
  <c r="F610" i="68"/>
  <c r="Q610" i="68" s="1"/>
  <c r="AU610" i="68"/>
  <c r="D610" i="68" s="1"/>
  <c r="AT611" i="68" l="1"/>
  <c r="AG612" i="68"/>
  <c r="AI612" i="68"/>
  <c r="AK612" i="68"/>
  <c r="AM612" i="68"/>
  <c r="AO612" i="68"/>
  <c r="AQ612" i="68"/>
  <c r="AS612" i="68"/>
  <c r="AF612" i="68"/>
  <c r="AH612" i="68"/>
  <c r="AJ612" i="68"/>
  <c r="AL612" i="68"/>
  <c r="AN612" i="68"/>
  <c r="AP612" i="68"/>
  <c r="AR612" i="68"/>
  <c r="F610" i="71"/>
  <c r="A610" i="71" s="1"/>
  <c r="G610" i="71"/>
  <c r="Q610" i="71" s="1"/>
  <c r="AF610" i="71"/>
  <c r="AG610" i="71" s="1"/>
  <c r="D610" i="71" s="1"/>
  <c r="B612" i="71"/>
  <c r="AE611" i="71"/>
  <c r="AC611" i="71"/>
  <c r="AA611" i="71"/>
  <c r="Y611" i="71"/>
  <c r="W611" i="71"/>
  <c r="AB611" i="71"/>
  <c r="X611" i="71"/>
  <c r="N611" i="71"/>
  <c r="C611" i="71"/>
  <c r="R611" i="71" s="1"/>
  <c r="AD611" i="71"/>
  <c r="V611" i="71"/>
  <c r="E611" i="71"/>
  <c r="Z611" i="71"/>
  <c r="AU611" i="68"/>
  <c r="D611" i="68" s="1"/>
  <c r="AD612" i="68"/>
  <c r="AB612" i="68"/>
  <c r="Z612" i="68"/>
  <c r="X612" i="68"/>
  <c r="V612" i="68"/>
  <c r="N612" i="68"/>
  <c r="C612" i="68"/>
  <c r="R612" i="68" s="1"/>
  <c r="AC612" i="68"/>
  <c r="Y612" i="68"/>
  <c r="B613" i="68"/>
  <c r="E613" i="68" s="1"/>
  <c r="G613" i="68" s="1"/>
  <c r="A613" i="68" s="1"/>
  <c r="AA612" i="68"/>
  <c r="AE612" i="68"/>
  <c r="W612" i="68"/>
  <c r="F611" i="68"/>
  <c r="Q611" i="68" s="1"/>
  <c r="AT612" i="68" l="1"/>
  <c r="AG613" i="68"/>
  <c r="AI613" i="68"/>
  <c r="AK613" i="68"/>
  <c r="AM613" i="68"/>
  <c r="AO613" i="68"/>
  <c r="AQ613" i="68"/>
  <c r="AS613" i="68"/>
  <c r="AF613" i="68"/>
  <c r="AH613" i="68"/>
  <c r="AJ613" i="68"/>
  <c r="AL613" i="68"/>
  <c r="AN613" i="68"/>
  <c r="AP613" i="68"/>
  <c r="AR613" i="68"/>
  <c r="AF611" i="71"/>
  <c r="AG611" i="71" s="1"/>
  <c r="D611" i="71" s="1"/>
  <c r="F611" i="71"/>
  <c r="A611" i="71" s="1"/>
  <c r="G611" i="71"/>
  <c r="Q611" i="71" s="1"/>
  <c r="B613" i="71"/>
  <c r="AE612" i="71"/>
  <c r="AC612" i="71"/>
  <c r="AA612" i="71"/>
  <c r="Y612" i="71"/>
  <c r="W612" i="71"/>
  <c r="AB612" i="71"/>
  <c r="X612" i="71"/>
  <c r="N612" i="71"/>
  <c r="C612" i="71"/>
  <c r="R612" i="71" s="1"/>
  <c r="AD612" i="71"/>
  <c r="V612" i="71"/>
  <c r="E612" i="71"/>
  <c r="Z612" i="71"/>
  <c r="AD613" i="68"/>
  <c r="AB613" i="68"/>
  <c r="Z613" i="68"/>
  <c r="X613" i="68"/>
  <c r="V613" i="68"/>
  <c r="N613" i="68"/>
  <c r="C613" i="68"/>
  <c r="R613" i="68" s="1"/>
  <c r="B614" i="68"/>
  <c r="E614" i="68" s="1"/>
  <c r="G614" i="68" s="1"/>
  <c r="A614" i="68" s="1"/>
  <c r="AE613" i="68"/>
  <c r="AA613" i="68"/>
  <c r="W613" i="68"/>
  <c r="Y613" i="68"/>
  <c r="AC613" i="68"/>
  <c r="F612" i="68"/>
  <c r="Q612" i="68" s="1"/>
  <c r="AU612" i="68"/>
  <c r="D612" i="68" s="1"/>
  <c r="AT613" i="68" l="1"/>
  <c r="AG614" i="68"/>
  <c r="AI614" i="68"/>
  <c r="AK614" i="68"/>
  <c r="AM614" i="68"/>
  <c r="AO614" i="68"/>
  <c r="AQ614" i="68"/>
  <c r="AS614" i="68"/>
  <c r="AF614" i="68"/>
  <c r="AH614" i="68"/>
  <c r="AJ614" i="68"/>
  <c r="AL614" i="68"/>
  <c r="AN614" i="68"/>
  <c r="AP614" i="68"/>
  <c r="AR614" i="68"/>
  <c r="AF612" i="71"/>
  <c r="AG612" i="71" s="1"/>
  <c r="D612" i="71" s="1"/>
  <c r="F612" i="71"/>
  <c r="A612" i="71" s="1"/>
  <c r="G612" i="71"/>
  <c r="Q612" i="71" s="1"/>
  <c r="B614" i="71"/>
  <c r="AE613" i="71"/>
  <c r="AC613" i="71"/>
  <c r="AA613" i="71"/>
  <c r="Y613" i="71"/>
  <c r="W613" i="71"/>
  <c r="AB613" i="71"/>
  <c r="X613" i="71"/>
  <c r="N613" i="71"/>
  <c r="C613" i="71"/>
  <c r="R613" i="71" s="1"/>
  <c r="AD613" i="71"/>
  <c r="V613" i="71"/>
  <c r="E613" i="71"/>
  <c r="Z613" i="71"/>
  <c r="AD614" i="68"/>
  <c r="AB614" i="68"/>
  <c r="Z614" i="68"/>
  <c r="X614" i="68"/>
  <c r="V614" i="68"/>
  <c r="N614" i="68"/>
  <c r="C614" i="68"/>
  <c r="R614" i="68" s="1"/>
  <c r="AC614" i="68"/>
  <c r="Y614" i="68"/>
  <c r="B615" i="68"/>
  <c r="E615" i="68" s="1"/>
  <c r="G615" i="68" s="1"/>
  <c r="A615" i="68" s="1"/>
  <c r="AA614" i="68"/>
  <c r="AE614" i="68"/>
  <c r="W614" i="68"/>
  <c r="AU613" i="68"/>
  <c r="D613" i="68" s="1"/>
  <c r="F613" i="68"/>
  <c r="Q613" i="68" s="1"/>
  <c r="AT614" i="68" l="1"/>
  <c r="AG615" i="68"/>
  <c r="AI615" i="68"/>
  <c r="AK615" i="68"/>
  <c r="AM615" i="68"/>
  <c r="AO615" i="68"/>
  <c r="AQ615" i="68"/>
  <c r="AS615" i="68"/>
  <c r="AF615" i="68"/>
  <c r="AH615" i="68"/>
  <c r="AJ615" i="68"/>
  <c r="AL615" i="68"/>
  <c r="AN615" i="68"/>
  <c r="AP615" i="68"/>
  <c r="AR615" i="68"/>
  <c r="AF613" i="71"/>
  <c r="AG613" i="71" s="1"/>
  <c r="D613" i="71" s="1"/>
  <c r="F613" i="71"/>
  <c r="A613" i="71" s="1"/>
  <c r="G613" i="71"/>
  <c r="Q613" i="71" s="1"/>
  <c r="B615" i="71"/>
  <c r="AE614" i="71"/>
  <c r="AC614" i="71"/>
  <c r="AA614" i="71"/>
  <c r="Y614" i="71"/>
  <c r="W614" i="71"/>
  <c r="AB614" i="71"/>
  <c r="X614" i="71"/>
  <c r="N614" i="71"/>
  <c r="C614" i="71"/>
  <c r="R614" i="71" s="1"/>
  <c r="AD614" i="71"/>
  <c r="V614" i="71"/>
  <c r="E614" i="71"/>
  <c r="Z614" i="71"/>
  <c r="AD615" i="68"/>
  <c r="AB615" i="68"/>
  <c r="Z615" i="68"/>
  <c r="X615" i="68"/>
  <c r="V615" i="68"/>
  <c r="N615" i="68"/>
  <c r="C615" i="68"/>
  <c r="R615" i="68" s="1"/>
  <c r="B616" i="68"/>
  <c r="E616" i="68" s="1"/>
  <c r="G616" i="68" s="1"/>
  <c r="A616" i="68" s="1"/>
  <c r="AE615" i="68"/>
  <c r="AA615" i="68"/>
  <c r="W615" i="68"/>
  <c r="Y615" i="68"/>
  <c r="AC615" i="68"/>
  <c r="F614" i="68"/>
  <c r="Q614" i="68" s="1"/>
  <c r="AU614" i="68"/>
  <c r="D614" i="68" s="1"/>
  <c r="AT615" i="68" l="1"/>
  <c r="AG616" i="68"/>
  <c r="AI616" i="68"/>
  <c r="AK616" i="68"/>
  <c r="AM616" i="68"/>
  <c r="AO616" i="68"/>
  <c r="AQ616" i="68"/>
  <c r="AS616" i="68"/>
  <c r="AF616" i="68"/>
  <c r="AH616" i="68"/>
  <c r="AJ616" i="68"/>
  <c r="AL616" i="68"/>
  <c r="AN616" i="68"/>
  <c r="AP616" i="68"/>
  <c r="AR616" i="68"/>
  <c r="AF614" i="71"/>
  <c r="AG614" i="71" s="1"/>
  <c r="D614" i="71" s="1"/>
  <c r="F614" i="71"/>
  <c r="A614" i="71" s="1"/>
  <c r="G614" i="71"/>
  <c r="Q614" i="71" s="1"/>
  <c r="B616" i="71"/>
  <c r="AE615" i="71"/>
  <c r="AC615" i="71"/>
  <c r="AA615" i="71"/>
  <c r="Y615" i="71"/>
  <c r="W615" i="71"/>
  <c r="AB615" i="71"/>
  <c r="X615" i="71"/>
  <c r="N615" i="71"/>
  <c r="C615" i="71"/>
  <c r="R615" i="71" s="1"/>
  <c r="AD615" i="71"/>
  <c r="V615" i="71"/>
  <c r="E615" i="71"/>
  <c r="Z615" i="71"/>
  <c r="AD616" i="68"/>
  <c r="AB616" i="68"/>
  <c r="Z616" i="68"/>
  <c r="X616" i="68"/>
  <c r="V616" i="68"/>
  <c r="N616" i="68"/>
  <c r="C616" i="68"/>
  <c r="R616" i="68" s="1"/>
  <c r="AC616" i="68"/>
  <c r="Y616" i="68"/>
  <c r="B617" i="68"/>
  <c r="E617" i="68" s="1"/>
  <c r="G617" i="68" s="1"/>
  <c r="A617" i="68" s="1"/>
  <c r="AA616" i="68"/>
  <c r="AE616" i="68"/>
  <c r="W616" i="68"/>
  <c r="F615" i="68"/>
  <c r="Q615" i="68" s="1"/>
  <c r="AU615" i="68"/>
  <c r="D615" i="68" s="1"/>
  <c r="AT616" i="68" l="1"/>
  <c r="AG617" i="68"/>
  <c r="AI617" i="68"/>
  <c r="AK617" i="68"/>
  <c r="AM617" i="68"/>
  <c r="AO617" i="68"/>
  <c r="AQ617" i="68"/>
  <c r="AS617" i="68"/>
  <c r="AF617" i="68"/>
  <c r="AH617" i="68"/>
  <c r="AJ617" i="68"/>
  <c r="AL617" i="68"/>
  <c r="AN617" i="68"/>
  <c r="AP617" i="68"/>
  <c r="AR617" i="68"/>
  <c r="AF615" i="71"/>
  <c r="AG615" i="71" s="1"/>
  <c r="D615" i="71" s="1"/>
  <c r="F615" i="71"/>
  <c r="A615" i="71" s="1"/>
  <c r="G615" i="71"/>
  <c r="Q615" i="71" s="1"/>
  <c r="B617" i="71"/>
  <c r="AE616" i="71"/>
  <c r="AC616" i="71"/>
  <c r="AA616" i="71"/>
  <c r="Y616" i="71"/>
  <c r="W616" i="71"/>
  <c r="AB616" i="71"/>
  <c r="X616" i="71"/>
  <c r="N616" i="71"/>
  <c r="C616" i="71"/>
  <c r="R616" i="71" s="1"/>
  <c r="AD616" i="71"/>
  <c r="V616" i="71"/>
  <c r="E616" i="71"/>
  <c r="Z616" i="71"/>
  <c r="AD617" i="68"/>
  <c r="AB617" i="68"/>
  <c r="Z617" i="68"/>
  <c r="X617" i="68"/>
  <c r="V617" i="68"/>
  <c r="N617" i="68"/>
  <c r="AC617" i="68"/>
  <c r="Y617" i="68"/>
  <c r="C617" i="68"/>
  <c r="R617" i="68" s="1"/>
  <c r="B618" i="68"/>
  <c r="E618" i="68" s="1"/>
  <c r="G618" i="68" s="1"/>
  <c r="A618" i="68" s="1"/>
  <c r="AA617" i="68"/>
  <c r="AE617" i="68"/>
  <c r="W617" i="68"/>
  <c r="F616" i="68"/>
  <c r="Q616" i="68" s="1"/>
  <c r="AU616" i="68"/>
  <c r="D616" i="68" s="1"/>
  <c r="AT617" i="68" l="1"/>
  <c r="AG618" i="68"/>
  <c r="AI618" i="68"/>
  <c r="AK618" i="68"/>
  <c r="AM618" i="68"/>
  <c r="AO618" i="68"/>
  <c r="AQ618" i="68"/>
  <c r="AS618" i="68"/>
  <c r="AF618" i="68"/>
  <c r="AH618" i="68"/>
  <c r="AJ618" i="68"/>
  <c r="AL618" i="68"/>
  <c r="AN618" i="68"/>
  <c r="AP618" i="68"/>
  <c r="AR618" i="68"/>
  <c r="AF616" i="71"/>
  <c r="AG616" i="71" s="1"/>
  <c r="D616" i="71" s="1"/>
  <c r="F616" i="71"/>
  <c r="A616" i="71" s="1"/>
  <c r="G616" i="71"/>
  <c r="Q616" i="71" s="1"/>
  <c r="B618" i="71"/>
  <c r="AE617" i="71"/>
  <c r="AC617" i="71"/>
  <c r="AA617" i="71"/>
  <c r="Y617" i="71"/>
  <c r="W617" i="71"/>
  <c r="AB617" i="71"/>
  <c r="X617" i="71"/>
  <c r="N617" i="71"/>
  <c r="C617" i="71"/>
  <c r="R617" i="71" s="1"/>
  <c r="AD617" i="71"/>
  <c r="V617" i="71"/>
  <c r="E617" i="71"/>
  <c r="Z617" i="71"/>
  <c r="AD618" i="68"/>
  <c r="AB618" i="68"/>
  <c r="Z618" i="68"/>
  <c r="X618" i="68"/>
  <c r="V618" i="68"/>
  <c r="N618" i="68"/>
  <c r="C618" i="68"/>
  <c r="R618" i="68" s="1"/>
  <c r="B619" i="68"/>
  <c r="E619" i="68" s="1"/>
  <c r="G619" i="68" s="1"/>
  <c r="A619" i="68" s="1"/>
  <c r="AE618" i="68"/>
  <c r="AA618" i="68"/>
  <c r="W618" i="68"/>
  <c r="Y618" i="68"/>
  <c r="AC618" i="68"/>
  <c r="F617" i="68"/>
  <c r="Q617" i="68" s="1"/>
  <c r="AU617" i="68"/>
  <c r="D617" i="68" s="1"/>
  <c r="AT618" i="68" l="1"/>
  <c r="AU618" i="68" s="1"/>
  <c r="D618" i="68" s="1"/>
  <c r="AG619" i="68"/>
  <c r="AI619" i="68"/>
  <c r="AK619" i="68"/>
  <c r="AM619" i="68"/>
  <c r="AO619" i="68"/>
  <c r="AQ619" i="68"/>
  <c r="AS619" i="68"/>
  <c r="AF619" i="68"/>
  <c r="AH619" i="68"/>
  <c r="AJ619" i="68"/>
  <c r="AL619" i="68"/>
  <c r="AN619" i="68"/>
  <c r="AP619" i="68"/>
  <c r="AR619" i="68"/>
  <c r="AF617" i="71"/>
  <c r="AG617" i="71" s="1"/>
  <c r="D617" i="71" s="1"/>
  <c r="F617" i="71"/>
  <c r="A617" i="71" s="1"/>
  <c r="G617" i="71"/>
  <c r="Q617" i="71" s="1"/>
  <c r="B619" i="71"/>
  <c r="AE618" i="71"/>
  <c r="AC618" i="71"/>
  <c r="AA618" i="71"/>
  <c r="Y618" i="71"/>
  <c r="W618" i="71"/>
  <c r="AB618" i="71"/>
  <c r="X618" i="71"/>
  <c r="N618" i="71"/>
  <c r="C618" i="71"/>
  <c r="R618" i="71" s="1"/>
  <c r="AD618" i="71"/>
  <c r="V618" i="71"/>
  <c r="E618" i="71"/>
  <c r="Z618" i="71"/>
  <c r="AD619" i="68"/>
  <c r="AB619" i="68"/>
  <c r="Z619" i="68"/>
  <c r="X619" i="68"/>
  <c r="V619" i="68"/>
  <c r="N619" i="68"/>
  <c r="C619" i="68"/>
  <c r="R619" i="68" s="1"/>
  <c r="AC619" i="68"/>
  <c r="Y619" i="68"/>
  <c r="B620" i="68"/>
  <c r="E620" i="68" s="1"/>
  <c r="G620" i="68" s="1"/>
  <c r="A620" i="68" s="1"/>
  <c r="AA619" i="68"/>
  <c r="AE619" i="68"/>
  <c r="W619" i="68"/>
  <c r="F618" i="68"/>
  <c r="Q618" i="68" s="1"/>
  <c r="AT619" i="68" l="1"/>
  <c r="AG620" i="68"/>
  <c r="AI620" i="68"/>
  <c r="AK620" i="68"/>
  <c r="AM620" i="68"/>
  <c r="AO620" i="68"/>
  <c r="AQ620" i="68"/>
  <c r="AS620" i="68"/>
  <c r="AF620" i="68"/>
  <c r="AH620" i="68"/>
  <c r="AJ620" i="68"/>
  <c r="AL620" i="68"/>
  <c r="AN620" i="68"/>
  <c r="AP620" i="68"/>
  <c r="AR620" i="68"/>
  <c r="F618" i="71"/>
  <c r="A618" i="71" s="1"/>
  <c r="G618" i="71"/>
  <c r="Q618" i="71" s="1"/>
  <c r="AF618" i="71"/>
  <c r="AG618" i="71" s="1"/>
  <c r="D618" i="71" s="1"/>
  <c r="B620" i="71"/>
  <c r="AE619" i="71"/>
  <c r="AC619" i="71"/>
  <c r="AA619" i="71"/>
  <c r="Y619" i="71"/>
  <c r="W619" i="71"/>
  <c r="AB619" i="71"/>
  <c r="X619" i="71"/>
  <c r="N619" i="71"/>
  <c r="C619" i="71"/>
  <c r="R619" i="71" s="1"/>
  <c r="AD619" i="71"/>
  <c r="V619" i="71"/>
  <c r="E619" i="71"/>
  <c r="Z619" i="71"/>
  <c r="AD620" i="68"/>
  <c r="AB620" i="68"/>
  <c r="Z620" i="68"/>
  <c r="X620" i="68"/>
  <c r="V620" i="68"/>
  <c r="N620" i="68"/>
  <c r="C620" i="68"/>
  <c r="R620" i="68" s="1"/>
  <c r="B621" i="68"/>
  <c r="E621" i="68" s="1"/>
  <c r="G621" i="68" s="1"/>
  <c r="A621" i="68" s="1"/>
  <c r="AE620" i="68"/>
  <c r="AA620" i="68"/>
  <c r="W620" i="68"/>
  <c r="Y620" i="68"/>
  <c r="AC620" i="68"/>
  <c r="F619" i="68"/>
  <c r="Q619" i="68" s="1"/>
  <c r="AU619" i="68"/>
  <c r="D619" i="68" s="1"/>
  <c r="AT620" i="68" l="1"/>
  <c r="AG621" i="68"/>
  <c r="AI621" i="68"/>
  <c r="AK621" i="68"/>
  <c r="AM621" i="68"/>
  <c r="AO621" i="68"/>
  <c r="AQ621" i="68"/>
  <c r="AS621" i="68"/>
  <c r="AF621" i="68"/>
  <c r="AH621" i="68"/>
  <c r="AJ621" i="68"/>
  <c r="AL621" i="68"/>
  <c r="AN621" i="68"/>
  <c r="AP621" i="68"/>
  <c r="AR621" i="68"/>
  <c r="AF619" i="71"/>
  <c r="AG619" i="71" s="1"/>
  <c r="D619" i="71" s="1"/>
  <c r="F619" i="71"/>
  <c r="A619" i="71" s="1"/>
  <c r="G619" i="71"/>
  <c r="Q619" i="71" s="1"/>
  <c r="B621" i="71"/>
  <c r="AE620" i="71"/>
  <c r="AC620" i="71"/>
  <c r="AA620" i="71"/>
  <c r="Y620" i="71"/>
  <c r="W620" i="71"/>
  <c r="AB620" i="71"/>
  <c r="X620" i="71"/>
  <c r="N620" i="71"/>
  <c r="C620" i="71"/>
  <c r="R620" i="71" s="1"/>
  <c r="AD620" i="71"/>
  <c r="V620" i="71"/>
  <c r="E620" i="71"/>
  <c r="Z620" i="71"/>
  <c r="AU620" i="68"/>
  <c r="D620" i="68" s="1"/>
  <c r="AD621" i="68"/>
  <c r="AB621" i="68"/>
  <c r="Z621" i="68"/>
  <c r="X621" i="68"/>
  <c r="V621" i="68"/>
  <c r="N621" i="68"/>
  <c r="C621" i="68"/>
  <c r="R621" i="68" s="1"/>
  <c r="AC621" i="68"/>
  <c r="Y621" i="68"/>
  <c r="B622" i="68"/>
  <c r="E622" i="68" s="1"/>
  <c r="G622" i="68" s="1"/>
  <c r="A622" i="68" s="1"/>
  <c r="AA621" i="68"/>
  <c r="AE621" i="68"/>
  <c r="W621" i="68"/>
  <c r="F620" i="68"/>
  <c r="Q620" i="68" s="1"/>
  <c r="AT621" i="68" l="1"/>
  <c r="AG622" i="68"/>
  <c r="AI622" i="68"/>
  <c r="AK622" i="68"/>
  <c r="AM622" i="68"/>
  <c r="AO622" i="68"/>
  <c r="AQ622" i="68"/>
  <c r="AS622" i="68"/>
  <c r="AF622" i="68"/>
  <c r="AH622" i="68"/>
  <c r="AJ622" i="68"/>
  <c r="AL622" i="68"/>
  <c r="AN622" i="68"/>
  <c r="AP622" i="68"/>
  <c r="AR622" i="68"/>
  <c r="AF620" i="71"/>
  <c r="AG620" i="71" s="1"/>
  <c r="D620" i="71" s="1"/>
  <c r="F620" i="71"/>
  <c r="A620" i="71" s="1"/>
  <c r="G620" i="71"/>
  <c r="Q620" i="71" s="1"/>
  <c r="B622" i="71"/>
  <c r="AE621" i="71"/>
  <c r="AC621" i="71"/>
  <c r="AA621" i="71"/>
  <c r="Y621" i="71"/>
  <c r="W621" i="71"/>
  <c r="AB621" i="71"/>
  <c r="X621" i="71"/>
  <c r="N621" i="71"/>
  <c r="C621" i="71"/>
  <c r="R621" i="71" s="1"/>
  <c r="AD621" i="71"/>
  <c r="V621" i="71"/>
  <c r="E621" i="71"/>
  <c r="Z621" i="71"/>
  <c r="AD622" i="68"/>
  <c r="AB622" i="68"/>
  <c r="Z622" i="68"/>
  <c r="X622" i="68"/>
  <c r="V622" i="68"/>
  <c r="N622" i="68"/>
  <c r="C622" i="68"/>
  <c r="R622" i="68" s="1"/>
  <c r="B623" i="68"/>
  <c r="E623" i="68" s="1"/>
  <c r="G623" i="68" s="1"/>
  <c r="A623" i="68" s="1"/>
  <c r="AE622" i="68"/>
  <c r="AA622" i="68"/>
  <c r="W622" i="68"/>
  <c r="Y622" i="68"/>
  <c r="AC622" i="68"/>
  <c r="F621" i="68"/>
  <c r="Q621" i="68" s="1"/>
  <c r="AU621" i="68"/>
  <c r="D621" i="68" s="1"/>
  <c r="AT622" i="68" l="1"/>
  <c r="AG623" i="68"/>
  <c r="AI623" i="68"/>
  <c r="AK623" i="68"/>
  <c r="AM623" i="68"/>
  <c r="AO623" i="68"/>
  <c r="AQ623" i="68"/>
  <c r="AS623" i="68"/>
  <c r="AF623" i="68"/>
  <c r="AH623" i="68"/>
  <c r="AJ623" i="68"/>
  <c r="AL623" i="68"/>
  <c r="AN623" i="68"/>
  <c r="AP623" i="68"/>
  <c r="AR623" i="68"/>
  <c r="AF621" i="71"/>
  <c r="AG621" i="71" s="1"/>
  <c r="D621" i="71" s="1"/>
  <c r="F621" i="71"/>
  <c r="A621" i="71" s="1"/>
  <c r="G621" i="71"/>
  <c r="Q621" i="71" s="1"/>
  <c r="B623" i="71"/>
  <c r="AE622" i="71"/>
  <c r="AC622" i="71"/>
  <c r="AA622" i="71"/>
  <c r="Y622" i="71"/>
  <c r="W622" i="71"/>
  <c r="AB622" i="71"/>
  <c r="X622" i="71"/>
  <c r="N622" i="71"/>
  <c r="C622" i="71"/>
  <c r="R622" i="71" s="1"/>
  <c r="AD622" i="71"/>
  <c r="V622" i="71"/>
  <c r="E622" i="71"/>
  <c r="Z622" i="71"/>
  <c r="AD623" i="68"/>
  <c r="AB623" i="68"/>
  <c r="Z623" i="68"/>
  <c r="X623" i="68"/>
  <c r="V623" i="68"/>
  <c r="N623" i="68"/>
  <c r="C623" i="68"/>
  <c r="R623" i="68" s="1"/>
  <c r="AC623" i="68"/>
  <c r="Y623" i="68"/>
  <c r="B624" i="68"/>
  <c r="E624" i="68" s="1"/>
  <c r="G624" i="68" s="1"/>
  <c r="A624" i="68" s="1"/>
  <c r="AA623" i="68"/>
  <c r="AE623" i="68"/>
  <c r="W623" i="68"/>
  <c r="AU622" i="68"/>
  <c r="D622" i="68" s="1"/>
  <c r="F622" i="68"/>
  <c r="Q622" i="68" s="1"/>
  <c r="AT623" i="68" l="1"/>
  <c r="AG624" i="68"/>
  <c r="AI624" i="68"/>
  <c r="AK624" i="68"/>
  <c r="AM624" i="68"/>
  <c r="AO624" i="68"/>
  <c r="AQ624" i="68"/>
  <c r="AS624" i="68"/>
  <c r="AF624" i="68"/>
  <c r="AH624" i="68"/>
  <c r="AJ624" i="68"/>
  <c r="AL624" i="68"/>
  <c r="AN624" i="68"/>
  <c r="AP624" i="68"/>
  <c r="AR624" i="68"/>
  <c r="AF622" i="71"/>
  <c r="AG622" i="71" s="1"/>
  <c r="D622" i="71" s="1"/>
  <c r="F622" i="71"/>
  <c r="A622" i="71" s="1"/>
  <c r="G622" i="71"/>
  <c r="Q622" i="71" s="1"/>
  <c r="B624" i="71"/>
  <c r="AE623" i="71"/>
  <c r="AC623" i="71"/>
  <c r="AA623" i="71"/>
  <c r="Y623" i="71"/>
  <c r="W623" i="71"/>
  <c r="AB623" i="71"/>
  <c r="X623" i="71"/>
  <c r="N623" i="71"/>
  <c r="C623" i="71"/>
  <c r="R623" i="71" s="1"/>
  <c r="AD623" i="71"/>
  <c r="V623" i="71"/>
  <c r="E623" i="71"/>
  <c r="Z623" i="71"/>
  <c r="AD624" i="68"/>
  <c r="AB624" i="68"/>
  <c r="Z624" i="68"/>
  <c r="X624" i="68"/>
  <c r="V624" i="68"/>
  <c r="N624" i="68"/>
  <c r="C624" i="68"/>
  <c r="R624" i="68" s="1"/>
  <c r="B625" i="68"/>
  <c r="E625" i="68" s="1"/>
  <c r="G625" i="68" s="1"/>
  <c r="A625" i="68" s="1"/>
  <c r="AE624" i="68"/>
  <c r="AA624" i="68"/>
  <c r="W624" i="68"/>
  <c r="Y624" i="68"/>
  <c r="AC624" i="68"/>
  <c r="F623" i="68"/>
  <c r="Q623" i="68" s="1"/>
  <c r="AU623" i="68"/>
  <c r="D623" i="68" s="1"/>
  <c r="AT624" i="68" l="1"/>
  <c r="AG625" i="68"/>
  <c r="AI625" i="68"/>
  <c r="AK625" i="68"/>
  <c r="AM625" i="68"/>
  <c r="AO625" i="68"/>
  <c r="AQ625" i="68"/>
  <c r="AS625" i="68"/>
  <c r="AF625" i="68"/>
  <c r="AH625" i="68"/>
  <c r="AJ625" i="68"/>
  <c r="AL625" i="68"/>
  <c r="AN625" i="68"/>
  <c r="AP625" i="68"/>
  <c r="AR625" i="68"/>
  <c r="AF623" i="71"/>
  <c r="AG623" i="71" s="1"/>
  <c r="D623" i="71" s="1"/>
  <c r="F623" i="71"/>
  <c r="A623" i="71" s="1"/>
  <c r="G623" i="71"/>
  <c r="Q623" i="71" s="1"/>
  <c r="B625" i="71"/>
  <c r="AE624" i="71"/>
  <c r="AC624" i="71"/>
  <c r="AA624" i="71"/>
  <c r="Y624" i="71"/>
  <c r="W624" i="71"/>
  <c r="AB624" i="71"/>
  <c r="X624" i="71"/>
  <c r="N624" i="71"/>
  <c r="C624" i="71"/>
  <c r="R624" i="71" s="1"/>
  <c r="AD624" i="71"/>
  <c r="V624" i="71"/>
  <c r="E624" i="71"/>
  <c r="Z624" i="71"/>
  <c r="AU624" i="68"/>
  <c r="D624" i="68" s="1"/>
  <c r="AD625" i="68"/>
  <c r="AB625" i="68"/>
  <c r="Z625" i="68"/>
  <c r="X625" i="68"/>
  <c r="V625" i="68"/>
  <c r="N625" i="68"/>
  <c r="C625" i="68"/>
  <c r="R625" i="68" s="1"/>
  <c r="AC625" i="68"/>
  <c r="Y625" i="68"/>
  <c r="B626" i="68"/>
  <c r="E626" i="68" s="1"/>
  <c r="G626" i="68" s="1"/>
  <c r="A626" i="68" s="1"/>
  <c r="AA625" i="68"/>
  <c r="AE625" i="68"/>
  <c r="W625" i="68"/>
  <c r="F624" i="68"/>
  <c r="Q624" i="68" s="1"/>
  <c r="AT625" i="68" l="1"/>
  <c r="AG626" i="68"/>
  <c r="AI626" i="68"/>
  <c r="AK626" i="68"/>
  <c r="AM626" i="68"/>
  <c r="AO626" i="68"/>
  <c r="AQ626" i="68"/>
  <c r="AS626" i="68"/>
  <c r="AF626" i="68"/>
  <c r="AH626" i="68"/>
  <c r="AJ626" i="68"/>
  <c r="AL626" i="68"/>
  <c r="AN626" i="68"/>
  <c r="AP626" i="68"/>
  <c r="AR626" i="68"/>
  <c r="AF624" i="71"/>
  <c r="AG624" i="71" s="1"/>
  <c r="D624" i="71" s="1"/>
  <c r="F624" i="71"/>
  <c r="A624" i="71" s="1"/>
  <c r="G624" i="71"/>
  <c r="Q624" i="71" s="1"/>
  <c r="B626" i="71"/>
  <c r="AE625" i="71"/>
  <c r="AC625" i="71"/>
  <c r="AA625" i="71"/>
  <c r="Y625" i="71"/>
  <c r="W625" i="71"/>
  <c r="AB625" i="71"/>
  <c r="X625" i="71"/>
  <c r="N625" i="71"/>
  <c r="C625" i="71"/>
  <c r="R625" i="71" s="1"/>
  <c r="AD625" i="71"/>
  <c r="V625" i="71"/>
  <c r="E625" i="71"/>
  <c r="Z625" i="71"/>
  <c r="AD626" i="68"/>
  <c r="AB626" i="68"/>
  <c r="Z626" i="68"/>
  <c r="X626" i="68"/>
  <c r="V626" i="68"/>
  <c r="N626" i="68"/>
  <c r="C626" i="68"/>
  <c r="R626" i="68" s="1"/>
  <c r="B627" i="68"/>
  <c r="E627" i="68" s="1"/>
  <c r="G627" i="68" s="1"/>
  <c r="A627" i="68" s="1"/>
  <c r="AE626" i="68"/>
  <c r="AA626" i="68"/>
  <c r="W626" i="68"/>
  <c r="Y626" i="68"/>
  <c r="AC626" i="68"/>
  <c r="F625" i="68"/>
  <c r="Q625" i="68" s="1"/>
  <c r="AU625" i="68"/>
  <c r="D625" i="68" s="1"/>
  <c r="AT626" i="68" l="1"/>
  <c r="AG627" i="68"/>
  <c r="AI627" i="68"/>
  <c r="AK627" i="68"/>
  <c r="AM627" i="68"/>
  <c r="AO627" i="68"/>
  <c r="AQ627" i="68"/>
  <c r="AS627" i="68"/>
  <c r="AF627" i="68"/>
  <c r="AH627" i="68"/>
  <c r="AJ627" i="68"/>
  <c r="AL627" i="68"/>
  <c r="AN627" i="68"/>
  <c r="AP627" i="68"/>
  <c r="AR627" i="68"/>
  <c r="AF625" i="71"/>
  <c r="AG625" i="71" s="1"/>
  <c r="D625" i="71" s="1"/>
  <c r="F625" i="71"/>
  <c r="A625" i="71" s="1"/>
  <c r="G625" i="71"/>
  <c r="Q625" i="71" s="1"/>
  <c r="B627" i="71"/>
  <c r="AE626" i="71"/>
  <c r="AC626" i="71"/>
  <c r="AA626" i="71"/>
  <c r="Y626" i="71"/>
  <c r="W626" i="71"/>
  <c r="AB626" i="71"/>
  <c r="X626" i="71"/>
  <c r="N626" i="71"/>
  <c r="C626" i="71"/>
  <c r="R626" i="71" s="1"/>
  <c r="AD626" i="71"/>
  <c r="V626" i="71"/>
  <c r="E626" i="71"/>
  <c r="Z626" i="71"/>
  <c r="AU626" i="68"/>
  <c r="D626" i="68" s="1"/>
  <c r="AD627" i="68"/>
  <c r="AB627" i="68"/>
  <c r="Z627" i="68"/>
  <c r="X627" i="68"/>
  <c r="V627" i="68"/>
  <c r="N627" i="68"/>
  <c r="C627" i="68"/>
  <c r="R627" i="68" s="1"/>
  <c r="AC627" i="68"/>
  <c r="Y627" i="68"/>
  <c r="B628" i="68"/>
  <c r="E628" i="68" s="1"/>
  <c r="G628" i="68" s="1"/>
  <c r="A628" i="68" s="1"/>
  <c r="AA627" i="68"/>
  <c r="AE627" i="68"/>
  <c r="W627" i="68"/>
  <c r="AT627" i="68" s="1"/>
  <c r="F626" i="68"/>
  <c r="Q626" i="68" s="1"/>
  <c r="AG628" i="68" l="1"/>
  <c r="AI628" i="68"/>
  <c r="AK628" i="68"/>
  <c r="AM628" i="68"/>
  <c r="AO628" i="68"/>
  <c r="AQ628" i="68"/>
  <c r="AS628" i="68"/>
  <c r="AF628" i="68"/>
  <c r="AH628" i="68"/>
  <c r="AJ628" i="68"/>
  <c r="AL628" i="68"/>
  <c r="AN628" i="68"/>
  <c r="AP628" i="68"/>
  <c r="AR628" i="68"/>
  <c r="AF626" i="71"/>
  <c r="AG626" i="71" s="1"/>
  <c r="D626" i="71" s="1"/>
  <c r="F626" i="71"/>
  <c r="A626" i="71" s="1"/>
  <c r="G626" i="71"/>
  <c r="Q626" i="71" s="1"/>
  <c r="B628" i="71"/>
  <c r="AE627" i="71"/>
  <c r="AC627" i="71"/>
  <c r="AA627" i="71"/>
  <c r="Y627" i="71"/>
  <c r="W627" i="71"/>
  <c r="AB627" i="71"/>
  <c r="X627" i="71"/>
  <c r="N627" i="71"/>
  <c r="C627" i="71"/>
  <c r="R627" i="71" s="1"/>
  <c r="AD627" i="71"/>
  <c r="V627" i="71"/>
  <c r="E627" i="71"/>
  <c r="Z627" i="71"/>
  <c r="AD628" i="68"/>
  <c r="AB628" i="68"/>
  <c r="Z628" i="68"/>
  <c r="X628" i="68"/>
  <c r="V628" i="68"/>
  <c r="N628" i="68"/>
  <c r="C628" i="68"/>
  <c r="R628" i="68" s="1"/>
  <c r="B629" i="68"/>
  <c r="E629" i="68" s="1"/>
  <c r="G629" i="68" s="1"/>
  <c r="A629" i="68" s="1"/>
  <c r="AE628" i="68"/>
  <c r="AA628" i="68"/>
  <c r="W628" i="68"/>
  <c r="Y628" i="68"/>
  <c r="AC628" i="68"/>
  <c r="F627" i="68"/>
  <c r="Q627" i="68" s="1"/>
  <c r="AU627" i="68"/>
  <c r="D627" i="68" s="1"/>
  <c r="AT628" i="68" l="1"/>
  <c r="AG629" i="68"/>
  <c r="AI629" i="68"/>
  <c r="AK629" i="68"/>
  <c r="AM629" i="68"/>
  <c r="AO629" i="68"/>
  <c r="AQ629" i="68"/>
  <c r="AS629" i="68"/>
  <c r="AF629" i="68"/>
  <c r="AH629" i="68"/>
  <c r="AJ629" i="68"/>
  <c r="AL629" i="68"/>
  <c r="AN629" i="68"/>
  <c r="AP629" i="68"/>
  <c r="AR629" i="68"/>
  <c r="AF627" i="71"/>
  <c r="AG627" i="71" s="1"/>
  <c r="D627" i="71" s="1"/>
  <c r="F627" i="71"/>
  <c r="A627" i="71" s="1"/>
  <c r="G627" i="71"/>
  <c r="Q627" i="71" s="1"/>
  <c r="B629" i="71"/>
  <c r="AE628" i="71"/>
  <c r="AC628" i="71"/>
  <c r="AA628" i="71"/>
  <c r="Y628" i="71"/>
  <c r="W628" i="71"/>
  <c r="AB628" i="71"/>
  <c r="X628" i="71"/>
  <c r="N628" i="71"/>
  <c r="C628" i="71"/>
  <c r="R628" i="71" s="1"/>
  <c r="AD628" i="71"/>
  <c r="V628" i="71"/>
  <c r="E628" i="71"/>
  <c r="Z628" i="71"/>
  <c r="AU628" i="68"/>
  <c r="D628" i="68" s="1"/>
  <c r="AD629" i="68"/>
  <c r="AB629" i="68"/>
  <c r="Z629" i="68"/>
  <c r="X629" i="68"/>
  <c r="V629" i="68"/>
  <c r="N629" i="68"/>
  <c r="C629" i="68"/>
  <c r="R629" i="68" s="1"/>
  <c r="AC629" i="68"/>
  <c r="Y629" i="68"/>
  <c r="B630" i="68"/>
  <c r="E630" i="68" s="1"/>
  <c r="G630" i="68" s="1"/>
  <c r="A630" i="68" s="1"/>
  <c r="AA629" i="68"/>
  <c r="AE629" i="68"/>
  <c r="W629" i="68"/>
  <c r="AT629" i="68" s="1"/>
  <c r="F628" i="68"/>
  <c r="Q628" i="68" s="1"/>
  <c r="AG630" i="68" l="1"/>
  <c r="AI630" i="68"/>
  <c r="AK630" i="68"/>
  <c r="AM630" i="68"/>
  <c r="AO630" i="68"/>
  <c r="AQ630" i="68"/>
  <c r="AS630" i="68"/>
  <c r="AF630" i="68"/>
  <c r="AH630" i="68"/>
  <c r="AJ630" i="68"/>
  <c r="AL630" i="68"/>
  <c r="AN630" i="68"/>
  <c r="AP630" i="68"/>
  <c r="AR630" i="68"/>
  <c r="AF628" i="71"/>
  <c r="AG628" i="71" s="1"/>
  <c r="D628" i="71" s="1"/>
  <c r="F628" i="71"/>
  <c r="A628" i="71" s="1"/>
  <c r="G628" i="71"/>
  <c r="Q628" i="71" s="1"/>
  <c r="B630" i="71"/>
  <c r="AE629" i="71"/>
  <c r="AC629" i="71"/>
  <c r="AA629" i="71"/>
  <c r="Y629" i="71"/>
  <c r="W629" i="71"/>
  <c r="AB629" i="71"/>
  <c r="X629" i="71"/>
  <c r="N629" i="71"/>
  <c r="C629" i="71"/>
  <c r="R629" i="71" s="1"/>
  <c r="AD629" i="71"/>
  <c r="V629" i="71"/>
  <c r="E629" i="71"/>
  <c r="Z629" i="71"/>
  <c r="AD630" i="68"/>
  <c r="AB630" i="68"/>
  <c r="Z630" i="68"/>
  <c r="X630" i="68"/>
  <c r="V630" i="68"/>
  <c r="N630" i="68"/>
  <c r="C630" i="68"/>
  <c r="R630" i="68" s="1"/>
  <c r="B631" i="68"/>
  <c r="E631" i="68" s="1"/>
  <c r="G631" i="68" s="1"/>
  <c r="A631" i="68" s="1"/>
  <c r="AE630" i="68"/>
  <c r="AA630" i="68"/>
  <c r="W630" i="68"/>
  <c r="AC630" i="68"/>
  <c r="Y630" i="68"/>
  <c r="F629" i="68"/>
  <c r="Q629" i="68" s="1"/>
  <c r="AU629" i="68"/>
  <c r="D629" i="68" s="1"/>
  <c r="AT630" i="68" l="1"/>
  <c r="AG631" i="68"/>
  <c r="AI631" i="68"/>
  <c r="AK631" i="68"/>
  <c r="AM631" i="68"/>
  <c r="AO631" i="68"/>
  <c r="AQ631" i="68"/>
  <c r="AS631" i="68"/>
  <c r="AF631" i="68"/>
  <c r="AH631" i="68"/>
  <c r="AJ631" i="68"/>
  <c r="AL631" i="68"/>
  <c r="AN631" i="68"/>
  <c r="AP631" i="68"/>
  <c r="AR631" i="68"/>
  <c r="AF629" i="71"/>
  <c r="AG629" i="71" s="1"/>
  <c r="D629" i="71" s="1"/>
  <c r="F629" i="71"/>
  <c r="A629" i="71" s="1"/>
  <c r="G629" i="71"/>
  <c r="Q629" i="71" s="1"/>
  <c r="B631" i="71"/>
  <c r="AE630" i="71"/>
  <c r="AC630" i="71"/>
  <c r="AA630" i="71"/>
  <c r="Y630" i="71"/>
  <c r="W630" i="71"/>
  <c r="AB630" i="71"/>
  <c r="X630" i="71"/>
  <c r="N630" i="71"/>
  <c r="C630" i="71"/>
  <c r="R630" i="71" s="1"/>
  <c r="AD630" i="71"/>
  <c r="V630" i="71"/>
  <c r="E630" i="71"/>
  <c r="Z630" i="71"/>
  <c r="AU630" i="68"/>
  <c r="D630" i="68" s="1"/>
  <c r="AD631" i="68"/>
  <c r="AB631" i="68"/>
  <c r="Z631" i="68"/>
  <c r="X631" i="68"/>
  <c r="V631" i="68"/>
  <c r="N631" i="68"/>
  <c r="C631" i="68"/>
  <c r="R631" i="68" s="1"/>
  <c r="AC631" i="68"/>
  <c r="Y631" i="68"/>
  <c r="AE631" i="68"/>
  <c r="W631" i="68"/>
  <c r="B632" i="68"/>
  <c r="E632" i="68" s="1"/>
  <c r="G632" i="68" s="1"/>
  <c r="A632" i="68" s="1"/>
  <c r="AA631" i="68"/>
  <c r="F630" i="68"/>
  <c r="Q630" i="68" s="1"/>
  <c r="AT631" i="68" l="1"/>
  <c r="AG632" i="68"/>
  <c r="AI632" i="68"/>
  <c r="AK632" i="68"/>
  <c r="AM632" i="68"/>
  <c r="AO632" i="68"/>
  <c r="AQ632" i="68"/>
  <c r="AS632" i="68"/>
  <c r="AF632" i="68"/>
  <c r="AH632" i="68"/>
  <c r="AJ632" i="68"/>
  <c r="AL632" i="68"/>
  <c r="AN632" i="68"/>
  <c r="AP632" i="68"/>
  <c r="AR632" i="68"/>
  <c r="AF630" i="71"/>
  <c r="AG630" i="71" s="1"/>
  <c r="D630" i="71" s="1"/>
  <c r="F630" i="71"/>
  <c r="A630" i="71" s="1"/>
  <c r="G630" i="71"/>
  <c r="Q630" i="71" s="1"/>
  <c r="B632" i="71"/>
  <c r="AE631" i="71"/>
  <c r="AC631" i="71"/>
  <c r="AA631" i="71"/>
  <c r="Y631" i="71"/>
  <c r="W631" i="71"/>
  <c r="AB631" i="71"/>
  <c r="X631" i="71"/>
  <c r="N631" i="71"/>
  <c r="C631" i="71"/>
  <c r="R631" i="71" s="1"/>
  <c r="AD631" i="71"/>
  <c r="V631" i="71"/>
  <c r="E631" i="71"/>
  <c r="Z631" i="71"/>
  <c r="AD632" i="68"/>
  <c r="AB632" i="68"/>
  <c r="Z632" i="68"/>
  <c r="X632" i="68"/>
  <c r="V632" i="68"/>
  <c r="N632" i="68"/>
  <c r="C632" i="68"/>
  <c r="R632" i="68" s="1"/>
  <c r="B633" i="68"/>
  <c r="E633" i="68" s="1"/>
  <c r="G633" i="68" s="1"/>
  <c r="A633" i="68" s="1"/>
  <c r="AE632" i="68"/>
  <c r="AA632" i="68"/>
  <c r="W632" i="68"/>
  <c r="AC632" i="68"/>
  <c r="Y632" i="68"/>
  <c r="F631" i="68"/>
  <c r="Q631" i="68" s="1"/>
  <c r="AU631" i="68"/>
  <c r="D631" i="68" s="1"/>
  <c r="AT632" i="68" l="1"/>
  <c r="AG633" i="68"/>
  <c r="AI633" i="68"/>
  <c r="AK633" i="68"/>
  <c r="AM633" i="68"/>
  <c r="AO633" i="68"/>
  <c r="AQ633" i="68"/>
  <c r="AS633" i="68"/>
  <c r="AF633" i="68"/>
  <c r="AH633" i="68"/>
  <c r="AJ633" i="68"/>
  <c r="AL633" i="68"/>
  <c r="AN633" i="68"/>
  <c r="AP633" i="68"/>
  <c r="AR633" i="68"/>
  <c r="AF631" i="71"/>
  <c r="AG631" i="71" s="1"/>
  <c r="D631" i="71" s="1"/>
  <c r="F631" i="71"/>
  <c r="A631" i="71" s="1"/>
  <c r="G631" i="71"/>
  <c r="Q631" i="71" s="1"/>
  <c r="B633" i="71"/>
  <c r="AE632" i="71"/>
  <c r="AC632" i="71"/>
  <c r="AA632" i="71"/>
  <c r="Y632" i="71"/>
  <c r="W632" i="71"/>
  <c r="AB632" i="71"/>
  <c r="X632" i="71"/>
  <c r="N632" i="71"/>
  <c r="C632" i="71"/>
  <c r="R632" i="71" s="1"/>
  <c r="AD632" i="71"/>
  <c r="V632" i="71"/>
  <c r="E632" i="71"/>
  <c r="Z632" i="71"/>
  <c r="AD633" i="68"/>
  <c r="AB633" i="68"/>
  <c r="Z633" i="68"/>
  <c r="X633" i="68"/>
  <c r="V633" i="68"/>
  <c r="N633" i="68"/>
  <c r="C633" i="68"/>
  <c r="R633" i="68" s="1"/>
  <c r="AC633" i="68"/>
  <c r="Y633" i="68"/>
  <c r="AE633" i="68"/>
  <c r="W633" i="68"/>
  <c r="B634" i="68"/>
  <c r="E634" i="68" s="1"/>
  <c r="G634" i="68" s="1"/>
  <c r="A634" i="68" s="1"/>
  <c r="AA633" i="68"/>
  <c r="F632" i="68"/>
  <c r="Q632" i="68" s="1"/>
  <c r="AU632" i="68"/>
  <c r="D632" i="68" s="1"/>
  <c r="AT633" i="68" l="1"/>
  <c r="AG634" i="68"/>
  <c r="AI634" i="68"/>
  <c r="AK634" i="68"/>
  <c r="AM634" i="68"/>
  <c r="AO634" i="68"/>
  <c r="AQ634" i="68"/>
  <c r="AS634" i="68"/>
  <c r="AF634" i="68"/>
  <c r="AH634" i="68"/>
  <c r="AJ634" i="68"/>
  <c r="AL634" i="68"/>
  <c r="AN634" i="68"/>
  <c r="AP634" i="68"/>
  <c r="AR634" i="68"/>
  <c r="AF632" i="71"/>
  <c r="AG632" i="71" s="1"/>
  <c r="D632" i="71" s="1"/>
  <c r="F632" i="71"/>
  <c r="A632" i="71" s="1"/>
  <c r="G632" i="71"/>
  <c r="Q632" i="71" s="1"/>
  <c r="B634" i="71"/>
  <c r="AE633" i="71"/>
  <c r="AC633" i="71"/>
  <c r="AA633" i="71"/>
  <c r="Y633" i="71"/>
  <c r="W633" i="71"/>
  <c r="AB633" i="71"/>
  <c r="X633" i="71"/>
  <c r="N633" i="71"/>
  <c r="C633" i="71"/>
  <c r="R633" i="71" s="1"/>
  <c r="AD633" i="71"/>
  <c r="V633" i="71"/>
  <c r="E633" i="71"/>
  <c r="Z633" i="71"/>
  <c r="AD634" i="68"/>
  <c r="AB634" i="68"/>
  <c r="Z634" i="68"/>
  <c r="X634" i="68"/>
  <c r="V634" i="68"/>
  <c r="N634" i="68"/>
  <c r="C634" i="68"/>
  <c r="R634" i="68" s="1"/>
  <c r="B635" i="68"/>
  <c r="E635" i="68" s="1"/>
  <c r="G635" i="68" s="1"/>
  <c r="A635" i="68" s="1"/>
  <c r="AE634" i="68"/>
  <c r="AA634" i="68"/>
  <c r="W634" i="68"/>
  <c r="AC634" i="68"/>
  <c r="Y634" i="68"/>
  <c r="F633" i="68"/>
  <c r="Q633" i="68" s="1"/>
  <c r="AU633" i="68"/>
  <c r="D633" i="68" s="1"/>
  <c r="AT634" i="68" l="1"/>
  <c r="AG635" i="68"/>
  <c r="AI635" i="68"/>
  <c r="AK635" i="68"/>
  <c r="AM635" i="68"/>
  <c r="AO635" i="68"/>
  <c r="AQ635" i="68"/>
  <c r="AS635" i="68"/>
  <c r="AF635" i="68"/>
  <c r="AH635" i="68"/>
  <c r="AJ635" i="68"/>
  <c r="AL635" i="68"/>
  <c r="AN635" i="68"/>
  <c r="AP635" i="68"/>
  <c r="AR635" i="68"/>
  <c r="AF633" i="71"/>
  <c r="AG633" i="71" s="1"/>
  <c r="D633" i="71" s="1"/>
  <c r="F633" i="71"/>
  <c r="A633" i="71" s="1"/>
  <c r="G633" i="71"/>
  <c r="Q633" i="71" s="1"/>
  <c r="B635" i="71"/>
  <c r="AE634" i="71"/>
  <c r="AC634" i="71"/>
  <c r="AA634" i="71"/>
  <c r="Y634" i="71"/>
  <c r="W634" i="71"/>
  <c r="AB634" i="71"/>
  <c r="X634" i="71"/>
  <c r="N634" i="71"/>
  <c r="C634" i="71"/>
  <c r="R634" i="71" s="1"/>
  <c r="AD634" i="71"/>
  <c r="V634" i="71"/>
  <c r="E634" i="71"/>
  <c r="Z634" i="71"/>
  <c r="AU634" i="68"/>
  <c r="D634" i="68" s="1"/>
  <c r="AD635" i="68"/>
  <c r="AB635" i="68"/>
  <c r="Z635" i="68"/>
  <c r="X635" i="68"/>
  <c r="V635" i="68"/>
  <c r="N635" i="68"/>
  <c r="C635" i="68"/>
  <c r="R635" i="68" s="1"/>
  <c r="AC635" i="68"/>
  <c r="Y635" i="68"/>
  <c r="AE635" i="68"/>
  <c r="W635" i="68"/>
  <c r="B636" i="68"/>
  <c r="E636" i="68" s="1"/>
  <c r="G636" i="68" s="1"/>
  <c r="A636" i="68" s="1"/>
  <c r="AA635" i="68"/>
  <c r="F634" i="68"/>
  <c r="Q634" i="68" s="1"/>
  <c r="AT635" i="68" l="1"/>
  <c r="AG636" i="68"/>
  <c r="AI636" i="68"/>
  <c r="AK636" i="68"/>
  <c r="AM636" i="68"/>
  <c r="AO636" i="68"/>
  <c r="AQ636" i="68"/>
  <c r="AS636" i="68"/>
  <c r="AF636" i="68"/>
  <c r="AH636" i="68"/>
  <c r="AJ636" i="68"/>
  <c r="AL636" i="68"/>
  <c r="AN636" i="68"/>
  <c r="AP636" i="68"/>
  <c r="AR636" i="68"/>
  <c r="AF634" i="71"/>
  <c r="AG634" i="71" s="1"/>
  <c r="D634" i="71" s="1"/>
  <c r="F634" i="71"/>
  <c r="A634" i="71" s="1"/>
  <c r="G634" i="71"/>
  <c r="Q634" i="71" s="1"/>
  <c r="B636" i="71"/>
  <c r="AE635" i="71"/>
  <c r="AC635" i="71"/>
  <c r="AA635" i="71"/>
  <c r="Y635" i="71"/>
  <c r="W635" i="71"/>
  <c r="AB635" i="71"/>
  <c r="X635" i="71"/>
  <c r="N635" i="71"/>
  <c r="C635" i="71"/>
  <c r="R635" i="71" s="1"/>
  <c r="AD635" i="71"/>
  <c r="V635" i="71"/>
  <c r="E635" i="71"/>
  <c r="Z635" i="71"/>
  <c r="AD636" i="68"/>
  <c r="AB636" i="68"/>
  <c r="Z636" i="68"/>
  <c r="X636" i="68"/>
  <c r="V636" i="68"/>
  <c r="N636" i="68"/>
  <c r="C636" i="68"/>
  <c r="R636" i="68" s="1"/>
  <c r="B637" i="68"/>
  <c r="E637" i="68" s="1"/>
  <c r="G637" i="68" s="1"/>
  <c r="A637" i="68" s="1"/>
  <c r="AE636" i="68"/>
  <c r="AA636" i="68"/>
  <c r="W636" i="68"/>
  <c r="AC636" i="68"/>
  <c r="Y636" i="68"/>
  <c r="F635" i="68"/>
  <c r="Q635" i="68" s="1"/>
  <c r="AU635" i="68"/>
  <c r="D635" i="68" s="1"/>
  <c r="AT636" i="68" l="1"/>
  <c r="AG637" i="68"/>
  <c r="AI637" i="68"/>
  <c r="AK637" i="68"/>
  <c r="AM637" i="68"/>
  <c r="AO637" i="68"/>
  <c r="AQ637" i="68"/>
  <c r="AS637" i="68"/>
  <c r="AF637" i="68"/>
  <c r="AH637" i="68"/>
  <c r="AJ637" i="68"/>
  <c r="AL637" i="68"/>
  <c r="AN637" i="68"/>
  <c r="AP637" i="68"/>
  <c r="AR637" i="68"/>
  <c r="AF635" i="71"/>
  <c r="AG635" i="71" s="1"/>
  <c r="D635" i="71" s="1"/>
  <c r="F635" i="71"/>
  <c r="A635" i="71" s="1"/>
  <c r="G635" i="71"/>
  <c r="Q635" i="71" s="1"/>
  <c r="B637" i="71"/>
  <c r="AE636" i="71"/>
  <c r="AC636" i="71"/>
  <c r="AA636" i="71"/>
  <c r="Y636" i="71"/>
  <c r="W636" i="71"/>
  <c r="AD636" i="71"/>
  <c r="Z636" i="71"/>
  <c r="V636" i="71"/>
  <c r="E636" i="71"/>
  <c r="AB636" i="71"/>
  <c r="N636" i="71"/>
  <c r="X636" i="71"/>
  <c r="C636" i="71"/>
  <c r="R636" i="71" s="1"/>
  <c r="AU636" i="68"/>
  <c r="D636" i="68" s="1"/>
  <c r="AD637" i="68"/>
  <c r="AB637" i="68"/>
  <c r="Z637" i="68"/>
  <c r="X637" i="68"/>
  <c r="V637" i="68"/>
  <c r="N637" i="68"/>
  <c r="C637" i="68"/>
  <c r="R637" i="68" s="1"/>
  <c r="AC637" i="68"/>
  <c r="Y637" i="68"/>
  <c r="AE637" i="68"/>
  <c r="W637" i="68"/>
  <c r="B638" i="68"/>
  <c r="E638" i="68" s="1"/>
  <c r="G638" i="68" s="1"/>
  <c r="A638" i="68" s="1"/>
  <c r="AA637" i="68"/>
  <c r="F636" i="68"/>
  <c r="Q636" i="68" s="1"/>
  <c r="AT637" i="68" l="1"/>
  <c r="AG638" i="68"/>
  <c r="AI638" i="68"/>
  <c r="AK638" i="68"/>
  <c r="AM638" i="68"/>
  <c r="AO638" i="68"/>
  <c r="AQ638" i="68"/>
  <c r="AS638" i="68"/>
  <c r="AF638" i="68"/>
  <c r="AH638" i="68"/>
  <c r="AJ638" i="68"/>
  <c r="AL638" i="68"/>
  <c r="AN638" i="68"/>
  <c r="AP638" i="68"/>
  <c r="AR638" i="68"/>
  <c r="F636" i="71"/>
  <c r="A636" i="71" s="1"/>
  <c r="G636" i="71"/>
  <c r="Q636" i="71" s="1"/>
  <c r="AF636" i="71"/>
  <c r="AG636" i="71" s="1"/>
  <c r="D636" i="71" s="1"/>
  <c r="B638" i="71"/>
  <c r="AE637" i="71"/>
  <c r="AC637" i="71"/>
  <c r="AA637" i="71"/>
  <c r="Y637" i="71"/>
  <c r="W637" i="71"/>
  <c r="AD637" i="71"/>
  <c r="Z637" i="71"/>
  <c r="V637" i="71"/>
  <c r="E637" i="71"/>
  <c r="X637" i="71"/>
  <c r="C637" i="71"/>
  <c r="R637" i="71" s="1"/>
  <c r="AB637" i="71"/>
  <c r="N637" i="71"/>
  <c r="AD638" i="68"/>
  <c r="AB638" i="68"/>
  <c r="Z638" i="68"/>
  <c r="X638" i="68"/>
  <c r="V638" i="68"/>
  <c r="N638" i="68"/>
  <c r="C638" i="68"/>
  <c r="R638" i="68" s="1"/>
  <c r="B639" i="68"/>
  <c r="E639" i="68" s="1"/>
  <c r="G639" i="68" s="1"/>
  <c r="A639" i="68" s="1"/>
  <c r="AE638" i="68"/>
  <c r="AA638" i="68"/>
  <c r="W638" i="68"/>
  <c r="AC638" i="68"/>
  <c r="Y638" i="68"/>
  <c r="F637" i="68"/>
  <c r="Q637" i="68" s="1"/>
  <c r="AU637" i="68"/>
  <c r="D637" i="68" s="1"/>
  <c r="AT638" i="68" l="1"/>
  <c r="AG639" i="68"/>
  <c r="AI639" i="68"/>
  <c r="AK639" i="68"/>
  <c r="AM639" i="68"/>
  <c r="AO639" i="68"/>
  <c r="AQ639" i="68"/>
  <c r="AS639" i="68"/>
  <c r="AF639" i="68"/>
  <c r="AH639" i="68"/>
  <c r="AJ639" i="68"/>
  <c r="AL639" i="68"/>
  <c r="AN639" i="68"/>
  <c r="AP639" i="68"/>
  <c r="AR639" i="68"/>
  <c r="F637" i="71"/>
  <c r="A637" i="71" s="1"/>
  <c r="G637" i="71"/>
  <c r="Q637" i="71" s="1"/>
  <c r="AF637" i="71"/>
  <c r="AG637" i="71" s="1"/>
  <c r="D637" i="71" s="1"/>
  <c r="B639" i="71"/>
  <c r="AE638" i="71"/>
  <c r="AC638" i="71"/>
  <c r="AA638" i="71"/>
  <c r="Y638" i="71"/>
  <c r="W638" i="71"/>
  <c r="AD638" i="71"/>
  <c r="Z638" i="71"/>
  <c r="V638" i="71"/>
  <c r="E638" i="71"/>
  <c r="AB638" i="71"/>
  <c r="N638" i="71"/>
  <c r="X638" i="71"/>
  <c r="C638" i="71"/>
  <c r="R638" i="71" s="1"/>
  <c r="AU638" i="68"/>
  <c r="D638" i="68" s="1"/>
  <c r="AD639" i="68"/>
  <c r="AB639" i="68"/>
  <c r="Z639" i="68"/>
  <c r="X639" i="68"/>
  <c r="V639" i="68"/>
  <c r="N639" i="68"/>
  <c r="C639" i="68"/>
  <c r="R639" i="68" s="1"/>
  <c r="AC639" i="68"/>
  <c r="Y639" i="68"/>
  <c r="AE639" i="68"/>
  <c r="W639" i="68"/>
  <c r="B640" i="68"/>
  <c r="E640" i="68" s="1"/>
  <c r="G640" i="68" s="1"/>
  <c r="A640" i="68" s="1"/>
  <c r="AA639" i="68"/>
  <c r="F638" i="68"/>
  <c r="Q638" i="68" s="1"/>
  <c r="AT639" i="68" l="1"/>
  <c r="AG640" i="68"/>
  <c r="AI640" i="68"/>
  <c r="AK640" i="68"/>
  <c r="AM640" i="68"/>
  <c r="AO640" i="68"/>
  <c r="AQ640" i="68"/>
  <c r="AS640" i="68"/>
  <c r="AF640" i="68"/>
  <c r="AH640" i="68"/>
  <c r="AJ640" i="68"/>
  <c r="AL640" i="68"/>
  <c r="AN640" i="68"/>
  <c r="AP640" i="68"/>
  <c r="AR640" i="68"/>
  <c r="F638" i="71"/>
  <c r="A638" i="71" s="1"/>
  <c r="G638" i="71"/>
  <c r="Q638" i="71" s="1"/>
  <c r="AF638" i="71"/>
  <c r="AG638" i="71" s="1"/>
  <c r="D638" i="71" s="1"/>
  <c r="B640" i="71"/>
  <c r="AE639" i="71"/>
  <c r="AC639" i="71"/>
  <c r="AA639" i="71"/>
  <c r="Y639" i="71"/>
  <c r="W639" i="71"/>
  <c r="AD639" i="71"/>
  <c r="Z639" i="71"/>
  <c r="V639" i="71"/>
  <c r="E639" i="71"/>
  <c r="X639" i="71"/>
  <c r="C639" i="71"/>
  <c r="R639" i="71" s="1"/>
  <c r="AB639" i="71"/>
  <c r="N639" i="71"/>
  <c r="AD640" i="68"/>
  <c r="AB640" i="68"/>
  <c r="Z640" i="68"/>
  <c r="X640" i="68"/>
  <c r="V640" i="68"/>
  <c r="N640" i="68"/>
  <c r="C640" i="68"/>
  <c r="R640" i="68" s="1"/>
  <c r="B641" i="68"/>
  <c r="E641" i="68" s="1"/>
  <c r="G641" i="68" s="1"/>
  <c r="A641" i="68" s="1"/>
  <c r="AE640" i="68"/>
  <c r="AA640" i="68"/>
  <c r="W640" i="68"/>
  <c r="AC640" i="68"/>
  <c r="Y640" i="68"/>
  <c r="F639" i="68"/>
  <c r="Q639" i="68" s="1"/>
  <c r="AU639" i="68"/>
  <c r="D639" i="68" s="1"/>
  <c r="AT640" i="68" l="1"/>
  <c r="AG641" i="68"/>
  <c r="AI641" i="68"/>
  <c r="AK641" i="68"/>
  <c r="AM641" i="68"/>
  <c r="AO641" i="68"/>
  <c r="AQ641" i="68"/>
  <c r="AS641" i="68"/>
  <c r="AF641" i="68"/>
  <c r="AH641" i="68"/>
  <c r="AJ641" i="68"/>
  <c r="AL641" i="68"/>
  <c r="AN641" i="68"/>
  <c r="AP641" i="68"/>
  <c r="AR641" i="68"/>
  <c r="F639" i="71"/>
  <c r="A639" i="71" s="1"/>
  <c r="G639" i="71"/>
  <c r="Q639" i="71" s="1"/>
  <c r="AF639" i="71"/>
  <c r="AG639" i="71" s="1"/>
  <c r="D639" i="71" s="1"/>
  <c r="B641" i="71"/>
  <c r="AE640" i="71"/>
  <c r="AC640" i="71"/>
  <c r="AA640" i="71"/>
  <c r="Y640" i="71"/>
  <c r="W640" i="71"/>
  <c r="AD640" i="71"/>
  <c r="Z640" i="71"/>
  <c r="V640" i="71"/>
  <c r="E640" i="71"/>
  <c r="AB640" i="71"/>
  <c r="N640" i="71"/>
  <c r="X640" i="71"/>
  <c r="C640" i="71"/>
  <c r="R640" i="71" s="1"/>
  <c r="AU640" i="68"/>
  <c r="D640" i="68" s="1"/>
  <c r="AD641" i="68"/>
  <c r="AB641" i="68"/>
  <c r="Z641" i="68"/>
  <c r="X641" i="68"/>
  <c r="V641" i="68"/>
  <c r="N641" i="68"/>
  <c r="AC641" i="68"/>
  <c r="Y641" i="68"/>
  <c r="C641" i="68"/>
  <c r="R641" i="68" s="1"/>
  <c r="B642" i="68"/>
  <c r="E642" i="68" s="1"/>
  <c r="G642" i="68" s="1"/>
  <c r="A642" i="68" s="1"/>
  <c r="AA641" i="68"/>
  <c r="W641" i="68"/>
  <c r="AE641" i="68"/>
  <c r="F640" i="68"/>
  <c r="Q640" i="68" s="1"/>
  <c r="AT641" i="68" l="1"/>
  <c r="AG642" i="68"/>
  <c r="AI642" i="68"/>
  <c r="AK642" i="68"/>
  <c r="AM642" i="68"/>
  <c r="AO642" i="68"/>
  <c r="AQ642" i="68"/>
  <c r="AS642" i="68"/>
  <c r="AF642" i="68"/>
  <c r="AH642" i="68"/>
  <c r="AJ642" i="68"/>
  <c r="AL642" i="68"/>
  <c r="AN642" i="68"/>
  <c r="AP642" i="68"/>
  <c r="AR642" i="68"/>
  <c r="F640" i="71"/>
  <c r="A640" i="71" s="1"/>
  <c r="G640" i="71"/>
  <c r="Q640" i="71" s="1"/>
  <c r="AF640" i="71"/>
  <c r="AG640" i="71" s="1"/>
  <c r="D640" i="71" s="1"/>
  <c r="B642" i="71"/>
  <c r="AE641" i="71"/>
  <c r="AC641" i="71"/>
  <c r="AA641" i="71"/>
  <c r="Y641" i="71"/>
  <c r="W641" i="71"/>
  <c r="AD641" i="71"/>
  <c r="Z641" i="71"/>
  <c r="V641" i="71"/>
  <c r="E641" i="71"/>
  <c r="X641" i="71"/>
  <c r="C641" i="71"/>
  <c r="R641" i="71" s="1"/>
  <c r="AB641" i="71"/>
  <c r="N641" i="71"/>
  <c r="AU641" i="68"/>
  <c r="D641" i="68" s="1"/>
  <c r="AD642" i="68"/>
  <c r="AB642" i="68"/>
  <c r="Z642" i="68"/>
  <c r="X642" i="68"/>
  <c r="V642" i="68"/>
  <c r="N642" i="68"/>
  <c r="C642" i="68"/>
  <c r="R642" i="68" s="1"/>
  <c r="B643" i="68"/>
  <c r="E643" i="68" s="1"/>
  <c r="G643" i="68" s="1"/>
  <c r="A643" i="68" s="1"/>
  <c r="AE642" i="68"/>
  <c r="AA642" i="68"/>
  <c r="W642" i="68"/>
  <c r="Y642" i="68"/>
  <c r="AC642" i="68"/>
  <c r="F641" i="68"/>
  <c r="Q641" i="68" s="1"/>
  <c r="AT642" i="68" l="1"/>
  <c r="AG643" i="68"/>
  <c r="AI643" i="68"/>
  <c r="AK643" i="68"/>
  <c r="AM643" i="68"/>
  <c r="AO643" i="68"/>
  <c r="AQ643" i="68"/>
  <c r="AS643" i="68"/>
  <c r="AF643" i="68"/>
  <c r="AH643" i="68"/>
  <c r="AJ643" i="68"/>
  <c r="AL643" i="68"/>
  <c r="AN643" i="68"/>
  <c r="AP643" i="68"/>
  <c r="AR643" i="68"/>
  <c r="F641" i="71"/>
  <c r="A641" i="71" s="1"/>
  <c r="G641" i="71"/>
  <c r="Q641" i="71" s="1"/>
  <c r="AF641" i="71"/>
  <c r="AG641" i="71" s="1"/>
  <c r="D641" i="71" s="1"/>
  <c r="B643" i="71"/>
  <c r="AE642" i="71"/>
  <c r="AC642" i="71"/>
  <c r="AA642" i="71"/>
  <c r="Y642" i="71"/>
  <c r="W642" i="71"/>
  <c r="AD642" i="71"/>
  <c r="Z642" i="71"/>
  <c r="V642" i="71"/>
  <c r="E642" i="71"/>
  <c r="AB642" i="71"/>
  <c r="N642" i="71"/>
  <c r="X642" i="71"/>
  <c r="C642" i="71"/>
  <c r="R642" i="71" s="1"/>
  <c r="AD643" i="68"/>
  <c r="AB643" i="68"/>
  <c r="Z643" i="68"/>
  <c r="X643" i="68"/>
  <c r="V643" i="68"/>
  <c r="N643" i="68"/>
  <c r="C643" i="68"/>
  <c r="R643" i="68" s="1"/>
  <c r="AC643" i="68"/>
  <c r="Y643" i="68"/>
  <c r="B644" i="68"/>
  <c r="E644" i="68" s="1"/>
  <c r="G644" i="68" s="1"/>
  <c r="A644" i="68" s="1"/>
  <c r="AA643" i="68"/>
  <c r="W643" i="68"/>
  <c r="AE643" i="68"/>
  <c r="F642" i="68"/>
  <c r="Q642" i="68" s="1"/>
  <c r="AU642" i="68"/>
  <c r="D642" i="68" s="1"/>
  <c r="AT643" i="68" l="1"/>
  <c r="AG644" i="68"/>
  <c r="AI644" i="68"/>
  <c r="AK644" i="68"/>
  <c r="AM644" i="68"/>
  <c r="AO644" i="68"/>
  <c r="AQ644" i="68"/>
  <c r="AS644" i="68"/>
  <c r="AF644" i="68"/>
  <c r="AH644" i="68"/>
  <c r="AJ644" i="68"/>
  <c r="AL644" i="68"/>
  <c r="AN644" i="68"/>
  <c r="AP644" i="68"/>
  <c r="AR644" i="68"/>
  <c r="F642" i="71"/>
  <c r="A642" i="71" s="1"/>
  <c r="G642" i="71"/>
  <c r="Q642" i="71" s="1"/>
  <c r="AF642" i="71"/>
  <c r="AG642" i="71" s="1"/>
  <c r="D642" i="71" s="1"/>
  <c r="B644" i="71"/>
  <c r="AE643" i="71"/>
  <c r="AC643" i="71"/>
  <c r="AA643" i="71"/>
  <c r="Y643" i="71"/>
  <c r="W643" i="71"/>
  <c r="AD643" i="71"/>
  <c r="Z643" i="71"/>
  <c r="V643" i="71"/>
  <c r="E643" i="71"/>
  <c r="X643" i="71"/>
  <c r="C643" i="71"/>
  <c r="R643" i="71" s="1"/>
  <c r="AB643" i="71"/>
  <c r="N643" i="71"/>
  <c r="AU643" i="68"/>
  <c r="D643" i="68" s="1"/>
  <c r="AD644" i="68"/>
  <c r="AB644" i="68"/>
  <c r="Z644" i="68"/>
  <c r="X644" i="68"/>
  <c r="V644" i="68"/>
  <c r="N644" i="68"/>
  <c r="C644" i="68"/>
  <c r="R644" i="68" s="1"/>
  <c r="B645" i="68"/>
  <c r="E645" i="68" s="1"/>
  <c r="G645" i="68" s="1"/>
  <c r="A645" i="68" s="1"/>
  <c r="AE644" i="68"/>
  <c r="AA644" i="68"/>
  <c r="W644" i="68"/>
  <c r="Y644" i="68"/>
  <c r="AC644" i="68"/>
  <c r="F643" i="68"/>
  <c r="Q643" i="68" s="1"/>
  <c r="AT644" i="68" l="1"/>
  <c r="AG645" i="68"/>
  <c r="AI645" i="68"/>
  <c r="AK645" i="68"/>
  <c r="AM645" i="68"/>
  <c r="AO645" i="68"/>
  <c r="AQ645" i="68"/>
  <c r="AS645" i="68"/>
  <c r="AF645" i="68"/>
  <c r="AH645" i="68"/>
  <c r="AJ645" i="68"/>
  <c r="AL645" i="68"/>
  <c r="AN645" i="68"/>
  <c r="AP645" i="68"/>
  <c r="AR645" i="68"/>
  <c r="F643" i="71"/>
  <c r="A643" i="71" s="1"/>
  <c r="G643" i="71"/>
  <c r="Q643" i="71" s="1"/>
  <c r="AF643" i="71"/>
  <c r="AG643" i="71" s="1"/>
  <c r="D643" i="71" s="1"/>
  <c r="B645" i="71"/>
  <c r="AE644" i="71"/>
  <c r="AC644" i="71"/>
  <c r="AA644" i="71"/>
  <c r="Y644" i="71"/>
  <c r="W644" i="71"/>
  <c r="AD644" i="71"/>
  <c r="Z644" i="71"/>
  <c r="V644" i="71"/>
  <c r="E644" i="71"/>
  <c r="AB644" i="71"/>
  <c r="N644" i="71"/>
  <c r="X644" i="71"/>
  <c r="C644" i="71"/>
  <c r="R644" i="71" s="1"/>
  <c r="AD645" i="68"/>
  <c r="AB645" i="68"/>
  <c r="Z645" i="68"/>
  <c r="X645" i="68"/>
  <c r="V645" i="68"/>
  <c r="N645" i="68"/>
  <c r="C645" i="68"/>
  <c r="R645" i="68" s="1"/>
  <c r="AC645" i="68"/>
  <c r="Y645" i="68"/>
  <c r="B646" i="68"/>
  <c r="E646" i="68" s="1"/>
  <c r="G646" i="68" s="1"/>
  <c r="A646" i="68" s="1"/>
  <c r="AA645" i="68"/>
  <c r="W645" i="68"/>
  <c r="AE645" i="68"/>
  <c r="F644" i="68"/>
  <c r="Q644" i="68" s="1"/>
  <c r="AU644" i="68"/>
  <c r="D644" i="68" s="1"/>
  <c r="AT645" i="68" l="1"/>
  <c r="AG646" i="68"/>
  <c r="AI646" i="68"/>
  <c r="AK646" i="68"/>
  <c r="AM646" i="68"/>
  <c r="AO646" i="68"/>
  <c r="AQ646" i="68"/>
  <c r="AS646" i="68"/>
  <c r="AF646" i="68"/>
  <c r="AH646" i="68"/>
  <c r="AJ646" i="68"/>
  <c r="AL646" i="68"/>
  <c r="AN646" i="68"/>
  <c r="AP646" i="68"/>
  <c r="AR646" i="68"/>
  <c r="F644" i="71"/>
  <c r="A644" i="71" s="1"/>
  <c r="G644" i="71"/>
  <c r="Q644" i="71" s="1"/>
  <c r="AF644" i="71"/>
  <c r="AG644" i="71" s="1"/>
  <c r="D644" i="71" s="1"/>
  <c r="B646" i="71"/>
  <c r="AE645" i="71"/>
  <c r="AC645" i="71"/>
  <c r="AA645" i="71"/>
  <c r="Y645" i="71"/>
  <c r="W645" i="71"/>
  <c r="AD645" i="71"/>
  <c r="Z645" i="71"/>
  <c r="V645" i="71"/>
  <c r="E645" i="71"/>
  <c r="X645" i="71"/>
  <c r="C645" i="71"/>
  <c r="R645" i="71" s="1"/>
  <c r="AB645" i="71"/>
  <c r="N645" i="71"/>
  <c r="AU645" i="68"/>
  <c r="D645" i="68" s="1"/>
  <c r="AD646" i="68"/>
  <c r="AB646" i="68"/>
  <c r="Z646" i="68"/>
  <c r="X646" i="68"/>
  <c r="V646" i="68"/>
  <c r="N646" i="68"/>
  <c r="C646" i="68"/>
  <c r="R646" i="68" s="1"/>
  <c r="B647" i="68"/>
  <c r="E647" i="68" s="1"/>
  <c r="G647" i="68" s="1"/>
  <c r="A647" i="68" s="1"/>
  <c r="AE646" i="68"/>
  <c r="AA646" i="68"/>
  <c r="W646" i="68"/>
  <c r="Y646" i="68"/>
  <c r="AC646" i="68"/>
  <c r="F645" i="68"/>
  <c r="Q645" i="68" s="1"/>
  <c r="AT646" i="68" l="1"/>
  <c r="AG647" i="68"/>
  <c r="AI647" i="68"/>
  <c r="AK647" i="68"/>
  <c r="AM647" i="68"/>
  <c r="AO647" i="68"/>
  <c r="AQ647" i="68"/>
  <c r="AS647" i="68"/>
  <c r="AF647" i="68"/>
  <c r="AH647" i="68"/>
  <c r="AJ647" i="68"/>
  <c r="AL647" i="68"/>
  <c r="AN647" i="68"/>
  <c r="AP647" i="68"/>
  <c r="AR647" i="68"/>
  <c r="F645" i="71"/>
  <c r="A645" i="71" s="1"/>
  <c r="G645" i="71"/>
  <c r="Q645" i="71" s="1"/>
  <c r="AF645" i="71"/>
  <c r="AG645" i="71" s="1"/>
  <c r="D645" i="71" s="1"/>
  <c r="B647" i="71"/>
  <c r="AE646" i="71"/>
  <c r="AC646" i="71"/>
  <c r="AA646" i="71"/>
  <c r="Y646" i="71"/>
  <c r="W646" i="71"/>
  <c r="AD646" i="71"/>
  <c r="Z646" i="71"/>
  <c r="V646" i="71"/>
  <c r="E646" i="71"/>
  <c r="AB646" i="71"/>
  <c r="N646" i="71"/>
  <c r="X646" i="71"/>
  <c r="C646" i="71"/>
  <c r="R646" i="71" s="1"/>
  <c r="AD647" i="68"/>
  <c r="AB647" i="68"/>
  <c r="Z647" i="68"/>
  <c r="X647" i="68"/>
  <c r="V647" i="68"/>
  <c r="N647" i="68"/>
  <c r="C647" i="68"/>
  <c r="R647" i="68" s="1"/>
  <c r="AC647" i="68"/>
  <c r="Y647" i="68"/>
  <c r="B648" i="68"/>
  <c r="E648" i="68" s="1"/>
  <c r="G648" i="68" s="1"/>
  <c r="A648" i="68" s="1"/>
  <c r="AA647" i="68"/>
  <c r="W647" i="68"/>
  <c r="AE647" i="68"/>
  <c r="F646" i="68"/>
  <c r="Q646" i="68" s="1"/>
  <c r="AU646" i="68"/>
  <c r="D646" i="68" s="1"/>
  <c r="AT647" i="68" l="1"/>
  <c r="AG648" i="68"/>
  <c r="AI648" i="68"/>
  <c r="AK648" i="68"/>
  <c r="AM648" i="68"/>
  <c r="AO648" i="68"/>
  <c r="AQ648" i="68"/>
  <c r="AS648" i="68"/>
  <c r="AF648" i="68"/>
  <c r="AH648" i="68"/>
  <c r="AJ648" i="68"/>
  <c r="AL648" i="68"/>
  <c r="AN648" i="68"/>
  <c r="AP648" i="68"/>
  <c r="AR648" i="68"/>
  <c r="F646" i="71"/>
  <c r="A646" i="71" s="1"/>
  <c r="G646" i="71"/>
  <c r="Q646" i="71" s="1"/>
  <c r="AF646" i="71"/>
  <c r="AG646" i="71" s="1"/>
  <c r="D646" i="71" s="1"/>
  <c r="B648" i="71"/>
  <c r="AE647" i="71"/>
  <c r="AC647" i="71"/>
  <c r="AA647" i="71"/>
  <c r="Y647" i="71"/>
  <c r="W647" i="71"/>
  <c r="AD647" i="71"/>
  <c r="Z647" i="71"/>
  <c r="V647" i="71"/>
  <c r="E647" i="71"/>
  <c r="X647" i="71"/>
  <c r="C647" i="71"/>
  <c r="R647" i="71" s="1"/>
  <c r="AB647" i="71"/>
  <c r="N647" i="71"/>
  <c r="AD648" i="68"/>
  <c r="AB648" i="68"/>
  <c r="Z648" i="68"/>
  <c r="X648" i="68"/>
  <c r="V648" i="68"/>
  <c r="N648" i="68"/>
  <c r="C648" i="68"/>
  <c r="R648" i="68" s="1"/>
  <c r="B649" i="68"/>
  <c r="E649" i="68" s="1"/>
  <c r="G649" i="68" s="1"/>
  <c r="A649" i="68" s="1"/>
  <c r="AE648" i="68"/>
  <c r="AA648" i="68"/>
  <c r="W648" i="68"/>
  <c r="Y648" i="68"/>
  <c r="AC648" i="68"/>
  <c r="F647" i="68"/>
  <c r="Q647" i="68" s="1"/>
  <c r="AU647" i="68"/>
  <c r="D647" i="68" s="1"/>
  <c r="AT648" i="68" l="1"/>
  <c r="AG649" i="68"/>
  <c r="AI649" i="68"/>
  <c r="AK649" i="68"/>
  <c r="AM649" i="68"/>
  <c r="AO649" i="68"/>
  <c r="AQ649" i="68"/>
  <c r="AS649" i="68"/>
  <c r="AF649" i="68"/>
  <c r="AH649" i="68"/>
  <c r="AJ649" i="68"/>
  <c r="AL649" i="68"/>
  <c r="AN649" i="68"/>
  <c r="AP649" i="68"/>
  <c r="AR649" i="68"/>
  <c r="F647" i="71"/>
  <c r="A647" i="71" s="1"/>
  <c r="G647" i="71"/>
  <c r="Q647" i="71" s="1"/>
  <c r="AF647" i="71"/>
  <c r="AG647" i="71" s="1"/>
  <c r="D647" i="71" s="1"/>
  <c r="B649" i="71"/>
  <c r="AE648" i="71"/>
  <c r="AC648" i="71"/>
  <c r="AA648" i="71"/>
  <c r="Y648" i="71"/>
  <c r="W648" i="71"/>
  <c r="AD648" i="71"/>
  <c r="Z648" i="71"/>
  <c r="V648" i="71"/>
  <c r="E648" i="71"/>
  <c r="AB648" i="71"/>
  <c r="N648" i="71"/>
  <c r="X648" i="71"/>
  <c r="C648" i="71"/>
  <c r="R648" i="71" s="1"/>
  <c r="AU648" i="68"/>
  <c r="D648" i="68" s="1"/>
  <c r="AD649" i="68"/>
  <c r="AB649" i="68"/>
  <c r="Z649" i="68"/>
  <c r="X649" i="68"/>
  <c r="V649" i="68"/>
  <c r="N649" i="68"/>
  <c r="C649" i="68"/>
  <c r="R649" i="68" s="1"/>
  <c r="AC649" i="68"/>
  <c r="Y649" i="68"/>
  <c r="B650" i="68"/>
  <c r="E650" i="68" s="1"/>
  <c r="G650" i="68" s="1"/>
  <c r="A650" i="68" s="1"/>
  <c r="AA649" i="68"/>
  <c r="W649" i="68"/>
  <c r="AE649" i="68"/>
  <c r="F648" i="68"/>
  <c r="Q648" i="68" s="1"/>
  <c r="AT649" i="68" l="1"/>
  <c r="AG650" i="68"/>
  <c r="AI650" i="68"/>
  <c r="AK650" i="68"/>
  <c r="AM650" i="68"/>
  <c r="AO650" i="68"/>
  <c r="AQ650" i="68"/>
  <c r="AS650" i="68"/>
  <c r="AF650" i="68"/>
  <c r="AH650" i="68"/>
  <c r="AJ650" i="68"/>
  <c r="AL650" i="68"/>
  <c r="AN650" i="68"/>
  <c r="AP650" i="68"/>
  <c r="AR650" i="68"/>
  <c r="F648" i="71"/>
  <c r="A648" i="71" s="1"/>
  <c r="G648" i="71"/>
  <c r="Q648" i="71" s="1"/>
  <c r="AF648" i="71"/>
  <c r="AG648" i="71" s="1"/>
  <c r="D648" i="71" s="1"/>
  <c r="AD649" i="71"/>
  <c r="AB649" i="71"/>
  <c r="Z649" i="71"/>
  <c r="X649" i="71"/>
  <c r="V649" i="71"/>
  <c r="N649" i="71"/>
  <c r="E649" i="71"/>
  <c r="C649" i="71"/>
  <c r="R649" i="71" s="1"/>
  <c r="AC649" i="71"/>
  <c r="Y649" i="71"/>
  <c r="AE649" i="71"/>
  <c r="W649" i="71"/>
  <c r="B650" i="71"/>
  <c r="AA649" i="71"/>
  <c r="AU649" i="68"/>
  <c r="D649" i="68" s="1"/>
  <c r="AD650" i="68"/>
  <c r="AB650" i="68"/>
  <c r="Z650" i="68"/>
  <c r="X650" i="68"/>
  <c r="V650" i="68"/>
  <c r="N650" i="68"/>
  <c r="C650" i="68"/>
  <c r="R650" i="68" s="1"/>
  <c r="B651" i="68"/>
  <c r="E651" i="68" s="1"/>
  <c r="G651" i="68" s="1"/>
  <c r="A651" i="68" s="1"/>
  <c r="AE650" i="68"/>
  <c r="AA650" i="68"/>
  <c r="W650" i="68"/>
  <c r="Y650" i="68"/>
  <c r="AC650" i="68"/>
  <c r="F649" i="68"/>
  <c r="Q649" i="68" s="1"/>
  <c r="AG651" i="68" l="1"/>
  <c r="AI651" i="68"/>
  <c r="AK651" i="68"/>
  <c r="AM651" i="68"/>
  <c r="AO651" i="68"/>
  <c r="AQ651" i="68"/>
  <c r="AS651" i="68"/>
  <c r="AF651" i="68"/>
  <c r="AH651" i="68"/>
  <c r="AJ651" i="68"/>
  <c r="AL651" i="68"/>
  <c r="AN651" i="68"/>
  <c r="AP651" i="68"/>
  <c r="AR651" i="68"/>
  <c r="AT650" i="68"/>
  <c r="AF649" i="71"/>
  <c r="AG649" i="71" s="1"/>
  <c r="D649" i="71" s="1"/>
  <c r="AD650" i="71"/>
  <c r="AB650" i="71"/>
  <c r="Z650" i="71"/>
  <c r="X650" i="71"/>
  <c r="V650" i="71"/>
  <c r="N650" i="71"/>
  <c r="E650" i="71"/>
  <c r="C650" i="71"/>
  <c r="R650" i="71" s="1"/>
  <c r="B651" i="71"/>
  <c r="AE650" i="71"/>
  <c r="AA650" i="71"/>
  <c r="W650" i="71"/>
  <c r="AC650" i="71"/>
  <c r="Y650" i="71"/>
  <c r="G649" i="71"/>
  <c r="Q649" i="71" s="1"/>
  <c r="F649" i="71"/>
  <c r="A649" i="71" s="1"/>
  <c r="AD651" i="68"/>
  <c r="AB651" i="68"/>
  <c r="Z651" i="68"/>
  <c r="X651" i="68"/>
  <c r="V651" i="68"/>
  <c r="N651" i="68"/>
  <c r="C651" i="68"/>
  <c r="R651" i="68" s="1"/>
  <c r="AC651" i="68"/>
  <c r="Y651" i="68"/>
  <c r="B652" i="68"/>
  <c r="E652" i="68" s="1"/>
  <c r="G652" i="68" s="1"/>
  <c r="A652" i="68" s="1"/>
  <c r="AA651" i="68"/>
  <c r="W651" i="68"/>
  <c r="AE651" i="68"/>
  <c r="F650" i="68"/>
  <c r="Q650" i="68" s="1"/>
  <c r="AU650" i="68"/>
  <c r="D650" i="68" s="1"/>
  <c r="AT651" i="68" l="1"/>
  <c r="AG652" i="68"/>
  <c r="AI652" i="68"/>
  <c r="AK652" i="68"/>
  <c r="AM652" i="68"/>
  <c r="AO652" i="68"/>
  <c r="AQ652" i="68"/>
  <c r="AS652" i="68"/>
  <c r="AF652" i="68"/>
  <c r="AH652" i="68"/>
  <c r="AJ652" i="68"/>
  <c r="AL652" i="68"/>
  <c r="AN652" i="68"/>
  <c r="AP652" i="68"/>
  <c r="AR652" i="68"/>
  <c r="AD651" i="71"/>
  <c r="AB651" i="71"/>
  <c r="Z651" i="71"/>
  <c r="X651" i="71"/>
  <c r="V651" i="71"/>
  <c r="N651" i="71"/>
  <c r="E651" i="71"/>
  <c r="C651" i="71"/>
  <c r="R651" i="71" s="1"/>
  <c r="AC651" i="71"/>
  <c r="Y651" i="71"/>
  <c r="AE651" i="71"/>
  <c r="W651" i="71"/>
  <c r="B652" i="71"/>
  <c r="AA651" i="71"/>
  <c r="G650" i="71"/>
  <c r="Q650" i="71" s="1"/>
  <c r="F650" i="71"/>
  <c r="A650" i="71" s="1"/>
  <c r="AF650" i="71"/>
  <c r="AG650" i="71" s="1"/>
  <c r="D650" i="71" s="1"/>
  <c r="AU651" i="68"/>
  <c r="D651" i="68" s="1"/>
  <c r="AD652" i="68"/>
  <c r="AB652" i="68"/>
  <c r="Z652" i="68"/>
  <c r="X652" i="68"/>
  <c r="V652" i="68"/>
  <c r="N652" i="68"/>
  <c r="C652" i="68"/>
  <c r="R652" i="68" s="1"/>
  <c r="B653" i="68"/>
  <c r="E653" i="68" s="1"/>
  <c r="G653" i="68" s="1"/>
  <c r="A653" i="68" s="1"/>
  <c r="AE652" i="68"/>
  <c r="AA652" i="68"/>
  <c r="W652" i="68"/>
  <c r="Y652" i="68"/>
  <c r="AC652" i="68"/>
  <c r="F651" i="68"/>
  <c r="Q651" i="68" s="1"/>
  <c r="AT652" i="68" l="1"/>
  <c r="AG653" i="68"/>
  <c r="AI653" i="68"/>
  <c r="AK653" i="68"/>
  <c r="AM653" i="68"/>
  <c r="AO653" i="68"/>
  <c r="AQ653" i="68"/>
  <c r="AS653" i="68"/>
  <c r="AF653" i="68"/>
  <c r="AH653" i="68"/>
  <c r="AJ653" i="68"/>
  <c r="AL653" i="68"/>
  <c r="AN653" i="68"/>
  <c r="AP653" i="68"/>
  <c r="AR653" i="68"/>
  <c r="AF651" i="71"/>
  <c r="AG651" i="71" s="1"/>
  <c r="D651" i="71" s="1"/>
  <c r="AD652" i="71"/>
  <c r="AB652" i="71"/>
  <c r="Z652" i="71"/>
  <c r="X652" i="71"/>
  <c r="V652" i="71"/>
  <c r="N652" i="71"/>
  <c r="E652" i="71"/>
  <c r="C652" i="71"/>
  <c r="R652" i="71" s="1"/>
  <c r="B653" i="71"/>
  <c r="AE652" i="71"/>
  <c r="AA652" i="71"/>
  <c r="W652" i="71"/>
  <c r="AC652" i="71"/>
  <c r="Y652" i="71"/>
  <c r="G651" i="71"/>
  <c r="Q651" i="71" s="1"/>
  <c r="F651" i="71"/>
  <c r="A651" i="71" s="1"/>
  <c r="AD653" i="68"/>
  <c r="AB653" i="68"/>
  <c r="Z653" i="68"/>
  <c r="X653" i="68"/>
  <c r="V653" i="68"/>
  <c r="N653" i="68"/>
  <c r="C653" i="68"/>
  <c r="R653" i="68" s="1"/>
  <c r="AC653" i="68"/>
  <c r="Y653" i="68"/>
  <c r="B654" i="68"/>
  <c r="E654" i="68" s="1"/>
  <c r="G654" i="68" s="1"/>
  <c r="A654" i="68" s="1"/>
  <c r="AA653" i="68"/>
  <c r="W653" i="68"/>
  <c r="AE653" i="68"/>
  <c r="F652" i="68"/>
  <c r="Q652" i="68" s="1"/>
  <c r="AU652" i="68"/>
  <c r="D652" i="68" s="1"/>
  <c r="AT653" i="68" l="1"/>
  <c r="AG654" i="68"/>
  <c r="AI654" i="68"/>
  <c r="AK654" i="68"/>
  <c r="AM654" i="68"/>
  <c r="AO654" i="68"/>
  <c r="AQ654" i="68"/>
  <c r="AS654" i="68"/>
  <c r="AF654" i="68"/>
  <c r="AH654" i="68"/>
  <c r="AJ654" i="68"/>
  <c r="AL654" i="68"/>
  <c r="AN654" i="68"/>
  <c r="AP654" i="68"/>
  <c r="AR654" i="68"/>
  <c r="AD653" i="71"/>
  <c r="AB653" i="71"/>
  <c r="Z653" i="71"/>
  <c r="X653" i="71"/>
  <c r="V653" i="71"/>
  <c r="N653" i="71"/>
  <c r="E653" i="71"/>
  <c r="C653" i="71"/>
  <c r="R653" i="71" s="1"/>
  <c r="AC653" i="71"/>
  <c r="Y653" i="71"/>
  <c r="AE653" i="71"/>
  <c r="W653" i="71"/>
  <c r="B654" i="71"/>
  <c r="AA653" i="71"/>
  <c r="G652" i="71"/>
  <c r="Q652" i="71" s="1"/>
  <c r="F652" i="71"/>
  <c r="A652" i="71" s="1"/>
  <c r="AF652" i="71"/>
  <c r="AG652" i="71" s="1"/>
  <c r="D652" i="71" s="1"/>
  <c r="AU653" i="68"/>
  <c r="D653" i="68" s="1"/>
  <c r="AD654" i="68"/>
  <c r="AB654" i="68"/>
  <c r="Z654" i="68"/>
  <c r="X654" i="68"/>
  <c r="V654" i="68"/>
  <c r="N654" i="68"/>
  <c r="C654" i="68"/>
  <c r="R654" i="68" s="1"/>
  <c r="B655" i="68"/>
  <c r="E655" i="68" s="1"/>
  <c r="G655" i="68" s="1"/>
  <c r="A655" i="68" s="1"/>
  <c r="AE654" i="68"/>
  <c r="AA654" i="68"/>
  <c r="W654" i="68"/>
  <c r="Y654" i="68"/>
  <c r="AC654" i="68"/>
  <c r="F653" i="68"/>
  <c r="Q653" i="68" s="1"/>
  <c r="AT654" i="68" l="1"/>
  <c r="AU654" i="68" s="1"/>
  <c r="D654" i="68" s="1"/>
  <c r="AG655" i="68"/>
  <c r="AI655" i="68"/>
  <c r="AK655" i="68"/>
  <c r="AM655" i="68"/>
  <c r="AO655" i="68"/>
  <c r="AQ655" i="68"/>
  <c r="AS655" i="68"/>
  <c r="AF655" i="68"/>
  <c r="AH655" i="68"/>
  <c r="AJ655" i="68"/>
  <c r="AL655" i="68"/>
  <c r="AN655" i="68"/>
  <c r="AP655" i="68"/>
  <c r="AR655" i="68"/>
  <c r="AF653" i="71"/>
  <c r="AG653" i="71" s="1"/>
  <c r="D653" i="71" s="1"/>
  <c r="AD654" i="71"/>
  <c r="AB654" i="71"/>
  <c r="Z654" i="71"/>
  <c r="X654" i="71"/>
  <c r="V654" i="71"/>
  <c r="N654" i="71"/>
  <c r="E654" i="71"/>
  <c r="C654" i="71"/>
  <c r="R654" i="71" s="1"/>
  <c r="B655" i="71"/>
  <c r="AE654" i="71"/>
  <c r="AA654" i="71"/>
  <c r="W654" i="71"/>
  <c r="AC654" i="71"/>
  <c r="Y654" i="71"/>
  <c r="G653" i="71"/>
  <c r="Q653" i="71" s="1"/>
  <c r="F653" i="71"/>
  <c r="A653" i="71" s="1"/>
  <c r="AD655" i="68"/>
  <c r="AB655" i="68"/>
  <c r="Z655" i="68"/>
  <c r="X655" i="68"/>
  <c r="V655" i="68"/>
  <c r="N655" i="68"/>
  <c r="C655" i="68"/>
  <c r="R655" i="68" s="1"/>
  <c r="AC655" i="68"/>
  <c r="Y655" i="68"/>
  <c r="AA655" i="68"/>
  <c r="W655" i="68"/>
  <c r="AE655" i="68"/>
  <c r="F654" i="68"/>
  <c r="Q654" i="68" s="1"/>
  <c r="AT655" i="68" l="1"/>
  <c r="AU655" i="68" s="1"/>
  <c r="D655" i="68" s="1"/>
  <c r="AD655" i="71"/>
  <c r="AB655" i="71"/>
  <c r="Z655" i="71"/>
  <c r="X655" i="71"/>
  <c r="V655" i="71"/>
  <c r="N655" i="71"/>
  <c r="E655" i="71"/>
  <c r="C655" i="71"/>
  <c r="R655" i="71" s="1"/>
  <c r="AC655" i="71"/>
  <c r="Y655" i="71"/>
  <c r="AE655" i="71"/>
  <c r="W655" i="71"/>
  <c r="AF655" i="71" s="1"/>
  <c r="AA655" i="71"/>
  <c r="G654" i="71"/>
  <c r="Q654" i="71" s="1"/>
  <c r="F654" i="71"/>
  <c r="A654" i="71" s="1"/>
  <c r="AF654" i="71"/>
  <c r="AG654" i="71" s="1"/>
  <c r="D654" i="71" s="1"/>
  <c r="F655" i="68"/>
  <c r="Q655" i="68" s="1"/>
  <c r="J26" i="69"/>
  <c r="J27" i="69" s="1"/>
  <c r="G655" i="71" l="1"/>
  <c r="Q655" i="71" s="1"/>
  <c r="F655" i="71"/>
  <c r="J26" i="72" s="1"/>
  <c r="J27" i="72" s="1"/>
  <c r="AG655" i="71"/>
  <c r="D655" i="71" s="1"/>
  <c r="J13" i="69"/>
  <c r="J14" i="69" s="1"/>
  <c r="G41" i="69" s="1"/>
  <c r="H41" i="69" s="1"/>
  <c r="G42" i="69"/>
  <c r="H42" i="69" s="1"/>
  <c r="J35" i="69"/>
  <c r="J36" i="69"/>
  <c r="J37" i="69" l="1"/>
  <c r="G43" i="69" s="1"/>
  <c r="H43" i="69" s="1"/>
  <c r="A655" i="71"/>
  <c r="G42" i="72"/>
  <c r="H42" i="72" s="1"/>
  <c r="J13" i="72"/>
  <c r="J35" i="72"/>
  <c r="J36" i="72"/>
  <c r="J37" i="72" l="1"/>
  <c r="G43" i="72" s="1"/>
  <c r="H43" i="72" s="1"/>
  <c r="J14" i="72"/>
  <c r="G41" i="72" s="1"/>
  <c r="H41" i="72" s="1"/>
</calcChain>
</file>

<file path=xl/sharedStrings.xml><?xml version="1.0" encoding="utf-8"?>
<sst xmlns="http://schemas.openxmlformats.org/spreadsheetml/2006/main" count="862" uniqueCount="192">
  <si>
    <t>日</t>
    <rPh sb="0" eb="1">
      <t>ニチ</t>
    </rPh>
    <phoneticPr fontId="1"/>
  </si>
  <si>
    <t>受注者</t>
    <rPh sb="0" eb="3">
      <t>ジュチュウシャ</t>
    </rPh>
    <phoneticPr fontId="3"/>
  </si>
  <si>
    <t>印</t>
    <rPh sb="0" eb="1">
      <t>イン</t>
    </rPh>
    <phoneticPr fontId="3"/>
  </si>
  <si>
    <t>様式第52号</t>
    <rPh sb="0" eb="2">
      <t>ヨウシキ</t>
    </rPh>
    <rPh sb="2" eb="3">
      <t>ダイ</t>
    </rPh>
    <rPh sb="5" eb="6">
      <t>ゴウ</t>
    </rPh>
    <phoneticPr fontId="3"/>
  </si>
  <si>
    <t>工 事 打 合 簿</t>
    <rPh sb="0" eb="1">
      <t>コウ</t>
    </rPh>
    <rPh sb="2" eb="3">
      <t>コト</t>
    </rPh>
    <rPh sb="4" eb="5">
      <t>ダ</t>
    </rPh>
    <rPh sb="6" eb="7">
      <t>ゴウ</t>
    </rPh>
    <rPh sb="8" eb="9">
      <t>ボ</t>
    </rPh>
    <phoneticPr fontId="3"/>
  </si>
  <si>
    <t>発議者</t>
    <rPh sb="0" eb="3">
      <t>ハツギシャ</t>
    </rPh>
    <phoneticPr fontId="3"/>
  </si>
  <si>
    <t>□</t>
    <phoneticPr fontId="3"/>
  </si>
  <si>
    <t>発注者</t>
    <rPh sb="0" eb="2">
      <t>ハッチュウ</t>
    </rPh>
    <rPh sb="2" eb="3">
      <t>シャ</t>
    </rPh>
    <phoneticPr fontId="3"/>
  </si>
  <si>
    <t>監督員名</t>
    <rPh sb="0" eb="3">
      <t>カントクイン</t>
    </rPh>
    <rPh sb="3" eb="4">
      <t>メイ</t>
    </rPh>
    <phoneticPr fontId="3"/>
  </si>
  <si>
    <t>発　議
年月日</t>
    <rPh sb="0" eb="1">
      <t>ハツ</t>
    </rPh>
    <rPh sb="2" eb="3">
      <t>ギ</t>
    </rPh>
    <rPh sb="4" eb="7">
      <t>ネンガッピ</t>
    </rPh>
    <phoneticPr fontId="3"/>
  </si>
  <si>
    <t>□</t>
    <phoneticPr fontId="3"/>
  </si>
  <si>
    <t>会社名</t>
    <rPh sb="0" eb="3">
      <t>カイシャメイ</t>
    </rPh>
    <phoneticPr fontId="3"/>
  </si>
  <si>
    <t>現場代理人名</t>
    <rPh sb="0" eb="2">
      <t>ゲンバ</t>
    </rPh>
    <rPh sb="2" eb="5">
      <t>ダイリニン</t>
    </rPh>
    <rPh sb="5" eb="6">
      <t>メイ</t>
    </rPh>
    <phoneticPr fontId="3"/>
  </si>
  <si>
    <t>発議事項</t>
    <rPh sb="0" eb="2">
      <t>ハツギ</t>
    </rPh>
    <rPh sb="2" eb="4">
      <t>ジコウ</t>
    </rPh>
    <phoneticPr fontId="3"/>
  </si>
  <si>
    <t>指示：下記事項について指示します。</t>
    <rPh sb="0" eb="2">
      <t>シジ</t>
    </rPh>
    <rPh sb="3" eb="5">
      <t>カキ</t>
    </rPh>
    <rPh sb="5" eb="7">
      <t>ジコウ</t>
    </rPh>
    <rPh sb="11" eb="13">
      <t>シジ</t>
    </rPh>
    <phoneticPr fontId="3"/>
  </si>
  <si>
    <t>協議：下記事項について協議します。</t>
    <rPh sb="0" eb="2">
      <t>キョウギ</t>
    </rPh>
    <rPh sb="3" eb="5">
      <t>カキ</t>
    </rPh>
    <rPh sb="5" eb="7">
      <t>ジコウ</t>
    </rPh>
    <rPh sb="11" eb="13">
      <t>キョウギ</t>
    </rPh>
    <phoneticPr fontId="3"/>
  </si>
  <si>
    <t>承諾：下記事項について承諾します。</t>
    <rPh sb="0" eb="2">
      <t>ショウダク</t>
    </rPh>
    <rPh sb="3" eb="5">
      <t>カキ</t>
    </rPh>
    <rPh sb="5" eb="7">
      <t>ジコウ</t>
    </rPh>
    <rPh sb="11" eb="13">
      <t>ショウダク</t>
    </rPh>
    <phoneticPr fontId="3"/>
  </si>
  <si>
    <t>その他：（　　　　）</t>
    <rPh sb="2" eb="3">
      <t>タ</t>
    </rPh>
    <phoneticPr fontId="3"/>
  </si>
  <si>
    <t>工事名</t>
    <rPh sb="0" eb="2">
      <t>コウジ</t>
    </rPh>
    <rPh sb="2" eb="3">
      <t>メイ</t>
    </rPh>
    <phoneticPr fontId="3"/>
  </si>
  <si>
    <t>場　所</t>
    <rPh sb="0" eb="1">
      <t>ジョウ</t>
    </rPh>
    <rPh sb="2" eb="3">
      <t>ショ</t>
    </rPh>
    <phoneticPr fontId="3"/>
  </si>
  <si>
    <t>地内</t>
    <rPh sb="0" eb="1">
      <t>チ</t>
    </rPh>
    <rPh sb="1" eb="2">
      <t>ナイ</t>
    </rPh>
    <phoneticPr fontId="3"/>
  </si>
  <si>
    <t>工種名</t>
    <rPh sb="0" eb="2">
      <t>コウシュ</t>
    </rPh>
    <rPh sb="2" eb="3">
      <t>メイ</t>
    </rPh>
    <phoneticPr fontId="3"/>
  </si>
  <si>
    <t>内　　　　容</t>
    <rPh sb="0" eb="1">
      <t>ウチ</t>
    </rPh>
    <rPh sb="5" eb="6">
      <t>カタチ</t>
    </rPh>
    <phoneticPr fontId="3"/>
  </si>
  <si>
    <t>（留意事項）</t>
    <rPh sb="1" eb="3">
      <t>リュウイ</t>
    </rPh>
    <rPh sb="3" eb="5">
      <t>ジコウ</t>
    </rPh>
    <phoneticPr fontId="3"/>
  </si>
  <si>
    <t>・添付図面等がある場合は、内容欄下に記載する。</t>
    <rPh sb="1" eb="3">
      <t>テンプ</t>
    </rPh>
    <rPh sb="3" eb="6">
      <t>ズメントウ</t>
    </rPh>
    <rPh sb="9" eb="11">
      <t>バアイ</t>
    </rPh>
    <rPh sb="13" eb="15">
      <t>ナイヨウ</t>
    </rPh>
    <rPh sb="15" eb="16">
      <t>ラン</t>
    </rPh>
    <rPh sb="16" eb="17">
      <t>シタ</t>
    </rPh>
    <rPh sb="18" eb="20">
      <t>キサイ</t>
    </rPh>
    <phoneticPr fontId="3"/>
  </si>
  <si>
    <t>・発議事項のその他については、工事の施工について立会いを必要とする場合や、届出、報告、通知、提出を行う場合とする。</t>
    <rPh sb="1" eb="3">
      <t>ハツギ</t>
    </rPh>
    <rPh sb="3" eb="5">
      <t>ジコウ</t>
    </rPh>
    <rPh sb="8" eb="9">
      <t>タ</t>
    </rPh>
    <rPh sb="15" eb="17">
      <t>コウジ</t>
    </rPh>
    <rPh sb="18" eb="20">
      <t>セコウ</t>
    </rPh>
    <rPh sb="24" eb="26">
      <t>タチア</t>
    </rPh>
    <rPh sb="28" eb="30">
      <t>ヒツヨウ</t>
    </rPh>
    <rPh sb="33" eb="35">
      <t>バアイ</t>
    </rPh>
    <rPh sb="37" eb="39">
      <t>トドケデ</t>
    </rPh>
    <rPh sb="40" eb="42">
      <t>ホウコク</t>
    </rPh>
    <rPh sb="43" eb="45">
      <t>ツウチ</t>
    </rPh>
    <rPh sb="46" eb="48">
      <t>テイシュツ</t>
    </rPh>
    <rPh sb="49" eb="50">
      <t>オコナ</t>
    </rPh>
    <rPh sb="51" eb="53">
      <t>バアイ</t>
    </rPh>
    <phoneticPr fontId="3"/>
  </si>
  <si>
    <t>■</t>
    <phoneticPr fontId="3"/>
  </si>
  <si>
    <t>□</t>
    <phoneticPr fontId="3"/>
  </si>
  <si>
    <t>工事番号</t>
    <rPh sb="0" eb="2">
      <t>コウジ</t>
    </rPh>
    <rPh sb="2" eb="4">
      <t>バンゴウ</t>
    </rPh>
    <phoneticPr fontId="1"/>
  </si>
  <si>
    <t>■</t>
    <phoneticPr fontId="3"/>
  </si>
  <si>
    <t>その他：（週休２日制モデル工事の実施について）</t>
    <rPh sb="2" eb="3">
      <t>タ</t>
    </rPh>
    <rPh sb="5" eb="7">
      <t>シュウキュウ</t>
    </rPh>
    <rPh sb="8" eb="9">
      <t>ニチ</t>
    </rPh>
    <rPh sb="9" eb="10">
      <t>セイ</t>
    </rPh>
    <rPh sb="13" eb="15">
      <t>コウジ</t>
    </rPh>
    <rPh sb="16" eb="18">
      <t>ジッシ</t>
    </rPh>
    <phoneticPr fontId="3"/>
  </si>
  <si>
    <t>　特別仕様書第○条の規程に基づき　「週休２日制モデル工事」の実施を希望します。</t>
    <rPh sb="1" eb="3">
      <t>トクベツ</t>
    </rPh>
    <rPh sb="3" eb="6">
      <t>シヨウショ</t>
    </rPh>
    <rPh sb="6" eb="7">
      <t>ダイ</t>
    </rPh>
    <rPh sb="8" eb="9">
      <t>ジョウ</t>
    </rPh>
    <rPh sb="10" eb="12">
      <t>キテイ</t>
    </rPh>
    <rPh sb="13" eb="14">
      <t>モト</t>
    </rPh>
    <rPh sb="30" eb="32">
      <t>ジッシ</t>
    </rPh>
    <rPh sb="33" eb="35">
      <t>キボウ</t>
    </rPh>
    <phoneticPr fontId="1"/>
  </si>
  <si>
    <t>　　　　　　　　　　　　　　　　　　　　　　　　　　　　　　　　　　　　　　　　（希望しません。）</t>
    <rPh sb="41" eb="43">
      <t>キボウ</t>
    </rPh>
    <phoneticPr fontId="1"/>
  </si>
  <si>
    <t>○年○月○日</t>
    <rPh sb="1" eb="2">
      <t>ネン</t>
    </rPh>
    <rPh sb="3" eb="4">
      <t>ガツ</t>
    </rPh>
    <rPh sb="5" eb="6">
      <t>ニチ</t>
    </rPh>
    <phoneticPr fontId="3"/>
  </si>
  <si>
    <t>年月日</t>
    <rPh sb="0" eb="3">
      <t>ネンガッピ</t>
    </rPh>
    <phoneticPr fontId="1"/>
  </si>
  <si>
    <t>曜日</t>
    <rPh sb="0" eb="2">
      <t>ヨウビ</t>
    </rPh>
    <phoneticPr fontId="1"/>
  </si>
  <si>
    <t>項目</t>
    <rPh sb="0" eb="2">
      <t>コウモク</t>
    </rPh>
    <phoneticPr fontId="1"/>
  </si>
  <si>
    <t>工事着手日</t>
    <rPh sb="0" eb="2">
      <t>コウジ</t>
    </rPh>
    <rPh sb="2" eb="4">
      <t>チャクシュ</t>
    </rPh>
    <rPh sb="4" eb="5">
      <t>ビ</t>
    </rPh>
    <phoneticPr fontId="1"/>
  </si>
  <si>
    <t>工事完了日</t>
    <rPh sb="0" eb="2">
      <t>コウジ</t>
    </rPh>
    <rPh sb="2" eb="4">
      <t>カンリョウ</t>
    </rPh>
    <rPh sb="4" eb="5">
      <t>ビ</t>
    </rPh>
    <phoneticPr fontId="1"/>
  </si>
  <si>
    <t>工場製作のみの期間</t>
    <rPh sb="0" eb="2">
      <t>コウジョウ</t>
    </rPh>
    <rPh sb="2" eb="4">
      <t>セイサク</t>
    </rPh>
    <rPh sb="7" eb="9">
      <t>キカン</t>
    </rPh>
    <phoneticPr fontId="1"/>
  </si>
  <si>
    <t>工事事故等による不稼働期間</t>
    <rPh sb="0" eb="2">
      <t>コウジ</t>
    </rPh>
    <rPh sb="2" eb="4">
      <t>ジコ</t>
    </rPh>
    <rPh sb="4" eb="5">
      <t>ナド</t>
    </rPh>
    <rPh sb="8" eb="11">
      <t>フカドウ</t>
    </rPh>
    <rPh sb="11" eb="13">
      <t>キカン</t>
    </rPh>
    <phoneticPr fontId="1"/>
  </si>
  <si>
    <t>受注者の責によらず休工・現場作業を余儀なくされる期間</t>
    <rPh sb="0" eb="3">
      <t>ジュチュウシャ</t>
    </rPh>
    <rPh sb="4" eb="5">
      <t>セキ</t>
    </rPh>
    <rPh sb="9" eb="11">
      <t>キュウコウ</t>
    </rPh>
    <rPh sb="12" eb="14">
      <t>ゲンバ</t>
    </rPh>
    <rPh sb="14" eb="16">
      <t>サギョウ</t>
    </rPh>
    <rPh sb="17" eb="19">
      <t>ヨギ</t>
    </rPh>
    <rPh sb="24" eb="26">
      <t>キカン</t>
    </rPh>
    <phoneticPr fontId="1"/>
  </si>
  <si>
    <t>工事の全面中止期間</t>
    <rPh sb="0" eb="2">
      <t>コウジ</t>
    </rPh>
    <rPh sb="3" eb="5">
      <t>ゼンメン</t>
    </rPh>
    <rPh sb="5" eb="7">
      <t>チュウシ</t>
    </rPh>
    <rPh sb="7" eb="9">
      <t>キカン</t>
    </rPh>
    <phoneticPr fontId="1"/>
  </si>
  <si>
    <t>その他、外的要因により現場が不稼働となる期間</t>
    <rPh sb="2" eb="3">
      <t>タ</t>
    </rPh>
    <rPh sb="4" eb="6">
      <t>ガイテキ</t>
    </rPh>
    <rPh sb="6" eb="8">
      <t>ヨウイン</t>
    </rPh>
    <rPh sb="11" eb="13">
      <t>ゲンバ</t>
    </rPh>
    <rPh sb="14" eb="17">
      <t>フカドウ</t>
    </rPh>
    <rPh sb="20" eb="22">
      <t>キカン</t>
    </rPh>
    <phoneticPr fontId="1"/>
  </si>
  <si>
    <t>契約締結日</t>
    <rPh sb="0" eb="2">
      <t>ケイヤク</t>
    </rPh>
    <rPh sb="2" eb="4">
      <t>テイケツ</t>
    </rPh>
    <rPh sb="4" eb="5">
      <t>ビ</t>
    </rPh>
    <phoneticPr fontId="1"/>
  </si>
  <si>
    <t>契約工期の開始日</t>
    <rPh sb="0" eb="2">
      <t>ケイヤク</t>
    </rPh>
    <rPh sb="2" eb="4">
      <t>コウキ</t>
    </rPh>
    <rPh sb="5" eb="8">
      <t>カイシビ</t>
    </rPh>
    <phoneticPr fontId="1"/>
  </si>
  <si>
    <t>工事完成年月日</t>
    <rPh sb="0" eb="2">
      <t>コウジ</t>
    </rPh>
    <rPh sb="2" eb="4">
      <t>カンセイ</t>
    </rPh>
    <rPh sb="4" eb="7">
      <t>ネンガッピ</t>
    </rPh>
    <phoneticPr fontId="1"/>
  </si>
  <si>
    <t>天災に対する突発的な対応期間</t>
    <rPh sb="0" eb="2">
      <t>テンサイ</t>
    </rPh>
    <rPh sb="3" eb="4">
      <t>タイ</t>
    </rPh>
    <rPh sb="6" eb="9">
      <t>トッパツテキ</t>
    </rPh>
    <rPh sb="10" eb="12">
      <t>タイオウ</t>
    </rPh>
    <rPh sb="12" eb="14">
      <t>キカン</t>
    </rPh>
    <phoneticPr fontId="1"/>
  </si>
  <si>
    <t>余裕期間</t>
    <rPh sb="0" eb="2">
      <t>ヨユウ</t>
    </rPh>
    <rPh sb="2" eb="4">
      <t>キカン</t>
    </rPh>
    <phoneticPr fontId="1"/>
  </si>
  <si>
    <t>休日</t>
  </si>
  <si>
    <t>対象期間</t>
    <rPh sb="0" eb="2">
      <t>タイショウ</t>
    </rPh>
    <rPh sb="2" eb="4">
      <t>キカン</t>
    </rPh>
    <phoneticPr fontId="1"/>
  </si>
  <si>
    <t>開始日</t>
    <rPh sb="0" eb="3">
      <t>カイシビ</t>
    </rPh>
    <phoneticPr fontId="1"/>
  </si>
  <si>
    <t>最終日</t>
    <rPh sb="0" eb="3">
      <t>サイシュウビ</t>
    </rPh>
    <phoneticPr fontId="1"/>
  </si>
  <si>
    <t>年末年始</t>
  </si>
  <si>
    <t>夏季休暇</t>
    <phoneticPr fontId="1"/>
  </si>
  <si>
    <t>余裕期間</t>
    <phoneticPr fontId="1"/>
  </si>
  <si>
    <t>工事事故等</t>
    <phoneticPr fontId="1"/>
  </si>
  <si>
    <t>受注者の責によらぬ休工等</t>
    <rPh sb="11" eb="12">
      <t>ナド</t>
    </rPh>
    <phoneticPr fontId="1"/>
  </si>
  <si>
    <t>工事全面中止</t>
    <phoneticPr fontId="1"/>
  </si>
  <si>
    <t>天災への対応</t>
    <phoneticPr fontId="1"/>
  </si>
  <si>
    <t>外的要因による不稼働期間</t>
    <phoneticPr fontId="1"/>
  </si>
  <si>
    <t>工場製作のみ</t>
    <phoneticPr fontId="1"/>
  </si>
  <si>
    <t>年末年始</t>
    <rPh sb="0" eb="2">
      <t>ネンマツ</t>
    </rPh>
    <rPh sb="2" eb="4">
      <t>ネンシ</t>
    </rPh>
    <phoneticPr fontId="1"/>
  </si>
  <si>
    <t>夏季休暇</t>
    <rPh sb="0" eb="2">
      <t>カキ</t>
    </rPh>
    <rPh sb="2" eb="4">
      <t>キュウカ</t>
    </rPh>
    <phoneticPr fontId="1"/>
  </si>
  <si>
    <t>振替前の日にち</t>
    <rPh sb="0" eb="2">
      <t>フリカエ</t>
    </rPh>
    <rPh sb="2" eb="3">
      <t>マエ</t>
    </rPh>
    <rPh sb="4" eb="5">
      <t>ヒ</t>
    </rPh>
    <phoneticPr fontId="1"/>
  </si>
  <si>
    <t>番号</t>
    <rPh sb="0" eb="2">
      <t>バンゴウ</t>
    </rPh>
    <phoneticPr fontId="1"/>
  </si>
  <si>
    <t>休日取得計画</t>
    <rPh sb="0" eb="2">
      <t>キュウジツ</t>
    </rPh>
    <rPh sb="2" eb="4">
      <t>シュトク</t>
    </rPh>
    <rPh sb="4" eb="6">
      <t>ケイカク</t>
    </rPh>
    <phoneticPr fontId="1"/>
  </si>
  <si>
    <t>休日取得実績</t>
    <rPh sb="0" eb="2">
      <t>キュウジツ</t>
    </rPh>
    <rPh sb="2" eb="4">
      <t>シュトク</t>
    </rPh>
    <rPh sb="4" eb="6">
      <t>ジッセキ</t>
    </rPh>
    <phoneticPr fontId="1"/>
  </si>
  <si>
    <t>工事名</t>
    <rPh sb="0" eb="3">
      <t>コウジメイ</t>
    </rPh>
    <phoneticPr fontId="1"/>
  </si>
  <si>
    <t>〇参考様式　休日取得計画（実績）書</t>
    <rPh sb="1" eb="3">
      <t>サンコウ</t>
    </rPh>
    <rPh sb="3" eb="5">
      <t>ヨウシキ</t>
    </rPh>
    <rPh sb="6" eb="8">
      <t>キュウジツ</t>
    </rPh>
    <rPh sb="8" eb="10">
      <t>シュトク</t>
    </rPh>
    <rPh sb="10" eb="12">
      <t>ケイカク</t>
    </rPh>
    <rPh sb="13" eb="15">
      <t>ジッセキ</t>
    </rPh>
    <rPh sb="16" eb="17">
      <t>ショ</t>
    </rPh>
    <phoneticPr fontId="1"/>
  </si>
  <si>
    <t>対象期間
の土日</t>
    <rPh sb="0" eb="2">
      <t>タイショウ</t>
    </rPh>
    <rPh sb="2" eb="4">
      <t>キカン</t>
    </rPh>
    <rPh sb="6" eb="8">
      <t>ドニチ</t>
    </rPh>
    <phoneticPr fontId="1"/>
  </si>
  <si>
    <t>備考欄
（振替休日の理由などを入力）</t>
    <rPh sb="0" eb="2">
      <t>ビコウ</t>
    </rPh>
    <rPh sb="2" eb="3">
      <t>ラン</t>
    </rPh>
    <rPh sb="5" eb="7">
      <t>フリカエ</t>
    </rPh>
    <rPh sb="7" eb="9">
      <t>キュウジツ</t>
    </rPh>
    <rPh sb="10" eb="12">
      <t>リユウ</t>
    </rPh>
    <rPh sb="15" eb="17">
      <t>ニュウリョク</t>
    </rPh>
    <phoneticPr fontId="1"/>
  </si>
  <si>
    <t>記載内容について</t>
    <rPh sb="0" eb="2">
      <t>キサイ</t>
    </rPh>
    <rPh sb="2" eb="4">
      <t>ナイヨウ</t>
    </rPh>
    <phoneticPr fontId="1"/>
  </si>
  <si>
    <t>「休日取得計画、休日取得実績」列のプルダウンの選択肢</t>
    <rPh sb="15" eb="16">
      <t>レツ</t>
    </rPh>
    <rPh sb="23" eb="26">
      <t>センタクシ</t>
    </rPh>
    <phoneticPr fontId="1"/>
  </si>
  <si>
    <t>自動計算計算セル</t>
    <rPh sb="0" eb="2">
      <t>ジドウ</t>
    </rPh>
    <rPh sb="2" eb="4">
      <t>ケイサン</t>
    </rPh>
    <rPh sb="4" eb="6">
      <t>ケイサン</t>
    </rPh>
    <phoneticPr fontId="1"/>
  </si>
  <si>
    <t>別　紙</t>
    <rPh sb="0" eb="1">
      <t>ベツ</t>
    </rPh>
    <rPh sb="2" eb="3">
      <t>カミ</t>
    </rPh>
    <phoneticPr fontId="1"/>
  </si>
  <si>
    <r>
      <t>　「</t>
    </r>
    <r>
      <rPr>
        <b/>
        <u/>
        <sz val="16"/>
        <color theme="1"/>
        <rFont val="ＭＳ Ｐゴシック"/>
        <family val="3"/>
        <charset val="128"/>
        <scheme val="minor"/>
      </rPr>
      <t>備考欄</t>
    </r>
    <r>
      <rPr>
        <sz val="16"/>
        <color theme="1"/>
        <rFont val="ＭＳ Ｐゴシック"/>
        <family val="3"/>
        <charset val="128"/>
        <scheme val="minor"/>
      </rPr>
      <t>」には、振替休日の理由などを入力してください。</t>
    </r>
    <rPh sb="2" eb="5">
      <t>ビコウラン</t>
    </rPh>
    <rPh sb="9" eb="10">
      <t>フ</t>
    </rPh>
    <rPh sb="10" eb="11">
      <t>カ</t>
    </rPh>
    <rPh sb="11" eb="13">
      <t>キュウジツ</t>
    </rPh>
    <rPh sb="14" eb="16">
      <t>リユウ</t>
    </rPh>
    <rPh sb="19" eb="21">
      <t>ニュウリョク</t>
    </rPh>
    <phoneticPr fontId="1"/>
  </si>
  <si>
    <t>完全週休２日
の判定</t>
    <rPh sb="0" eb="2">
      <t>カンゼン</t>
    </rPh>
    <rPh sb="2" eb="4">
      <t>シュウキュウ</t>
    </rPh>
    <rPh sb="5" eb="6">
      <t>ニチ</t>
    </rPh>
    <rPh sb="8" eb="10">
      <t>ハンテイ</t>
    </rPh>
    <phoneticPr fontId="1"/>
  </si>
  <si>
    <r>
      <t>　「</t>
    </r>
    <r>
      <rPr>
        <b/>
        <u/>
        <sz val="16"/>
        <color theme="1"/>
        <rFont val="ＭＳ Ｐゴシック"/>
        <family val="3"/>
        <charset val="128"/>
        <scheme val="minor"/>
      </rPr>
      <t>完全週休２日の判定</t>
    </r>
    <r>
      <rPr>
        <sz val="16"/>
        <color theme="1"/>
        <rFont val="ＭＳ Ｐゴシック"/>
        <family val="2"/>
        <charset val="128"/>
        <scheme val="minor"/>
      </rPr>
      <t>」は、完全週休２日の実施状況を自動判定する列です。</t>
    </r>
    <rPh sb="2" eb="4">
      <t>カンゼン</t>
    </rPh>
    <rPh sb="4" eb="6">
      <t>シュウキュウ</t>
    </rPh>
    <rPh sb="7" eb="8">
      <t>ニチ</t>
    </rPh>
    <rPh sb="9" eb="11">
      <t>ハンテイ</t>
    </rPh>
    <rPh sb="14" eb="16">
      <t>カンゼン</t>
    </rPh>
    <rPh sb="16" eb="18">
      <t>シュウキュウ</t>
    </rPh>
    <rPh sb="19" eb="20">
      <t>ニチ</t>
    </rPh>
    <rPh sb="21" eb="23">
      <t>ジッシ</t>
    </rPh>
    <rPh sb="23" eb="25">
      <t>ジョウキョウ</t>
    </rPh>
    <rPh sb="26" eb="28">
      <t>ジドウ</t>
    </rPh>
    <rPh sb="28" eb="30">
      <t>ハンテイ</t>
    </rPh>
    <rPh sb="32" eb="33">
      <t>レツ</t>
    </rPh>
    <phoneticPr fontId="1"/>
  </si>
  <si>
    <t>富山県農林水産部所管建設工事に係る「週休２日制モデル工事」試行要領で定める「工事着手」に該当する年月日を入力してください。</t>
    <rPh sb="0" eb="3">
      <t>トヤマケン</t>
    </rPh>
    <rPh sb="3" eb="5">
      <t>ノウリン</t>
    </rPh>
    <rPh sb="5" eb="8">
      <t>スイサンブ</t>
    </rPh>
    <rPh sb="8" eb="10">
      <t>ショカン</t>
    </rPh>
    <rPh sb="10" eb="12">
      <t>ケンセツ</t>
    </rPh>
    <rPh sb="12" eb="14">
      <t>コウジ</t>
    </rPh>
    <rPh sb="15" eb="16">
      <t>カカ</t>
    </rPh>
    <rPh sb="18" eb="20">
      <t>シュウキュウ</t>
    </rPh>
    <rPh sb="21" eb="22">
      <t>ニチ</t>
    </rPh>
    <rPh sb="22" eb="23">
      <t>セイ</t>
    </rPh>
    <rPh sb="26" eb="28">
      <t>コウジ</t>
    </rPh>
    <rPh sb="29" eb="31">
      <t>シコウ</t>
    </rPh>
    <rPh sb="31" eb="33">
      <t>ヨウリョウ</t>
    </rPh>
    <rPh sb="34" eb="35">
      <t>サダ</t>
    </rPh>
    <rPh sb="38" eb="40">
      <t>コウジ</t>
    </rPh>
    <rPh sb="40" eb="42">
      <t>チャクシュ</t>
    </rPh>
    <rPh sb="44" eb="46">
      <t>ガイトウ</t>
    </rPh>
    <rPh sb="48" eb="51">
      <t>ネンガッピ</t>
    </rPh>
    <rPh sb="52" eb="54">
      <t>ニュウリョク</t>
    </rPh>
    <phoneticPr fontId="1"/>
  </si>
  <si>
    <t>富山県農林水産部所管建設工事に係る「週休２日制モデル工事」試行要領で定める「工事完了」に該当する年月日を入力してください。工期延期した場合は、工期延期後の「工事完了」に該当する年月日に変更してください。</t>
    <rPh sb="40" eb="42">
      <t>カンリョウ</t>
    </rPh>
    <rPh sb="61" eb="63">
      <t>コウキ</t>
    </rPh>
    <rPh sb="63" eb="65">
      <t>エンキ</t>
    </rPh>
    <rPh sb="67" eb="69">
      <t>バアイ</t>
    </rPh>
    <rPh sb="71" eb="73">
      <t>コウキ</t>
    </rPh>
    <rPh sb="73" eb="75">
      <t>エンキ</t>
    </rPh>
    <rPh sb="75" eb="76">
      <t>ゴ</t>
    </rPh>
    <rPh sb="78" eb="80">
      <t>コウジ</t>
    </rPh>
    <rPh sb="80" eb="82">
      <t>カンリョウ</t>
    </rPh>
    <rPh sb="84" eb="86">
      <t>ガイトウ</t>
    </rPh>
    <rPh sb="88" eb="91">
      <t>ネンガッピ</t>
    </rPh>
    <rPh sb="92" eb="94">
      <t>ヘンコウ</t>
    </rPh>
    <phoneticPr fontId="1"/>
  </si>
  <si>
    <t>工期延期した場合は、工期延期後の「工事完成年月日」に変更してください。</t>
    <rPh sb="0" eb="2">
      <t>コウキ</t>
    </rPh>
    <rPh sb="2" eb="4">
      <t>エンキ</t>
    </rPh>
    <rPh sb="6" eb="8">
      <t>バアイ</t>
    </rPh>
    <rPh sb="10" eb="12">
      <t>コウキ</t>
    </rPh>
    <rPh sb="12" eb="14">
      <t>エンキ</t>
    </rPh>
    <rPh sb="14" eb="15">
      <t>ゴ</t>
    </rPh>
    <rPh sb="17" eb="19">
      <t>コウジ</t>
    </rPh>
    <rPh sb="19" eb="21">
      <t>カンセイ</t>
    </rPh>
    <rPh sb="21" eb="24">
      <t>ネンガッピ</t>
    </rPh>
    <rPh sb="26" eb="28">
      <t>ヘンコウ</t>
    </rPh>
    <phoneticPr fontId="1"/>
  </si>
  <si>
    <t>入善　○男</t>
  </si>
  <si>
    <t>株式会社□□建設</t>
  </si>
  <si>
    <t>立山　○男</t>
  </si>
  <si>
    <t>ほ場整備○○地区　第○工区ほ場整備工事</t>
  </si>
  <si>
    <t>○○市○○町○○</t>
  </si>
  <si>
    <t>受注者の会社名</t>
    <rPh sb="0" eb="3">
      <t>ジュチュウシャ</t>
    </rPh>
    <rPh sb="4" eb="7">
      <t>カイシャメイ</t>
    </rPh>
    <phoneticPr fontId="1"/>
  </si>
  <si>
    <t>受注者の現場代理人名</t>
    <rPh sb="0" eb="3">
      <t>ジュチュウシャ</t>
    </rPh>
    <rPh sb="4" eb="6">
      <t>ゲンバ</t>
    </rPh>
    <rPh sb="6" eb="9">
      <t>ダイリニン</t>
    </rPh>
    <rPh sb="9" eb="10">
      <t>メイ</t>
    </rPh>
    <phoneticPr fontId="1"/>
  </si>
  <si>
    <t>発注者の監督員名</t>
    <rPh sb="0" eb="3">
      <t>ハッチュウシャ</t>
    </rPh>
    <rPh sb="4" eb="6">
      <t>カントク</t>
    </rPh>
    <rPh sb="6" eb="7">
      <t>イン</t>
    </rPh>
    <rPh sb="7" eb="8">
      <t>メイ</t>
    </rPh>
    <phoneticPr fontId="1"/>
  </si>
  <si>
    <t>工事場所</t>
    <rPh sb="0" eb="2">
      <t>コウジ</t>
    </rPh>
    <rPh sb="2" eb="4">
      <t>バショ</t>
    </rPh>
    <phoneticPr fontId="1"/>
  </si>
  <si>
    <t>【必須入力】</t>
    <phoneticPr fontId="1"/>
  </si>
  <si>
    <t>週休２日制モデル工事における「現場閉所率」及び「達成率」の判定について</t>
    <rPh sb="0" eb="2">
      <t>シュウキュウ</t>
    </rPh>
    <rPh sb="3" eb="4">
      <t>ニチ</t>
    </rPh>
    <rPh sb="4" eb="5">
      <t>セイ</t>
    </rPh>
    <rPh sb="8" eb="10">
      <t>コウジ</t>
    </rPh>
    <rPh sb="15" eb="17">
      <t>ゲンバ</t>
    </rPh>
    <rPh sb="17" eb="19">
      <t>ヘイショ</t>
    </rPh>
    <rPh sb="19" eb="20">
      <t>リツ</t>
    </rPh>
    <rPh sb="21" eb="22">
      <t>オヨ</t>
    </rPh>
    <rPh sb="24" eb="27">
      <t>タッセイリツ</t>
    </rPh>
    <rPh sb="29" eb="31">
      <t>ハンテイ</t>
    </rPh>
    <phoneticPr fontId="1"/>
  </si>
  <si>
    <t>1 現場閉所率について</t>
    <rPh sb="2" eb="4">
      <t>ゲンバ</t>
    </rPh>
    <rPh sb="4" eb="6">
      <t>ヘイショ</t>
    </rPh>
    <rPh sb="6" eb="7">
      <t>リツ</t>
    </rPh>
    <phoneticPr fontId="1"/>
  </si>
  <si>
    <t>(1) 現場閉所率の算定式</t>
    <rPh sb="4" eb="6">
      <t>ゲンバ</t>
    </rPh>
    <rPh sb="6" eb="8">
      <t>ヘイショ</t>
    </rPh>
    <rPh sb="8" eb="9">
      <t>リツ</t>
    </rPh>
    <rPh sb="10" eb="13">
      <t>サンテイシキ</t>
    </rPh>
    <phoneticPr fontId="1"/>
  </si>
  <si>
    <t>現場閉所率（％）＝現場閉所日数÷対象期間の日数×100</t>
    <rPh sb="0" eb="2">
      <t>ゲンバ</t>
    </rPh>
    <rPh sb="2" eb="4">
      <t>ヘイショ</t>
    </rPh>
    <rPh sb="4" eb="5">
      <t>リツ</t>
    </rPh>
    <rPh sb="9" eb="11">
      <t>ゲンバ</t>
    </rPh>
    <rPh sb="11" eb="13">
      <t>ヘイショ</t>
    </rPh>
    <rPh sb="13" eb="15">
      <t>ニッスウ</t>
    </rPh>
    <rPh sb="16" eb="18">
      <t>タイショウ</t>
    </rPh>
    <rPh sb="18" eb="20">
      <t>キカン</t>
    </rPh>
    <rPh sb="21" eb="23">
      <t>ニッスウ</t>
    </rPh>
    <phoneticPr fontId="1"/>
  </si>
  <si>
    <t>※1 現場閉所率（％）は、小数点以下第２位を切り捨てた値とする。</t>
    <rPh sb="3" eb="5">
      <t>ゲンバ</t>
    </rPh>
    <rPh sb="5" eb="7">
      <t>ヘイショ</t>
    </rPh>
    <rPh sb="7" eb="8">
      <t>リツ</t>
    </rPh>
    <rPh sb="13" eb="16">
      <t>ショウスウテン</t>
    </rPh>
    <rPh sb="16" eb="18">
      <t>イカ</t>
    </rPh>
    <rPh sb="18" eb="19">
      <t>ダイ</t>
    </rPh>
    <rPh sb="20" eb="21">
      <t>イ</t>
    </rPh>
    <rPh sb="22" eb="23">
      <t>キ</t>
    </rPh>
    <rPh sb="24" eb="25">
      <t>ス</t>
    </rPh>
    <rPh sb="27" eb="28">
      <t>アタイ</t>
    </rPh>
    <phoneticPr fontId="1"/>
  </si>
  <si>
    <t>(2)現場閉所率の算定</t>
    <rPh sb="3" eb="5">
      <t>ゲンバ</t>
    </rPh>
    <rPh sb="5" eb="7">
      <t>ヘイショ</t>
    </rPh>
    <rPh sb="7" eb="8">
      <t>リツ</t>
    </rPh>
    <rPh sb="9" eb="11">
      <t>サンテイ</t>
    </rPh>
    <phoneticPr fontId="1"/>
  </si>
  <si>
    <t>現場閉所日数</t>
    <rPh sb="0" eb="2">
      <t>ゲンバ</t>
    </rPh>
    <rPh sb="2" eb="4">
      <t>ヘイショ</t>
    </rPh>
    <rPh sb="4" eb="6">
      <t>ニッスウ</t>
    </rPh>
    <phoneticPr fontId="1"/>
  </si>
  <si>
    <t>対象期間の日数</t>
    <rPh sb="0" eb="2">
      <t>タイショウ</t>
    </rPh>
    <rPh sb="2" eb="4">
      <t>キカン</t>
    </rPh>
    <rPh sb="5" eb="7">
      <t>ニッスウ</t>
    </rPh>
    <phoneticPr fontId="1"/>
  </si>
  <si>
    <t>現場閉所率</t>
    <rPh sb="0" eb="2">
      <t>ゲンバ</t>
    </rPh>
    <rPh sb="2" eb="4">
      <t>ヘイショ</t>
    </rPh>
    <rPh sb="4" eb="5">
      <t>リツ</t>
    </rPh>
    <phoneticPr fontId="1"/>
  </si>
  <si>
    <t>対象期間</t>
    <rPh sb="0" eb="2">
      <t>タイショウ</t>
    </rPh>
    <rPh sb="2" eb="4">
      <t>キカン</t>
    </rPh>
    <phoneticPr fontId="1"/>
  </si>
  <si>
    <t>%</t>
    <phoneticPr fontId="1"/>
  </si>
  <si>
    <t>単位</t>
    <rPh sb="0" eb="2">
      <t>タンイ</t>
    </rPh>
    <phoneticPr fontId="1"/>
  </si>
  <si>
    <t>数値</t>
    <rPh sb="0" eb="2">
      <t>スウチ</t>
    </rPh>
    <phoneticPr fontId="1"/>
  </si>
  <si>
    <t>達成率（％）＝現場閉所日数÷対象期間から算出される現場閉所日数×100</t>
    <rPh sb="0" eb="2">
      <t>タッセイ</t>
    </rPh>
    <rPh sb="2" eb="3">
      <t>リツ</t>
    </rPh>
    <rPh sb="7" eb="9">
      <t>ゲンバ</t>
    </rPh>
    <rPh sb="9" eb="11">
      <t>ヘイショ</t>
    </rPh>
    <rPh sb="11" eb="13">
      <t>ニッスウ</t>
    </rPh>
    <rPh sb="14" eb="16">
      <t>タイショウ</t>
    </rPh>
    <rPh sb="16" eb="18">
      <t>キカン</t>
    </rPh>
    <rPh sb="20" eb="22">
      <t>サンシュツ</t>
    </rPh>
    <rPh sb="25" eb="27">
      <t>ゲンバ</t>
    </rPh>
    <rPh sb="27" eb="29">
      <t>ヘイショ</t>
    </rPh>
    <rPh sb="29" eb="31">
      <t>ニッスウ</t>
    </rPh>
    <phoneticPr fontId="1"/>
  </si>
  <si>
    <t>※1 対象期間から算出される現場閉所日数＝対象期間の日数×２／７</t>
    <rPh sb="3" eb="5">
      <t>タイショウ</t>
    </rPh>
    <rPh sb="5" eb="7">
      <t>キカン</t>
    </rPh>
    <rPh sb="9" eb="11">
      <t>サンシュツ</t>
    </rPh>
    <rPh sb="14" eb="16">
      <t>ゲンバ</t>
    </rPh>
    <rPh sb="16" eb="18">
      <t>ヘイショ</t>
    </rPh>
    <rPh sb="18" eb="20">
      <t>ニッスウ</t>
    </rPh>
    <rPh sb="21" eb="23">
      <t>タイショウ</t>
    </rPh>
    <rPh sb="23" eb="25">
      <t>キカン</t>
    </rPh>
    <rPh sb="26" eb="28">
      <t>ニッスウ</t>
    </rPh>
    <phoneticPr fontId="1"/>
  </si>
  <si>
    <t>達成率（％）＝土日の現場閉所日数÷対象期間内の土日の数×100</t>
    <rPh sb="0" eb="2">
      <t>タッセイ</t>
    </rPh>
    <rPh sb="2" eb="3">
      <t>リツ</t>
    </rPh>
    <rPh sb="7" eb="9">
      <t>ドニチ</t>
    </rPh>
    <rPh sb="10" eb="12">
      <t>ゲンバ</t>
    </rPh>
    <rPh sb="12" eb="14">
      <t>ヘイショ</t>
    </rPh>
    <rPh sb="14" eb="16">
      <t>ニッスウ</t>
    </rPh>
    <rPh sb="17" eb="19">
      <t>タイショウ</t>
    </rPh>
    <rPh sb="19" eb="21">
      <t>キカン</t>
    </rPh>
    <rPh sb="21" eb="22">
      <t>ナイ</t>
    </rPh>
    <rPh sb="23" eb="25">
      <t>ドニチ</t>
    </rPh>
    <rPh sb="26" eb="27">
      <t>スウ</t>
    </rPh>
    <phoneticPr fontId="1"/>
  </si>
  <si>
    <t>対象期間から算出される現場閉所日数×２／７</t>
    <rPh sb="0" eb="2">
      <t>タイショウ</t>
    </rPh>
    <rPh sb="2" eb="4">
      <t>キカン</t>
    </rPh>
    <rPh sb="6" eb="8">
      <t>サンシュツ</t>
    </rPh>
    <rPh sb="11" eb="13">
      <t>ゲンバ</t>
    </rPh>
    <rPh sb="13" eb="15">
      <t>ヘイショ</t>
    </rPh>
    <rPh sb="15" eb="17">
      <t>ニッスウ</t>
    </rPh>
    <phoneticPr fontId="1"/>
  </si>
  <si>
    <t>達成率（４週８休相当）</t>
    <rPh sb="0" eb="3">
      <t>タッセイリツ</t>
    </rPh>
    <rPh sb="5" eb="6">
      <t>シュウ</t>
    </rPh>
    <rPh sb="7" eb="8">
      <t>ヤス</t>
    </rPh>
    <rPh sb="8" eb="10">
      <t>ソウトウ</t>
    </rPh>
    <phoneticPr fontId="1"/>
  </si>
  <si>
    <t>土日の現場閉所日数</t>
    <rPh sb="0" eb="2">
      <t>ドニチ</t>
    </rPh>
    <rPh sb="3" eb="5">
      <t>ゲンバ</t>
    </rPh>
    <rPh sb="5" eb="7">
      <t>ヘイショ</t>
    </rPh>
    <rPh sb="7" eb="9">
      <t>ニッスウ</t>
    </rPh>
    <phoneticPr fontId="1"/>
  </si>
  <si>
    <t>対象期間内の土日の数</t>
    <rPh sb="0" eb="2">
      <t>タイショウ</t>
    </rPh>
    <rPh sb="2" eb="5">
      <t>キカンナイ</t>
    </rPh>
    <rPh sb="6" eb="8">
      <t>ドニチ</t>
    </rPh>
    <rPh sb="9" eb="10">
      <t>カズ</t>
    </rPh>
    <phoneticPr fontId="1"/>
  </si>
  <si>
    <t>達成率（完全週休２日）</t>
    <rPh sb="0" eb="3">
      <t>タッセイリツ</t>
    </rPh>
    <rPh sb="4" eb="6">
      <t>カンゼン</t>
    </rPh>
    <rPh sb="6" eb="8">
      <t>シュウキュウ</t>
    </rPh>
    <rPh sb="9" eb="10">
      <t>ニチ</t>
    </rPh>
    <phoneticPr fontId="1"/>
  </si>
  <si>
    <t>2 達成率について</t>
    <rPh sb="2" eb="5">
      <t>タッセイリツ</t>
    </rPh>
    <phoneticPr fontId="1"/>
  </si>
  <si>
    <t>3 判定</t>
    <rPh sb="2" eb="4">
      <t>ハンテイ</t>
    </rPh>
    <phoneticPr fontId="1"/>
  </si>
  <si>
    <t>判定</t>
    <rPh sb="0" eb="2">
      <t>ハンテイ</t>
    </rPh>
    <phoneticPr fontId="1"/>
  </si>
  <si>
    <t>社会性+10点(+2.0点)</t>
    <rPh sb="0" eb="3">
      <t>シャカイセイ</t>
    </rPh>
    <rPh sb="6" eb="7">
      <t>テン</t>
    </rPh>
    <rPh sb="12" eb="13">
      <t>テン</t>
    </rPh>
    <phoneticPr fontId="1"/>
  </si>
  <si>
    <t>社会性+ 5点(+1.0点)</t>
    <rPh sb="0" eb="3">
      <t>シャカイセイ</t>
    </rPh>
    <rPh sb="6" eb="7">
      <t>テン</t>
    </rPh>
    <rPh sb="12" eb="13">
      <t>テン</t>
    </rPh>
    <phoneticPr fontId="1"/>
  </si>
  <si>
    <t>創意工夫+2点(+0.8点)</t>
    <rPh sb="0" eb="2">
      <t>ソウイ</t>
    </rPh>
    <rPh sb="2" eb="4">
      <t>クフウ</t>
    </rPh>
    <rPh sb="6" eb="7">
      <t>テン</t>
    </rPh>
    <rPh sb="12" eb="13">
      <t>テン</t>
    </rPh>
    <phoneticPr fontId="1"/>
  </si>
  <si>
    <t>創意工夫+1点(+0.4点)</t>
    <rPh sb="0" eb="2">
      <t>ソウイ</t>
    </rPh>
    <rPh sb="2" eb="4">
      <t>クフウ</t>
    </rPh>
    <rPh sb="6" eb="7">
      <t>テン</t>
    </rPh>
    <rPh sb="12" eb="13">
      <t>テン</t>
    </rPh>
    <phoneticPr fontId="1"/>
  </si>
  <si>
    <t>ア 週休２日（４週８休相当）の達成率の算定式</t>
    <rPh sb="2" eb="4">
      <t>シュウキュウ</t>
    </rPh>
    <rPh sb="5" eb="6">
      <t>ニチ</t>
    </rPh>
    <rPh sb="8" eb="9">
      <t>シュウ</t>
    </rPh>
    <rPh sb="10" eb="11">
      <t>ヤス</t>
    </rPh>
    <rPh sb="11" eb="13">
      <t>ソウトウ</t>
    </rPh>
    <rPh sb="15" eb="18">
      <t>タッセイリツ</t>
    </rPh>
    <rPh sb="19" eb="22">
      <t>サンテイシキ</t>
    </rPh>
    <phoneticPr fontId="1"/>
  </si>
  <si>
    <t>率</t>
    <rPh sb="0" eb="1">
      <t>リツ</t>
    </rPh>
    <phoneticPr fontId="1"/>
  </si>
  <si>
    <t>工事成績
の加点</t>
    <rPh sb="0" eb="2">
      <t>コウジ</t>
    </rPh>
    <rPh sb="2" eb="4">
      <t>セイセキ</t>
    </rPh>
    <rPh sb="6" eb="8">
      <t>カテン</t>
    </rPh>
    <phoneticPr fontId="1"/>
  </si>
  <si>
    <t>「４週６休以上４週７休未満」の補正</t>
    <rPh sb="2" eb="3">
      <t>シュウ</t>
    </rPh>
    <rPh sb="4" eb="5">
      <t>ヤス</t>
    </rPh>
    <rPh sb="5" eb="7">
      <t>イジョウ</t>
    </rPh>
    <rPh sb="8" eb="9">
      <t>シュウ</t>
    </rPh>
    <rPh sb="10" eb="11">
      <t>ヤス</t>
    </rPh>
    <rPh sb="11" eb="13">
      <t>ミマン</t>
    </rPh>
    <rPh sb="15" eb="17">
      <t>ホセイ</t>
    </rPh>
    <phoneticPr fontId="1"/>
  </si>
  <si>
    <t>設計変更時
の補正係数</t>
    <rPh sb="0" eb="2">
      <t>セッケイ</t>
    </rPh>
    <rPh sb="2" eb="4">
      <t>ヘンコウ</t>
    </rPh>
    <rPh sb="4" eb="5">
      <t>ジ</t>
    </rPh>
    <rPh sb="7" eb="9">
      <t>ホセイ</t>
    </rPh>
    <rPh sb="9" eb="11">
      <t>ケイスウ</t>
    </rPh>
    <phoneticPr fontId="1"/>
  </si>
  <si>
    <t>達成率(４週８休相当)</t>
    <rPh sb="0" eb="3">
      <t>タッセイリツ</t>
    </rPh>
    <rPh sb="5" eb="6">
      <t>シュウ</t>
    </rPh>
    <rPh sb="7" eb="8">
      <t>ヤス</t>
    </rPh>
    <rPh sb="8" eb="10">
      <t>ソウトウ</t>
    </rPh>
    <phoneticPr fontId="1"/>
  </si>
  <si>
    <t>達成率(完全週休２日)</t>
    <rPh sb="0" eb="3">
      <t>タッセイリツ</t>
    </rPh>
    <rPh sb="4" eb="6">
      <t>カンゼン</t>
    </rPh>
    <rPh sb="6" eb="8">
      <t>シュウキュウ</t>
    </rPh>
    <rPh sb="9" eb="10">
      <t>ニチ</t>
    </rPh>
    <phoneticPr fontId="1"/>
  </si>
  <si>
    <t>対象期間外</t>
  </si>
  <si>
    <t>対象期間外</t>
    <phoneticPr fontId="1"/>
  </si>
  <si>
    <t>作業日</t>
  </si>
  <si>
    <t>OK</t>
    <phoneticPr fontId="1"/>
  </si>
  <si>
    <t>NG</t>
    <phoneticPr fontId="1"/>
  </si>
  <si>
    <t>振替済み</t>
    <rPh sb="0" eb="2">
      <t>フリカエ</t>
    </rPh>
    <rPh sb="2" eb="3">
      <t>ズ</t>
    </rPh>
    <phoneticPr fontId="1"/>
  </si>
  <si>
    <t>P行について</t>
    <rPh sb="1" eb="2">
      <t>ギョウ</t>
    </rPh>
    <phoneticPr fontId="1"/>
  </si>
  <si>
    <r>
      <t>　「</t>
    </r>
    <r>
      <rPr>
        <b/>
        <u/>
        <sz val="16"/>
        <color theme="1"/>
        <rFont val="ＭＳ Ｐゴシック"/>
        <family val="3"/>
        <charset val="128"/>
        <scheme val="minor"/>
      </rPr>
      <t>休日取得計画、休日取得実績</t>
    </r>
    <r>
      <rPr>
        <sz val="16"/>
        <color theme="1"/>
        <rFont val="ＭＳ Ｐゴシック"/>
        <family val="2"/>
        <charset val="128"/>
        <scheme val="minor"/>
      </rPr>
      <t>」は、プルダウン等により、休日取得</t>
    </r>
    <r>
      <rPr>
        <sz val="16"/>
        <color rgb="FFFF0000"/>
        <rFont val="ＭＳ Ｐゴシック"/>
        <family val="3"/>
        <charset val="128"/>
        <scheme val="minor"/>
      </rPr>
      <t>計画（実績）を入力</t>
    </r>
    <r>
      <rPr>
        <sz val="16"/>
        <color theme="1"/>
        <rFont val="ＭＳ Ｐゴシック"/>
        <family val="2"/>
        <charset val="128"/>
        <scheme val="minor"/>
      </rPr>
      <t>してください。</t>
    </r>
    <rPh sb="2" eb="4">
      <t>キュウジツ</t>
    </rPh>
    <rPh sb="4" eb="6">
      <t>シュトク</t>
    </rPh>
    <rPh sb="6" eb="8">
      <t>ケイカク</t>
    </rPh>
    <rPh sb="9" eb="11">
      <t>キュウジツ</t>
    </rPh>
    <rPh sb="11" eb="13">
      <t>シュトク</t>
    </rPh>
    <rPh sb="13" eb="15">
      <t>ジッセキ</t>
    </rPh>
    <rPh sb="23" eb="24">
      <t>ナド</t>
    </rPh>
    <rPh sb="28" eb="30">
      <t>キュウジツ</t>
    </rPh>
    <rPh sb="30" eb="32">
      <t>シュトク</t>
    </rPh>
    <rPh sb="32" eb="34">
      <t>ケイカク</t>
    </rPh>
    <rPh sb="35" eb="37">
      <t>ジッセキ</t>
    </rPh>
    <rPh sb="39" eb="41">
      <t>ニュウリョク</t>
    </rPh>
    <phoneticPr fontId="1"/>
  </si>
  <si>
    <t>【任意入力】</t>
    <rPh sb="1" eb="3">
      <t>ニンイ</t>
    </rPh>
    <rPh sb="3" eb="5">
      <t>ニュウリョク</t>
    </rPh>
    <phoneticPr fontId="1"/>
  </si>
  <si>
    <t>1 工事概要の入力について</t>
    <rPh sb="2" eb="4">
      <t>コウジ</t>
    </rPh>
    <rPh sb="4" eb="6">
      <t>ガイヨウ</t>
    </rPh>
    <rPh sb="7" eb="9">
      <t>ニュウリョク</t>
    </rPh>
    <phoneticPr fontId="1"/>
  </si>
  <si>
    <t>休日</t>
    <phoneticPr fontId="1"/>
  </si>
  <si>
    <t>作業日</t>
    <phoneticPr fontId="1"/>
  </si>
  <si>
    <t>作業日</t>
    <phoneticPr fontId="1"/>
  </si>
  <si>
    <t>完全週休２日の振替休日</t>
    <rPh sb="0" eb="2">
      <t>カンゼン</t>
    </rPh>
    <rPh sb="2" eb="4">
      <t>シュウキュウ</t>
    </rPh>
    <rPh sb="5" eb="6">
      <t>ニチ</t>
    </rPh>
    <phoneticPr fontId="1"/>
  </si>
  <si>
    <t>振替休日</t>
    <rPh sb="0" eb="2">
      <t>フリカエ</t>
    </rPh>
    <rPh sb="2" eb="4">
      <t>キュウジツ</t>
    </rPh>
    <phoneticPr fontId="1"/>
  </si>
  <si>
    <t>振替休日</t>
    <rPh sb="0" eb="1">
      <t>フ</t>
    </rPh>
    <rPh sb="1" eb="2">
      <t>カ</t>
    </rPh>
    <rPh sb="2" eb="4">
      <t>キュウジツ</t>
    </rPh>
    <phoneticPr fontId="1"/>
  </si>
  <si>
    <t>入力項目（工事概要・年月日など）</t>
    <rPh sb="0" eb="2">
      <t>ニュウリョク</t>
    </rPh>
    <rPh sb="2" eb="4">
      <t>コウモク</t>
    </rPh>
    <rPh sb="5" eb="7">
      <t>コウジ</t>
    </rPh>
    <rPh sb="7" eb="9">
      <t>ガイヨウ</t>
    </rPh>
    <rPh sb="10" eb="13">
      <t>ネンガッピ</t>
    </rPh>
    <phoneticPr fontId="1"/>
  </si>
  <si>
    <t>←他の選択肢を設けたい場合は、こちらの空白セルに選択肢を追加してください。なお、他の選択肢を追加した場合は、「週休２日の判定」が正しく判定されない可能性があります。</t>
    <phoneticPr fontId="1"/>
  </si>
  <si>
    <t>振替前の休日の年月日</t>
    <phoneticPr fontId="1"/>
  </si>
  <si>
    <t>(1) 週休２日（４週８休相当）について</t>
    <rPh sb="4" eb="6">
      <t>シュウキュウ</t>
    </rPh>
    <rPh sb="7" eb="8">
      <t>カ</t>
    </rPh>
    <rPh sb="10" eb="11">
      <t>シュウ</t>
    </rPh>
    <rPh sb="12" eb="13">
      <t>キュウ</t>
    </rPh>
    <rPh sb="13" eb="15">
      <t>ソウトウ</t>
    </rPh>
    <phoneticPr fontId="1"/>
  </si>
  <si>
    <t>イ 週休２日（４週８休相当）の達成率の算定結果</t>
    <rPh sb="2" eb="4">
      <t>シュウキュウ</t>
    </rPh>
    <rPh sb="5" eb="6">
      <t>ニチ</t>
    </rPh>
    <rPh sb="8" eb="9">
      <t>シュウ</t>
    </rPh>
    <rPh sb="10" eb="11">
      <t>ヤス</t>
    </rPh>
    <rPh sb="11" eb="13">
      <t>ソウトウ</t>
    </rPh>
    <rPh sb="15" eb="18">
      <t>タッセイリツ</t>
    </rPh>
    <rPh sb="19" eb="21">
      <t>サンテイ</t>
    </rPh>
    <rPh sb="21" eb="23">
      <t>ケッカ</t>
    </rPh>
    <phoneticPr fontId="1"/>
  </si>
  <si>
    <t>(2)完全週休２日について</t>
    <rPh sb="3" eb="5">
      <t>カンゼン</t>
    </rPh>
    <rPh sb="5" eb="7">
      <t>シュウキュウ</t>
    </rPh>
    <rPh sb="8" eb="9">
      <t>カ</t>
    </rPh>
    <phoneticPr fontId="1"/>
  </si>
  <si>
    <t>ア 完全週休２日の達成率の算定式</t>
    <rPh sb="2" eb="4">
      <t>カンゼン</t>
    </rPh>
    <rPh sb="4" eb="6">
      <t>シュウキュウ</t>
    </rPh>
    <rPh sb="7" eb="8">
      <t>ニチ</t>
    </rPh>
    <rPh sb="9" eb="12">
      <t>タッセイリツ</t>
    </rPh>
    <rPh sb="13" eb="16">
      <t>サンテイシキ</t>
    </rPh>
    <phoneticPr fontId="1"/>
  </si>
  <si>
    <t>イ 週休２日（完全週休２日）の達成率の算定結果</t>
    <rPh sb="2" eb="4">
      <t>シュウキュウ</t>
    </rPh>
    <rPh sb="5" eb="6">
      <t>ニチ</t>
    </rPh>
    <rPh sb="7" eb="9">
      <t>カンゼン</t>
    </rPh>
    <rPh sb="9" eb="11">
      <t>シュウキュウ</t>
    </rPh>
    <rPh sb="12" eb="13">
      <t>ニチ</t>
    </rPh>
    <rPh sb="15" eb="18">
      <t>タッセイリツ</t>
    </rPh>
    <rPh sb="19" eb="21">
      <t>サンテイ</t>
    </rPh>
    <rPh sb="21" eb="23">
      <t>ケッカ</t>
    </rPh>
    <phoneticPr fontId="1"/>
  </si>
  <si>
    <t>※2 対象期間から算出される現場閉所日数(日)には端数処理を行わない。</t>
    <rPh sb="3" eb="5">
      <t>タイショウ</t>
    </rPh>
    <rPh sb="5" eb="7">
      <t>キカン</t>
    </rPh>
    <rPh sb="9" eb="11">
      <t>サンシュツ</t>
    </rPh>
    <rPh sb="14" eb="16">
      <t>ゲンバ</t>
    </rPh>
    <rPh sb="16" eb="18">
      <t>ヘイショ</t>
    </rPh>
    <rPh sb="18" eb="20">
      <t>ニッスウ</t>
    </rPh>
    <rPh sb="20" eb="23">
      <t>ニチ</t>
    </rPh>
    <rPh sb="25" eb="27">
      <t>ハスウ</t>
    </rPh>
    <rPh sb="27" eb="29">
      <t>ショリ</t>
    </rPh>
    <rPh sb="30" eb="31">
      <t>オコナ</t>
    </rPh>
    <phoneticPr fontId="1"/>
  </si>
  <si>
    <t>※3 達成率％は、小数点以下第２位を切り捨てた値とする。</t>
    <rPh sb="3" eb="5">
      <t>タッセイ</t>
    </rPh>
    <rPh sb="5" eb="6">
      <t>リツ</t>
    </rPh>
    <rPh sb="9" eb="12">
      <t>ショウスウテン</t>
    </rPh>
    <rPh sb="12" eb="14">
      <t>イカ</t>
    </rPh>
    <rPh sb="14" eb="15">
      <t>ダイ</t>
    </rPh>
    <rPh sb="16" eb="17">
      <t>イ</t>
    </rPh>
    <rPh sb="18" eb="19">
      <t>キ</t>
    </rPh>
    <rPh sb="20" eb="21">
      <t>ス</t>
    </rPh>
    <rPh sb="23" eb="24">
      <t>アタイ</t>
    </rPh>
    <phoneticPr fontId="1"/>
  </si>
  <si>
    <t>※2 達成率％は、小数点以下第２位を切り捨てた値とする。</t>
    <rPh sb="3" eb="5">
      <t>タッセイ</t>
    </rPh>
    <rPh sb="5" eb="6">
      <t>リツ</t>
    </rPh>
    <rPh sb="9" eb="12">
      <t>ショウスウテン</t>
    </rPh>
    <rPh sb="12" eb="14">
      <t>イカ</t>
    </rPh>
    <rPh sb="14" eb="15">
      <t>ダイ</t>
    </rPh>
    <rPh sb="16" eb="17">
      <t>イ</t>
    </rPh>
    <rPh sb="18" eb="19">
      <t>キ</t>
    </rPh>
    <rPh sb="20" eb="21">
      <t>ス</t>
    </rPh>
    <rPh sb="23" eb="24">
      <t>アタイ</t>
    </rPh>
    <phoneticPr fontId="1"/>
  </si>
  <si>
    <t>※1 土日の現場閉所日数は、「完全週休2日の振替休日」を含む日数である。</t>
    <rPh sb="3" eb="5">
      <t>ドニチ</t>
    </rPh>
    <rPh sb="6" eb="8">
      <t>ゲンバ</t>
    </rPh>
    <rPh sb="8" eb="10">
      <t>ヘイショ</t>
    </rPh>
    <rPh sb="10" eb="12">
      <t>ニッスウ</t>
    </rPh>
    <rPh sb="15" eb="17">
      <t>カンゼン</t>
    </rPh>
    <rPh sb="17" eb="19">
      <t>シュウキュウ</t>
    </rPh>
    <rPh sb="20" eb="21">
      <t>ニチ</t>
    </rPh>
    <rPh sb="22" eb="24">
      <t>フリカエ</t>
    </rPh>
    <rPh sb="24" eb="26">
      <t>キュウジツ</t>
    </rPh>
    <rPh sb="28" eb="29">
      <t>フク</t>
    </rPh>
    <rPh sb="30" eb="32">
      <t>ニッスウ</t>
    </rPh>
    <phoneticPr fontId="1"/>
  </si>
  <si>
    <t>週の考え方</t>
    <rPh sb="0" eb="1">
      <t>シュウ</t>
    </rPh>
    <rPh sb="2" eb="3">
      <t>カンガ</t>
    </rPh>
    <rPh sb="4" eb="5">
      <t>カタ</t>
    </rPh>
    <phoneticPr fontId="1"/>
  </si>
  <si>
    <t>「週休2日(4週8休相当)以上」の補正</t>
    <rPh sb="1" eb="3">
      <t>シュウキュウ</t>
    </rPh>
    <rPh sb="4" eb="5">
      <t>ニチ</t>
    </rPh>
    <rPh sb="7" eb="8">
      <t>シュウ</t>
    </rPh>
    <rPh sb="9" eb="10">
      <t>ヤス</t>
    </rPh>
    <rPh sb="10" eb="12">
      <t>ソウトウ</t>
    </rPh>
    <rPh sb="13" eb="15">
      <t>イジョウ</t>
    </rPh>
    <rPh sb="17" eb="19">
      <t>ホセイ</t>
    </rPh>
    <phoneticPr fontId="1"/>
  </si>
  <si>
    <t>「４週７休以上週休2日(4週8休相当)未満」の補正</t>
    <rPh sb="2" eb="3">
      <t>シュウ</t>
    </rPh>
    <rPh sb="4" eb="5">
      <t>ヤス</t>
    </rPh>
    <rPh sb="5" eb="7">
      <t>イジョウ</t>
    </rPh>
    <rPh sb="7" eb="9">
      <t>シュウキュウ</t>
    </rPh>
    <rPh sb="10" eb="11">
      <t>ニチ</t>
    </rPh>
    <rPh sb="13" eb="14">
      <t>シュウ</t>
    </rPh>
    <rPh sb="15" eb="16">
      <t>キュウ</t>
    </rPh>
    <rPh sb="16" eb="18">
      <t>ソウトウ</t>
    </rPh>
    <rPh sb="19" eb="21">
      <t>ミマン</t>
    </rPh>
    <rPh sb="23" eb="25">
      <t>ホセイ</t>
    </rPh>
    <phoneticPr fontId="1"/>
  </si>
  <si>
    <t>地元対応のため</t>
    <rPh sb="0" eb="2">
      <t>ジモト</t>
    </rPh>
    <rPh sb="2" eb="4">
      <t>タイオウ</t>
    </rPh>
    <phoneticPr fontId="1"/>
  </si>
  <si>
    <t>気象条件のため</t>
    <rPh sb="0" eb="2">
      <t>キショウ</t>
    </rPh>
    <rPh sb="2" eb="4">
      <t>ジョウケン</t>
    </rPh>
    <phoneticPr fontId="1"/>
  </si>
  <si>
    <r>
      <t>　「</t>
    </r>
    <r>
      <rPr>
        <b/>
        <u/>
        <sz val="16"/>
        <color theme="1"/>
        <rFont val="ＭＳ Ｐゴシック"/>
        <family val="3"/>
        <charset val="128"/>
        <scheme val="minor"/>
      </rPr>
      <t>振替前の休日の年月日</t>
    </r>
    <r>
      <rPr>
        <sz val="16"/>
        <color theme="1"/>
        <rFont val="ＭＳ Ｐゴシック"/>
        <family val="3"/>
        <charset val="128"/>
        <scheme val="minor"/>
      </rPr>
      <t>」は、「休日取得実績」列に「振替休日」又は</t>
    </r>
    <r>
      <rPr>
        <u/>
        <sz val="16"/>
        <color rgb="FFFF0000"/>
        <rFont val="ＭＳ Ｐゴシック"/>
        <family val="3"/>
        <charset val="128"/>
        <scheme val="minor"/>
      </rPr>
      <t>「</t>
    </r>
    <r>
      <rPr>
        <b/>
        <u/>
        <sz val="16"/>
        <color rgb="FFFF0000"/>
        <rFont val="ＭＳ Ｐゴシック"/>
        <family val="3"/>
        <charset val="128"/>
        <scheme val="minor"/>
      </rPr>
      <t>完全週休２日の振替休日</t>
    </r>
    <r>
      <rPr>
        <u/>
        <sz val="16"/>
        <color rgb="FFFF0000"/>
        <rFont val="ＭＳ Ｐゴシック"/>
        <family val="3"/>
        <charset val="128"/>
        <scheme val="minor"/>
      </rPr>
      <t>」と入力した場合のみ、振替前の休日計画日を入力</t>
    </r>
    <r>
      <rPr>
        <sz val="16"/>
        <color theme="1"/>
        <rFont val="ＭＳ Ｐゴシック"/>
        <family val="3"/>
        <charset val="128"/>
        <scheme val="minor"/>
      </rPr>
      <t>してください。(年月日は2018/10/15のように西暦、月及び日をｽﾗｯｼｭで区切り入力)</t>
    </r>
    <rPh sb="2" eb="3">
      <t>フ</t>
    </rPh>
    <rPh sb="3" eb="4">
      <t>カ</t>
    </rPh>
    <rPh sb="4" eb="5">
      <t>マエ</t>
    </rPh>
    <rPh sb="6" eb="8">
      <t>キュウジツ</t>
    </rPh>
    <rPh sb="9" eb="12">
      <t>ネンガッピ</t>
    </rPh>
    <rPh sb="16" eb="18">
      <t>キュウジツ</t>
    </rPh>
    <rPh sb="18" eb="20">
      <t>シュトク</t>
    </rPh>
    <rPh sb="20" eb="22">
      <t>ジッセキ</t>
    </rPh>
    <rPh sb="23" eb="24">
      <t>レツ</t>
    </rPh>
    <rPh sb="26" eb="28">
      <t>フリカエ</t>
    </rPh>
    <rPh sb="28" eb="30">
      <t>キュウジツ</t>
    </rPh>
    <rPh sb="31" eb="32">
      <t>マタ</t>
    </rPh>
    <rPh sb="34" eb="36">
      <t>カンゼン</t>
    </rPh>
    <rPh sb="36" eb="38">
      <t>シュウキュウ</t>
    </rPh>
    <rPh sb="39" eb="40">
      <t>ニチ</t>
    </rPh>
    <rPh sb="41" eb="43">
      <t>フリカエ</t>
    </rPh>
    <rPh sb="43" eb="45">
      <t>キュウジツ</t>
    </rPh>
    <rPh sb="47" eb="49">
      <t>ニュウリョク</t>
    </rPh>
    <rPh sb="51" eb="53">
      <t>バアイ</t>
    </rPh>
    <rPh sb="56" eb="57">
      <t>フ</t>
    </rPh>
    <rPh sb="57" eb="58">
      <t>カ</t>
    </rPh>
    <rPh sb="58" eb="59">
      <t>マエ</t>
    </rPh>
    <rPh sb="60" eb="62">
      <t>キュウジツ</t>
    </rPh>
    <rPh sb="62" eb="64">
      <t>ケイカク</t>
    </rPh>
    <rPh sb="64" eb="65">
      <t>ヒ</t>
    </rPh>
    <rPh sb="66" eb="68">
      <t>ニュウリョク</t>
    </rPh>
    <phoneticPr fontId="1"/>
  </si>
  <si>
    <r>
      <t>　「</t>
    </r>
    <r>
      <rPr>
        <b/>
        <u/>
        <sz val="16"/>
        <color theme="1"/>
        <rFont val="ＭＳ Ｐゴシック"/>
        <family val="3"/>
        <charset val="128"/>
        <scheme val="minor"/>
      </rPr>
      <t>年月日、曜日、項目、対象期間、対象期間の土日、週の考え方</t>
    </r>
    <r>
      <rPr>
        <sz val="16"/>
        <color theme="1"/>
        <rFont val="ＭＳ Ｐゴシック"/>
        <family val="3"/>
        <charset val="128"/>
        <scheme val="minor"/>
      </rPr>
      <t>」は、「工事概要の入力」シートを入力すれば、自動入力されます。自動入力の内容に誤りがある場合は、手入力で修正してください。</t>
    </r>
    <rPh sb="2" eb="5">
      <t>ネンガッピ</t>
    </rPh>
    <rPh sb="6" eb="8">
      <t>ヨウビ</t>
    </rPh>
    <rPh sb="9" eb="11">
      <t>コウモク</t>
    </rPh>
    <rPh sb="12" eb="14">
      <t>タイショウ</t>
    </rPh>
    <rPh sb="14" eb="16">
      <t>キカン</t>
    </rPh>
    <rPh sb="17" eb="19">
      <t>タイショウ</t>
    </rPh>
    <rPh sb="19" eb="21">
      <t>キカン</t>
    </rPh>
    <rPh sb="22" eb="24">
      <t>ドニチ</t>
    </rPh>
    <rPh sb="25" eb="26">
      <t>シュウ</t>
    </rPh>
    <rPh sb="27" eb="28">
      <t>カンガ</t>
    </rPh>
    <rPh sb="29" eb="30">
      <t>カタ</t>
    </rPh>
    <rPh sb="34" eb="36">
      <t>コウジ</t>
    </rPh>
    <rPh sb="36" eb="38">
      <t>ガイヨウ</t>
    </rPh>
    <rPh sb="39" eb="41">
      <t>ニュウリョク</t>
    </rPh>
    <rPh sb="46" eb="48">
      <t>ニュウリョク</t>
    </rPh>
    <rPh sb="52" eb="54">
      <t>ジドウ</t>
    </rPh>
    <rPh sb="54" eb="56">
      <t>ニュウリョク</t>
    </rPh>
    <rPh sb="61" eb="63">
      <t>ジドウ</t>
    </rPh>
    <rPh sb="63" eb="65">
      <t>ニュウリョク</t>
    </rPh>
    <rPh sb="66" eb="68">
      <t>ナイヨウ</t>
    </rPh>
    <rPh sb="69" eb="70">
      <t>アヤマ</t>
    </rPh>
    <rPh sb="74" eb="76">
      <t>バアイ</t>
    </rPh>
    <rPh sb="78" eb="81">
      <t>テニュウリョク</t>
    </rPh>
    <rPh sb="82" eb="84">
      <t>シュウセイ</t>
    </rPh>
    <phoneticPr fontId="1"/>
  </si>
  <si>
    <t>年末年始(12/29～1/3)</t>
    <rPh sb="0" eb="2">
      <t>ネンマツ</t>
    </rPh>
    <rPh sb="2" eb="4">
      <t>ネンシ</t>
    </rPh>
    <phoneticPr fontId="1"/>
  </si>
  <si>
    <t>夏季休暇(3日間)</t>
    <rPh sb="0" eb="2">
      <t>カキ</t>
    </rPh>
    <rPh sb="2" eb="4">
      <t>キュウカ</t>
    </rPh>
    <rPh sb="6" eb="7">
      <t>ニチ</t>
    </rPh>
    <rPh sb="7" eb="8">
      <t>アイダ</t>
    </rPh>
    <phoneticPr fontId="1"/>
  </si>
  <si>
    <t>2 対象期間からの除外について</t>
    <rPh sb="2" eb="4">
      <t>タイショウ</t>
    </rPh>
    <rPh sb="4" eb="6">
      <t>キカン</t>
    </rPh>
    <rPh sb="9" eb="11">
      <t>ジョガイ</t>
    </rPh>
    <phoneticPr fontId="1"/>
  </si>
  <si>
    <t>上記1～9の他に、対象期間から除外する必要がある場合は、「除外期間の区分」及び「除外期間の開始日と最終日」を入力してください。</t>
    <rPh sb="0" eb="2">
      <t>ジョウキ</t>
    </rPh>
    <rPh sb="6" eb="7">
      <t>ホカ</t>
    </rPh>
    <rPh sb="9" eb="11">
      <t>タイショウ</t>
    </rPh>
    <rPh sb="11" eb="13">
      <t>キカン</t>
    </rPh>
    <rPh sb="15" eb="17">
      <t>ジョガイ</t>
    </rPh>
    <rPh sb="19" eb="21">
      <t>ヒツヨウ</t>
    </rPh>
    <rPh sb="24" eb="26">
      <t>バアイ</t>
    </rPh>
    <rPh sb="29" eb="31">
      <t>ジョガイ</t>
    </rPh>
    <rPh sb="31" eb="33">
      <t>キカン</t>
    </rPh>
    <rPh sb="34" eb="36">
      <t>クブン</t>
    </rPh>
    <rPh sb="37" eb="38">
      <t>オヨ</t>
    </rPh>
    <rPh sb="40" eb="42">
      <t>ジョガイ</t>
    </rPh>
    <rPh sb="42" eb="44">
      <t>キカン</t>
    </rPh>
    <rPh sb="45" eb="48">
      <t>カイシビ</t>
    </rPh>
    <rPh sb="49" eb="52">
      <t>サイシュウビ</t>
    </rPh>
    <rPh sb="54" eb="56">
      <t>ニュウリョク</t>
    </rPh>
    <phoneticPr fontId="1"/>
  </si>
  <si>
    <t>除外期間の区分</t>
    <rPh sb="0" eb="2">
      <t>ジョガイ</t>
    </rPh>
    <rPh sb="2" eb="4">
      <t>キカン</t>
    </rPh>
    <rPh sb="5" eb="7">
      <t>クブン</t>
    </rPh>
    <phoneticPr fontId="1"/>
  </si>
  <si>
    <t>除外期間</t>
    <rPh sb="0" eb="2">
      <t>ジョガイ</t>
    </rPh>
    <rPh sb="2" eb="4">
      <t>キカン</t>
    </rPh>
    <phoneticPr fontId="1"/>
  </si>
  <si>
    <t>余裕期間</t>
  </si>
  <si>
    <t>工場製作のみの期間</t>
  </si>
  <si>
    <t>工事事故等による不稼働期間</t>
  </si>
  <si>
    <t>天災に対する突発的な対応期間</t>
  </si>
  <si>
    <t>受注者の責によらず休工・現場作業を余儀なくされる期間</t>
  </si>
  <si>
    <t>工事の全面中止期間</t>
  </si>
  <si>
    <t>その他、外的要因により現場が不稼働となる期間</t>
  </si>
  <si>
    <t>ｼｰﾄ保護のﾊﾟｽ：4-8</t>
    <rPh sb="3" eb="5">
      <t>ホゴ</t>
    </rPh>
    <phoneticPr fontId="1"/>
  </si>
  <si>
    <t>集計</t>
    <rPh sb="0" eb="2">
      <t>シュウケイ</t>
    </rPh>
    <phoneticPr fontId="1"/>
  </si>
  <si>
    <t>F行について</t>
    <rPh sb="1" eb="2">
      <t>ギョウ</t>
    </rPh>
    <phoneticPr fontId="1"/>
  </si>
  <si>
    <t>○</t>
    <phoneticPr fontId="1"/>
  </si>
  <si>
    <t>×</t>
    <phoneticPr fontId="1"/>
  </si>
  <si>
    <t>年月日</t>
    <rPh sb="0" eb="3">
      <t>ネンガッピ</t>
    </rPh>
    <phoneticPr fontId="1"/>
  </si>
  <si>
    <t>対象
期間</t>
    <rPh sb="0" eb="2">
      <t>タイショウ</t>
    </rPh>
    <rPh sb="3" eb="5">
      <t>キカン</t>
    </rPh>
    <phoneticPr fontId="1"/>
  </si>
  <si>
    <t>休日取得計画・実績</t>
    <rPh sb="2" eb="4">
      <t>シュトク</t>
    </rPh>
    <phoneticPr fontId="1"/>
  </si>
  <si>
    <t>振替休日・完全週休2日の振替休日</t>
    <rPh sb="0" eb="2">
      <t>フリカエ</t>
    </rPh>
    <rPh sb="2" eb="4">
      <t>キュウジツ</t>
    </rPh>
    <rPh sb="5" eb="7">
      <t>カンゼン</t>
    </rPh>
    <rPh sb="7" eb="9">
      <t>シュウキュウ</t>
    </rPh>
    <rPh sb="10" eb="11">
      <t>ニチ</t>
    </rPh>
    <rPh sb="12" eb="14">
      <t>フリカエ</t>
    </rPh>
    <rPh sb="14" eb="16">
      <t>キュウジツ</t>
    </rPh>
    <phoneticPr fontId="1"/>
  </si>
  <si>
    <t>完全週休２日の判定</t>
    <rPh sb="0" eb="2">
      <t>カンゼン</t>
    </rPh>
    <rPh sb="2" eb="4">
      <t>シュウキュウ</t>
    </rPh>
    <rPh sb="5" eb="6">
      <t>ニチ</t>
    </rPh>
    <rPh sb="7" eb="9">
      <t>ハンテイ</t>
    </rPh>
    <phoneticPr fontId="1"/>
  </si>
  <si>
    <t>計算列（非表示）</t>
    <rPh sb="0" eb="2">
      <t>ケイサン</t>
    </rPh>
    <rPh sb="2" eb="3">
      <t>レツ</t>
    </rPh>
    <rPh sb="4" eb="7">
      <t>ヒヒョウジ</t>
    </rPh>
    <phoneticPr fontId="1"/>
  </si>
  <si>
    <t>計画</t>
    <rPh sb="0" eb="2">
      <t>ケイカク</t>
    </rPh>
    <phoneticPr fontId="1"/>
  </si>
  <si>
    <t>実績</t>
    <rPh sb="0" eb="2">
      <t>ジッセキ</t>
    </rPh>
    <phoneticPr fontId="1"/>
  </si>
  <si>
    <t>備考欄
（振替の理由などを記入）</t>
    <rPh sb="0" eb="2">
      <t>ビコウ</t>
    </rPh>
    <rPh sb="2" eb="3">
      <t>ラン</t>
    </rPh>
    <rPh sb="5" eb="7">
      <t>フリカエ</t>
    </rPh>
    <rPh sb="8" eb="10">
      <t>リユウ</t>
    </rPh>
    <rPh sb="13" eb="15">
      <t>キニュウ</t>
    </rPh>
    <phoneticPr fontId="1"/>
  </si>
  <si>
    <t>計算列（非表示としてください）</t>
    <rPh sb="0" eb="2">
      <t>ケイサン</t>
    </rPh>
    <rPh sb="2" eb="3">
      <t>レツ</t>
    </rPh>
    <rPh sb="4" eb="7">
      <t>ヒヒョウジ</t>
    </rPh>
    <phoneticPr fontId="1"/>
  </si>
  <si>
    <r>
      <t>　「</t>
    </r>
    <r>
      <rPr>
        <b/>
        <u/>
        <sz val="14"/>
        <color theme="1"/>
        <rFont val="ＭＳ Ｐゴシック"/>
        <family val="3"/>
        <charset val="128"/>
        <scheme val="minor"/>
      </rPr>
      <t>振替前の休日の年月日</t>
    </r>
    <r>
      <rPr>
        <sz val="14"/>
        <color theme="1"/>
        <rFont val="ＭＳ Ｐゴシック"/>
        <family val="3"/>
        <charset val="128"/>
        <scheme val="minor"/>
      </rPr>
      <t>」は、「休日取得実績」列に「振替休日」又は</t>
    </r>
    <r>
      <rPr>
        <u/>
        <sz val="14"/>
        <color rgb="FFFF0000"/>
        <rFont val="ＭＳ Ｐゴシック"/>
        <family val="3"/>
        <charset val="128"/>
        <scheme val="minor"/>
      </rPr>
      <t>「</t>
    </r>
    <r>
      <rPr>
        <b/>
        <u/>
        <sz val="14"/>
        <color rgb="FFFF0000"/>
        <rFont val="ＭＳ Ｐゴシック"/>
        <family val="3"/>
        <charset val="128"/>
        <scheme val="minor"/>
      </rPr>
      <t>完全週休２日の振替休日</t>
    </r>
    <r>
      <rPr>
        <u/>
        <sz val="14"/>
        <color rgb="FFFF0000"/>
        <rFont val="ＭＳ Ｐゴシック"/>
        <family val="3"/>
        <charset val="128"/>
        <scheme val="minor"/>
      </rPr>
      <t>」と入力した場合のみ、振替前の休日計画日を入力</t>
    </r>
    <r>
      <rPr>
        <sz val="14"/>
        <color theme="1"/>
        <rFont val="ＭＳ Ｐゴシック"/>
        <family val="3"/>
        <charset val="128"/>
        <scheme val="minor"/>
      </rPr>
      <t>してください。(年月日は2018/10/15のように西暦、月及び日をｽﾗｯｼｭで区切り入力)</t>
    </r>
    <rPh sb="2" eb="3">
      <t>フ</t>
    </rPh>
    <rPh sb="3" eb="4">
      <t>カ</t>
    </rPh>
    <rPh sb="4" eb="5">
      <t>マエ</t>
    </rPh>
    <rPh sb="6" eb="8">
      <t>キュウジツ</t>
    </rPh>
    <rPh sb="9" eb="12">
      <t>ネンガッピ</t>
    </rPh>
    <rPh sb="16" eb="18">
      <t>キュウジツ</t>
    </rPh>
    <rPh sb="18" eb="20">
      <t>シュトク</t>
    </rPh>
    <rPh sb="20" eb="22">
      <t>ジッセキ</t>
    </rPh>
    <rPh sb="23" eb="24">
      <t>レツ</t>
    </rPh>
    <rPh sb="26" eb="28">
      <t>フリカエ</t>
    </rPh>
    <rPh sb="28" eb="30">
      <t>キュウジツ</t>
    </rPh>
    <rPh sb="31" eb="32">
      <t>マタ</t>
    </rPh>
    <rPh sb="34" eb="36">
      <t>カンゼン</t>
    </rPh>
    <rPh sb="36" eb="38">
      <t>シュウキュウ</t>
    </rPh>
    <rPh sb="39" eb="40">
      <t>ニチ</t>
    </rPh>
    <rPh sb="41" eb="43">
      <t>フリカエ</t>
    </rPh>
    <rPh sb="43" eb="45">
      <t>キュウジツ</t>
    </rPh>
    <rPh sb="47" eb="49">
      <t>ニュウリョク</t>
    </rPh>
    <rPh sb="51" eb="53">
      <t>バアイ</t>
    </rPh>
    <rPh sb="56" eb="57">
      <t>フ</t>
    </rPh>
    <rPh sb="57" eb="58">
      <t>カ</t>
    </rPh>
    <rPh sb="58" eb="59">
      <t>マエ</t>
    </rPh>
    <rPh sb="60" eb="62">
      <t>キュウジツ</t>
    </rPh>
    <rPh sb="62" eb="64">
      <t>ケイカク</t>
    </rPh>
    <rPh sb="64" eb="65">
      <t>ヒ</t>
    </rPh>
    <rPh sb="66" eb="68">
      <t>ニュウリョク</t>
    </rPh>
    <phoneticPr fontId="1"/>
  </si>
  <si>
    <t>振替前の休日計画日(年/月/日)</t>
    <rPh sb="4" eb="6">
      <t>キュウジツ</t>
    </rPh>
    <rPh sb="6" eb="8">
      <t>ケイカク</t>
    </rPh>
    <rPh sb="8" eb="9">
      <t>ヒ</t>
    </rPh>
    <rPh sb="10" eb="11">
      <t>ネン</t>
    </rPh>
    <rPh sb="12" eb="13">
      <t>ガツ</t>
    </rPh>
    <rPh sb="14" eb="15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</si>
</sst>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aaa"/>
    <numFmt numFmtId="177" formatCode="0.0_);[Red]\(0.0\)"/>
    <numFmt numFmtId="178" formatCode="General&quot;%&quot;"/>
    <numFmt numFmtId="179" formatCode="0.0&quot;%以上&quot;"/>
    <numFmt numFmtId="180" formatCode="0.0&quot;%未満&quot;"/>
  </numFmts>
  <fonts count="3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sz val="10"/>
      <color rgb="FF0070C0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3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23"/>
      <color theme="1"/>
      <name val="ＭＳ Ｐゴシック"/>
      <family val="3"/>
      <charset val="128"/>
      <scheme val="minor"/>
    </font>
    <font>
      <b/>
      <u/>
      <sz val="16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11"/>
      <color rgb="FF0070C0"/>
      <name val="ＭＳ Ｐゴシック"/>
      <family val="2"/>
      <charset val="128"/>
      <scheme val="minor"/>
    </font>
    <font>
      <sz val="11"/>
      <color theme="1" tint="0.34998626667073579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6"/>
      <color rgb="FFFF0000"/>
      <name val="ＭＳ Ｐゴシック"/>
      <family val="2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u/>
      <sz val="13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u/>
      <sz val="16"/>
      <color rgb="FFFF0000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b/>
      <u/>
      <sz val="16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u/>
      <sz val="14"/>
      <color rgb="FFFF0000"/>
      <name val="ＭＳ Ｐゴシック"/>
      <family val="3"/>
      <charset val="128"/>
      <scheme val="minor"/>
    </font>
    <font>
      <b/>
      <u/>
      <sz val="14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12">
    <xf numFmtId="0" fontId="0" fillId="0" borderId="0">
      <alignment vertical="center"/>
    </xf>
    <xf numFmtId="0" fontId="2" fillId="0" borderId="0" applyFill="0">
      <alignment vertical="center"/>
    </xf>
    <xf numFmtId="6" fontId="2" fillId="0" borderId="0" applyFont="0" applyFill="0" applyBorder="0" applyAlignment="0" applyProtection="0">
      <alignment vertical="center"/>
    </xf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400">
    <xf numFmtId="0" fontId="0" fillId="0" borderId="0" xfId="0">
      <alignment vertical="center"/>
    </xf>
    <xf numFmtId="0" fontId="4" fillId="0" borderId="0" xfId="3" applyFont="1" applyBorder="1" applyAlignment="1">
      <alignment vertical="center"/>
    </xf>
    <xf numFmtId="0" fontId="4" fillId="0" borderId="0" xfId="3" applyFont="1" applyAlignment="1">
      <alignment vertical="center"/>
    </xf>
    <xf numFmtId="0" fontId="5" fillId="0" borderId="0" xfId="3" applyFont="1" applyAlignment="1">
      <alignment vertical="center"/>
    </xf>
    <xf numFmtId="0" fontId="6" fillId="0" borderId="0" xfId="3" applyFont="1" applyBorder="1" applyAlignment="1">
      <alignment horizontal="center" vertical="center"/>
    </xf>
    <xf numFmtId="0" fontId="7" fillId="0" borderId="0" xfId="3" applyFont="1" applyBorder="1" applyAlignment="1">
      <alignment horizontal="center" vertical="center"/>
    </xf>
    <xf numFmtId="0" fontId="7" fillId="0" borderId="20" xfId="3" applyFont="1" applyBorder="1" applyAlignment="1">
      <alignment horizontal="center" vertical="center"/>
    </xf>
    <xf numFmtId="0" fontId="7" fillId="0" borderId="13" xfId="3" applyFont="1" applyBorder="1" applyAlignment="1">
      <alignment horizontal="left" vertical="center"/>
    </xf>
    <xf numFmtId="0" fontId="7" fillId="0" borderId="14" xfId="3" applyFont="1" applyBorder="1" applyAlignment="1">
      <alignment horizontal="left" vertical="center"/>
    </xf>
    <xf numFmtId="0" fontId="7" fillId="0" borderId="0" xfId="3" applyFont="1" applyBorder="1" applyAlignment="1">
      <alignment horizontal="left" vertical="center"/>
    </xf>
    <xf numFmtId="0" fontId="7" fillId="0" borderId="0" xfId="3" applyFont="1" applyAlignment="1">
      <alignment vertical="center"/>
    </xf>
    <xf numFmtId="0" fontId="7" fillId="0" borderId="21" xfId="3" applyFont="1" applyBorder="1" applyAlignment="1">
      <alignment horizontal="center" vertical="center"/>
    </xf>
    <xf numFmtId="0" fontId="7" fillId="0" borderId="11" xfId="3" applyFont="1" applyBorder="1" applyAlignment="1">
      <alignment horizontal="left" vertical="center"/>
    </xf>
    <xf numFmtId="0" fontId="7" fillId="0" borderId="13" xfId="3" applyFont="1" applyBorder="1" applyAlignment="1">
      <alignment vertical="center"/>
    </xf>
    <xf numFmtId="0" fontId="7" fillId="0" borderId="13" xfId="3" applyFont="1" applyBorder="1" applyAlignment="1">
      <alignment horizontal="center" vertical="center"/>
    </xf>
    <xf numFmtId="0" fontId="7" fillId="0" borderId="14" xfId="3" applyFont="1" applyBorder="1" applyAlignment="1">
      <alignment vertical="center"/>
    </xf>
    <xf numFmtId="0" fontId="7" fillId="0" borderId="0" xfId="3" applyFont="1" applyBorder="1" applyAlignment="1">
      <alignment vertical="center"/>
    </xf>
    <xf numFmtId="0" fontId="7" fillId="0" borderId="15" xfId="3" applyFont="1" applyBorder="1" applyAlignment="1">
      <alignment horizontal="center" vertical="center"/>
    </xf>
    <xf numFmtId="0" fontId="7" fillId="0" borderId="16" xfId="3" applyFont="1" applyBorder="1" applyAlignment="1">
      <alignment horizontal="left" vertical="center"/>
    </xf>
    <xf numFmtId="0" fontId="7" fillId="0" borderId="10" xfId="3" applyFont="1" applyBorder="1" applyAlignment="1">
      <alignment horizontal="left" vertical="center"/>
    </xf>
    <xf numFmtId="0" fontId="9" fillId="0" borderId="21" xfId="3" applyFont="1" applyBorder="1" applyAlignment="1">
      <alignment vertical="center"/>
    </xf>
    <xf numFmtId="0" fontId="4" fillId="0" borderId="11" xfId="3" applyFont="1" applyBorder="1" applyAlignment="1">
      <alignment vertical="center"/>
    </xf>
    <xf numFmtId="0" fontId="7" fillId="0" borderId="0" xfId="3" quotePrefix="1" applyFont="1" applyBorder="1" applyAlignment="1">
      <alignment vertical="center"/>
    </xf>
    <xf numFmtId="0" fontId="4" fillId="0" borderId="8" xfId="3" applyFont="1" applyBorder="1" applyAlignment="1">
      <alignment vertical="center"/>
    </xf>
    <xf numFmtId="0" fontId="4" fillId="0" borderId="9" xfId="3" applyFont="1" applyBorder="1" applyAlignment="1">
      <alignment vertical="center"/>
    </xf>
    <xf numFmtId="0" fontId="4" fillId="0" borderId="7" xfId="3" applyFont="1" applyBorder="1" applyAlignment="1">
      <alignment vertical="center"/>
    </xf>
    <xf numFmtId="0" fontId="4" fillId="0" borderId="8" xfId="3" applyFont="1" applyBorder="1" applyAlignment="1">
      <alignment horizontal="center" vertical="center"/>
    </xf>
    <xf numFmtId="0" fontId="4" fillId="0" borderId="21" xfId="3" applyFont="1" applyBorder="1" applyAlignment="1">
      <alignment vertical="center"/>
    </xf>
    <xf numFmtId="0" fontId="7" fillId="0" borderId="21" xfId="3" applyFont="1" applyBorder="1" applyAlignment="1">
      <alignment vertical="center"/>
    </xf>
    <xf numFmtId="0" fontId="4" fillId="0" borderId="0" xfId="3" applyFont="1" applyBorder="1" applyAlignment="1">
      <alignment horizontal="center" vertical="center"/>
    </xf>
    <xf numFmtId="0" fontId="7" fillId="0" borderId="21" xfId="3" applyFont="1" applyBorder="1" applyAlignment="1"/>
    <xf numFmtId="0" fontId="7" fillId="0" borderId="0" xfId="3" applyFont="1" applyBorder="1" applyAlignment="1"/>
    <xf numFmtId="0" fontId="4" fillId="0" borderId="11" xfId="3" applyFont="1" applyBorder="1" applyAlignment="1">
      <alignment horizontal="center" vertical="center"/>
    </xf>
    <xf numFmtId="0" fontId="4" fillId="0" borderId="15" xfId="3" applyFont="1" applyBorder="1" applyAlignment="1">
      <alignment vertical="center"/>
    </xf>
    <xf numFmtId="0" fontId="4" fillId="0" borderId="16" xfId="3" applyFont="1" applyBorder="1" applyAlignment="1">
      <alignment vertical="center"/>
    </xf>
    <xf numFmtId="0" fontId="4" fillId="0" borderId="16" xfId="3" applyFont="1" applyBorder="1" applyAlignment="1">
      <alignment horizontal="center" vertical="center"/>
    </xf>
    <xf numFmtId="0" fontId="7" fillId="0" borderId="15" xfId="3" applyFont="1" applyBorder="1" applyAlignment="1"/>
    <xf numFmtId="0" fontId="7" fillId="0" borderId="16" xfId="3" applyFont="1" applyBorder="1" applyAlignment="1"/>
    <xf numFmtId="0" fontId="7" fillId="0" borderId="16" xfId="3" applyFont="1" applyBorder="1" applyAlignment="1">
      <alignment vertical="center"/>
    </xf>
    <xf numFmtId="0" fontId="4" fillId="0" borderId="10" xfId="3" applyFont="1" applyBorder="1" applyAlignment="1">
      <alignment horizontal="center" vertical="center"/>
    </xf>
    <xf numFmtId="0" fontId="11" fillId="0" borderId="0" xfId="0" applyFont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4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>
      <alignment vertical="center"/>
    </xf>
    <xf numFmtId="14" fontId="12" fillId="0" borderId="8" xfId="0" applyNumberFormat="1" applyFont="1" applyBorder="1">
      <alignment vertical="center"/>
    </xf>
    <xf numFmtId="0" fontId="0" fillId="3" borderId="25" xfId="0" applyFill="1" applyBorder="1" applyAlignment="1">
      <alignment horizontal="center" vertical="center"/>
    </xf>
    <xf numFmtId="0" fontId="12" fillId="0" borderId="26" xfId="0" applyFont="1" applyBorder="1">
      <alignment vertical="center"/>
    </xf>
    <xf numFmtId="0" fontId="12" fillId="3" borderId="27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14" fontId="11" fillId="0" borderId="19" xfId="0" applyNumberFormat="1" applyFont="1" applyBorder="1" applyAlignment="1">
      <alignment horizontal="right" vertical="center"/>
    </xf>
    <xf numFmtId="0" fontId="12" fillId="0" borderId="19" xfId="0" applyFont="1" applyBorder="1">
      <alignment vertical="center"/>
    </xf>
    <xf numFmtId="14" fontId="11" fillId="0" borderId="4" xfId="0" applyNumberFormat="1" applyFont="1" applyBorder="1" applyAlignment="1">
      <alignment horizontal="right" vertical="center"/>
    </xf>
    <xf numFmtId="0" fontId="12" fillId="0" borderId="4" xfId="0" applyFont="1" applyBorder="1">
      <alignment vertical="center"/>
    </xf>
    <xf numFmtId="0" fontId="12" fillId="0" borderId="18" xfId="0" applyFont="1" applyBorder="1">
      <alignment vertical="center"/>
    </xf>
    <xf numFmtId="0" fontId="12" fillId="0" borderId="1" xfId="0" applyFont="1" applyBorder="1">
      <alignment vertical="center"/>
    </xf>
    <xf numFmtId="0" fontId="12" fillId="0" borderId="2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14" fontId="11" fillId="0" borderId="35" xfId="0" applyNumberFormat="1" applyFont="1" applyBorder="1" applyAlignment="1">
      <alignment horizontal="center" vertical="center" wrapText="1"/>
    </xf>
    <xf numFmtId="176" fontId="11" fillId="0" borderId="36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4" fontId="11" fillId="0" borderId="2" xfId="0" applyNumberFormat="1" applyFont="1" applyBorder="1" applyAlignment="1">
      <alignment horizontal="center" vertical="center" wrapText="1"/>
    </xf>
    <xf numFmtId="14" fontId="11" fillId="0" borderId="37" xfId="0" applyNumberFormat="1" applyFont="1" applyBorder="1" applyAlignment="1">
      <alignment horizontal="center" vertical="center" wrapText="1"/>
    </xf>
    <xf numFmtId="176" fontId="11" fillId="0" borderId="22" xfId="0" applyNumberFormat="1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14" fontId="11" fillId="0" borderId="38" xfId="0" applyNumberFormat="1" applyFont="1" applyBorder="1" applyAlignment="1">
      <alignment horizontal="center" vertical="center" wrapText="1"/>
    </xf>
    <xf numFmtId="176" fontId="11" fillId="0" borderId="39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4" fontId="11" fillId="0" borderId="3" xfId="0" applyNumberFormat="1" applyFont="1" applyBorder="1" applyAlignment="1">
      <alignment horizontal="center" vertical="center" wrapText="1"/>
    </xf>
    <xf numFmtId="0" fontId="14" fillId="0" borderId="0" xfId="0" applyFont="1">
      <alignment vertical="center"/>
    </xf>
    <xf numFmtId="0" fontId="13" fillId="0" borderId="16" xfId="0" applyFont="1" applyBorder="1">
      <alignment vertical="center"/>
    </xf>
    <xf numFmtId="0" fontId="15" fillId="0" borderId="16" xfId="0" applyFont="1" applyBorder="1">
      <alignment vertical="center"/>
    </xf>
    <xf numFmtId="0" fontId="13" fillId="0" borderId="0" xfId="0" applyFont="1" applyAlignment="1">
      <alignment vertical="center" shrinkToFit="1"/>
    </xf>
    <xf numFmtId="0" fontId="15" fillId="0" borderId="0" xfId="0" applyFont="1" applyBorder="1">
      <alignment vertical="center"/>
    </xf>
    <xf numFmtId="0" fontId="13" fillId="0" borderId="0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14" fontId="11" fillId="2" borderId="2" xfId="0" applyNumberFormat="1" applyFont="1" applyFill="1" applyBorder="1" applyAlignment="1">
      <alignment horizontal="right" vertical="center"/>
    </xf>
    <xf numFmtId="14" fontId="11" fillId="2" borderId="1" xfId="0" applyNumberFormat="1" applyFont="1" applyFill="1" applyBorder="1" applyAlignment="1">
      <alignment horizontal="right" vertical="center"/>
    </xf>
    <xf numFmtId="14" fontId="11" fillId="2" borderId="0" xfId="0" applyNumberFormat="1" applyFont="1" applyFill="1" applyBorder="1" applyAlignment="1">
      <alignment horizontal="right" vertical="center"/>
    </xf>
    <xf numFmtId="14" fontId="11" fillId="2" borderId="5" xfId="0" applyNumberFormat="1" applyFont="1" applyFill="1" applyBorder="1" applyAlignment="1">
      <alignment horizontal="right" vertical="center"/>
    </xf>
    <xf numFmtId="14" fontId="11" fillId="2" borderId="3" xfId="0" applyNumberFormat="1" applyFont="1" applyFill="1" applyBorder="1" applyAlignment="1">
      <alignment horizontal="right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/>
    </xf>
    <xf numFmtId="0" fontId="11" fillId="3" borderId="29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/>
    </xf>
    <xf numFmtId="0" fontId="0" fillId="3" borderId="12" xfId="0" applyFill="1" applyBorder="1" applyAlignment="1">
      <alignment horizontal="center" vertical="center"/>
    </xf>
    <xf numFmtId="14" fontId="12" fillId="3" borderId="16" xfId="0" applyNumberFormat="1" applyFont="1" applyFill="1" applyBorder="1">
      <alignment vertical="center"/>
    </xf>
    <xf numFmtId="0" fontId="12" fillId="3" borderId="2" xfId="0" applyFont="1" applyFill="1" applyBorder="1" applyAlignment="1">
      <alignment horizontal="left" vertical="center" wrapText="1"/>
    </xf>
    <xf numFmtId="14" fontId="12" fillId="3" borderId="8" xfId="0" applyNumberFormat="1" applyFont="1" applyFill="1" applyBorder="1">
      <alignment vertical="center"/>
    </xf>
    <xf numFmtId="0" fontId="11" fillId="3" borderId="1" xfId="0" applyFont="1" applyFill="1" applyBorder="1" applyAlignment="1">
      <alignment horizontal="left" vertical="center" wrapText="1"/>
    </xf>
    <xf numFmtId="0" fontId="0" fillId="3" borderId="29" xfId="0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wrapText="1"/>
    </xf>
    <xf numFmtId="14" fontId="12" fillId="3" borderId="31" xfId="0" applyNumberFormat="1" applyFont="1" applyFill="1" applyBorder="1">
      <alignment vertical="center"/>
    </xf>
    <xf numFmtId="0" fontId="11" fillId="3" borderId="3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17" fillId="0" borderId="0" xfId="0" applyFont="1">
      <alignment vertical="center"/>
    </xf>
    <xf numFmtId="0" fontId="16" fillId="0" borderId="0" xfId="0" applyFont="1" applyAlignment="1">
      <alignment vertical="center" shrinkToFit="1"/>
    </xf>
    <xf numFmtId="14" fontId="12" fillId="0" borderId="0" xfId="0" applyNumberFormat="1" applyFont="1" applyAlignment="1">
      <alignment horizontal="center" vertical="center"/>
    </xf>
    <xf numFmtId="0" fontId="17" fillId="0" borderId="1" xfId="0" applyFont="1" applyBorder="1">
      <alignment vertical="center"/>
    </xf>
    <xf numFmtId="0" fontId="17" fillId="0" borderId="2" xfId="0" applyFont="1" applyBorder="1">
      <alignment vertical="center"/>
    </xf>
    <xf numFmtId="0" fontId="17" fillId="3" borderId="27" xfId="0" applyFont="1" applyFill="1" applyBorder="1" applyAlignment="1">
      <alignment horizontal="center" vertical="center"/>
    </xf>
    <xf numFmtId="0" fontId="17" fillId="3" borderId="28" xfId="0" applyFont="1" applyFill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8" fillId="0" borderId="3" xfId="0" applyFont="1" applyBorder="1">
      <alignment vertical="center"/>
    </xf>
    <xf numFmtId="0" fontId="17" fillId="0" borderId="0" xfId="0" applyFont="1" applyAlignment="1">
      <alignment horizontal="left" vertical="center" indent="2"/>
    </xf>
    <xf numFmtId="179" fontId="17" fillId="0" borderId="0" xfId="0" applyNumberFormat="1" applyFont="1">
      <alignment vertical="center"/>
    </xf>
    <xf numFmtId="180" fontId="17" fillId="0" borderId="0" xfId="0" applyNumberFormat="1" applyFont="1">
      <alignment vertical="center"/>
    </xf>
    <xf numFmtId="0" fontId="26" fillId="0" borderId="0" xfId="0" applyFont="1">
      <alignment vertical="center"/>
    </xf>
    <xf numFmtId="0" fontId="27" fillId="0" borderId="0" xfId="0" applyFont="1" applyAlignment="1">
      <alignment horizontal="left" vertical="center" indent="1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12" fillId="2" borderId="33" xfId="0" applyFont="1" applyFill="1" applyBorder="1" applyAlignment="1">
      <alignment horizontal="center" vertical="center" wrapText="1"/>
    </xf>
    <xf numFmtId="0" fontId="12" fillId="2" borderId="34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177" fontId="18" fillId="0" borderId="3" xfId="0" applyNumberFormat="1" applyFont="1" applyBorder="1" applyAlignment="1">
      <alignment horizontal="right" vertical="center"/>
    </xf>
    <xf numFmtId="178" fontId="17" fillId="3" borderId="57" xfId="0" applyNumberFormat="1" applyFont="1" applyFill="1" applyBorder="1" applyAlignment="1">
      <alignment vertical="center"/>
    </xf>
    <xf numFmtId="178" fontId="17" fillId="3" borderId="45" xfId="0" applyNumberFormat="1" applyFont="1" applyFill="1" applyBorder="1" applyAlignment="1">
      <alignment vertical="center"/>
    </xf>
    <xf numFmtId="178" fontId="17" fillId="3" borderId="47" xfId="0" applyNumberFormat="1" applyFont="1" applyFill="1" applyBorder="1" applyAlignment="1">
      <alignment vertical="center"/>
    </xf>
    <xf numFmtId="0" fontId="20" fillId="0" borderId="0" xfId="0" applyFont="1" applyAlignment="1" applyProtection="1">
      <alignment horizontal="center" vertical="center" shrinkToFit="1"/>
      <protection locked="0"/>
    </xf>
    <xf numFmtId="0" fontId="0" fillId="0" borderId="0" xfId="0" applyProtection="1">
      <alignment vertical="center"/>
      <protection locked="0"/>
    </xf>
    <xf numFmtId="0" fontId="0" fillId="3" borderId="25" xfId="0" applyFill="1" applyBorder="1" applyAlignment="1" applyProtection="1">
      <alignment horizontal="center" vertical="center"/>
      <protection locked="0"/>
    </xf>
    <xf numFmtId="0" fontId="12" fillId="0" borderId="26" xfId="0" applyFont="1" applyBorder="1" applyProtection="1">
      <alignment vertical="center"/>
      <protection locked="0"/>
    </xf>
    <xf numFmtId="0" fontId="12" fillId="3" borderId="27" xfId="0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 shrinkToFit="1"/>
      <protection locked="0"/>
    </xf>
    <xf numFmtId="0" fontId="11" fillId="3" borderId="12" xfId="0" applyFont="1" applyFill="1" applyBorder="1" applyAlignment="1" applyProtection="1">
      <alignment horizontal="center" vertical="center"/>
      <protection locked="0"/>
    </xf>
    <xf numFmtId="0" fontId="11" fillId="3" borderId="2" xfId="0" applyFont="1" applyFill="1" applyBorder="1" applyAlignment="1" applyProtection="1">
      <alignment horizontal="left" vertical="center"/>
      <protection locked="0"/>
    </xf>
    <xf numFmtId="0" fontId="11" fillId="0" borderId="0" xfId="0" applyFont="1" applyProtection="1">
      <alignment vertical="center"/>
      <protection locked="0"/>
    </xf>
    <xf numFmtId="0" fontId="11" fillId="3" borderId="29" xfId="0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left" vertical="center"/>
      <protection locked="0"/>
    </xf>
    <xf numFmtId="14" fontId="12" fillId="3" borderId="16" xfId="0" applyNumberFormat="1" applyFont="1" applyFill="1" applyBorder="1" applyProtection="1">
      <alignment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2" fillId="0" borderId="0" xfId="0" applyFont="1" applyBorder="1" applyAlignment="1" applyProtection="1">
      <alignment horizontal="right" vertical="center"/>
      <protection locked="0"/>
    </xf>
    <xf numFmtId="0" fontId="0" fillId="3" borderId="29" xfId="0" applyFill="1" applyBorder="1" applyAlignment="1" applyProtection="1">
      <alignment horizontal="center" vertical="center"/>
      <protection locked="0"/>
    </xf>
    <xf numFmtId="14" fontId="12" fillId="3" borderId="8" xfId="0" applyNumberFormat="1" applyFont="1" applyFill="1" applyBorder="1" applyProtection="1">
      <alignment vertical="center"/>
      <protection locked="0"/>
    </xf>
    <xf numFmtId="14" fontId="11" fillId="2" borderId="1" xfId="0" applyNumberFormat="1" applyFont="1" applyFill="1" applyBorder="1" applyAlignment="1" applyProtection="1">
      <alignment horizontal="right" vertical="center"/>
      <protection locked="0"/>
    </xf>
    <xf numFmtId="0" fontId="22" fillId="0" borderId="0" xfId="0" applyFont="1" applyAlignment="1" applyProtection="1">
      <alignment horizontal="center" vertical="center" shrinkToFit="1"/>
      <protection locked="0"/>
    </xf>
    <xf numFmtId="0" fontId="11" fillId="3" borderId="1" xfId="0" applyFont="1" applyFill="1" applyBorder="1" applyAlignment="1" applyProtection="1">
      <alignment horizontal="left" vertical="center" wrapText="1"/>
      <protection locked="0"/>
    </xf>
    <xf numFmtId="14" fontId="11" fillId="2" borderId="5" xfId="0" applyNumberFormat="1" applyFont="1" applyFill="1" applyBorder="1" applyAlignment="1" applyProtection="1">
      <alignment horizontal="right" vertical="center"/>
      <protection locked="0"/>
    </xf>
    <xf numFmtId="14" fontId="11" fillId="0" borderId="0" xfId="0" applyNumberFormat="1" applyFont="1" applyBorder="1" applyAlignment="1" applyProtection="1">
      <alignment horizontal="right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Protection="1">
      <alignment vertical="center"/>
      <protection locked="0"/>
    </xf>
    <xf numFmtId="14" fontId="12" fillId="3" borderId="31" xfId="0" applyNumberFormat="1" applyFont="1" applyFill="1" applyBorder="1" applyProtection="1">
      <alignment vertical="center"/>
      <protection locked="0"/>
    </xf>
    <xf numFmtId="0" fontId="11" fillId="3" borderId="3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 shrinkToFit="1"/>
    </xf>
    <xf numFmtId="0" fontId="0" fillId="3" borderId="29" xfId="0" applyFill="1" applyBorder="1" applyAlignment="1" applyProtection="1">
      <alignment horizontal="center" vertical="center"/>
    </xf>
    <xf numFmtId="14" fontId="12" fillId="3" borderId="8" xfId="0" applyNumberFormat="1" applyFont="1" applyFill="1" applyBorder="1" applyProtection="1">
      <alignment vertical="center"/>
    </xf>
    <xf numFmtId="0" fontId="11" fillId="3" borderId="1" xfId="0" applyFont="1" applyFill="1" applyBorder="1" applyAlignment="1" applyProtection="1">
      <alignment horizontal="left" vertical="center" wrapText="1"/>
    </xf>
    <xf numFmtId="14" fontId="11" fillId="2" borderId="0" xfId="0" applyNumberFormat="1" applyFont="1" applyFill="1" applyBorder="1" applyAlignment="1" applyProtection="1">
      <alignment horizontal="right" vertical="center"/>
    </xf>
    <xf numFmtId="14" fontId="11" fillId="0" borderId="0" xfId="0" applyNumberFormat="1" applyFont="1" applyBorder="1" applyAlignment="1" applyProtection="1">
      <alignment horizontal="right" vertical="center"/>
    </xf>
    <xf numFmtId="14" fontId="11" fillId="0" borderId="19" xfId="0" applyNumberFormat="1" applyFont="1" applyBorder="1" applyAlignment="1" applyProtection="1">
      <alignment horizontal="right" vertical="center"/>
    </xf>
    <xf numFmtId="0" fontId="22" fillId="0" borderId="0" xfId="0" applyFont="1" applyAlignment="1" applyProtection="1">
      <alignment horizontal="center" vertical="center" shrinkToFit="1"/>
    </xf>
    <xf numFmtId="0" fontId="0" fillId="0" borderId="29" xfId="0" applyBorder="1" applyAlignment="1" applyProtection="1">
      <alignment horizontal="center" vertical="center"/>
    </xf>
    <xf numFmtId="14" fontId="12" fillId="0" borderId="8" xfId="0" applyNumberFormat="1" applyFont="1" applyBorder="1" applyProtection="1">
      <alignment vertical="center"/>
    </xf>
    <xf numFmtId="0" fontId="11" fillId="0" borderId="1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right" vertical="center"/>
    </xf>
    <xf numFmtId="0" fontId="12" fillId="0" borderId="0" xfId="0" applyFo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14" fillId="0" borderId="0" xfId="0" applyFont="1" applyProtection="1">
      <alignment vertical="center"/>
    </xf>
    <xf numFmtId="0" fontId="13" fillId="0" borderId="16" xfId="0" applyFont="1" applyBorder="1" applyProtection="1">
      <alignment vertical="center"/>
    </xf>
    <xf numFmtId="0" fontId="13" fillId="0" borderId="0" xfId="0" applyFont="1" applyAlignment="1" applyProtection="1">
      <alignment vertical="center" shrinkToFit="1"/>
    </xf>
    <xf numFmtId="0" fontId="12" fillId="0" borderId="1" xfId="0" applyFont="1" applyBorder="1" applyProtection="1">
      <alignment vertical="center"/>
    </xf>
    <xf numFmtId="0" fontId="15" fillId="0" borderId="16" xfId="0" applyFont="1" applyBorder="1" applyProtection="1">
      <alignment vertical="center"/>
    </xf>
    <xf numFmtId="0" fontId="15" fillId="0" borderId="0" xfId="0" applyFont="1" applyBorder="1" applyProtection="1">
      <alignment vertical="center"/>
    </xf>
    <xf numFmtId="0" fontId="13" fillId="0" borderId="0" xfId="0" applyFont="1" applyBorder="1" applyAlignment="1" applyProtection="1">
      <alignment horizontal="center" vertical="center" shrinkToFit="1"/>
    </xf>
    <xf numFmtId="0" fontId="12" fillId="0" borderId="0" xfId="0" applyFont="1" applyBorder="1" applyProtection="1">
      <alignment vertical="center"/>
    </xf>
    <xf numFmtId="14" fontId="12" fillId="0" borderId="0" xfId="0" applyNumberFormat="1" applyFont="1" applyAlignment="1" applyProtection="1">
      <alignment horizontal="center" vertical="center"/>
    </xf>
    <xf numFmtId="14" fontId="11" fillId="0" borderId="0" xfId="0" applyNumberFormat="1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2" fillId="0" borderId="21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14" fontId="12" fillId="0" borderId="0" xfId="0" applyNumberFormat="1" applyFont="1">
      <alignment vertical="center"/>
    </xf>
    <xf numFmtId="0" fontId="17" fillId="0" borderId="0" xfId="0" applyFont="1" applyBorder="1" applyAlignment="1" applyProtection="1">
      <alignment horizontal="left" vertical="center" shrinkToFit="1"/>
    </xf>
    <xf numFmtId="0" fontId="17" fillId="0" borderId="0" xfId="0" applyFont="1" applyBorder="1" applyAlignment="1">
      <alignment horizontal="left" vertical="center" shrinkToFit="1"/>
    </xf>
    <xf numFmtId="0" fontId="29" fillId="0" borderId="0" xfId="0" applyFont="1" applyAlignment="1">
      <alignment horizontal="left" vertical="center" indent="1"/>
    </xf>
    <xf numFmtId="0" fontId="12" fillId="2" borderId="50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 shrinkToFit="1"/>
    </xf>
    <xf numFmtId="0" fontId="12" fillId="0" borderId="0" xfId="0" applyFont="1" applyAlignment="1">
      <alignment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0" borderId="0" xfId="0" applyFont="1" applyBorder="1" applyAlignment="1" applyProtection="1">
      <alignment horizontal="left" vertical="center" shrinkToFit="1"/>
    </xf>
    <xf numFmtId="0" fontId="12" fillId="2" borderId="28" xfId="0" applyFont="1" applyFill="1" applyBorder="1" applyAlignment="1">
      <alignment horizontal="center" vertical="center" shrinkToFit="1"/>
    </xf>
    <xf numFmtId="0" fontId="11" fillId="0" borderId="32" xfId="0" applyNumberFormat="1" applyFont="1" applyBorder="1" applyAlignment="1">
      <alignment horizontal="center" vertical="center" shrinkToFit="1"/>
    </xf>
    <xf numFmtId="0" fontId="11" fillId="0" borderId="5" xfId="0" applyNumberFormat="1" applyFont="1" applyBorder="1" applyAlignment="1">
      <alignment horizontal="center" vertical="center" shrinkToFit="1"/>
    </xf>
    <xf numFmtId="0" fontId="11" fillId="0" borderId="6" xfId="0" applyNumberFormat="1" applyFont="1" applyBorder="1" applyAlignment="1">
      <alignment horizontal="center" vertical="center" shrinkToFit="1"/>
    </xf>
    <xf numFmtId="0" fontId="12" fillId="0" borderId="0" xfId="0" applyNumberFormat="1" applyFont="1" applyAlignment="1">
      <alignment vertical="center" shrinkToFit="1"/>
    </xf>
    <xf numFmtId="0" fontId="12" fillId="0" borderId="0" xfId="0" applyFont="1" applyAlignment="1" applyProtection="1">
      <alignment vertical="center" shrinkToFit="1"/>
    </xf>
    <xf numFmtId="0" fontId="27" fillId="0" borderId="2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14" fontId="27" fillId="0" borderId="1" xfId="0" applyNumberFormat="1" applyFont="1" applyBorder="1" applyAlignment="1">
      <alignment horizontal="left" vertical="center" wrapText="1"/>
    </xf>
    <xf numFmtId="0" fontId="27" fillId="0" borderId="3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13" fillId="0" borderId="16" xfId="0" applyFont="1" applyBorder="1" applyAlignment="1">
      <alignment vertical="center" shrinkToFit="1"/>
    </xf>
    <xf numFmtId="0" fontId="13" fillId="0" borderId="16" xfId="0" applyFont="1" applyBorder="1" applyAlignment="1" applyProtection="1">
      <alignment vertical="center" shrinkToFit="1"/>
    </xf>
    <xf numFmtId="0" fontId="12" fillId="3" borderId="1" xfId="0" applyFont="1" applyFill="1" applyBorder="1" applyAlignment="1" applyProtection="1">
      <alignment horizontal="left" vertical="center" wrapText="1"/>
      <protection locked="0"/>
    </xf>
    <xf numFmtId="0" fontId="12" fillId="3" borderId="2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center" vertical="center"/>
      <protection locked="0"/>
    </xf>
    <xf numFmtId="0" fontId="0" fillId="3" borderId="30" xfId="0" applyFill="1" applyBorder="1" applyAlignment="1" applyProtection="1">
      <alignment horizontal="center" vertical="center"/>
      <protection locked="0"/>
    </xf>
    <xf numFmtId="0" fontId="12" fillId="3" borderId="3" xfId="0" applyFont="1" applyFill="1" applyBorder="1" applyAlignment="1" applyProtection="1">
      <alignment horizontal="left" vertical="center" wrapText="1"/>
      <protection locked="0"/>
    </xf>
    <xf numFmtId="0" fontId="12" fillId="0" borderId="16" xfId="0" applyFont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 shrinkToFit="1"/>
      <protection locked="0"/>
    </xf>
    <xf numFmtId="0" fontId="11" fillId="3" borderId="62" xfId="0" applyFont="1" applyFill="1" applyBorder="1" applyAlignment="1" applyProtection="1">
      <alignment horizontal="center" vertical="center"/>
      <protection locked="0"/>
    </xf>
    <xf numFmtId="0" fontId="11" fillId="3" borderId="63" xfId="0" applyFont="1" applyFill="1" applyBorder="1" applyAlignment="1" applyProtection="1">
      <alignment horizontal="left" vertical="center"/>
      <protection locked="0"/>
    </xf>
    <xf numFmtId="0" fontId="0" fillId="3" borderId="64" xfId="0" applyFill="1" applyBorder="1" applyAlignment="1" applyProtection="1">
      <alignment horizontal="center" vertical="center"/>
      <protection locked="0"/>
    </xf>
    <xf numFmtId="14" fontId="12" fillId="3" borderId="65" xfId="0" applyNumberFormat="1" applyFont="1" applyFill="1" applyBorder="1" applyProtection="1">
      <alignment vertical="center"/>
      <protection locked="0"/>
    </xf>
    <xf numFmtId="14" fontId="11" fillId="2" borderId="6" xfId="0" applyNumberFormat="1" applyFont="1" applyFill="1" applyBorder="1" applyAlignment="1" applyProtection="1">
      <alignment horizontal="right" vertical="center"/>
      <protection locked="0"/>
    </xf>
    <xf numFmtId="0" fontId="11" fillId="0" borderId="68" xfId="0" applyFont="1" applyBorder="1" applyAlignment="1" applyProtection="1">
      <alignment horizontal="right" vertical="center"/>
      <protection locked="0"/>
    </xf>
    <xf numFmtId="0" fontId="11" fillId="0" borderId="69" xfId="0" applyFont="1" applyBorder="1" applyAlignment="1" applyProtection="1">
      <alignment horizontal="right" vertical="center"/>
      <protection locked="0"/>
    </xf>
    <xf numFmtId="0" fontId="12" fillId="0" borderId="69" xfId="0" applyFont="1" applyBorder="1" applyAlignment="1" applyProtection="1">
      <alignment horizontal="right" vertical="center"/>
      <protection locked="0"/>
    </xf>
    <xf numFmtId="0" fontId="11" fillId="3" borderId="66" xfId="0" applyFont="1" applyFill="1" applyBorder="1" applyAlignment="1" applyProtection="1">
      <alignment horizontal="left" vertical="center" wrapText="1"/>
      <protection locked="0"/>
    </xf>
    <xf numFmtId="14" fontId="11" fillId="2" borderId="66" xfId="0" applyNumberFormat="1" applyFont="1" applyFill="1" applyBorder="1" applyAlignment="1" applyProtection="1">
      <alignment horizontal="right" vertical="center"/>
      <protection locked="0"/>
    </xf>
    <xf numFmtId="14" fontId="11" fillId="2" borderId="71" xfId="0" applyNumberFormat="1" applyFont="1" applyFill="1" applyBorder="1" applyAlignment="1" applyProtection="1">
      <alignment horizontal="right" vertical="center"/>
      <protection locked="0"/>
    </xf>
    <xf numFmtId="14" fontId="11" fillId="2" borderId="70" xfId="0" applyNumberFormat="1" applyFont="1" applyFill="1" applyBorder="1" applyAlignment="1" applyProtection="1">
      <alignment horizontal="right" vertical="center"/>
      <protection locked="0"/>
    </xf>
    <xf numFmtId="14" fontId="11" fillId="0" borderId="72" xfId="0" applyNumberFormat="1" applyFont="1" applyBorder="1" applyAlignment="1" applyProtection="1">
      <alignment horizontal="right" vertical="center"/>
      <protection locked="0"/>
    </xf>
    <xf numFmtId="0" fontId="11" fillId="0" borderId="72" xfId="0" applyFont="1" applyBorder="1" applyAlignment="1" applyProtection="1">
      <alignment horizontal="right" vertical="center"/>
      <protection locked="0"/>
    </xf>
    <xf numFmtId="0" fontId="11" fillId="3" borderId="2" xfId="0" applyFont="1" applyFill="1" applyBorder="1" applyAlignment="1" applyProtection="1">
      <alignment horizontal="center" vertical="center"/>
      <protection locked="0"/>
    </xf>
    <xf numFmtId="14" fontId="11" fillId="2" borderId="32" xfId="0" applyNumberFormat="1" applyFont="1" applyFill="1" applyBorder="1" applyAlignment="1" applyProtection="1">
      <alignment horizontal="right" vertical="center"/>
      <protection locked="0"/>
    </xf>
    <xf numFmtId="0" fontId="0" fillId="3" borderId="73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0" fontId="12" fillId="2" borderId="74" xfId="0" applyFont="1" applyFill="1" applyBorder="1" applyAlignment="1" applyProtection="1">
      <alignment horizontal="left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 locked="0"/>
    </xf>
    <xf numFmtId="0" fontId="0" fillId="3" borderId="62" xfId="0" applyFill="1" applyBorder="1" applyAlignment="1" applyProtection="1">
      <alignment horizontal="center" vertical="center"/>
      <protection locked="0"/>
    </xf>
    <xf numFmtId="0" fontId="0" fillId="3" borderId="75" xfId="0" applyFill="1" applyBorder="1" applyAlignment="1" applyProtection="1">
      <alignment horizontal="center" vertical="center"/>
      <protection locked="0"/>
    </xf>
    <xf numFmtId="0" fontId="12" fillId="2" borderId="63" xfId="0" applyFont="1" applyFill="1" applyBorder="1" applyAlignment="1" applyProtection="1">
      <alignment horizontal="left" vertical="center" wrapText="1"/>
      <protection locked="0"/>
    </xf>
    <xf numFmtId="0" fontId="12" fillId="2" borderId="76" xfId="0" applyFont="1" applyFill="1" applyBorder="1" applyAlignment="1" applyProtection="1">
      <alignment horizontal="left" vertical="center" wrapText="1"/>
      <protection locked="0"/>
    </xf>
    <xf numFmtId="0" fontId="12" fillId="3" borderId="1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11" fillId="2" borderId="1" xfId="0" applyFont="1" applyFill="1" applyBorder="1" applyAlignment="1" applyProtection="1">
      <alignment horizontal="left" vertical="center"/>
      <protection locked="0"/>
    </xf>
    <xf numFmtId="0" fontId="11" fillId="2" borderId="5" xfId="0" applyFont="1" applyFill="1" applyBorder="1" applyAlignment="1" applyProtection="1">
      <alignment horizontal="left" vertical="center"/>
      <protection locked="0"/>
    </xf>
    <xf numFmtId="0" fontId="11" fillId="2" borderId="2" xfId="0" applyFont="1" applyFill="1" applyBorder="1" applyAlignment="1" applyProtection="1">
      <alignment horizontal="left" vertical="center"/>
      <protection locked="0"/>
    </xf>
    <xf numFmtId="0" fontId="11" fillId="2" borderId="32" xfId="0" applyFont="1" applyFill="1" applyBorder="1" applyAlignment="1" applyProtection="1">
      <alignment horizontal="left" vertical="center"/>
      <protection locked="0"/>
    </xf>
    <xf numFmtId="0" fontId="12" fillId="3" borderId="27" xfId="0" applyFont="1" applyFill="1" applyBorder="1" applyAlignment="1" applyProtection="1">
      <alignment horizontal="center" vertical="center"/>
      <protection locked="0"/>
    </xf>
    <xf numFmtId="0" fontId="12" fillId="3" borderId="28" xfId="0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 wrapText="1" shrinkToFit="1"/>
      <protection locked="0"/>
    </xf>
    <xf numFmtId="0" fontId="0" fillId="3" borderId="29" xfId="0" applyFill="1" applyBorder="1" applyAlignment="1" applyProtection="1">
      <alignment horizontal="center" vertical="center"/>
      <protection locked="0"/>
    </xf>
    <xf numFmtId="0" fontId="11" fillId="2" borderId="63" xfId="0" applyFont="1" applyFill="1" applyBorder="1" applyAlignment="1" applyProtection="1">
      <alignment horizontal="left" vertical="center"/>
      <protection locked="0"/>
    </xf>
    <xf numFmtId="0" fontId="11" fillId="2" borderId="67" xfId="0" applyFont="1" applyFill="1" applyBorder="1" applyAlignment="1" applyProtection="1">
      <alignment horizontal="left" vertical="center"/>
      <protection locked="0"/>
    </xf>
    <xf numFmtId="0" fontId="4" fillId="0" borderId="0" xfId="3" applyFont="1" applyBorder="1" applyAlignment="1">
      <alignment vertical="center" wrapText="1"/>
    </xf>
    <xf numFmtId="0" fontId="7" fillId="0" borderId="0" xfId="3" applyFont="1" applyAlignment="1">
      <alignment vertical="center" wrapText="1"/>
    </xf>
    <xf numFmtId="0" fontId="8" fillId="0" borderId="16" xfId="3" applyFont="1" applyBorder="1" applyAlignment="1">
      <alignment horizontal="left" vertical="center" shrinkToFit="1"/>
    </xf>
    <xf numFmtId="0" fontId="7" fillId="0" borderId="20" xfId="3" applyFont="1" applyBorder="1" applyAlignment="1">
      <alignment horizontal="center" vertical="center"/>
    </xf>
    <xf numFmtId="0" fontId="7" fillId="0" borderId="13" xfId="3" applyFont="1" applyBorder="1" applyAlignment="1">
      <alignment horizontal="center" vertical="center"/>
    </xf>
    <xf numFmtId="0" fontId="7" fillId="0" borderId="21" xfId="3" applyFont="1" applyBorder="1" applyAlignment="1">
      <alignment horizontal="center" vertical="center"/>
    </xf>
    <xf numFmtId="0" fontId="7" fillId="0" borderId="0" xfId="3" applyFont="1" applyBorder="1" applyAlignment="1">
      <alignment horizontal="center" vertical="center"/>
    </xf>
    <xf numFmtId="0" fontId="7" fillId="0" borderId="15" xfId="3" applyFont="1" applyBorder="1" applyAlignment="1">
      <alignment horizontal="center" vertical="center"/>
    </xf>
    <xf numFmtId="0" fontId="7" fillId="0" borderId="16" xfId="3" applyFont="1" applyBorder="1" applyAlignment="1">
      <alignment horizontal="center" vertical="center"/>
    </xf>
    <xf numFmtId="0" fontId="4" fillId="0" borderId="21" xfId="3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4" fillId="0" borderId="7" xfId="3" applyFont="1" applyBorder="1" applyAlignment="1">
      <alignment horizontal="center" vertical="center"/>
    </xf>
    <xf numFmtId="0" fontId="4" fillId="0" borderId="8" xfId="3" applyFont="1" applyBorder="1" applyAlignment="1">
      <alignment horizontal="center" vertical="center"/>
    </xf>
    <xf numFmtId="0" fontId="9" fillId="0" borderId="7" xfId="3" applyFont="1" applyBorder="1" applyAlignment="1">
      <alignment vertical="center" shrinkToFit="1"/>
    </xf>
    <xf numFmtId="0" fontId="7" fillId="0" borderId="8" xfId="3" applyFont="1" applyBorder="1" applyAlignment="1">
      <alignment vertical="center" shrinkToFit="1"/>
    </xf>
    <xf numFmtId="0" fontId="4" fillId="0" borderId="0" xfId="3" applyFont="1" applyBorder="1" applyAlignment="1">
      <alignment horizontal="left" vertical="center"/>
    </xf>
    <xf numFmtId="0" fontId="5" fillId="0" borderId="0" xfId="3" applyFont="1" applyBorder="1" applyAlignment="1">
      <alignment horizontal="center" vertical="center"/>
    </xf>
    <xf numFmtId="0" fontId="7" fillId="0" borderId="13" xfId="3" applyFont="1" applyBorder="1" applyAlignment="1">
      <alignment horizontal="center" vertical="center" shrinkToFit="1"/>
    </xf>
    <xf numFmtId="0" fontId="8" fillId="0" borderId="13" xfId="3" applyFont="1" applyBorder="1" applyAlignment="1">
      <alignment horizontal="left" vertical="center" shrinkToFit="1"/>
    </xf>
    <xf numFmtId="0" fontId="7" fillId="0" borderId="20" xfId="3" applyFont="1" applyBorder="1" applyAlignment="1">
      <alignment horizontal="center" vertical="center" wrapText="1"/>
    </xf>
    <xf numFmtId="0" fontId="7" fillId="0" borderId="14" xfId="3" applyFont="1" applyBorder="1" applyAlignment="1">
      <alignment horizontal="center" vertical="center"/>
    </xf>
    <xf numFmtId="0" fontId="7" fillId="0" borderId="11" xfId="3" applyFont="1" applyBorder="1" applyAlignment="1">
      <alignment horizontal="center" vertical="center"/>
    </xf>
    <xf numFmtId="0" fontId="7" fillId="0" borderId="10" xfId="3" applyFont="1" applyBorder="1" applyAlignment="1">
      <alignment horizontal="center" vertical="center"/>
    </xf>
    <xf numFmtId="0" fontId="7" fillId="0" borderId="0" xfId="3" applyFont="1" applyBorder="1" applyAlignment="1">
      <alignment horizontal="left" vertical="center"/>
    </xf>
    <xf numFmtId="0" fontId="8" fillId="0" borderId="0" xfId="3" applyFont="1" applyBorder="1" applyAlignment="1">
      <alignment horizontal="left" vertical="center" shrinkToFit="1"/>
    </xf>
    <xf numFmtId="0" fontId="7" fillId="0" borderId="16" xfId="3" applyFont="1" applyBorder="1" applyAlignment="1">
      <alignment horizontal="center" vertical="center" shrinkToFit="1"/>
    </xf>
    <xf numFmtId="0" fontId="11" fillId="0" borderId="63" xfId="0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12" fillId="0" borderId="63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 wrapText="1"/>
    </xf>
    <xf numFmtId="0" fontId="17" fillId="0" borderId="0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wrapText="1" shrinkToFit="1"/>
    </xf>
    <xf numFmtId="0" fontId="17" fillId="0" borderId="0" xfId="0" applyFont="1" applyBorder="1" applyAlignment="1" applyProtection="1">
      <alignment horizontal="left" vertical="center" shrinkToFit="1"/>
    </xf>
    <xf numFmtId="0" fontId="13" fillId="0" borderId="16" xfId="0" applyFont="1" applyBorder="1" applyAlignment="1" applyProtection="1">
      <alignment horizontal="left" vertical="center" shrinkToFit="1"/>
    </xf>
    <xf numFmtId="0" fontId="14" fillId="0" borderId="0" xfId="0" applyFont="1" applyAlignment="1" applyProtection="1">
      <alignment horizontal="center" vertical="center"/>
    </xf>
    <xf numFmtId="0" fontId="16" fillId="0" borderId="0" xfId="0" applyFont="1" applyBorder="1" applyAlignment="1" applyProtection="1">
      <alignment horizontal="left" vertical="center" wrapText="1" shrinkToFit="1"/>
    </xf>
    <xf numFmtId="0" fontId="12" fillId="0" borderId="16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2" fillId="0" borderId="40" xfId="0" applyFont="1" applyBorder="1" applyAlignment="1" applyProtection="1">
      <alignment horizontal="left" vertical="center" wrapText="1"/>
    </xf>
    <xf numFmtId="0" fontId="12" fillId="0" borderId="41" xfId="0" applyFont="1" applyBorder="1" applyAlignment="1" applyProtection="1">
      <alignment horizontal="left" vertical="center" wrapText="1"/>
    </xf>
    <xf numFmtId="0" fontId="12" fillId="0" borderId="42" xfId="0" applyFont="1" applyBorder="1" applyAlignment="1" applyProtection="1">
      <alignment horizontal="left" vertical="center" wrapText="1"/>
    </xf>
    <xf numFmtId="0" fontId="12" fillId="0" borderId="21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left" vertical="center" wrapText="1"/>
    </xf>
    <xf numFmtId="0" fontId="12" fillId="0" borderId="24" xfId="0" applyFont="1" applyBorder="1" applyAlignment="1" applyProtection="1">
      <alignment horizontal="left" vertical="center" wrapText="1"/>
    </xf>
    <xf numFmtId="0" fontId="12" fillId="0" borderId="23" xfId="0" applyFont="1" applyBorder="1" applyAlignment="1" applyProtection="1">
      <alignment horizontal="left" vertical="center" wrapText="1"/>
    </xf>
    <xf numFmtId="0" fontId="12" fillId="0" borderId="43" xfId="0" applyFont="1" applyBorder="1" applyAlignment="1" applyProtection="1">
      <alignment horizontal="left" vertical="center" wrapText="1"/>
    </xf>
    <xf numFmtId="0" fontId="12" fillId="0" borderId="44" xfId="0" applyFont="1" applyBorder="1" applyAlignment="1" applyProtection="1">
      <alignment horizontal="left" vertical="center" wrapText="1"/>
    </xf>
    <xf numFmtId="0" fontId="17" fillId="3" borderId="25" xfId="0" applyFont="1" applyFill="1" applyBorder="1" applyAlignment="1">
      <alignment horizontal="center" vertical="center" shrinkToFit="1"/>
    </xf>
    <xf numFmtId="0" fontId="17" fillId="3" borderId="27" xfId="0" applyFont="1" applyFill="1" applyBorder="1" applyAlignment="1">
      <alignment horizontal="center" vertical="center" shrinkToFit="1"/>
    </xf>
    <xf numFmtId="0" fontId="24" fillId="0" borderId="0" xfId="0" applyFont="1" applyAlignment="1">
      <alignment horizontal="center" vertical="center" shrinkToFit="1"/>
    </xf>
    <xf numFmtId="0" fontId="16" fillId="0" borderId="16" xfId="0" applyFont="1" applyBorder="1" applyAlignment="1">
      <alignment horizontal="center" vertical="center"/>
    </xf>
    <xf numFmtId="0" fontId="16" fillId="0" borderId="16" xfId="0" applyFont="1" applyBorder="1" applyAlignment="1">
      <alignment horizontal="left" vertical="center" shrinkToFit="1"/>
    </xf>
    <xf numFmtId="0" fontId="24" fillId="3" borderId="30" xfId="0" applyFont="1" applyFill="1" applyBorder="1" applyAlignment="1">
      <alignment horizontal="center" vertical="center" shrinkToFit="1"/>
    </xf>
    <xf numFmtId="0" fontId="24" fillId="3" borderId="3" xfId="0" applyFont="1" applyFill="1" applyBorder="1" applyAlignment="1">
      <alignment horizontal="center" vertical="center" shrinkToFit="1"/>
    </xf>
    <xf numFmtId="0" fontId="17" fillId="3" borderId="12" xfId="0" applyFont="1" applyFill="1" applyBorder="1" applyAlignment="1">
      <alignment horizontal="center" vertical="center" shrinkToFit="1"/>
    </xf>
    <xf numFmtId="0" fontId="17" fillId="3" borderId="2" xfId="0" applyFont="1" applyFill="1" applyBorder="1" applyAlignment="1">
      <alignment horizontal="center" vertical="center" shrinkToFit="1"/>
    </xf>
    <xf numFmtId="0" fontId="17" fillId="3" borderId="29" xfId="0" applyFont="1" applyFill="1" applyBorder="1" applyAlignment="1">
      <alignment horizontal="center" vertical="center" shrinkToFit="1"/>
    </xf>
    <xf numFmtId="0" fontId="17" fillId="3" borderId="1" xfId="0" applyFont="1" applyFill="1" applyBorder="1" applyAlignment="1">
      <alignment horizontal="center" vertical="center" shrinkToFit="1"/>
    </xf>
    <xf numFmtId="0" fontId="27" fillId="0" borderId="0" xfId="0" applyFont="1" applyAlignment="1">
      <alignment horizontal="left" vertical="center" indent="1" shrinkToFit="1"/>
    </xf>
    <xf numFmtId="0" fontId="17" fillId="3" borderId="53" xfId="0" applyFont="1" applyFill="1" applyBorder="1" applyAlignment="1">
      <alignment horizontal="center" vertical="center"/>
    </xf>
    <xf numFmtId="0" fontId="17" fillId="3" borderId="54" xfId="0" applyFont="1" applyFill="1" applyBorder="1" applyAlignment="1">
      <alignment horizontal="center" vertical="center"/>
    </xf>
    <xf numFmtId="0" fontId="17" fillId="3" borderId="50" xfId="0" applyFont="1" applyFill="1" applyBorder="1" applyAlignment="1">
      <alignment horizontal="center" vertical="center"/>
    </xf>
    <xf numFmtId="0" fontId="17" fillId="3" borderId="26" xfId="0" applyFont="1" applyFill="1" applyBorder="1" applyAlignment="1">
      <alignment horizontal="center" vertical="center"/>
    </xf>
    <xf numFmtId="0" fontId="17" fillId="3" borderId="27" xfId="0" applyFont="1" applyFill="1" applyBorder="1" applyAlignment="1">
      <alignment horizontal="center" vertical="center"/>
    </xf>
    <xf numFmtId="0" fontId="17" fillId="3" borderId="28" xfId="0" applyFont="1" applyFill="1" applyBorder="1" applyAlignment="1">
      <alignment horizontal="center" vertical="center"/>
    </xf>
    <xf numFmtId="0" fontId="17" fillId="3" borderId="51" xfId="0" applyFont="1" applyFill="1" applyBorder="1" applyAlignment="1">
      <alignment horizontal="center" vertical="center" wrapText="1"/>
    </xf>
    <xf numFmtId="0" fontId="17" fillId="3" borderId="52" xfId="0" applyFont="1" applyFill="1" applyBorder="1" applyAlignment="1">
      <alignment horizontal="center" vertical="center" wrapText="1"/>
    </xf>
    <xf numFmtId="0" fontId="17" fillId="3" borderId="55" xfId="0" applyFont="1" applyFill="1" applyBorder="1" applyAlignment="1">
      <alignment horizontal="center" vertical="center"/>
    </xf>
    <xf numFmtId="0" fontId="17" fillId="3" borderId="56" xfId="0" applyFont="1" applyFill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 shrinkToFit="1"/>
    </xf>
    <xf numFmtId="0" fontId="25" fillId="0" borderId="32" xfId="0" applyFont="1" applyBorder="1" applyAlignment="1">
      <alignment horizontal="center" vertical="center" wrapText="1" shrinkToFi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58" xfId="0" applyFont="1" applyFill="1" applyBorder="1" applyAlignment="1">
      <alignment horizontal="center" vertical="center" shrinkToFit="1"/>
    </xf>
    <xf numFmtId="0" fontId="17" fillId="3" borderId="59" xfId="0" applyFont="1" applyFill="1" applyBorder="1" applyAlignment="1">
      <alignment horizontal="center" vertical="center" shrinkToFit="1"/>
    </xf>
    <xf numFmtId="0" fontId="25" fillId="0" borderId="17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17" fillId="3" borderId="60" xfId="0" applyFont="1" applyFill="1" applyBorder="1" applyAlignment="1">
      <alignment horizontal="center" vertical="center" shrinkToFit="1"/>
    </xf>
    <xf numFmtId="0" fontId="17" fillId="3" borderId="61" xfId="0" applyFont="1" applyFill="1" applyBorder="1" applyAlignment="1">
      <alignment horizontal="center" vertical="center" shrinkToFit="1"/>
    </xf>
    <xf numFmtId="0" fontId="25" fillId="0" borderId="48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32" xfId="0" applyFont="1" applyFill="1" applyBorder="1" applyAlignment="1">
      <alignment horizontal="left" vertical="center"/>
    </xf>
    <xf numFmtId="0" fontId="0" fillId="3" borderId="29" xfId="0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wrapText="1"/>
    </xf>
    <xf numFmtId="0" fontId="0" fillId="3" borderId="30" xfId="0" applyFill="1" applyBorder="1" applyAlignment="1">
      <alignment horizontal="center" vertical="center"/>
    </xf>
    <xf numFmtId="0" fontId="12" fillId="3" borderId="3" xfId="0" applyFont="1" applyFill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shrinkToFit="1"/>
    </xf>
    <xf numFmtId="0" fontId="11" fillId="0" borderId="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14" fontId="11" fillId="0" borderId="77" xfId="0" applyNumberFormat="1" applyFont="1" applyBorder="1" applyAlignment="1" applyProtection="1">
      <alignment horizontal="center" vertical="center" wrapText="1"/>
    </xf>
    <xf numFmtId="176" fontId="11" fillId="0" borderId="78" xfId="0" applyNumberFormat="1" applyFont="1" applyBorder="1" applyAlignment="1" applyProtection="1">
      <alignment horizontal="center" vertical="center" wrapText="1"/>
    </xf>
    <xf numFmtId="0" fontId="12" fillId="0" borderId="79" xfId="0" applyFont="1" applyBorder="1" applyAlignment="1" applyProtection="1">
      <alignment vertical="center" wrapText="1"/>
    </xf>
    <xf numFmtId="0" fontId="11" fillId="0" borderId="80" xfId="0" applyFont="1" applyBorder="1" applyAlignment="1" applyProtection="1">
      <alignment horizontal="center" vertical="center" wrapText="1"/>
    </xf>
    <xf numFmtId="0" fontId="16" fillId="0" borderId="80" xfId="0" applyFont="1" applyBorder="1" applyAlignment="1" applyProtection="1">
      <alignment horizontal="center" vertical="center" wrapText="1"/>
    </xf>
    <xf numFmtId="0" fontId="16" fillId="0" borderId="81" xfId="0" applyFont="1" applyBorder="1" applyAlignment="1" applyProtection="1">
      <alignment horizontal="center" vertical="center" wrapText="1"/>
    </xf>
    <xf numFmtId="0" fontId="16" fillId="0" borderId="79" xfId="0" applyFont="1" applyBorder="1" applyAlignment="1" applyProtection="1">
      <alignment horizontal="center" vertical="center" wrapText="1"/>
    </xf>
    <xf numFmtId="14" fontId="11" fillId="0" borderId="81" xfId="0" applyNumberFormat="1" applyFont="1" applyBorder="1" applyAlignment="1" applyProtection="1">
      <alignment horizontal="center" vertical="center" wrapText="1"/>
    </xf>
    <xf numFmtId="0" fontId="11" fillId="0" borderId="79" xfId="0" applyFont="1" applyBorder="1" applyAlignment="1" applyProtection="1">
      <alignment horizontal="center" vertical="center" wrapText="1"/>
    </xf>
    <xf numFmtId="14" fontId="11" fillId="0" borderId="80" xfId="0" applyNumberFormat="1" applyFont="1" applyBorder="1" applyAlignment="1" applyProtection="1">
      <alignment horizontal="center" vertical="center" wrapText="1"/>
    </xf>
    <xf numFmtId="14" fontId="11" fillId="0" borderId="83" xfId="0" applyNumberFormat="1" applyFont="1" applyBorder="1" applyAlignment="1" applyProtection="1">
      <alignment horizontal="center" vertical="center" wrapText="1"/>
    </xf>
    <xf numFmtId="176" fontId="11" fillId="0" borderId="84" xfId="0" applyNumberFormat="1" applyFont="1" applyBorder="1" applyAlignment="1" applyProtection="1">
      <alignment horizontal="center" vertical="center" wrapText="1"/>
    </xf>
    <xf numFmtId="0" fontId="12" fillId="0" borderId="85" xfId="0" applyFont="1" applyBorder="1" applyAlignment="1" applyProtection="1">
      <alignment vertical="center" wrapText="1"/>
    </xf>
    <xf numFmtId="0" fontId="11" fillId="0" borderId="86" xfId="0" applyFont="1" applyBorder="1" applyAlignment="1" applyProtection="1">
      <alignment horizontal="center" vertical="center" wrapText="1"/>
    </xf>
    <xf numFmtId="0" fontId="16" fillId="0" borderId="86" xfId="0" applyFont="1" applyBorder="1" applyAlignment="1" applyProtection="1">
      <alignment horizontal="center" vertical="center" wrapText="1"/>
    </xf>
    <xf numFmtId="0" fontId="16" fillId="0" borderId="87" xfId="0" applyFont="1" applyBorder="1" applyAlignment="1" applyProtection="1">
      <alignment horizontal="center" vertical="center" wrapText="1"/>
    </xf>
    <xf numFmtId="0" fontId="16" fillId="0" borderId="85" xfId="0" applyFont="1" applyBorder="1" applyAlignment="1" applyProtection="1">
      <alignment horizontal="center" vertical="center" wrapText="1"/>
    </xf>
    <xf numFmtId="14" fontId="11" fillId="0" borderId="87" xfId="0" applyNumberFormat="1" applyFont="1" applyBorder="1" applyAlignment="1" applyProtection="1">
      <alignment horizontal="center" vertical="center" wrapText="1"/>
    </xf>
    <xf numFmtId="0" fontId="11" fillId="0" borderId="85" xfId="0" applyFont="1" applyBorder="1" applyAlignment="1" applyProtection="1">
      <alignment horizontal="center" vertical="center" wrapText="1"/>
    </xf>
    <xf numFmtId="14" fontId="11" fillId="0" borderId="86" xfId="0" applyNumberFormat="1" applyFont="1" applyBorder="1" applyAlignment="1" applyProtection="1">
      <alignment horizontal="center" vertical="center" wrapText="1"/>
    </xf>
    <xf numFmtId="14" fontId="11" fillId="0" borderId="85" xfId="0" applyNumberFormat="1" applyFont="1" applyBorder="1" applyAlignment="1" applyProtection="1">
      <alignment horizontal="center" vertical="center" wrapText="1"/>
    </xf>
    <xf numFmtId="0" fontId="17" fillId="2" borderId="89" xfId="0" applyFont="1" applyFill="1" applyBorder="1" applyAlignment="1" applyProtection="1">
      <alignment horizontal="center" vertical="center" wrapText="1" shrinkToFit="1"/>
    </xf>
    <xf numFmtId="0" fontId="17" fillId="2" borderId="90" xfId="0" applyFont="1" applyFill="1" applyBorder="1" applyAlignment="1" applyProtection="1">
      <alignment horizontal="center" vertical="center" wrapText="1" shrinkToFit="1"/>
    </xf>
    <xf numFmtId="0" fontId="17" fillId="2" borderId="91" xfId="0" applyFont="1" applyFill="1" applyBorder="1" applyAlignment="1" applyProtection="1">
      <alignment horizontal="center" vertical="center" wrapText="1" shrinkToFit="1"/>
    </xf>
    <xf numFmtId="0" fontId="17" fillId="0" borderId="1" xfId="0" applyFont="1" applyBorder="1" applyAlignment="1" applyProtection="1">
      <alignment vertical="center" wrapText="1" shrinkToFit="1"/>
    </xf>
    <xf numFmtId="0" fontId="16" fillId="2" borderId="92" xfId="0" applyFont="1" applyFill="1" applyBorder="1" applyAlignment="1" applyProtection="1">
      <alignment horizontal="center" vertical="center" wrapText="1"/>
    </xf>
    <xf numFmtId="0" fontId="17" fillId="2" borderId="93" xfId="0" applyFont="1" applyFill="1" applyBorder="1" applyAlignment="1" applyProtection="1">
      <alignment horizontal="center" vertical="center" shrinkToFit="1"/>
    </xf>
    <xf numFmtId="0" fontId="17" fillId="2" borderId="91" xfId="0" applyFont="1" applyFill="1" applyBorder="1" applyAlignment="1" applyProtection="1">
      <alignment horizontal="center" vertical="center" shrinkToFit="1"/>
    </xf>
    <xf numFmtId="0" fontId="17" fillId="2" borderId="94" xfId="0" applyFont="1" applyFill="1" applyBorder="1" applyAlignment="1" applyProtection="1">
      <alignment horizontal="center" vertical="center" shrinkToFit="1"/>
    </xf>
    <xf numFmtId="0" fontId="17" fillId="2" borderId="95" xfId="0" applyFont="1" applyFill="1" applyBorder="1" applyAlignment="1" applyProtection="1">
      <alignment horizontal="center" vertical="center" shrinkToFit="1"/>
    </xf>
    <xf numFmtId="0" fontId="17" fillId="2" borderId="96" xfId="0" applyFont="1" applyFill="1" applyBorder="1" applyAlignment="1" applyProtection="1">
      <alignment vertical="center" shrinkToFit="1"/>
    </xf>
    <xf numFmtId="0" fontId="12" fillId="2" borderId="98" xfId="0" applyFont="1" applyFill="1" applyBorder="1" applyAlignment="1" applyProtection="1">
      <alignment horizontal="center" vertical="center" wrapText="1"/>
    </xf>
    <xf numFmtId="0" fontId="12" fillId="2" borderId="99" xfId="0" applyFont="1" applyFill="1" applyBorder="1" applyAlignment="1" applyProtection="1">
      <alignment horizontal="center" vertical="center" wrapText="1"/>
    </xf>
    <xf numFmtId="0" fontId="12" fillId="2" borderId="100" xfId="0" applyFont="1" applyFill="1" applyBorder="1" applyAlignment="1" applyProtection="1">
      <alignment horizontal="center" vertical="center" wrapText="1"/>
    </xf>
    <xf numFmtId="0" fontId="11" fillId="0" borderId="101" xfId="0" applyFont="1" applyFill="1" applyBorder="1" applyAlignment="1" applyProtection="1">
      <alignment horizontal="center" vertical="center" wrapText="1"/>
    </xf>
    <xf numFmtId="0" fontId="11" fillId="0" borderId="102" xfId="0" applyFont="1" applyFill="1" applyBorder="1" applyAlignment="1" applyProtection="1">
      <alignment horizontal="center" vertical="center" wrapText="1"/>
    </xf>
    <xf numFmtId="0" fontId="16" fillId="2" borderId="103" xfId="0" applyFont="1" applyFill="1" applyBorder="1" applyAlignment="1" applyProtection="1">
      <alignment horizontal="center" vertical="center" wrapText="1"/>
    </xf>
    <xf numFmtId="0" fontId="13" fillId="2" borderId="104" xfId="0" applyFont="1" applyFill="1" applyBorder="1" applyAlignment="1" applyProtection="1">
      <alignment horizontal="center" vertical="center" wrapText="1"/>
    </xf>
    <xf numFmtId="0" fontId="15" fillId="2" borderId="100" xfId="0" applyFont="1" applyFill="1" applyBorder="1" applyAlignment="1" applyProtection="1">
      <alignment horizontal="center" vertical="center" wrapText="1"/>
    </xf>
    <xf numFmtId="0" fontId="12" fillId="2" borderId="104" xfId="0" applyFont="1" applyFill="1" applyBorder="1" applyAlignment="1" applyProtection="1">
      <alignment horizontal="center" vertical="center" wrapText="1"/>
    </xf>
    <xf numFmtId="0" fontId="17" fillId="2" borderId="105" xfId="0" applyFont="1" applyFill="1" applyBorder="1" applyAlignment="1" applyProtection="1">
      <alignment horizontal="center" vertical="center" wrapText="1"/>
    </xf>
    <xf numFmtId="0" fontId="16" fillId="2" borderId="105" xfId="0" applyFont="1" applyFill="1" applyBorder="1" applyAlignment="1" applyProtection="1">
      <alignment horizontal="center" vertical="center" wrapText="1"/>
    </xf>
    <xf numFmtId="0" fontId="17" fillId="2" borderId="92" xfId="0" applyFont="1" applyFill="1" applyBorder="1" applyAlignment="1" applyProtection="1">
      <alignment horizontal="center" vertical="center" wrapText="1"/>
    </xf>
    <xf numFmtId="0" fontId="12" fillId="2" borderId="97" xfId="0" applyFont="1" applyFill="1" applyBorder="1" applyAlignment="1" applyProtection="1">
      <alignment horizontal="center" vertical="center" shrinkToFit="1"/>
    </xf>
    <xf numFmtId="0" fontId="12" fillId="2" borderId="106" xfId="0" applyFont="1" applyFill="1" applyBorder="1" applyAlignment="1" applyProtection="1">
      <alignment horizontal="center" vertical="center" shrinkToFit="1"/>
    </xf>
    <xf numFmtId="0" fontId="11" fillId="0" borderId="82" xfId="0" applyFont="1" applyBorder="1" applyAlignment="1" applyProtection="1">
      <alignment horizontal="center" vertical="center" shrinkToFit="1"/>
    </xf>
    <xf numFmtId="0" fontId="11" fillId="0" borderId="88" xfId="0" applyFont="1" applyBorder="1" applyAlignment="1" applyProtection="1">
      <alignment horizontal="center" vertical="center" shrinkToFit="1"/>
    </xf>
    <xf numFmtId="0" fontId="33" fillId="0" borderId="0" xfId="0" applyFont="1" applyBorder="1" applyAlignment="1" applyProtection="1">
      <alignment horizontal="left" vertical="center" wrapText="1" shrinkToFit="1"/>
    </xf>
  </cellXfs>
  <cellStyles count="12">
    <cellStyle name="STYL0 - ｽﾀｲﾙ1" xfId="4"/>
    <cellStyle name="STYL1 - ｽﾀｲﾙ2" xfId="5"/>
    <cellStyle name="STYL2 - ｽﾀｲﾙ3" xfId="6"/>
    <cellStyle name="STYL3 - ｽﾀｲﾙ4" xfId="7"/>
    <cellStyle name="STYL4 - ｽﾀｲﾙ5" xfId="8"/>
    <cellStyle name="STYL5 - ｽﾀｲﾙ6" xfId="9"/>
    <cellStyle name="STYL6 - ｽﾀｲﾙ7" xfId="10"/>
    <cellStyle name="STYL7 - ｽﾀｲﾙ8" xfId="11"/>
    <cellStyle name="通貨 2" xfId="2"/>
    <cellStyle name="標準" xfId="0" builtinId="0"/>
    <cellStyle name="標準 2" xfId="1"/>
    <cellStyle name="標準 3" xfId="3"/>
  </cellStyles>
  <dxfs count="72">
    <dxf>
      <font>
        <b val="0"/>
        <i val="0"/>
        <color rgb="FFFF0000"/>
      </font>
      <fill>
        <patternFill>
          <bgColor rgb="FFFFFF66"/>
        </patternFill>
      </fill>
    </dxf>
    <dxf>
      <font>
        <b/>
        <i val="0"/>
        <color rgb="FF0070C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0070C0"/>
      </font>
      <fill>
        <patternFill>
          <bgColor rgb="FFFFFF00"/>
        </patternFill>
      </fill>
    </dxf>
    <dxf>
      <font>
        <b val="0"/>
        <i val="0"/>
        <color rgb="FFFF0000"/>
      </font>
      <fill>
        <patternFill>
          <bgColor rgb="FFFFFF00"/>
        </patternFill>
      </fill>
    </dxf>
    <dxf>
      <font>
        <color theme="1"/>
      </font>
      <fill>
        <patternFill>
          <bgColor rgb="FFFFFF66"/>
        </patternFill>
      </fill>
    </dxf>
    <dxf>
      <font>
        <color rgb="FF00610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color rgb="FFFF0000"/>
      </font>
      <fill>
        <patternFill>
          <bgColor rgb="FFFFFF00"/>
        </patternFill>
      </fill>
    </dxf>
    <dxf>
      <font>
        <color theme="1"/>
      </font>
      <fill>
        <patternFill patternType="solid"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ont>
        <b val="0"/>
        <i val="0"/>
        <color rgb="FF006600"/>
      </font>
      <fill>
        <patternFill>
          <bgColor rgb="FF93FF93"/>
        </patternFill>
      </fill>
    </dxf>
    <dxf>
      <font>
        <b/>
        <i val="0"/>
        <color rgb="FF0070C0"/>
      </font>
      <fill>
        <patternFill>
          <bgColor theme="8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70C0"/>
      </font>
      <fill>
        <patternFill>
          <bgColor theme="8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1"/>
      </font>
      <fill>
        <patternFill patternType="solid">
          <bgColor theme="0" tint="-0.34998626667073579"/>
        </patternFill>
      </fill>
    </dxf>
    <dxf>
      <border>
        <bottom style="thin">
          <color auto="1"/>
        </bottom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0070C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0070C0"/>
      </font>
      <fill>
        <patternFill>
          <bgColor rgb="FFFFFF00"/>
        </patternFill>
      </fill>
    </dxf>
    <dxf>
      <font>
        <color rgb="FF00610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color rgb="FFFF0000"/>
      </font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ont>
        <b val="0"/>
        <i val="0"/>
        <color rgb="FF006600"/>
      </font>
      <fill>
        <patternFill>
          <bgColor rgb="FF93FF93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0070C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0070C0"/>
      </font>
      <fill>
        <patternFill>
          <bgColor rgb="FFFFFF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00610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color rgb="FFFF0000"/>
      </font>
      <fill>
        <patternFill>
          <bgColor rgb="FFFFFF00"/>
        </patternFill>
      </fill>
    </dxf>
    <dxf>
      <font>
        <color theme="1"/>
      </font>
      <fill>
        <patternFill patternType="solid"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ont>
        <b val="0"/>
        <i val="0"/>
        <color rgb="FF006600"/>
      </font>
      <fill>
        <patternFill>
          <bgColor rgb="FF93FF93"/>
        </patternFill>
      </fill>
    </dxf>
    <dxf>
      <font>
        <b/>
        <i val="0"/>
        <color rgb="FF0070C0"/>
      </font>
      <fill>
        <patternFill>
          <bgColor theme="8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70C0"/>
      </font>
      <fill>
        <patternFill>
          <bgColor theme="8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1"/>
      </font>
      <fill>
        <patternFill patternType="solid">
          <bgColor theme="0" tint="-0.34998626667073579"/>
        </patternFill>
      </fill>
    </dxf>
    <dxf>
      <border>
        <bottom style="thin">
          <color auto="1"/>
        </bottom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0070C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0070C0"/>
      </font>
      <fill>
        <patternFill>
          <bgColor rgb="FFFFFF00"/>
        </patternFill>
      </fill>
    </dxf>
    <dxf>
      <font>
        <color rgb="FF00610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color rgb="FFFF0000"/>
      </font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ont>
        <b val="0"/>
        <i val="0"/>
        <color rgb="FF006600"/>
      </font>
      <fill>
        <patternFill>
          <bgColor rgb="FF93FF93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ont>
        <color theme="1"/>
      </font>
      <fill>
        <patternFill patternType="solid">
          <bgColor theme="0" tint="-0.14996795556505021"/>
        </patternFill>
      </fill>
    </dxf>
    <dxf>
      <font>
        <b val="0"/>
        <i val="0"/>
        <color rgb="FF006600"/>
      </font>
      <fill>
        <patternFill>
          <bgColor rgb="FF93FF93"/>
        </patternFill>
      </fill>
    </dxf>
    <dxf>
      <font>
        <color theme="1"/>
      </font>
      <fill>
        <patternFill patternType="solid"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009900"/>
      <color rgb="FF00FF00"/>
      <color rgb="FF0000FF"/>
      <color rgb="FFFFFF66"/>
      <color rgb="FFFFFF99"/>
      <color rgb="FF006600"/>
      <color rgb="FFB3FFB3"/>
      <color rgb="FF9BFF9B"/>
      <color rgb="FF93FF93"/>
      <color rgb="FF75FF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108856</xdr:colOff>
      <xdr:row>1</xdr:row>
      <xdr:rowOff>163285</xdr:rowOff>
    </xdr:from>
    <xdr:to>
      <xdr:col>19</xdr:col>
      <xdr:colOff>204107</xdr:colOff>
      <xdr:row>7</xdr:row>
      <xdr:rowOff>272143</xdr:rowOff>
    </xdr:to>
    <xdr:sp macro="" textlink="">
      <xdr:nvSpPr>
        <xdr:cNvPr id="3" name="角丸四角形 2"/>
        <xdr:cNvSpPr/>
      </xdr:nvSpPr>
      <xdr:spPr>
        <a:xfrm>
          <a:off x="9769927" y="449035"/>
          <a:ext cx="6218466" cy="1823358"/>
        </a:xfrm>
        <a:prstGeom prst="roundRect">
          <a:avLst/>
        </a:prstGeom>
        <a:ln w="38100"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300">
              <a:solidFill>
                <a:srgbClr val="002060"/>
              </a:solidFill>
            </a:rPr>
            <a:t>　本シートでの「年月日」の入力は、</a:t>
          </a:r>
          <a:endParaRPr kumimoji="1" lang="en-US" altLang="ja-JP" sz="2300">
            <a:solidFill>
              <a:srgbClr val="002060"/>
            </a:solidFill>
          </a:endParaRPr>
        </a:p>
        <a:p>
          <a:pPr algn="ctr"/>
          <a:r>
            <a:rPr kumimoji="1" lang="en-US" altLang="ja-JP" sz="2300">
              <a:solidFill>
                <a:srgbClr val="002060"/>
              </a:solidFill>
            </a:rPr>
            <a:t>2018/10/15</a:t>
          </a:r>
          <a:r>
            <a:rPr kumimoji="1" lang="ja-JP" altLang="en-US" sz="2300">
              <a:solidFill>
                <a:srgbClr val="002060"/>
              </a:solidFill>
            </a:rPr>
            <a:t>のように、「西暦」、「月」及び「日」を</a:t>
          </a:r>
          <a:endParaRPr kumimoji="1" lang="en-US" altLang="ja-JP" sz="2300">
            <a:solidFill>
              <a:srgbClr val="002060"/>
            </a:solidFill>
          </a:endParaRPr>
        </a:p>
        <a:p>
          <a:pPr algn="ctr"/>
          <a:r>
            <a:rPr kumimoji="1" lang="ja-JP" altLang="en-US" sz="2300">
              <a:solidFill>
                <a:srgbClr val="002060"/>
              </a:solidFill>
            </a:rPr>
            <a:t>「スラッシュ」で区切って入力してください。</a:t>
          </a:r>
          <a:endParaRPr kumimoji="1" lang="en-US" altLang="ja-JP" sz="2300">
            <a:solidFill>
              <a:srgbClr val="00206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108856</xdr:colOff>
      <xdr:row>1</xdr:row>
      <xdr:rowOff>163285</xdr:rowOff>
    </xdr:from>
    <xdr:to>
      <xdr:col>19</xdr:col>
      <xdr:colOff>204107</xdr:colOff>
      <xdr:row>7</xdr:row>
      <xdr:rowOff>272143</xdr:rowOff>
    </xdr:to>
    <xdr:sp macro="" textlink="">
      <xdr:nvSpPr>
        <xdr:cNvPr id="2" name="角丸四角形 1"/>
        <xdr:cNvSpPr/>
      </xdr:nvSpPr>
      <xdr:spPr>
        <a:xfrm>
          <a:off x="9786256" y="449035"/>
          <a:ext cx="6267451" cy="1823358"/>
        </a:xfrm>
        <a:prstGeom prst="roundRect">
          <a:avLst/>
        </a:prstGeom>
        <a:ln w="38100"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300">
              <a:solidFill>
                <a:srgbClr val="002060"/>
              </a:solidFill>
            </a:rPr>
            <a:t>　本シートでの「年月日」の入力は、</a:t>
          </a:r>
          <a:endParaRPr kumimoji="1" lang="en-US" altLang="ja-JP" sz="2300">
            <a:solidFill>
              <a:srgbClr val="002060"/>
            </a:solidFill>
          </a:endParaRPr>
        </a:p>
        <a:p>
          <a:pPr algn="ctr"/>
          <a:r>
            <a:rPr kumimoji="1" lang="en-US" altLang="ja-JP" sz="2300">
              <a:solidFill>
                <a:srgbClr val="002060"/>
              </a:solidFill>
            </a:rPr>
            <a:t>2018/10/15</a:t>
          </a:r>
          <a:r>
            <a:rPr kumimoji="1" lang="ja-JP" altLang="en-US" sz="2300">
              <a:solidFill>
                <a:srgbClr val="002060"/>
              </a:solidFill>
            </a:rPr>
            <a:t>のように、「西暦」、「月」及び「日」を</a:t>
          </a:r>
          <a:endParaRPr kumimoji="1" lang="en-US" altLang="ja-JP" sz="2300">
            <a:solidFill>
              <a:srgbClr val="002060"/>
            </a:solidFill>
          </a:endParaRPr>
        </a:p>
        <a:p>
          <a:pPr algn="ctr"/>
          <a:r>
            <a:rPr kumimoji="1" lang="ja-JP" altLang="en-US" sz="2300">
              <a:solidFill>
                <a:srgbClr val="002060"/>
              </a:solidFill>
            </a:rPr>
            <a:t>「スラッシュ」で区切って入力してください。</a:t>
          </a:r>
          <a:endParaRPr kumimoji="1" lang="en-US" altLang="ja-JP" sz="2300">
            <a:solidFill>
              <a:srgbClr val="00206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86590</xdr:colOff>
      <xdr:row>14</xdr:row>
      <xdr:rowOff>69273</xdr:rowOff>
    </xdr:from>
    <xdr:to>
      <xdr:col>5</xdr:col>
      <xdr:colOff>744681</xdr:colOff>
      <xdr:row>44</xdr:row>
      <xdr:rowOff>419100</xdr:rowOff>
    </xdr:to>
    <xdr:sp macro="" textlink="">
      <xdr:nvSpPr>
        <xdr:cNvPr id="3" name="角丸四角形 2"/>
        <xdr:cNvSpPr/>
      </xdr:nvSpPr>
      <xdr:spPr>
        <a:xfrm>
          <a:off x="2753590" y="4641273"/>
          <a:ext cx="2372591" cy="15351702"/>
        </a:xfrm>
        <a:prstGeom prst="roundRect">
          <a:avLst/>
        </a:prstGeom>
        <a:noFill/>
        <a:ln w="381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69272</xdr:colOff>
      <xdr:row>14</xdr:row>
      <xdr:rowOff>103908</xdr:rowOff>
    </xdr:from>
    <xdr:to>
      <xdr:col>8</xdr:col>
      <xdr:colOff>1056409</xdr:colOff>
      <xdr:row>44</xdr:row>
      <xdr:rowOff>419098</xdr:rowOff>
    </xdr:to>
    <xdr:sp macro="" textlink="">
      <xdr:nvSpPr>
        <xdr:cNvPr id="4" name="角丸四角形 3"/>
        <xdr:cNvSpPr/>
      </xdr:nvSpPr>
      <xdr:spPr>
        <a:xfrm>
          <a:off x="6044045" y="4710544"/>
          <a:ext cx="2095500" cy="15382009"/>
        </a:xfrm>
        <a:prstGeom prst="roundRect">
          <a:avLst/>
        </a:prstGeom>
        <a:noFill/>
        <a:ln w="381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34637</xdr:colOff>
      <xdr:row>21</xdr:row>
      <xdr:rowOff>86591</xdr:rowOff>
    </xdr:from>
    <xdr:to>
      <xdr:col>17</xdr:col>
      <xdr:colOff>831273</xdr:colOff>
      <xdr:row>27</xdr:row>
      <xdr:rowOff>432955</xdr:rowOff>
    </xdr:to>
    <xdr:sp macro="" textlink="">
      <xdr:nvSpPr>
        <xdr:cNvPr id="8" name="角丸四角形 7"/>
        <xdr:cNvSpPr/>
      </xdr:nvSpPr>
      <xdr:spPr>
        <a:xfrm>
          <a:off x="12936682" y="8208818"/>
          <a:ext cx="796636" cy="3359728"/>
        </a:xfrm>
        <a:prstGeom prst="roundRect">
          <a:avLst/>
        </a:prstGeom>
        <a:noFill/>
        <a:ln w="3810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34637</xdr:colOff>
      <xdr:row>28</xdr:row>
      <xdr:rowOff>69273</xdr:rowOff>
    </xdr:from>
    <xdr:to>
      <xdr:col>17</xdr:col>
      <xdr:colOff>845128</xdr:colOff>
      <xdr:row>34</xdr:row>
      <xdr:rowOff>450273</xdr:rowOff>
    </xdr:to>
    <xdr:sp macro="" textlink="">
      <xdr:nvSpPr>
        <xdr:cNvPr id="9" name="角丸四角形 8"/>
        <xdr:cNvSpPr/>
      </xdr:nvSpPr>
      <xdr:spPr>
        <a:xfrm>
          <a:off x="12936682" y="11707091"/>
          <a:ext cx="810491" cy="3394364"/>
        </a:xfrm>
        <a:prstGeom prst="roundRect">
          <a:avLst/>
        </a:prstGeom>
        <a:noFill/>
        <a:ln w="3810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34637</xdr:colOff>
      <xdr:row>35</xdr:row>
      <xdr:rowOff>121227</xdr:rowOff>
    </xdr:from>
    <xdr:to>
      <xdr:col>17</xdr:col>
      <xdr:colOff>841665</xdr:colOff>
      <xdr:row>41</xdr:row>
      <xdr:rowOff>415636</xdr:rowOff>
    </xdr:to>
    <xdr:sp macro="" textlink="">
      <xdr:nvSpPr>
        <xdr:cNvPr id="10" name="角丸四角形 9"/>
        <xdr:cNvSpPr/>
      </xdr:nvSpPr>
      <xdr:spPr>
        <a:xfrm>
          <a:off x="12936682" y="15274636"/>
          <a:ext cx="807028" cy="3307773"/>
        </a:xfrm>
        <a:prstGeom prst="roundRect">
          <a:avLst/>
        </a:prstGeom>
        <a:noFill/>
        <a:ln w="3810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138544</xdr:colOff>
      <xdr:row>33</xdr:row>
      <xdr:rowOff>86590</xdr:rowOff>
    </xdr:from>
    <xdr:to>
      <xdr:col>10</xdr:col>
      <xdr:colOff>2476500</xdr:colOff>
      <xdr:row>34</xdr:row>
      <xdr:rowOff>450273</xdr:rowOff>
    </xdr:to>
    <xdr:sp macro="" textlink="">
      <xdr:nvSpPr>
        <xdr:cNvPr id="14" name="角丸四角形 13"/>
        <xdr:cNvSpPr/>
      </xdr:nvSpPr>
      <xdr:spPr>
        <a:xfrm>
          <a:off x="6125687" y="13952269"/>
          <a:ext cx="5685313" cy="853540"/>
        </a:xfrm>
        <a:prstGeom prst="roundRect">
          <a:avLst/>
        </a:prstGeom>
        <a:noFill/>
        <a:ln w="3810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17317</xdr:colOff>
      <xdr:row>36</xdr:row>
      <xdr:rowOff>376673</xdr:rowOff>
    </xdr:from>
    <xdr:to>
      <xdr:col>8</xdr:col>
      <xdr:colOff>1039090</xdr:colOff>
      <xdr:row>44</xdr:row>
      <xdr:rowOff>280695</xdr:rowOff>
    </xdr:to>
    <xdr:grpSp>
      <xdr:nvGrpSpPr>
        <xdr:cNvPr id="16" name="グループ化 15"/>
        <xdr:cNvGrpSpPr/>
      </xdr:nvGrpSpPr>
      <xdr:grpSpPr>
        <a:xfrm>
          <a:off x="2666999" y="16032309"/>
          <a:ext cx="5455227" cy="3921841"/>
          <a:chOff x="2603313" y="15552817"/>
          <a:chExt cx="5373875" cy="4473055"/>
        </a:xfrm>
      </xdr:grpSpPr>
      <xdr:sp macro="" textlink="">
        <xdr:nvSpPr>
          <xdr:cNvPr id="7" name="角丸四角形吹き出し 6"/>
          <xdr:cNvSpPr/>
        </xdr:nvSpPr>
        <xdr:spPr>
          <a:xfrm>
            <a:off x="2603313" y="15552817"/>
            <a:ext cx="5365348" cy="4468942"/>
          </a:xfrm>
          <a:prstGeom prst="wedgeRoundRectCallout">
            <a:avLst>
              <a:gd name="adj1" fmla="val 27792"/>
              <a:gd name="adj2" fmla="val -73512"/>
              <a:gd name="adj3" fmla="val 16667"/>
            </a:avLst>
          </a:prstGeom>
          <a:ln w="38100">
            <a:solidFill>
              <a:srgbClr val="0000FF"/>
            </a:solidFill>
          </a:ln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en-US" altLang="ja-JP" sz="1600"/>
          </a:p>
        </xdr:txBody>
      </xdr:sp>
      <xdr:sp macro="" textlink="">
        <xdr:nvSpPr>
          <xdr:cNvPr id="15" name="テキスト ボックス 14"/>
          <xdr:cNvSpPr txBox="1"/>
        </xdr:nvSpPr>
        <xdr:spPr>
          <a:xfrm>
            <a:off x="2762250" y="15636761"/>
            <a:ext cx="5214938" cy="438911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「振替休日」及び「完全週休２日の振替休日」</a:t>
            </a:r>
            <a:endPara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　原則として休日計画日の前後の週で振替える。</a:t>
            </a:r>
            <a:endPara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  <a:p>
            <a:pPr marL="457200" marR="0" lvl="1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例）休日計画日（</a:t>
            </a:r>
            <a:r>
              <a:rPr kumimoji="1" lang="en-US" altLang="ja-JP" sz="16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2018/10/20</a:t>
            </a: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、</a:t>
            </a:r>
            <a:r>
              <a:rPr kumimoji="1" lang="en-US" altLang="ja-JP" sz="16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21</a:t>
            </a: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）の振替可能期間</a:t>
            </a:r>
            <a:endPara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  <a:p>
            <a:pPr marL="457200" marR="0" lvl="1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     　</a:t>
            </a:r>
            <a:r>
              <a:rPr kumimoji="1" lang="en-US" altLang="ja-JP" sz="16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2018/10/8(</a:t>
            </a: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月</a:t>
            </a:r>
            <a:r>
              <a:rPr kumimoji="1" lang="en-US" altLang="ja-JP" sz="16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)</a:t>
            </a: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～</a:t>
            </a:r>
            <a:r>
              <a:rPr kumimoji="1" lang="en-US" altLang="ja-JP" sz="16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2018/10/28(</a:t>
            </a: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日</a:t>
            </a:r>
            <a:r>
              <a:rPr kumimoji="1" lang="en-US" altLang="ja-JP" sz="16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)</a:t>
            </a:r>
          </a:p>
          <a:p>
            <a:pPr marL="914400" marR="0" lvl="2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ja-JP" altLang="en-US" sz="16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  <a:p>
            <a:pPr marL="914400" marR="0" lvl="2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sng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休日計画日の前の週</a:t>
            </a:r>
          </a:p>
          <a:p>
            <a:pPr marL="914400" marR="0" lvl="2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　</a:t>
            </a:r>
            <a:r>
              <a:rPr kumimoji="1" lang="en-US" altLang="ja-JP" sz="16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2018/10/ 8(</a:t>
            </a: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月</a:t>
            </a:r>
            <a:r>
              <a:rPr kumimoji="1" lang="en-US" altLang="ja-JP" sz="16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)</a:t>
            </a: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～ </a:t>
            </a:r>
            <a:r>
              <a:rPr kumimoji="1" lang="en-US" altLang="ja-JP" sz="16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2018/10/14(</a:t>
            </a: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日</a:t>
            </a:r>
            <a:r>
              <a:rPr kumimoji="1" lang="en-US" altLang="ja-JP" sz="16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)</a:t>
            </a:r>
          </a:p>
          <a:p>
            <a:pPr marL="914400" marR="0" lvl="2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sng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休日計画日がある週</a:t>
            </a:r>
            <a:endParaRPr kumimoji="1" lang="en-US" altLang="ja-JP" sz="16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  <a:p>
            <a:pPr marL="914400" marR="0" lvl="2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　</a:t>
            </a:r>
            <a:r>
              <a:rPr kumimoji="1" lang="en-US" altLang="ja-JP" sz="16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2018/10/15(</a:t>
            </a: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月</a:t>
            </a:r>
            <a:r>
              <a:rPr kumimoji="1" lang="en-US" altLang="ja-JP" sz="16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)</a:t>
            </a: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～</a:t>
            </a:r>
            <a:r>
              <a:rPr kumimoji="1" lang="en-US" altLang="ja-JP" sz="16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2018/10/21(</a:t>
            </a: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日</a:t>
            </a:r>
            <a:r>
              <a:rPr kumimoji="1" lang="en-US" altLang="ja-JP" sz="16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)</a:t>
            </a:r>
          </a:p>
          <a:p>
            <a:pPr marL="914400" marR="0" lvl="2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sng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休日計画日の後の週</a:t>
            </a:r>
            <a:endParaRPr kumimoji="1" lang="en-US" altLang="ja-JP" sz="16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  <a:p>
            <a:pPr marL="914400" marR="0" lvl="2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　</a:t>
            </a:r>
            <a:r>
              <a:rPr kumimoji="1" lang="en-US" altLang="ja-JP" sz="16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2018/10/22(</a:t>
            </a: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月</a:t>
            </a:r>
            <a:r>
              <a:rPr kumimoji="1" lang="en-US" altLang="ja-JP" sz="16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)</a:t>
            </a: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～</a:t>
            </a:r>
            <a:r>
              <a:rPr kumimoji="1" lang="en-US" altLang="ja-JP" sz="16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2018/10/28(</a:t>
            </a: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日</a:t>
            </a:r>
            <a:r>
              <a:rPr kumimoji="1" lang="en-US" altLang="ja-JP" sz="16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)</a:t>
            </a: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  <a:p>
            <a:endParaRPr kumimoji="1" lang="ja-JP" altLang="en-US" sz="1100"/>
          </a:p>
        </xdr:txBody>
      </xdr:sp>
    </xdr:grpSp>
    <xdr:clientData/>
  </xdr:twoCellAnchor>
  <xdr:twoCellAnchor>
    <xdr:from>
      <xdr:col>16</xdr:col>
      <xdr:colOff>121227</xdr:colOff>
      <xdr:row>14</xdr:row>
      <xdr:rowOff>69272</xdr:rowOff>
    </xdr:from>
    <xdr:to>
      <xdr:col>16</xdr:col>
      <xdr:colOff>987136</xdr:colOff>
      <xdr:row>44</xdr:row>
      <xdr:rowOff>432954</xdr:rowOff>
    </xdr:to>
    <xdr:sp macro="" textlink="">
      <xdr:nvSpPr>
        <xdr:cNvPr id="20" name="角丸四角形 19"/>
        <xdr:cNvSpPr/>
      </xdr:nvSpPr>
      <xdr:spPr>
        <a:xfrm>
          <a:off x="11949545" y="4675908"/>
          <a:ext cx="865909" cy="15430501"/>
        </a:xfrm>
        <a:prstGeom prst="roundRect">
          <a:avLst/>
        </a:prstGeom>
        <a:noFill/>
        <a:ln w="38100">
          <a:solidFill>
            <a:srgbClr val="009900"/>
          </a:solidFill>
          <a:prstDash val="dash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982435</xdr:colOff>
      <xdr:row>30</xdr:row>
      <xdr:rowOff>244929</xdr:rowOff>
    </xdr:from>
    <xdr:to>
      <xdr:col>9</xdr:col>
      <xdr:colOff>295275</xdr:colOff>
      <xdr:row>33</xdr:row>
      <xdr:rowOff>315685</xdr:rowOff>
    </xdr:to>
    <xdr:sp macro="" textlink="">
      <xdr:nvSpPr>
        <xdr:cNvPr id="25" name="左カーブ矢印 24"/>
        <xdr:cNvSpPr/>
      </xdr:nvSpPr>
      <xdr:spPr>
        <a:xfrm flipV="1">
          <a:off x="8088085" y="12722679"/>
          <a:ext cx="427265" cy="1556656"/>
        </a:xfrm>
        <a:prstGeom prst="curvedLeftArrow">
          <a:avLst>
            <a:gd name="adj1" fmla="val 19287"/>
            <a:gd name="adj2" fmla="val 50000"/>
            <a:gd name="adj3" fmla="val 3624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180913</xdr:colOff>
      <xdr:row>21</xdr:row>
      <xdr:rowOff>136073</xdr:rowOff>
    </xdr:from>
    <xdr:to>
      <xdr:col>10</xdr:col>
      <xdr:colOff>2355272</xdr:colOff>
      <xdr:row>23</xdr:row>
      <xdr:rowOff>95249</xdr:rowOff>
    </xdr:to>
    <xdr:sp macro="" textlink="">
      <xdr:nvSpPr>
        <xdr:cNvPr id="27" name="角丸四角形吹き出し 26"/>
        <xdr:cNvSpPr/>
      </xdr:nvSpPr>
      <xdr:spPr>
        <a:xfrm>
          <a:off x="8399627" y="8123466"/>
          <a:ext cx="3290145" cy="938890"/>
        </a:xfrm>
        <a:prstGeom prst="wedgeRoundRectCallout">
          <a:avLst>
            <a:gd name="adj1" fmla="val 68051"/>
            <a:gd name="adj2" fmla="val 210258"/>
            <a:gd name="adj3" fmla="val 16667"/>
          </a:avLst>
        </a:prstGeom>
        <a:solidFill>
          <a:schemeClr val="accent3">
            <a:lumMod val="20000"/>
            <a:lumOff val="80000"/>
          </a:schemeClr>
        </a:solidFill>
        <a:ln w="38100">
          <a:solidFill>
            <a:srgbClr val="009900"/>
          </a:solidFill>
          <a:prstDash val="dashDot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/>
            <a:t>「完全週休２日の振替休日」がないため「ＮＧ」</a:t>
          </a:r>
          <a:endParaRPr kumimoji="1" lang="en-US" altLang="ja-JP" sz="1600"/>
        </a:p>
      </xdr:txBody>
    </xdr:sp>
    <xdr:clientData/>
  </xdr:twoCellAnchor>
  <xdr:twoCellAnchor>
    <xdr:from>
      <xdr:col>9</xdr:col>
      <xdr:colOff>194768</xdr:colOff>
      <xdr:row>25</xdr:row>
      <xdr:rowOff>115292</xdr:rowOff>
    </xdr:from>
    <xdr:to>
      <xdr:col>10</xdr:col>
      <xdr:colOff>2251365</xdr:colOff>
      <xdr:row>27</xdr:row>
      <xdr:rowOff>277090</xdr:rowOff>
    </xdr:to>
    <xdr:sp macro="" textlink="">
      <xdr:nvSpPr>
        <xdr:cNvPr id="28" name="角丸四角形吹き出し 27"/>
        <xdr:cNvSpPr/>
      </xdr:nvSpPr>
      <xdr:spPr>
        <a:xfrm>
          <a:off x="8386268" y="10246428"/>
          <a:ext cx="3164961" cy="1166253"/>
        </a:xfrm>
        <a:prstGeom prst="wedgeRoundRectCallout">
          <a:avLst>
            <a:gd name="adj1" fmla="val 68668"/>
            <a:gd name="adj2" fmla="val 41981"/>
            <a:gd name="adj3" fmla="val 16667"/>
          </a:avLst>
        </a:prstGeom>
        <a:solidFill>
          <a:schemeClr val="accent3">
            <a:lumMod val="20000"/>
            <a:lumOff val="80000"/>
          </a:schemeClr>
        </a:solidFill>
        <a:ln w="38100">
          <a:solidFill>
            <a:srgbClr val="009900"/>
          </a:solidFill>
          <a:prstDash val="dashDot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/>
            <a:t>「振替休日」を所得しているが、</a:t>
          </a:r>
          <a:endParaRPr kumimoji="1" lang="en-US" altLang="ja-JP" sz="1600"/>
        </a:p>
        <a:p>
          <a:pPr algn="l"/>
          <a:r>
            <a:rPr kumimoji="1" lang="ja-JP" altLang="en-US" sz="1600"/>
            <a:t>「完全週休２日の振替休日」でないため「ＮＧ」</a:t>
          </a:r>
          <a:endParaRPr kumimoji="1" lang="en-US" altLang="ja-JP" sz="1600"/>
        </a:p>
      </xdr:txBody>
    </xdr:sp>
    <xdr:clientData/>
  </xdr:twoCellAnchor>
  <xdr:twoCellAnchor>
    <xdr:from>
      <xdr:col>9</xdr:col>
      <xdr:colOff>450273</xdr:colOff>
      <xdr:row>31</xdr:row>
      <xdr:rowOff>66799</xdr:rowOff>
    </xdr:from>
    <xdr:to>
      <xdr:col>11</xdr:col>
      <xdr:colOff>0</xdr:colOff>
      <xdr:row>32</xdr:row>
      <xdr:rowOff>470065</xdr:rowOff>
    </xdr:to>
    <xdr:sp macro="" textlink="">
      <xdr:nvSpPr>
        <xdr:cNvPr id="29" name="角丸四角形吹き出し 28"/>
        <xdr:cNvSpPr/>
      </xdr:nvSpPr>
      <xdr:spPr>
        <a:xfrm>
          <a:off x="8668987" y="12952763"/>
          <a:ext cx="3196442" cy="893123"/>
        </a:xfrm>
        <a:prstGeom prst="wedgeRoundRectCallout">
          <a:avLst>
            <a:gd name="adj1" fmla="val 65842"/>
            <a:gd name="adj2" fmla="val 61183"/>
            <a:gd name="adj3" fmla="val 16667"/>
          </a:avLst>
        </a:prstGeom>
        <a:solidFill>
          <a:schemeClr val="accent3">
            <a:lumMod val="20000"/>
            <a:lumOff val="80000"/>
          </a:schemeClr>
        </a:solidFill>
        <a:ln w="38100">
          <a:solidFill>
            <a:srgbClr val="009900"/>
          </a:solidFill>
          <a:prstDash val="dashDot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/>
            <a:t>「完全週休２日の振替休日」を所得できたため「振替済み」</a:t>
          </a:r>
          <a:endParaRPr kumimoji="1" lang="en-US" altLang="ja-JP" sz="1600"/>
        </a:p>
      </xdr:txBody>
    </xdr:sp>
    <xdr:clientData/>
  </xdr:twoCellAnchor>
  <xdr:twoCellAnchor>
    <xdr:from>
      <xdr:col>9</xdr:col>
      <xdr:colOff>280620</xdr:colOff>
      <xdr:row>36</xdr:row>
      <xdr:rowOff>138545</xdr:rowOff>
    </xdr:from>
    <xdr:to>
      <xdr:col>10</xdr:col>
      <xdr:colOff>2493818</xdr:colOff>
      <xdr:row>38</xdr:row>
      <xdr:rowOff>294408</xdr:rowOff>
    </xdr:to>
    <xdr:sp macro="" textlink="">
      <xdr:nvSpPr>
        <xdr:cNvPr id="30" name="角丸四角形吹き出し 29"/>
        <xdr:cNvSpPr/>
      </xdr:nvSpPr>
      <xdr:spPr>
        <a:xfrm>
          <a:off x="8472120" y="15794181"/>
          <a:ext cx="3321562" cy="1160318"/>
        </a:xfrm>
        <a:prstGeom prst="wedgeRoundRectCallout">
          <a:avLst>
            <a:gd name="adj1" fmla="val 62624"/>
            <a:gd name="adj2" fmla="val -121891"/>
            <a:gd name="adj3" fmla="val 16667"/>
          </a:avLst>
        </a:prstGeom>
        <a:solidFill>
          <a:schemeClr val="accent3">
            <a:lumMod val="20000"/>
            <a:lumOff val="80000"/>
          </a:schemeClr>
        </a:solidFill>
        <a:ln w="38100">
          <a:solidFill>
            <a:srgbClr val="009900"/>
          </a:solidFill>
          <a:prstDash val="dashDot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/>
            <a:t>「振替休日」を所得しているが、</a:t>
          </a:r>
        </a:p>
        <a:p>
          <a:pPr algn="l"/>
          <a:r>
            <a:rPr kumimoji="1" lang="ja-JP" altLang="en-US" sz="1600"/>
            <a:t>「完全週休２日の振替休日」でないため「ＮＧ」</a:t>
          </a:r>
        </a:p>
      </xdr:txBody>
    </xdr:sp>
    <xdr:clientData/>
  </xdr:twoCellAnchor>
  <xdr:twoCellAnchor>
    <xdr:from>
      <xdr:col>17</xdr:col>
      <xdr:colOff>13856</xdr:colOff>
      <xdr:row>21</xdr:row>
      <xdr:rowOff>394855</xdr:rowOff>
    </xdr:from>
    <xdr:to>
      <xdr:col>17</xdr:col>
      <xdr:colOff>413161</xdr:colOff>
      <xdr:row>27</xdr:row>
      <xdr:rowOff>122464</xdr:rowOff>
    </xdr:to>
    <xdr:sp macro="" textlink="">
      <xdr:nvSpPr>
        <xdr:cNvPr id="12" name="テキスト ボックス 11"/>
        <xdr:cNvSpPr txBox="1"/>
      </xdr:nvSpPr>
      <xdr:spPr>
        <a:xfrm>
          <a:off x="12915901" y="8517082"/>
          <a:ext cx="399305" cy="2740973"/>
        </a:xfrm>
        <a:prstGeom prst="roundRect">
          <a:avLst/>
        </a:prstGeom>
        <a:solidFill>
          <a:schemeClr val="bg1"/>
        </a:solidFill>
        <a:ln w="38100" cmpd="sng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ctr"/>
        <a:lstStyle/>
        <a:p>
          <a:pPr algn="ctr"/>
          <a:r>
            <a:rPr kumimoji="1" lang="ja-JP" altLang="en-US" sz="1800">
              <a:solidFill>
                <a:srgbClr val="FF0000"/>
              </a:solidFill>
            </a:rPr>
            <a:t>基準週の前の週</a:t>
          </a:r>
        </a:p>
      </xdr:txBody>
    </xdr:sp>
    <xdr:clientData/>
  </xdr:twoCellAnchor>
  <xdr:twoCellAnchor>
    <xdr:from>
      <xdr:col>17</xdr:col>
      <xdr:colOff>25109</xdr:colOff>
      <xdr:row>28</xdr:row>
      <xdr:rowOff>441613</xdr:rowOff>
    </xdr:from>
    <xdr:to>
      <xdr:col>17</xdr:col>
      <xdr:colOff>381000</xdr:colOff>
      <xdr:row>34</xdr:row>
      <xdr:rowOff>138545</xdr:rowOff>
    </xdr:to>
    <xdr:sp macro="" textlink="">
      <xdr:nvSpPr>
        <xdr:cNvPr id="11" name="テキスト ボックス 10"/>
        <xdr:cNvSpPr txBox="1"/>
      </xdr:nvSpPr>
      <xdr:spPr>
        <a:xfrm>
          <a:off x="12927154" y="12079431"/>
          <a:ext cx="355891" cy="2710296"/>
        </a:xfrm>
        <a:prstGeom prst="roundRect">
          <a:avLst/>
        </a:prstGeom>
        <a:solidFill>
          <a:schemeClr val="bg1"/>
        </a:solidFill>
        <a:ln w="38100" cmpd="sng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ctr"/>
        <a:lstStyle/>
        <a:p>
          <a:pPr algn="ctr"/>
          <a:r>
            <a:rPr kumimoji="1" lang="ja-JP" altLang="en-US" sz="1800">
              <a:solidFill>
                <a:srgbClr val="FF0000"/>
              </a:solidFill>
            </a:rPr>
            <a:t>基準週</a:t>
          </a:r>
        </a:p>
      </xdr:txBody>
    </xdr:sp>
    <xdr:clientData/>
  </xdr:twoCellAnchor>
  <xdr:twoCellAnchor>
    <xdr:from>
      <xdr:col>17</xdr:col>
      <xdr:colOff>42554</xdr:colOff>
      <xdr:row>35</xdr:row>
      <xdr:rowOff>424790</xdr:rowOff>
    </xdr:from>
    <xdr:to>
      <xdr:col>17</xdr:col>
      <xdr:colOff>381000</xdr:colOff>
      <xdr:row>41</xdr:row>
      <xdr:rowOff>138545</xdr:rowOff>
    </xdr:to>
    <xdr:sp macro="" textlink="">
      <xdr:nvSpPr>
        <xdr:cNvPr id="13" name="テキスト ボックス 12"/>
        <xdr:cNvSpPr txBox="1"/>
      </xdr:nvSpPr>
      <xdr:spPr>
        <a:xfrm>
          <a:off x="12944599" y="15578199"/>
          <a:ext cx="338446" cy="2727119"/>
        </a:xfrm>
        <a:prstGeom prst="roundRect">
          <a:avLst/>
        </a:prstGeom>
        <a:solidFill>
          <a:schemeClr val="bg1"/>
        </a:solidFill>
        <a:ln w="38100" cmpd="sng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ctr"/>
        <a:lstStyle/>
        <a:p>
          <a:pPr algn="ctr"/>
          <a:r>
            <a:rPr kumimoji="1" lang="ja-JP" altLang="en-US" sz="1800">
              <a:solidFill>
                <a:srgbClr val="FF0000"/>
              </a:solidFill>
            </a:rPr>
            <a:t>基準週の後の週</a:t>
          </a:r>
        </a:p>
      </xdr:txBody>
    </xdr:sp>
    <xdr:clientData/>
  </xdr:twoCellAnchor>
  <xdr:twoCellAnchor>
    <xdr:from>
      <xdr:col>8</xdr:col>
      <xdr:colOff>868630</xdr:colOff>
      <xdr:row>34</xdr:row>
      <xdr:rowOff>167987</xdr:rowOff>
    </xdr:from>
    <xdr:to>
      <xdr:col>9</xdr:col>
      <xdr:colOff>208684</xdr:colOff>
      <xdr:row>35</xdr:row>
      <xdr:rowOff>290451</xdr:rowOff>
    </xdr:to>
    <xdr:sp macro="" textlink="">
      <xdr:nvSpPr>
        <xdr:cNvPr id="31" name="左カーブ矢印 30"/>
        <xdr:cNvSpPr/>
      </xdr:nvSpPr>
      <xdr:spPr>
        <a:xfrm>
          <a:off x="7951766" y="14819169"/>
          <a:ext cx="448418" cy="624691"/>
        </a:xfrm>
        <a:prstGeom prst="curvedLeftArrow">
          <a:avLst>
            <a:gd name="adj1" fmla="val 16482"/>
            <a:gd name="adj2" fmla="val 50000"/>
            <a:gd name="adj3" fmla="val 25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894361</xdr:colOff>
      <xdr:row>4</xdr:row>
      <xdr:rowOff>67788</xdr:rowOff>
    </xdr:from>
    <xdr:to>
      <xdr:col>10</xdr:col>
      <xdr:colOff>1925659</xdr:colOff>
      <xdr:row>14</xdr:row>
      <xdr:rowOff>154380</xdr:rowOff>
    </xdr:to>
    <xdr:sp macro="" textlink="">
      <xdr:nvSpPr>
        <xdr:cNvPr id="2" name="角丸四角形吹き出し 1"/>
        <xdr:cNvSpPr/>
      </xdr:nvSpPr>
      <xdr:spPr>
        <a:xfrm>
          <a:off x="1916134" y="1539833"/>
          <a:ext cx="9309389" cy="3221183"/>
        </a:xfrm>
        <a:prstGeom prst="wedgeRoundRectCallout">
          <a:avLst>
            <a:gd name="adj1" fmla="val -60655"/>
            <a:gd name="adj2" fmla="val -22477"/>
            <a:gd name="adj3" fmla="val 16667"/>
          </a:avLst>
        </a:prstGeom>
        <a:ln w="38100">
          <a:solidFill>
            <a:srgbClr val="FF0000"/>
          </a:solidFill>
          <a:prstDash val="sysDash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/>
            <a:t>「休日所得計画」及び「休日取得実績」列　</a:t>
          </a:r>
          <a:endParaRPr kumimoji="1" lang="en-US" altLang="ja-JP" sz="1600"/>
        </a:p>
        <a:p>
          <a:pPr algn="l"/>
          <a:endParaRPr kumimoji="1" lang="en-US" altLang="ja-JP" sz="1600"/>
        </a:p>
        <a:p>
          <a:pPr algn="l"/>
          <a:r>
            <a:rPr kumimoji="1" lang="ja-JP" altLang="en-US" sz="1600"/>
            <a:t>　「項目」及び「対象期間」列を確認し、</a:t>
          </a:r>
          <a:endParaRPr kumimoji="1" lang="en-US" altLang="ja-JP" sz="1600"/>
        </a:p>
        <a:p>
          <a:pPr lvl="1" algn="l"/>
          <a:r>
            <a:rPr kumimoji="1" lang="ja-JP" altLang="en-US" sz="1600"/>
            <a:t>①　「対象期間外」であれば、「対象期間外」と入力してください。</a:t>
          </a:r>
          <a:endParaRPr kumimoji="1" lang="en-US" altLang="ja-JP" sz="1600"/>
        </a:p>
        <a:p>
          <a:pPr lvl="1" algn="l"/>
          <a:r>
            <a:rPr kumimoji="1" lang="ja-JP" altLang="en-US" sz="1600"/>
            <a:t>②　「対象期間」であれば、「作業日」、「休日」、　　「振替休日」又は「完全週休２日の振替休日」と　入力してください。</a:t>
          </a:r>
          <a:endParaRPr kumimoji="1" lang="en-US" altLang="ja-JP" sz="1600"/>
        </a:p>
      </xdr:txBody>
    </xdr:sp>
    <xdr:clientData/>
  </xdr:twoCellAnchor>
  <xdr:twoCellAnchor>
    <xdr:from>
      <xdr:col>8</xdr:col>
      <xdr:colOff>898071</xdr:colOff>
      <xdr:row>27</xdr:row>
      <xdr:rowOff>277091</xdr:rowOff>
    </xdr:from>
    <xdr:to>
      <xdr:col>9</xdr:col>
      <xdr:colOff>238125</xdr:colOff>
      <xdr:row>29</xdr:row>
      <xdr:rowOff>312965</xdr:rowOff>
    </xdr:to>
    <xdr:sp macro="" textlink="">
      <xdr:nvSpPr>
        <xdr:cNvPr id="32" name="左カーブ矢印 31"/>
        <xdr:cNvSpPr/>
      </xdr:nvSpPr>
      <xdr:spPr>
        <a:xfrm>
          <a:off x="7981207" y="11412682"/>
          <a:ext cx="448418" cy="1040328"/>
        </a:xfrm>
        <a:prstGeom prst="curvedLeftArrow">
          <a:avLst>
            <a:gd name="adj1" fmla="val 16482"/>
            <a:gd name="adj2" fmla="val 50000"/>
            <a:gd name="adj3" fmla="val 25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353291</xdr:colOff>
      <xdr:row>38</xdr:row>
      <xdr:rowOff>470808</xdr:rowOff>
    </xdr:from>
    <xdr:to>
      <xdr:col>16</xdr:col>
      <xdr:colOff>838201</xdr:colOff>
      <xdr:row>44</xdr:row>
      <xdr:rowOff>383722</xdr:rowOff>
    </xdr:to>
    <xdr:sp macro="" textlink="">
      <xdr:nvSpPr>
        <xdr:cNvPr id="33" name="角丸四角形吹き出し 32"/>
        <xdr:cNvSpPr/>
      </xdr:nvSpPr>
      <xdr:spPr>
        <a:xfrm>
          <a:off x="8620991" y="16949058"/>
          <a:ext cx="4142510" cy="2884714"/>
        </a:xfrm>
        <a:prstGeom prst="wedgeRoundRectCallout">
          <a:avLst>
            <a:gd name="adj1" fmla="val 11007"/>
            <a:gd name="adj2" fmla="val -23384"/>
            <a:gd name="adj3" fmla="val 16667"/>
          </a:avLst>
        </a:prstGeom>
        <a:solidFill>
          <a:schemeClr val="accent3">
            <a:lumMod val="20000"/>
            <a:lumOff val="80000"/>
          </a:schemeClr>
        </a:solidFill>
        <a:ln w="38100">
          <a:solidFill>
            <a:srgbClr val="009900"/>
          </a:solidFill>
          <a:prstDash val="dashDot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/>
            <a:t>参考</a:t>
          </a:r>
          <a:endParaRPr kumimoji="1" lang="en-US" altLang="ja-JP" sz="1600"/>
        </a:p>
        <a:p>
          <a:pPr algn="l"/>
          <a:r>
            <a:rPr kumimoji="1" lang="ja-JP" altLang="en-US" sz="1600"/>
            <a:t>完全週休２日の振替休日</a:t>
          </a:r>
          <a:endParaRPr kumimoji="1" lang="en-US" altLang="ja-JP" sz="1600"/>
        </a:p>
        <a:p>
          <a:pPr lvl="1" algn="l"/>
          <a:r>
            <a:rPr kumimoji="1" lang="ja-JP" altLang="en-US" sz="1600"/>
            <a:t>　地元調整など、やむを得ず完全週休２日を確保できない場合に、監督員と協議のうえ所得する休日</a:t>
          </a:r>
          <a:endParaRPr kumimoji="1" lang="en-US" altLang="ja-JP" sz="1600"/>
        </a:p>
        <a:p>
          <a:pPr algn="l"/>
          <a:r>
            <a:rPr kumimoji="1" lang="ja-JP" altLang="en-US" sz="1600"/>
            <a:t>振替休日</a:t>
          </a:r>
          <a:endParaRPr kumimoji="1" lang="en-US" altLang="ja-JP" sz="1600"/>
        </a:p>
        <a:p>
          <a:pPr lvl="1" algn="l"/>
          <a:r>
            <a:rPr kumimoji="1" lang="ja-JP" altLang="en-US" sz="1600"/>
            <a:t>　やむを得ない理由がない場合で、休日計画日の前後の週の作業計画日に取得する休日</a:t>
          </a:r>
          <a:endParaRPr kumimoji="1" lang="en-US" altLang="ja-JP" sz="1600"/>
        </a:p>
      </xdr:txBody>
    </xdr:sp>
    <xdr:clientData/>
  </xdr:twoCellAnchor>
  <xdr:twoCellAnchor>
    <xdr:from>
      <xdr:col>6</xdr:col>
      <xdr:colOff>197303</xdr:colOff>
      <xdr:row>21</xdr:row>
      <xdr:rowOff>190499</xdr:rowOff>
    </xdr:from>
    <xdr:to>
      <xdr:col>8</xdr:col>
      <xdr:colOff>1000124</xdr:colOff>
      <xdr:row>25</xdr:row>
      <xdr:rowOff>47624</xdr:rowOff>
    </xdr:to>
    <xdr:sp macro="" textlink="">
      <xdr:nvSpPr>
        <xdr:cNvPr id="34" name="角丸四角形吹き出し 33"/>
        <xdr:cNvSpPr/>
      </xdr:nvSpPr>
      <xdr:spPr>
        <a:xfrm>
          <a:off x="5388428" y="8262937"/>
          <a:ext cx="2731634" cy="1857375"/>
        </a:xfrm>
        <a:prstGeom prst="wedgeRoundRectCallout">
          <a:avLst>
            <a:gd name="adj1" fmla="val -73421"/>
            <a:gd name="adj2" fmla="val -79279"/>
            <a:gd name="adj3" fmla="val 16667"/>
          </a:avLst>
        </a:prstGeom>
        <a:ln w="38100">
          <a:solidFill>
            <a:srgbClr val="FF0000"/>
          </a:solidFill>
          <a:prstDash val="sysDash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/>
            <a:t>「対象期間」列について</a:t>
          </a:r>
          <a:endParaRPr kumimoji="1" lang="en-US" altLang="ja-JP" sz="1600"/>
        </a:p>
        <a:p>
          <a:pPr algn="l"/>
          <a:r>
            <a:rPr kumimoji="1" lang="ja-JP" altLang="en-US" sz="1600"/>
            <a:t>「対象期間外」を「対象期間」に手入力で修正する場合、「対象期間」列に「○」を入力してください。</a:t>
          </a:r>
          <a:endParaRPr kumimoji="1" lang="en-US" altLang="ja-JP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68"/>
  <sheetViews>
    <sheetView tabSelected="1" view="pageBreakPreview" zoomScale="55" zoomScaleNormal="70" zoomScaleSheetLayoutView="55" workbookViewId="0">
      <selection activeCell="E4" sqref="E4:J4"/>
    </sheetView>
  </sheetViews>
  <sheetFormatPr defaultRowHeight="23.1" customHeight="1" outlineLevelRow="1"/>
  <cols>
    <col min="1" max="1" width="9" style="135"/>
    <col min="2" max="2" width="5.625" style="136" customWidth="1"/>
    <col min="3" max="3" width="13.625" style="136" hidden="1" customWidth="1"/>
    <col min="4" max="4" width="30.625" style="136" customWidth="1"/>
    <col min="5" max="10" width="13.625" style="136" customWidth="1"/>
    <col min="11" max="22" width="9" style="136"/>
    <col min="23" max="23" width="0" style="136" hidden="1" customWidth="1"/>
    <col min="24" max="16384" width="9" style="136"/>
  </cols>
  <sheetData>
    <row r="1" spans="1:23" ht="23.1" customHeight="1">
      <c r="A1" s="250" t="s">
        <v>175</v>
      </c>
      <c r="B1" s="243" t="s">
        <v>136</v>
      </c>
      <c r="C1" s="243"/>
      <c r="D1" s="243"/>
      <c r="E1" s="243"/>
      <c r="F1" s="243"/>
      <c r="G1" s="243"/>
      <c r="H1" s="243"/>
      <c r="I1" s="243"/>
      <c r="J1" s="243"/>
    </row>
    <row r="2" spans="1:23" ht="23.1" customHeight="1" thickBot="1">
      <c r="A2" s="250"/>
      <c r="B2" s="243"/>
      <c r="C2" s="243"/>
      <c r="D2" s="243"/>
      <c r="E2" s="243"/>
      <c r="F2" s="243"/>
      <c r="G2" s="243"/>
      <c r="H2" s="243"/>
      <c r="I2" s="243"/>
      <c r="J2" s="243"/>
    </row>
    <row r="3" spans="1:23" ht="23.1" customHeight="1" thickBot="1">
      <c r="B3" s="137" t="s">
        <v>65</v>
      </c>
      <c r="C3" s="138"/>
      <c r="D3" s="139" t="s">
        <v>36</v>
      </c>
      <c r="E3" s="248" t="s">
        <v>143</v>
      </c>
      <c r="F3" s="248"/>
      <c r="G3" s="248"/>
      <c r="H3" s="248"/>
      <c r="I3" s="248"/>
      <c r="J3" s="249"/>
    </row>
    <row r="4" spans="1:23" s="143" customFormat="1" ht="23.1" customHeight="1" thickTop="1">
      <c r="A4" s="140" t="s">
        <v>91</v>
      </c>
      <c r="B4" s="141">
        <v>1</v>
      </c>
      <c r="C4" s="142"/>
      <c r="D4" s="142" t="s">
        <v>28</v>
      </c>
      <c r="E4" s="246"/>
      <c r="F4" s="246"/>
      <c r="G4" s="246"/>
      <c r="H4" s="246"/>
      <c r="I4" s="246"/>
      <c r="J4" s="247"/>
    </row>
    <row r="5" spans="1:23" s="143" customFormat="1" ht="23.1" customHeight="1">
      <c r="A5" s="140" t="s">
        <v>91</v>
      </c>
      <c r="B5" s="144">
        <v>2</v>
      </c>
      <c r="C5" s="145"/>
      <c r="D5" s="145" t="s">
        <v>68</v>
      </c>
      <c r="E5" s="244"/>
      <c r="F5" s="244"/>
      <c r="G5" s="244"/>
      <c r="H5" s="244"/>
      <c r="I5" s="244"/>
      <c r="J5" s="245"/>
      <c r="W5" s="143" t="s">
        <v>168</v>
      </c>
    </row>
    <row r="6" spans="1:23" s="143" customFormat="1" ht="23.1" customHeight="1">
      <c r="A6" s="140" t="s">
        <v>91</v>
      </c>
      <c r="B6" s="144">
        <v>3</v>
      </c>
      <c r="C6" s="145"/>
      <c r="D6" s="145" t="s">
        <v>90</v>
      </c>
      <c r="E6" s="244"/>
      <c r="F6" s="244"/>
      <c r="G6" s="244"/>
      <c r="H6" s="244"/>
      <c r="I6" s="244"/>
      <c r="J6" s="245"/>
      <c r="W6" s="143" t="s">
        <v>169</v>
      </c>
    </row>
    <row r="7" spans="1:23" s="143" customFormat="1" ht="23.1" customHeight="1">
      <c r="A7" s="140" t="s">
        <v>91</v>
      </c>
      <c r="B7" s="144">
        <v>4</v>
      </c>
      <c r="C7" s="145"/>
      <c r="D7" s="145" t="s">
        <v>87</v>
      </c>
      <c r="E7" s="244"/>
      <c r="F7" s="244"/>
      <c r="G7" s="244"/>
      <c r="H7" s="244"/>
      <c r="I7" s="244"/>
      <c r="J7" s="245"/>
      <c r="W7" s="143" t="s">
        <v>170</v>
      </c>
    </row>
    <row r="8" spans="1:23" s="143" customFormat="1" ht="23.1" customHeight="1">
      <c r="A8" s="140" t="s">
        <v>91</v>
      </c>
      <c r="B8" s="144">
        <v>5</v>
      </c>
      <c r="C8" s="145"/>
      <c r="D8" s="145" t="s">
        <v>88</v>
      </c>
      <c r="E8" s="244"/>
      <c r="F8" s="244"/>
      <c r="G8" s="244"/>
      <c r="H8" s="244"/>
      <c r="I8" s="244"/>
      <c r="J8" s="245"/>
      <c r="W8" s="143" t="s">
        <v>171</v>
      </c>
    </row>
    <row r="9" spans="1:23" s="143" customFormat="1" ht="23.1" customHeight="1" thickBot="1">
      <c r="A9" s="140" t="s">
        <v>91</v>
      </c>
      <c r="B9" s="218">
        <v>6</v>
      </c>
      <c r="C9" s="219"/>
      <c r="D9" s="219" t="s">
        <v>89</v>
      </c>
      <c r="E9" s="252"/>
      <c r="F9" s="252"/>
      <c r="G9" s="252"/>
      <c r="H9" s="252"/>
      <c r="I9" s="252"/>
      <c r="J9" s="253"/>
      <c r="W9" s="143" t="s">
        <v>172</v>
      </c>
    </row>
    <row r="10" spans="1:23" ht="23.1" customHeight="1">
      <c r="A10" s="140" t="s">
        <v>91</v>
      </c>
      <c r="B10" s="213">
        <v>7</v>
      </c>
      <c r="C10" s="150">
        <f t="shared" ref="C10:C14" si="0">E10</f>
        <v>0</v>
      </c>
      <c r="D10" s="211" t="s">
        <v>44</v>
      </c>
      <c r="E10" s="154"/>
      <c r="F10" s="223"/>
      <c r="G10" s="224"/>
      <c r="H10" s="225"/>
      <c r="I10" s="225"/>
      <c r="J10" s="225"/>
      <c r="W10" s="143" t="s">
        <v>173</v>
      </c>
    </row>
    <row r="11" spans="1:23" ht="23.1" customHeight="1">
      <c r="A11" s="140" t="s">
        <v>91</v>
      </c>
      <c r="B11" s="213">
        <v>8</v>
      </c>
      <c r="C11" s="150">
        <f t="shared" si="0"/>
        <v>0</v>
      </c>
      <c r="D11" s="211" t="s">
        <v>45</v>
      </c>
      <c r="E11" s="154"/>
      <c r="F11" s="231"/>
      <c r="G11" s="147"/>
      <c r="H11" s="148"/>
      <c r="I11" s="148"/>
      <c r="J11" s="148"/>
      <c r="W11" s="143" t="s">
        <v>174</v>
      </c>
    </row>
    <row r="12" spans="1:23" ht="23.1" customHeight="1">
      <c r="A12" s="140" t="s">
        <v>91</v>
      </c>
      <c r="B12" s="213">
        <v>9</v>
      </c>
      <c r="C12" s="150">
        <f t="shared" si="0"/>
        <v>0</v>
      </c>
      <c r="D12" s="211" t="s">
        <v>37</v>
      </c>
      <c r="E12" s="154"/>
      <c r="F12" s="231"/>
      <c r="G12" s="147"/>
      <c r="H12" s="148"/>
      <c r="I12" s="148"/>
      <c r="J12" s="148"/>
      <c r="K12" s="136" t="s">
        <v>79</v>
      </c>
      <c r="W12" s="143"/>
    </row>
    <row r="13" spans="1:23" ht="23.1" customHeight="1">
      <c r="A13" s="140" t="s">
        <v>91</v>
      </c>
      <c r="B13" s="213">
        <v>10</v>
      </c>
      <c r="C13" s="150">
        <f t="shared" si="0"/>
        <v>0</v>
      </c>
      <c r="D13" s="211" t="s">
        <v>38</v>
      </c>
      <c r="E13" s="154"/>
      <c r="F13" s="231"/>
      <c r="G13" s="147"/>
      <c r="H13" s="148"/>
      <c r="I13" s="148"/>
      <c r="J13" s="148"/>
      <c r="K13" s="136" t="s">
        <v>80</v>
      </c>
    </row>
    <row r="14" spans="1:23" ht="23.1" customHeight="1" thickBot="1">
      <c r="A14" s="140" t="s">
        <v>91</v>
      </c>
      <c r="B14" s="214">
        <v>11</v>
      </c>
      <c r="C14" s="158">
        <f t="shared" si="0"/>
        <v>0</v>
      </c>
      <c r="D14" s="215" t="s">
        <v>46</v>
      </c>
      <c r="E14" s="222"/>
      <c r="F14" s="231"/>
      <c r="G14" s="147"/>
      <c r="H14" s="148"/>
      <c r="I14" s="148"/>
      <c r="J14" s="148"/>
      <c r="K14" s="136" t="s">
        <v>81</v>
      </c>
      <c r="W14" s="143"/>
    </row>
    <row r="15" spans="1:23" ht="23.1" customHeight="1">
      <c r="A15" s="217"/>
      <c r="B15" s="243" t="s">
        <v>164</v>
      </c>
      <c r="C15" s="243"/>
      <c r="D15" s="243"/>
      <c r="E15" s="243"/>
      <c r="F15" s="243"/>
      <c r="G15" s="243"/>
      <c r="H15" s="243"/>
      <c r="I15" s="243"/>
      <c r="J15" s="243"/>
    </row>
    <row r="16" spans="1:23" ht="23.1" customHeight="1" thickBot="1">
      <c r="A16" s="217"/>
      <c r="B16" s="243"/>
      <c r="C16" s="243"/>
      <c r="D16" s="243"/>
      <c r="E16" s="243"/>
      <c r="F16" s="243"/>
      <c r="G16" s="243"/>
      <c r="H16" s="243"/>
      <c r="I16" s="243"/>
      <c r="J16" s="243"/>
      <c r="W16" s="143"/>
    </row>
    <row r="17" spans="1:23" ht="23.1" customHeight="1" thickBot="1">
      <c r="B17" s="137" t="s">
        <v>65</v>
      </c>
      <c r="C17" s="138"/>
      <c r="D17" s="212" t="s">
        <v>166</v>
      </c>
      <c r="E17" s="248" t="s">
        <v>167</v>
      </c>
      <c r="F17" s="248"/>
      <c r="G17" s="248"/>
      <c r="H17" s="248"/>
      <c r="I17" s="248"/>
      <c r="J17" s="249"/>
    </row>
    <row r="18" spans="1:23" ht="23.1" customHeight="1" thickTop="1" thickBot="1">
      <c r="A18" s="152" t="s">
        <v>135</v>
      </c>
      <c r="B18" s="220">
        <v>1</v>
      </c>
      <c r="C18" s="221">
        <f>E18</f>
        <v>0</v>
      </c>
      <c r="D18" s="226" t="s">
        <v>162</v>
      </c>
      <c r="E18" s="227"/>
      <c r="F18" s="227" t="str">
        <f>IF(E18="","",E18+1)</f>
        <v/>
      </c>
      <c r="G18" s="227" t="str">
        <f t="shared" ref="G18:J18" si="1">IF(F18="","",F18+1)</f>
        <v/>
      </c>
      <c r="H18" s="228" t="str">
        <f t="shared" si="1"/>
        <v/>
      </c>
      <c r="I18" s="228" t="str">
        <f t="shared" si="1"/>
        <v/>
      </c>
      <c r="J18" s="229" t="str">
        <f t="shared" si="1"/>
        <v/>
      </c>
      <c r="W18" s="143"/>
    </row>
    <row r="19" spans="1:23" ht="23.1" hidden="1" customHeight="1" outlineLevel="1">
      <c r="A19" s="160"/>
      <c r="B19" s="161"/>
      <c r="C19" s="162" t="str">
        <f>F18</f>
        <v/>
      </c>
      <c r="D19" s="163" t="str">
        <f>D18</f>
        <v>年末年始(12/29～1/3)</v>
      </c>
      <c r="E19" s="164"/>
      <c r="F19" s="165"/>
      <c r="G19" s="165"/>
      <c r="H19" s="165"/>
      <c r="I19" s="165"/>
      <c r="J19" s="166"/>
    </row>
    <row r="20" spans="1:23" ht="23.1" hidden="1" customHeight="1" outlineLevel="1">
      <c r="A20" s="160"/>
      <c r="B20" s="161"/>
      <c r="C20" s="162" t="str">
        <f>G18</f>
        <v/>
      </c>
      <c r="D20" s="163" t="str">
        <f>D19</f>
        <v>年末年始(12/29～1/3)</v>
      </c>
      <c r="E20" s="164"/>
      <c r="F20" s="165"/>
      <c r="G20" s="165"/>
      <c r="H20" s="165"/>
      <c r="I20" s="165"/>
      <c r="J20" s="166"/>
    </row>
    <row r="21" spans="1:23" ht="23.1" hidden="1" customHeight="1" outlineLevel="1">
      <c r="A21" s="160"/>
      <c r="B21" s="161"/>
      <c r="C21" s="162" t="str">
        <f>H18</f>
        <v/>
      </c>
      <c r="D21" s="163" t="str">
        <f>D20</f>
        <v>年末年始(12/29～1/3)</v>
      </c>
      <c r="E21" s="164"/>
      <c r="F21" s="165"/>
      <c r="G21" s="165"/>
      <c r="H21" s="165"/>
      <c r="I21" s="165"/>
      <c r="J21" s="166"/>
    </row>
    <row r="22" spans="1:23" ht="23.1" hidden="1" customHeight="1" outlineLevel="1">
      <c r="A22" s="160"/>
      <c r="B22" s="161"/>
      <c r="C22" s="162" t="str">
        <f>I18</f>
        <v/>
      </c>
      <c r="D22" s="163" t="str">
        <f>D21</f>
        <v>年末年始(12/29～1/3)</v>
      </c>
      <c r="E22" s="164"/>
      <c r="F22" s="165"/>
      <c r="G22" s="165"/>
      <c r="H22" s="165"/>
      <c r="I22" s="165"/>
      <c r="J22" s="166"/>
    </row>
    <row r="23" spans="1:23" ht="23.1" hidden="1" customHeight="1" outlineLevel="1">
      <c r="A23" s="160"/>
      <c r="B23" s="161"/>
      <c r="C23" s="162" t="str">
        <f>J18</f>
        <v/>
      </c>
      <c r="D23" s="163" t="str">
        <f>D22</f>
        <v>年末年始(12/29～1/3)</v>
      </c>
      <c r="E23" s="164"/>
      <c r="F23" s="165"/>
      <c r="G23" s="165"/>
      <c r="H23" s="165"/>
      <c r="I23" s="165"/>
      <c r="J23" s="166"/>
    </row>
    <row r="24" spans="1:23" ht="23.1" customHeight="1" collapsed="1" thickBot="1">
      <c r="A24" s="152" t="s">
        <v>135</v>
      </c>
      <c r="B24" s="149">
        <v>2</v>
      </c>
      <c r="C24" s="150">
        <f>E24</f>
        <v>0</v>
      </c>
      <c r="D24" s="153" t="s">
        <v>163</v>
      </c>
      <c r="E24" s="151"/>
      <c r="F24" s="151"/>
      <c r="G24" s="222"/>
      <c r="H24" s="148"/>
      <c r="I24" s="148"/>
      <c r="J24" s="148"/>
    </row>
    <row r="25" spans="1:23" ht="23.1" hidden="1" customHeight="1" outlineLevel="1">
      <c r="A25" s="167" t="s">
        <v>135</v>
      </c>
      <c r="B25" s="168"/>
      <c r="C25" s="169">
        <f>F24</f>
        <v>0</v>
      </c>
      <c r="D25" s="170" t="str">
        <f>D24</f>
        <v>夏季休暇(3日間)</v>
      </c>
      <c r="E25" s="165"/>
      <c r="F25" s="164"/>
      <c r="G25" s="165"/>
      <c r="H25" s="171"/>
      <c r="I25" s="171"/>
      <c r="J25" s="171"/>
    </row>
    <row r="26" spans="1:23" ht="23.1" hidden="1" customHeight="1" outlineLevel="1">
      <c r="A26" s="167" t="s">
        <v>135</v>
      </c>
      <c r="B26" s="168"/>
      <c r="C26" s="169">
        <f>G24</f>
        <v>0</v>
      </c>
      <c r="D26" s="170" t="str">
        <f>D25</f>
        <v>夏季休暇(3日間)</v>
      </c>
      <c r="E26" s="165"/>
      <c r="F26" s="164"/>
      <c r="G26" s="165"/>
      <c r="H26" s="171"/>
      <c r="I26" s="171"/>
      <c r="J26" s="171"/>
    </row>
    <row r="27" spans="1:23" ht="23.1" customHeight="1" collapsed="1">
      <c r="A27" s="152" t="s">
        <v>135</v>
      </c>
      <c r="B27" s="251">
        <v>3</v>
      </c>
      <c r="C27" s="150" t="str">
        <f t="shared" ref="C27:C40" si="2">IF(F27="","",F27)</f>
        <v/>
      </c>
      <c r="D27" s="242" t="s">
        <v>48</v>
      </c>
      <c r="E27" s="156" t="s">
        <v>51</v>
      </c>
      <c r="F27" s="154"/>
      <c r="G27" s="155"/>
      <c r="H27" s="157"/>
      <c r="I27" s="157"/>
      <c r="J27" s="157"/>
      <c r="K27" s="136" t="str">
        <f>"「"&amp;D27&amp;"」"&amp;"がある場合のみ、"&amp;"「"&amp;D27&amp;"」"&amp;"の開始日と最終日を入力してください。"</f>
        <v>「余裕期間」がある場合のみ、「余裕期間」の開始日と最終日を入力してください。</v>
      </c>
    </row>
    <row r="28" spans="1:23" ht="23.1" customHeight="1">
      <c r="A28" s="152" t="s">
        <v>135</v>
      </c>
      <c r="B28" s="251"/>
      <c r="C28" s="150" t="str">
        <f t="shared" si="2"/>
        <v/>
      </c>
      <c r="D28" s="242"/>
      <c r="E28" s="156" t="s">
        <v>52</v>
      </c>
      <c r="F28" s="154"/>
      <c r="G28" s="155"/>
      <c r="H28" s="157"/>
      <c r="I28" s="157"/>
      <c r="J28" s="157"/>
    </row>
    <row r="29" spans="1:23" ht="23.1" customHeight="1">
      <c r="A29" s="152" t="s">
        <v>135</v>
      </c>
      <c r="B29" s="251">
        <v>4</v>
      </c>
      <c r="C29" s="150" t="str">
        <f t="shared" si="2"/>
        <v/>
      </c>
      <c r="D29" s="242" t="s">
        <v>39</v>
      </c>
      <c r="E29" s="156" t="s">
        <v>51</v>
      </c>
      <c r="F29" s="154"/>
      <c r="G29" s="155"/>
      <c r="H29" s="157"/>
      <c r="I29" s="157"/>
      <c r="J29" s="157"/>
      <c r="K29" s="136" t="str">
        <f>"「"&amp;D29&amp;"」"&amp;"がある場合のみ、"&amp;"「"&amp;D29&amp;"」"&amp;"の開始日と最終日を入力してください。"</f>
        <v>「工場製作のみの期間」がある場合のみ、「工場製作のみの期間」の開始日と最終日を入力してください。</v>
      </c>
    </row>
    <row r="30" spans="1:23" ht="23.1" customHeight="1">
      <c r="A30" s="152" t="s">
        <v>135</v>
      </c>
      <c r="B30" s="251"/>
      <c r="C30" s="150" t="str">
        <f t="shared" si="2"/>
        <v/>
      </c>
      <c r="D30" s="242"/>
      <c r="E30" s="156" t="s">
        <v>52</v>
      </c>
      <c r="F30" s="154"/>
      <c r="G30" s="155"/>
      <c r="H30" s="157"/>
      <c r="I30" s="157"/>
      <c r="J30" s="157"/>
    </row>
    <row r="31" spans="1:23" ht="23.1" customHeight="1">
      <c r="A31" s="152" t="s">
        <v>135</v>
      </c>
      <c r="B31" s="251">
        <v>5</v>
      </c>
      <c r="C31" s="150" t="str">
        <f t="shared" si="2"/>
        <v/>
      </c>
      <c r="D31" s="242" t="s">
        <v>40</v>
      </c>
      <c r="E31" s="156" t="s">
        <v>51</v>
      </c>
      <c r="F31" s="154"/>
      <c r="G31" s="155"/>
      <c r="H31" s="157"/>
      <c r="I31" s="157"/>
      <c r="J31" s="157"/>
      <c r="K31" s="136" t="str">
        <f>"「"&amp;D31&amp;"」"&amp;"がある場合のみ、"&amp;"「"&amp;D31&amp;"」"&amp;"の開始日と最終日を入力してください。"</f>
        <v>「工事事故等による不稼働期間」がある場合のみ、「工事事故等による不稼働期間」の開始日と最終日を入力してください。</v>
      </c>
    </row>
    <row r="32" spans="1:23" ht="23.1" customHeight="1">
      <c r="A32" s="152" t="s">
        <v>135</v>
      </c>
      <c r="B32" s="251"/>
      <c r="C32" s="150" t="str">
        <f t="shared" si="2"/>
        <v/>
      </c>
      <c r="D32" s="242"/>
      <c r="E32" s="156" t="s">
        <v>52</v>
      </c>
      <c r="F32" s="154"/>
      <c r="G32" s="155"/>
      <c r="H32" s="157"/>
      <c r="I32" s="157"/>
      <c r="J32" s="157"/>
    </row>
    <row r="33" spans="1:11" ht="23.1" customHeight="1">
      <c r="A33" s="152" t="s">
        <v>135</v>
      </c>
      <c r="B33" s="251">
        <v>6</v>
      </c>
      <c r="C33" s="150" t="str">
        <f t="shared" si="2"/>
        <v/>
      </c>
      <c r="D33" s="242" t="s">
        <v>47</v>
      </c>
      <c r="E33" s="156" t="s">
        <v>51</v>
      </c>
      <c r="F33" s="154"/>
      <c r="G33" s="155"/>
      <c r="H33" s="157"/>
      <c r="I33" s="157"/>
      <c r="J33" s="157"/>
      <c r="K33" s="136" t="str">
        <f>"「"&amp;D33&amp;"」"&amp;"がある場合のみ、"&amp;"「"&amp;D33&amp;"」"&amp;"の開始日と最終日を入力してください。"</f>
        <v>「天災に対する突発的な対応期間」がある場合のみ、「天災に対する突発的な対応期間」の開始日と最終日を入力してください。</v>
      </c>
    </row>
    <row r="34" spans="1:11" ht="23.1" customHeight="1">
      <c r="A34" s="152" t="s">
        <v>135</v>
      </c>
      <c r="B34" s="251"/>
      <c r="C34" s="150" t="str">
        <f t="shared" si="2"/>
        <v/>
      </c>
      <c r="D34" s="242"/>
      <c r="E34" s="156" t="s">
        <v>52</v>
      </c>
      <c r="F34" s="154"/>
      <c r="G34" s="155"/>
      <c r="H34" s="157"/>
      <c r="I34" s="157"/>
      <c r="J34" s="157"/>
    </row>
    <row r="35" spans="1:11" ht="23.1" customHeight="1">
      <c r="A35" s="152" t="s">
        <v>135</v>
      </c>
      <c r="B35" s="251">
        <v>7</v>
      </c>
      <c r="C35" s="150" t="str">
        <f t="shared" si="2"/>
        <v/>
      </c>
      <c r="D35" s="242" t="s">
        <v>41</v>
      </c>
      <c r="E35" s="156" t="s">
        <v>51</v>
      </c>
      <c r="F35" s="154"/>
      <c r="G35" s="155"/>
      <c r="H35" s="157"/>
      <c r="I35" s="157"/>
      <c r="J35" s="157"/>
      <c r="K35" s="136" t="str">
        <f>"「"&amp;D35&amp;"」"&amp;"がある場合のみ、"&amp;"「"&amp;D35&amp;"」"&amp;"の開始日と最終日を入力してください。"</f>
        <v>「受注者の責によらず休工・現場作業を余儀なくされる期間」がある場合のみ、「受注者の責によらず休工・現場作業を余儀なくされる期間」の開始日と最終日を入力してください。</v>
      </c>
    </row>
    <row r="36" spans="1:11" ht="23.1" customHeight="1">
      <c r="A36" s="152" t="s">
        <v>135</v>
      </c>
      <c r="B36" s="251"/>
      <c r="C36" s="150" t="str">
        <f t="shared" si="2"/>
        <v/>
      </c>
      <c r="D36" s="242"/>
      <c r="E36" s="156" t="s">
        <v>52</v>
      </c>
      <c r="F36" s="154"/>
      <c r="G36" s="155"/>
      <c r="H36" s="157"/>
      <c r="I36" s="157"/>
      <c r="J36" s="157"/>
    </row>
    <row r="37" spans="1:11" ht="23.1" customHeight="1">
      <c r="A37" s="152" t="s">
        <v>135</v>
      </c>
      <c r="B37" s="251">
        <v>8</v>
      </c>
      <c r="C37" s="150" t="str">
        <f t="shared" si="2"/>
        <v/>
      </c>
      <c r="D37" s="242" t="s">
        <v>42</v>
      </c>
      <c r="E37" s="156" t="s">
        <v>51</v>
      </c>
      <c r="F37" s="154"/>
      <c r="G37" s="155"/>
      <c r="H37" s="157"/>
      <c r="I37" s="157"/>
      <c r="J37" s="157"/>
      <c r="K37" s="136" t="str">
        <f>"「"&amp;D37&amp;"」"&amp;"がある場合のみ、"&amp;"「"&amp;D37&amp;"」"&amp;"の開始日と最終日を入力してください。"</f>
        <v>「工事の全面中止期間」がある場合のみ、「工事の全面中止期間」の開始日と最終日を入力してください。</v>
      </c>
    </row>
    <row r="38" spans="1:11" ht="23.1" customHeight="1">
      <c r="A38" s="152" t="s">
        <v>135</v>
      </c>
      <c r="B38" s="251"/>
      <c r="C38" s="150" t="str">
        <f t="shared" si="2"/>
        <v/>
      </c>
      <c r="D38" s="242"/>
      <c r="E38" s="156" t="s">
        <v>52</v>
      </c>
      <c r="F38" s="154"/>
      <c r="G38" s="155"/>
      <c r="H38" s="157"/>
      <c r="I38" s="157"/>
      <c r="J38" s="157"/>
    </row>
    <row r="39" spans="1:11" ht="23.1" customHeight="1">
      <c r="A39" s="152" t="s">
        <v>135</v>
      </c>
      <c r="B39" s="251">
        <v>9</v>
      </c>
      <c r="C39" s="150" t="str">
        <f t="shared" si="2"/>
        <v/>
      </c>
      <c r="D39" s="242" t="s">
        <v>43</v>
      </c>
      <c r="E39" s="156" t="s">
        <v>51</v>
      </c>
      <c r="F39" s="154"/>
      <c r="G39" s="155"/>
      <c r="H39" s="157"/>
      <c r="I39" s="157"/>
      <c r="J39" s="157"/>
      <c r="K39" s="136" t="str">
        <f>"「"&amp;D39&amp;"」"&amp;"がある場合のみ、"&amp;"「"&amp;D39&amp;"」"&amp;"の開始日と最終日を入力してください。"</f>
        <v>「その他、外的要因により現場が不稼働となる期間」がある場合のみ、「その他、外的要因により現場が不稼働となる期間」の開始日と最終日を入力してください。</v>
      </c>
    </row>
    <row r="40" spans="1:11" ht="23.1" customHeight="1">
      <c r="A40" s="152" t="s">
        <v>135</v>
      </c>
      <c r="B40" s="251"/>
      <c r="C40" s="150" t="str">
        <f t="shared" si="2"/>
        <v/>
      </c>
      <c r="D40" s="242"/>
      <c r="E40" s="156" t="s">
        <v>52</v>
      </c>
      <c r="F40" s="154"/>
      <c r="G40" s="230"/>
      <c r="H40" s="157"/>
      <c r="I40" s="157"/>
      <c r="J40" s="157"/>
    </row>
    <row r="41" spans="1:11" ht="23.1" customHeight="1">
      <c r="A41" s="152" t="s">
        <v>135</v>
      </c>
      <c r="B41" s="238">
        <v>10</v>
      </c>
      <c r="C41" s="150" t="str">
        <f t="shared" ref="C41:C42" si="3">IF(F41="","",F41)</f>
        <v/>
      </c>
      <c r="D41" s="240"/>
      <c r="E41" s="156" t="s">
        <v>51</v>
      </c>
      <c r="F41" s="154"/>
      <c r="G41" s="230"/>
      <c r="H41" s="157"/>
      <c r="I41" s="157"/>
      <c r="J41" s="157"/>
      <c r="K41" s="136" t="s">
        <v>165</v>
      </c>
    </row>
    <row r="42" spans="1:11" ht="23.1" customHeight="1">
      <c r="A42" s="152" t="s">
        <v>135</v>
      </c>
      <c r="B42" s="235"/>
      <c r="C42" s="150" t="str">
        <f t="shared" si="3"/>
        <v/>
      </c>
      <c r="D42" s="237"/>
      <c r="E42" s="156" t="s">
        <v>52</v>
      </c>
      <c r="F42" s="154"/>
      <c r="G42" s="230"/>
      <c r="H42" s="157"/>
      <c r="I42" s="157"/>
      <c r="J42" s="157"/>
    </row>
    <row r="43" spans="1:11" ht="23.1" customHeight="1">
      <c r="A43" s="152" t="s">
        <v>135</v>
      </c>
      <c r="B43" s="238">
        <v>11</v>
      </c>
      <c r="C43" s="150" t="str">
        <f t="shared" ref="C43:C44" si="4">IF(F43="","",F43)</f>
        <v/>
      </c>
      <c r="D43" s="240"/>
      <c r="E43" s="156" t="s">
        <v>51</v>
      </c>
      <c r="F43" s="154"/>
      <c r="G43" s="230"/>
      <c r="H43" s="157"/>
      <c r="I43" s="157"/>
      <c r="J43" s="157"/>
      <c r="K43" s="136" t="s">
        <v>165</v>
      </c>
    </row>
    <row r="44" spans="1:11" ht="23.1" customHeight="1">
      <c r="A44" s="152" t="s">
        <v>135</v>
      </c>
      <c r="B44" s="235"/>
      <c r="C44" s="150" t="str">
        <f t="shared" si="4"/>
        <v/>
      </c>
      <c r="D44" s="237"/>
      <c r="E44" s="156" t="s">
        <v>52</v>
      </c>
      <c r="F44" s="154"/>
      <c r="G44" s="230"/>
      <c r="H44" s="157"/>
      <c r="I44" s="157"/>
      <c r="J44" s="157"/>
    </row>
    <row r="45" spans="1:11" ht="23.1" customHeight="1">
      <c r="A45" s="152" t="s">
        <v>135</v>
      </c>
      <c r="B45" s="238">
        <v>12</v>
      </c>
      <c r="C45" s="150" t="str">
        <f t="shared" ref="C45:C46" si="5">IF(F45="","",F45)</f>
        <v/>
      </c>
      <c r="D45" s="240"/>
      <c r="E45" s="156" t="s">
        <v>51</v>
      </c>
      <c r="F45" s="154"/>
      <c r="G45" s="230"/>
      <c r="H45" s="157"/>
      <c r="I45" s="157"/>
      <c r="J45" s="157"/>
      <c r="K45" s="136" t="s">
        <v>165</v>
      </c>
    </row>
    <row r="46" spans="1:11" ht="23.1" customHeight="1">
      <c r="A46" s="152" t="s">
        <v>135</v>
      </c>
      <c r="B46" s="235"/>
      <c r="C46" s="150" t="str">
        <f t="shared" si="5"/>
        <v/>
      </c>
      <c r="D46" s="237"/>
      <c r="E46" s="156" t="s">
        <v>52</v>
      </c>
      <c r="F46" s="154"/>
      <c r="G46" s="230"/>
      <c r="H46" s="157"/>
      <c r="I46" s="157"/>
      <c r="J46" s="157"/>
    </row>
    <row r="47" spans="1:11" ht="23.1" customHeight="1">
      <c r="A47" s="152" t="s">
        <v>135</v>
      </c>
      <c r="B47" s="238">
        <v>13</v>
      </c>
      <c r="C47" s="150" t="str">
        <f t="shared" ref="C47:C48" si="6">IF(F47="","",F47)</f>
        <v/>
      </c>
      <c r="D47" s="240"/>
      <c r="E47" s="156" t="s">
        <v>51</v>
      </c>
      <c r="F47" s="154"/>
      <c r="G47" s="230"/>
      <c r="H47" s="157"/>
      <c r="I47" s="157"/>
      <c r="J47" s="157"/>
      <c r="K47" s="136" t="s">
        <v>165</v>
      </c>
    </row>
    <row r="48" spans="1:11" ht="23.1" customHeight="1">
      <c r="A48" s="152" t="s">
        <v>135</v>
      </c>
      <c r="B48" s="235"/>
      <c r="C48" s="150" t="str">
        <f t="shared" si="6"/>
        <v/>
      </c>
      <c r="D48" s="237"/>
      <c r="E48" s="156" t="s">
        <v>52</v>
      </c>
      <c r="F48" s="154"/>
      <c r="G48" s="230"/>
      <c r="H48" s="157"/>
      <c r="I48" s="157"/>
      <c r="J48" s="157"/>
    </row>
    <row r="49" spans="1:11" ht="23.1" customHeight="1">
      <c r="A49" s="152" t="s">
        <v>135</v>
      </c>
      <c r="B49" s="238">
        <v>14</v>
      </c>
      <c r="C49" s="150" t="str">
        <f t="shared" ref="C49:C50" si="7">IF(F49="","",F49)</f>
        <v/>
      </c>
      <c r="D49" s="240"/>
      <c r="E49" s="156" t="s">
        <v>51</v>
      </c>
      <c r="F49" s="154"/>
      <c r="G49" s="230"/>
      <c r="H49" s="157"/>
      <c r="I49" s="157"/>
      <c r="J49" s="157"/>
      <c r="K49" s="136" t="s">
        <v>165</v>
      </c>
    </row>
    <row r="50" spans="1:11" ht="23.1" customHeight="1">
      <c r="A50" s="152" t="s">
        <v>135</v>
      </c>
      <c r="B50" s="235"/>
      <c r="C50" s="150" t="str">
        <f t="shared" si="7"/>
        <v/>
      </c>
      <c r="D50" s="237"/>
      <c r="E50" s="156" t="s">
        <v>52</v>
      </c>
      <c r="F50" s="154"/>
      <c r="G50" s="230"/>
      <c r="H50" s="157"/>
      <c r="I50" s="157"/>
      <c r="J50" s="157"/>
    </row>
    <row r="51" spans="1:11" ht="23.1" customHeight="1">
      <c r="A51" s="152" t="s">
        <v>135</v>
      </c>
      <c r="B51" s="238">
        <v>15</v>
      </c>
      <c r="C51" s="150" t="str">
        <f t="shared" ref="C51:C66" si="8">IF(F51="","",F51)</f>
        <v/>
      </c>
      <c r="D51" s="240"/>
      <c r="E51" s="156" t="s">
        <v>51</v>
      </c>
      <c r="F51" s="154"/>
      <c r="G51" s="230"/>
      <c r="H51" s="157"/>
      <c r="I51" s="157"/>
      <c r="J51" s="157"/>
      <c r="K51" s="136" t="s">
        <v>165</v>
      </c>
    </row>
    <row r="52" spans="1:11" ht="23.1" customHeight="1">
      <c r="A52" s="152" t="s">
        <v>135</v>
      </c>
      <c r="B52" s="235"/>
      <c r="C52" s="150" t="str">
        <f t="shared" si="8"/>
        <v/>
      </c>
      <c r="D52" s="237"/>
      <c r="E52" s="156" t="s">
        <v>52</v>
      </c>
      <c r="F52" s="154"/>
      <c r="G52" s="230"/>
      <c r="H52" s="157"/>
      <c r="I52" s="157"/>
      <c r="J52" s="157"/>
    </row>
    <row r="53" spans="1:11" ht="23.1" customHeight="1">
      <c r="A53" s="152" t="s">
        <v>135</v>
      </c>
      <c r="B53" s="238">
        <v>16</v>
      </c>
      <c r="C53" s="150" t="str">
        <f t="shared" si="8"/>
        <v/>
      </c>
      <c r="D53" s="240"/>
      <c r="E53" s="156" t="s">
        <v>51</v>
      </c>
      <c r="F53" s="154"/>
      <c r="G53" s="230"/>
      <c r="H53" s="157"/>
      <c r="I53" s="157"/>
      <c r="J53" s="157"/>
      <c r="K53" s="136" t="s">
        <v>165</v>
      </c>
    </row>
    <row r="54" spans="1:11" ht="23.1" customHeight="1" thickBot="1">
      <c r="A54" s="152" t="s">
        <v>135</v>
      </c>
      <c r="B54" s="239"/>
      <c r="C54" s="158" t="str">
        <f t="shared" si="8"/>
        <v/>
      </c>
      <c r="D54" s="241"/>
      <c r="E54" s="159" t="s">
        <v>52</v>
      </c>
      <c r="F54" s="222"/>
      <c r="G54" s="230"/>
      <c r="H54" s="157"/>
      <c r="I54" s="157"/>
      <c r="J54" s="157"/>
    </row>
    <row r="55" spans="1:11" ht="23.1" customHeight="1">
      <c r="A55" s="152" t="s">
        <v>135</v>
      </c>
      <c r="B55" s="234">
        <v>17</v>
      </c>
      <c r="C55" s="146" t="str">
        <f t="shared" ref="C55:C56" si="9">IF(F55="","",F55)</f>
        <v/>
      </c>
      <c r="D55" s="236"/>
      <c r="E55" s="232" t="s">
        <v>51</v>
      </c>
      <c r="F55" s="233"/>
      <c r="G55" s="230"/>
      <c r="H55" s="157"/>
      <c r="I55" s="157"/>
      <c r="J55" s="157"/>
      <c r="K55" s="136" t="s">
        <v>165</v>
      </c>
    </row>
    <row r="56" spans="1:11" ht="23.1" customHeight="1">
      <c r="A56" s="152" t="s">
        <v>135</v>
      </c>
      <c r="B56" s="235"/>
      <c r="C56" s="150" t="str">
        <f t="shared" si="9"/>
        <v/>
      </c>
      <c r="D56" s="237"/>
      <c r="E56" s="156" t="s">
        <v>52</v>
      </c>
      <c r="F56" s="154"/>
      <c r="G56" s="230"/>
      <c r="H56" s="157"/>
      <c r="I56" s="157"/>
      <c r="J56" s="157"/>
    </row>
    <row r="57" spans="1:11" ht="23.1" customHeight="1">
      <c r="A57" s="152" t="s">
        <v>135</v>
      </c>
      <c r="B57" s="238">
        <v>18</v>
      </c>
      <c r="C57" s="150" t="str">
        <f t="shared" si="8"/>
        <v/>
      </c>
      <c r="D57" s="240"/>
      <c r="E57" s="156" t="s">
        <v>51</v>
      </c>
      <c r="F57" s="154"/>
      <c r="G57" s="230"/>
      <c r="H57" s="157"/>
      <c r="I57" s="157"/>
      <c r="J57" s="157"/>
      <c r="K57" s="136" t="s">
        <v>165</v>
      </c>
    </row>
    <row r="58" spans="1:11" ht="23.1" customHeight="1">
      <c r="A58" s="152" t="s">
        <v>135</v>
      </c>
      <c r="B58" s="235"/>
      <c r="C58" s="150" t="str">
        <f t="shared" si="8"/>
        <v/>
      </c>
      <c r="D58" s="237"/>
      <c r="E58" s="156" t="s">
        <v>52</v>
      </c>
      <c r="F58" s="154"/>
      <c r="G58" s="230"/>
      <c r="H58" s="157"/>
      <c r="I58" s="157"/>
      <c r="J58" s="157"/>
    </row>
    <row r="59" spans="1:11" ht="23.1" customHeight="1">
      <c r="A59" s="152" t="s">
        <v>135</v>
      </c>
      <c r="B59" s="238">
        <v>19</v>
      </c>
      <c r="C59" s="150" t="str">
        <f t="shared" ref="C59:C60" si="10">IF(F59="","",F59)</f>
        <v/>
      </c>
      <c r="D59" s="240"/>
      <c r="E59" s="156" t="s">
        <v>51</v>
      </c>
      <c r="F59" s="154"/>
      <c r="G59" s="230"/>
      <c r="H59" s="157"/>
      <c r="I59" s="157"/>
      <c r="J59" s="157"/>
      <c r="K59" s="136" t="s">
        <v>165</v>
      </c>
    </row>
    <row r="60" spans="1:11" ht="23.1" customHeight="1">
      <c r="A60" s="152" t="s">
        <v>135</v>
      </c>
      <c r="B60" s="235"/>
      <c r="C60" s="150" t="str">
        <f t="shared" si="10"/>
        <v/>
      </c>
      <c r="D60" s="237"/>
      <c r="E60" s="156" t="s">
        <v>52</v>
      </c>
      <c r="F60" s="154"/>
      <c r="G60" s="230"/>
      <c r="H60" s="157"/>
      <c r="I60" s="157"/>
      <c r="J60" s="157"/>
    </row>
    <row r="61" spans="1:11" ht="23.1" customHeight="1">
      <c r="A61" s="152" t="s">
        <v>135</v>
      </c>
      <c r="B61" s="238">
        <v>20</v>
      </c>
      <c r="C61" s="150" t="str">
        <f t="shared" si="8"/>
        <v/>
      </c>
      <c r="D61" s="240"/>
      <c r="E61" s="156" t="s">
        <v>51</v>
      </c>
      <c r="F61" s="154"/>
      <c r="G61" s="230"/>
      <c r="H61" s="157"/>
      <c r="I61" s="157"/>
      <c r="J61" s="157"/>
      <c r="K61" s="136" t="s">
        <v>165</v>
      </c>
    </row>
    <row r="62" spans="1:11" ht="23.1" customHeight="1">
      <c r="A62" s="152" t="s">
        <v>135</v>
      </c>
      <c r="B62" s="235"/>
      <c r="C62" s="150" t="str">
        <f t="shared" si="8"/>
        <v/>
      </c>
      <c r="D62" s="237"/>
      <c r="E62" s="156" t="s">
        <v>52</v>
      </c>
      <c r="F62" s="154"/>
      <c r="G62" s="230"/>
      <c r="H62" s="157"/>
      <c r="I62" s="157"/>
      <c r="J62" s="157"/>
    </row>
    <row r="63" spans="1:11" ht="23.1" customHeight="1">
      <c r="A63" s="152" t="s">
        <v>135</v>
      </c>
      <c r="B63" s="238">
        <v>21</v>
      </c>
      <c r="C63" s="150" t="str">
        <f t="shared" ref="C63:C64" si="11">IF(F63="","",F63)</f>
        <v/>
      </c>
      <c r="D63" s="240"/>
      <c r="E63" s="156" t="s">
        <v>51</v>
      </c>
      <c r="F63" s="154"/>
      <c r="G63" s="230"/>
      <c r="H63" s="157"/>
      <c r="I63" s="157"/>
      <c r="J63" s="157"/>
      <c r="K63" s="136" t="s">
        <v>165</v>
      </c>
    </row>
    <row r="64" spans="1:11" ht="23.1" customHeight="1">
      <c r="A64" s="152" t="s">
        <v>135</v>
      </c>
      <c r="B64" s="235"/>
      <c r="C64" s="150" t="str">
        <f t="shared" si="11"/>
        <v/>
      </c>
      <c r="D64" s="237"/>
      <c r="E64" s="156" t="s">
        <v>52</v>
      </c>
      <c r="F64" s="154"/>
      <c r="G64" s="230"/>
      <c r="H64" s="157"/>
      <c r="I64" s="157"/>
      <c r="J64" s="157"/>
    </row>
    <row r="65" spans="1:11" ht="23.1" customHeight="1">
      <c r="A65" s="152" t="s">
        <v>135</v>
      </c>
      <c r="B65" s="238">
        <v>22</v>
      </c>
      <c r="C65" s="150" t="str">
        <f t="shared" si="8"/>
        <v/>
      </c>
      <c r="D65" s="240"/>
      <c r="E65" s="156" t="s">
        <v>51</v>
      </c>
      <c r="F65" s="154"/>
      <c r="G65" s="230"/>
      <c r="H65" s="157"/>
      <c r="I65" s="157"/>
      <c r="J65" s="157"/>
      <c r="K65" s="136" t="s">
        <v>165</v>
      </c>
    </row>
    <row r="66" spans="1:11" ht="23.1" customHeight="1">
      <c r="A66" s="152" t="s">
        <v>135</v>
      </c>
      <c r="B66" s="235"/>
      <c r="C66" s="150" t="str">
        <f t="shared" si="8"/>
        <v/>
      </c>
      <c r="D66" s="237"/>
      <c r="E66" s="156" t="s">
        <v>52</v>
      </c>
      <c r="F66" s="154"/>
      <c r="G66" s="230"/>
      <c r="H66" s="157"/>
      <c r="I66" s="157"/>
      <c r="J66" s="157"/>
    </row>
    <row r="67" spans="1:11" ht="23.1" customHeight="1">
      <c r="A67" s="152" t="s">
        <v>135</v>
      </c>
      <c r="B67" s="238">
        <v>23</v>
      </c>
      <c r="C67" s="150" t="str">
        <f t="shared" ref="C67:C68" si="12">IF(F67="","",F67)</f>
        <v/>
      </c>
      <c r="D67" s="240"/>
      <c r="E67" s="156" t="s">
        <v>51</v>
      </c>
      <c r="F67" s="154"/>
      <c r="G67" s="230"/>
      <c r="H67" s="157"/>
      <c r="I67" s="157"/>
      <c r="J67" s="157"/>
      <c r="K67" s="136" t="s">
        <v>165</v>
      </c>
    </row>
    <row r="68" spans="1:11" ht="23.1" customHeight="1" thickBot="1">
      <c r="A68" s="152" t="s">
        <v>135</v>
      </c>
      <c r="B68" s="239"/>
      <c r="C68" s="158" t="str">
        <f t="shared" si="12"/>
        <v/>
      </c>
      <c r="D68" s="241"/>
      <c r="E68" s="159" t="s">
        <v>52</v>
      </c>
      <c r="F68" s="222"/>
      <c r="G68" s="230"/>
      <c r="H68" s="157"/>
      <c r="I68" s="157"/>
      <c r="J68" s="157"/>
    </row>
  </sheetData>
  <sheetProtection algorithmName="SHA-512" hashValue="Rg1D1L8k9XPHrylgGAASaSJFLdZgWAgi0j3nZ9utbrtW0eF23QiMwWJZWB/14vI6cJlzMiTMp7Vg8pcc3Ppqkw==" saltValue="UKsTY5gtJOCJRBQL6ifFeA==" spinCount="100000" sheet="1" objects="1" scenarios="1" formatCells="0" formatColumns="0" formatRows="0" deleteColumns="0" deleteRows="0"/>
  <mergeCells count="53">
    <mergeCell ref="A1:A2"/>
    <mergeCell ref="E8:J8"/>
    <mergeCell ref="E3:J3"/>
    <mergeCell ref="B39:B40"/>
    <mergeCell ref="B37:B38"/>
    <mergeCell ref="B35:B36"/>
    <mergeCell ref="B33:B34"/>
    <mergeCell ref="B31:B32"/>
    <mergeCell ref="B29:B30"/>
    <mergeCell ref="B27:B28"/>
    <mergeCell ref="D29:D30"/>
    <mergeCell ref="D27:D28"/>
    <mergeCell ref="E9:J9"/>
    <mergeCell ref="D39:D40"/>
    <mergeCell ref="D37:D38"/>
    <mergeCell ref="D35:D36"/>
    <mergeCell ref="D33:D34"/>
    <mergeCell ref="B1:J2"/>
    <mergeCell ref="E6:J6"/>
    <mergeCell ref="E5:J5"/>
    <mergeCell ref="E4:J4"/>
    <mergeCell ref="E7:J7"/>
    <mergeCell ref="D31:D32"/>
    <mergeCell ref="B15:J16"/>
    <mergeCell ref="E17:J17"/>
    <mergeCell ref="B41:B42"/>
    <mergeCell ref="D41:D42"/>
    <mergeCell ref="B43:B44"/>
    <mergeCell ref="D43:D44"/>
    <mergeCell ref="B45:B46"/>
    <mergeCell ref="D45:D46"/>
    <mergeCell ref="B47:B48"/>
    <mergeCell ref="D47:D48"/>
    <mergeCell ref="B49:B50"/>
    <mergeCell ref="D49:D50"/>
    <mergeCell ref="B51:B52"/>
    <mergeCell ref="D51:D52"/>
    <mergeCell ref="B67:B68"/>
    <mergeCell ref="D67:D68"/>
    <mergeCell ref="B65:B66"/>
    <mergeCell ref="D65:D66"/>
    <mergeCell ref="B63:B64"/>
    <mergeCell ref="D63:D64"/>
    <mergeCell ref="B55:B56"/>
    <mergeCell ref="D55:D56"/>
    <mergeCell ref="B53:B54"/>
    <mergeCell ref="D53:D54"/>
    <mergeCell ref="B61:B62"/>
    <mergeCell ref="D61:D62"/>
    <mergeCell ref="B59:B60"/>
    <mergeCell ref="D59:D60"/>
    <mergeCell ref="B57:B58"/>
    <mergeCell ref="D57:D58"/>
  </mergeCells>
  <phoneticPr fontId="1"/>
  <dataValidations count="1">
    <dataValidation type="list" allowBlank="1" showInputMessage="1" showErrorMessage="1" sqref="D41:D68">
      <formula1>$W$5:$W$11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D119"/>
  <sheetViews>
    <sheetView view="pageBreakPreview" zoomScaleNormal="100" workbookViewId="0">
      <selection activeCell="W5" sqref="W5:AC5"/>
    </sheetView>
  </sheetViews>
  <sheetFormatPr defaultColWidth="3" defaultRowHeight="18" customHeight="1"/>
  <cols>
    <col min="1" max="1" width="1.375" style="2" customWidth="1"/>
    <col min="2" max="29" width="3" style="2"/>
    <col min="30" max="30" width="1.125" style="2" customWidth="1"/>
    <col min="31" max="256" width="3" style="2"/>
    <col min="257" max="257" width="1.375" style="2" customWidth="1"/>
    <col min="258" max="285" width="3" style="2"/>
    <col min="286" max="286" width="1.125" style="2" customWidth="1"/>
    <col min="287" max="512" width="3" style="2"/>
    <col min="513" max="513" width="1.375" style="2" customWidth="1"/>
    <col min="514" max="541" width="3" style="2"/>
    <col min="542" max="542" width="1.125" style="2" customWidth="1"/>
    <col min="543" max="768" width="3" style="2"/>
    <col min="769" max="769" width="1.375" style="2" customWidth="1"/>
    <col min="770" max="797" width="3" style="2"/>
    <col min="798" max="798" width="1.125" style="2" customWidth="1"/>
    <col min="799" max="1024" width="3" style="2"/>
    <col min="1025" max="1025" width="1.375" style="2" customWidth="1"/>
    <col min="1026" max="1053" width="3" style="2"/>
    <col min="1054" max="1054" width="1.125" style="2" customWidth="1"/>
    <col min="1055" max="1280" width="3" style="2"/>
    <col min="1281" max="1281" width="1.375" style="2" customWidth="1"/>
    <col min="1282" max="1309" width="3" style="2"/>
    <col min="1310" max="1310" width="1.125" style="2" customWidth="1"/>
    <col min="1311" max="1536" width="3" style="2"/>
    <col min="1537" max="1537" width="1.375" style="2" customWidth="1"/>
    <col min="1538" max="1565" width="3" style="2"/>
    <col min="1566" max="1566" width="1.125" style="2" customWidth="1"/>
    <col min="1567" max="1792" width="3" style="2"/>
    <col min="1793" max="1793" width="1.375" style="2" customWidth="1"/>
    <col min="1794" max="1821" width="3" style="2"/>
    <col min="1822" max="1822" width="1.125" style="2" customWidth="1"/>
    <col min="1823" max="2048" width="3" style="2"/>
    <col min="2049" max="2049" width="1.375" style="2" customWidth="1"/>
    <col min="2050" max="2077" width="3" style="2"/>
    <col min="2078" max="2078" width="1.125" style="2" customWidth="1"/>
    <col min="2079" max="2304" width="3" style="2"/>
    <col min="2305" max="2305" width="1.375" style="2" customWidth="1"/>
    <col min="2306" max="2333" width="3" style="2"/>
    <col min="2334" max="2334" width="1.125" style="2" customWidth="1"/>
    <col min="2335" max="2560" width="3" style="2"/>
    <col min="2561" max="2561" width="1.375" style="2" customWidth="1"/>
    <col min="2562" max="2589" width="3" style="2"/>
    <col min="2590" max="2590" width="1.125" style="2" customWidth="1"/>
    <col min="2591" max="2816" width="3" style="2"/>
    <col min="2817" max="2817" width="1.375" style="2" customWidth="1"/>
    <col min="2818" max="2845" width="3" style="2"/>
    <col min="2846" max="2846" width="1.125" style="2" customWidth="1"/>
    <col min="2847" max="3072" width="3" style="2"/>
    <col min="3073" max="3073" width="1.375" style="2" customWidth="1"/>
    <col min="3074" max="3101" width="3" style="2"/>
    <col min="3102" max="3102" width="1.125" style="2" customWidth="1"/>
    <col min="3103" max="3328" width="3" style="2"/>
    <col min="3329" max="3329" width="1.375" style="2" customWidth="1"/>
    <col min="3330" max="3357" width="3" style="2"/>
    <col min="3358" max="3358" width="1.125" style="2" customWidth="1"/>
    <col min="3359" max="3584" width="3" style="2"/>
    <col min="3585" max="3585" width="1.375" style="2" customWidth="1"/>
    <col min="3586" max="3613" width="3" style="2"/>
    <col min="3614" max="3614" width="1.125" style="2" customWidth="1"/>
    <col min="3615" max="3840" width="3" style="2"/>
    <col min="3841" max="3841" width="1.375" style="2" customWidth="1"/>
    <col min="3842" max="3869" width="3" style="2"/>
    <col min="3870" max="3870" width="1.125" style="2" customWidth="1"/>
    <col min="3871" max="4096" width="3" style="2"/>
    <col min="4097" max="4097" width="1.375" style="2" customWidth="1"/>
    <col min="4098" max="4125" width="3" style="2"/>
    <col min="4126" max="4126" width="1.125" style="2" customWidth="1"/>
    <col min="4127" max="4352" width="3" style="2"/>
    <col min="4353" max="4353" width="1.375" style="2" customWidth="1"/>
    <col min="4354" max="4381" width="3" style="2"/>
    <col min="4382" max="4382" width="1.125" style="2" customWidth="1"/>
    <col min="4383" max="4608" width="3" style="2"/>
    <col min="4609" max="4609" width="1.375" style="2" customWidth="1"/>
    <col min="4610" max="4637" width="3" style="2"/>
    <col min="4638" max="4638" width="1.125" style="2" customWidth="1"/>
    <col min="4639" max="4864" width="3" style="2"/>
    <col min="4865" max="4865" width="1.375" style="2" customWidth="1"/>
    <col min="4866" max="4893" width="3" style="2"/>
    <col min="4894" max="4894" width="1.125" style="2" customWidth="1"/>
    <col min="4895" max="5120" width="3" style="2"/>
    <col min="5121" max="5121" width="1.375" style="2" customWidth="1"/>
    <col min="5122" max="5149" width="3" style="2"/>
    <col min="5150" max="5150" width="1.125" style="2" customWidth="1"/>
    <col min="5151" max="5376" width="3" style="2"/>
    <col min="5377" max="5377" width="1.375" style="2" customWidth="1"/>
    <col min="5378" max="5405" width="3" style="2"/>
    <col min="5406" max="5406" width="1.125" style="2" customWidth="1"/>
    <col min="5407" max="5632" width="3" style="2"/>
    <col min="5633" max="5633" width="1.375" style="2" customWidth="1"/>
    <col min="5634" max="5661" width="3" style="2"/>
    <col min="5662" max="5662" width="1.125" style="2" customWidth="1"/>
    <col min="5663" max="5888" width="3" style="2"/>
    <col min="5889" max="5889" width="1.375" style="2" customWidth="1"/>
    <col min="5890" max="5917" width="3" style="2"/>
    <col min="5918" max="5918" width="1.125" style="2" customWidth="1"/>
    <col min="5919" max="6144" width="3" style="2"/>
    <col min="6145" max="6145" width="1.375" style="2" customWidth="1"/>
    <col min="6146" max="6173" width="3" style="2"/>
    <col min="6174" max="6174" width="1.125" style="2" customWidth="1"/>
    <col min="6175" max="6400" width="3" style="2"/>
    <col min="6401" max="6401" width="1.375" style="2" customWidth="1"/>
    <col min="6402" max="6429" width="3" style="2"/>
    <col min="6430" max="6430" width="1.125" style="2" customWidth="1"/>
    <col min="6431" max="6656" width="3" style="2"/>
    <col min="6657" max="6657" width="1.375" style="2" customWidth="1"/>
    <col min="6658" max="6685" width="3" style="2"/>
    <col min="6686" max="6686" width="1.125" style="2" customWidth="1"/>
    <col min="6687" max="6912" width="3" style="2"/>
    <col min="6913" max="6913" width="1.375" style="2" customWidth="1"/>
    <col min="6914" max="6941" width="3" style="2"/>
    <col min="6942" max="6942" width="1.125" style="2" customWidth="1"/>
    <col min="6943" max="7168" width="3" style="2"/>
    <col min="7169" max="7169" width="1.375" style="2" customWidth="1"/>
    <col min="7170" max="7197" width="3" style="2"/>
    <col min="7198" max="7198" width="1.125" style="2" customWidth="1"/>
    <col min="7199" max="7424" width="3" style="2"/>
    <col min="7425" max="7425" width="1.375" style="2" customWidth="1"/>
    <col min="7426" max="7453" width="3" style="2"/>
    <col min="7454" max="7454" width="1.125" style="2" customWidth="1"/>
    <col min="7455" max="7680" width="3" style="2"/>
    <col min="7681" max="7681" width="1.375" style="2" customWidth="1"/>
    <col min="7682" max="7709" width="3" style="2"/>
    <col min="7710" max="7710" width="1.125" style="2" customWidth="1"/>
    <col min="7711" max="7936" width="3" style="2"/>
    <col min="7937" max="7937" width="1.375" style="2" customWidth="1"/>
    <col min="7938" max="7965" width="3" style="2"/>
    <col min="7966" max="7966" width="1.125" style="2" customWidth="1"/>
    <col min="7967" max="8192" width="3" style="2"/>
    <col min="8193" max="8193" width="1.375" style="2" customWidth="1"/>
    <col min="8194" max="8221" width="3" style="2"/>
    <col min="8222" max="8222" width="1.125" style="2" customWidth="1"/>
    <col min="8223" max="8448" width="3" style="2"/>
    <col min="8449" max="8449" width="1.375" style="2" customWidth="1"/>
    <col min="8450" max="8477" width="3" style="2"/>
    <col min="8478" max="8478" width="1.125" style="2" customWidth="1"/>
    <col min="8479" max="8704" width="3" style="2"/>
    <col min="8705" max="8705" width="1.375" style="2" customWidth="1"/>
    <col min="8706" max="8733" width="3" style="2"/>
    <col min="8734" max="8734" width="1.125" style="2" customWidth="1"/>
    <col min="8735" max="8960" width="3" style="2"/>
    <col min="8961" max="8961" width="1.375" style="2" customWidth="1"/>
    <col min="8962" max="8989" width="3" style="2"/>
    <col min="8990" max="8990" width="1.125" style="2" customWidth="1"/>
    <col min="8991" max="9216" width="3" style="2"/>
    <col min="9217" max="9217" width="1.375" style="2" customWidth="1"/>
    <col min="9218" max="9245" width="3" style="2"/>
    <col min="9246" max="9246" width="1.125" style="2" customWidth="1"/>
    <col min="9247" max="9472" width="3" style="2"/>
    <col min="9473" max="9473" width="1.375" style="2" customWidth="1"/>
    <col min="9474" max="9501" width="3" style="2"/>
    <col min="9502" max="9502" width="1.125" style="2" customWidth="1"/>
    <col min="9503" max="9728" width="3" style="2"/>
    <col min="9729" max="9729" width="1.375" style="2" customWidth="1"/>
    <col min="9730" max="9757" width="3" style="2"/>
    <col min="9758" max="9758" width="1.125" style="2" customWidth="1"/>
    <col min="9759" max="9984" width="3" style="2"/>
    <col min="9985" max="9985" width="1.375" style="2" customWidth="1"/>
    <col min="9986" max="10013" width="3" style="2"/>
    <col min="10014" max="10014" width="1.125" style="2" customWidth="1"/>
    <col min="10015" max="10240" width="3" style="2"/>
    <col min="10241" max="10241" width="1.375" style="2" customWidth="1"/>
    <col min="10242" max="10269" width="3" style="2"/>
    <col min="10270" max="10270" width="1.125" style="2" customWidth="1"/>
    <col min="10271" max="10496" width="3" style="2"/>
    <col min="10497" max="10497" width="1.375" style="2" customWidth="1"/>
    <col min="10498" max="10525" width="3" style="2"/>
    <col min="10526" max="10526" width="1.125" style="2" customWidth="1"/>
    <col min="10527" max="10752" width="3" style="2"/>
    <col min="10753" max="10753" width="1.375" style="2" customWidth="1"/>
    <col min="10754" max="10781" width="3" style="2"/>
    <col min="10782" max="10782" width="1.125" style="2" customWidth="1"/>
    <col min="10783" max="11008" width="3" style="2"/>
    <col min="11009" max="11009" width="1.375" style="2" customWidth="1"/>
    <col min="11010" max="11037" width="3" style="2"/>
    <col min="11038" max="11038" width="1.125" style="2" customWidth="1"/>
    <col min="11039" max="11264" width="3" style="2"/>
    <col min="11265" max="11265" width="1.375" style="2" customWidth="1"/>
    <col min="11266" max="11293" width="3" style="2"/>
    <col min="11294" max="11294" width="1.125" style="2" customWidth="1"/>
    <col min="11295" max="11520" width="3" style="2"/>
    <col min="11521" max="11521" width="1.375" style="2" customWidth="1"/>
    <col min="11522" max="11549" width="3" style="2"/>
    <col min="11550" max="11550" width="1.125" style="2" customWidth="1"/>
    <col min="11551" max="11776" width="3" style="2"/>
    <col min="11777" max="11777" width="1.375" style="2" customWidth="1"/>
    <col min="11778" max="11805" width="3" style="2"/>
    <col min="11806" max="11806" width="1.125" style="2" customWidth="1"/>
    <col min="11807" max="12032" width="3" style="2"/>
    <col min="12033" max="12033" width="1.375" style="2" customWidth="1"/>
    <col min="12034" max="12061" width="3" style="2"/>
    <col min="12062" max="12062" width="1.125" style="2" customWidth="1"/>
    <col min="12063" max="12288" width="3" style="2"/>
    <col min="12289" max="12289" width="1.375" style="2" customWidth="1"/>
    <col min="12290" max="12317" width="3" style="2"/>
    <col min="12318" max="12318" width="1.125" style="2" customWidth="1"/>
    <col min="12319" max="12544" width="3" style="2"/>
    <col min="12545" max="12545" width="1.375" style="2" customWidth="1"/>
    <col min="12546" max="12573" width="3" style="2"/>
    <col min="12574" max="12574" width="1.125" style="2" customWidth="1"/>
    <col min="12575" max="12800" width="3" style="2"/>
    <col min="12801" max="12801" width="1.375" style="2" customWidth="1"/>
    <col min="12802" max="12829" width="3" style="2"/>
    <col min="12830" max="12830" width="1.125" style="2" customWidth="1"/>
    <col min="12831" max="13056" width="3" style="2"/>
    <col min="13057" max="13057" width="1.375" style="2" customWidth="1"/>
    <col min="13058" max="13085" width="3" style="2"/>
    <col min="13086" max="13086" width="1.125" style="2" customWidth="1"/>
    <col min="13087" max="13312" width="3" style="2"/>
    <col min="13313" max="13313" width="1.375" style="2" customWidth="1"/>
    <col min="13314" max="13341" width="3" style="2"/>
    <col min="13342" max="13342" width="1.125" style="2" customWidth="1"/>
    <col min="13343" max="13568" width="3" style="2"/>
    <col min="13569" max="13569" width="1.375" style="2" customWidth="1"/>
    <col min="13570" max="13597" width="3" style="2"/>
    <col min="13598" max="13598" width="1.125" style="2" customWidth="1"/>
    <col min="13599" max="13824" width="3" style="2"/>
    <col min="13825" max="13825" width="1.375" style="2" customWidth="1"/>
    <col min="13826" max="13853" width="3" style="2"/>
    <col min="13854" max="13854" width="1.125" style="2" customWidth="1"/>
    <col min="13855" max="14080" width="3" style="2"/>
    <col min="14081" max="14081" width="1.375" style="2" customWidth="1"/>
    <col min="14082" max="14109" width="3" style="2"/>
    <col min="14110" max="14110" width="1.125" style="2" customWidth="1"/>
    <col min="14111" max="14336" width="3" style="2"/>
    <col min="14337" max="14337" width="1.375" style="2" customWidth="1"/>
    <col min="14338" max="14365" width="3" style="2"/>
    <col min="14366" max="14366" width="1.125" style="2" customWidth="1"/>
    <col min="14367" max="14592" width="3" style="2"/>
    <col min="14593" max="14593" width="1.375" style="2" customWidth="1"/>
    <col min="14594" max="14621" width="3" style="2"/>
    <col min="14622" max="14622" width="1.125" style="2" customWidth="1"/>
    <col min="14623" max="14848" width="3" style="2"/>
    <col min="14849" max="14849" width="1.375" style="2" customWidth="1"/>
    <col min="14850" max="14877" width="3" style="2"/>
    <col min="14878" max="14878" width="1.125" style="2" customWidth="1"/>
    <col min="14879" max="15104" width="3" style="2"/>
    <col min="15105" max="15105" width="1.375" style="2" customWidth="1"/>
    <col min="15106" max="15133" width="3" style="2"/>
    <col min="15134" max="15134" width="1.125" style="2" customWidth="1"/>
    <col min="15135" max="15360" width="3" style="2"/>
    <col min="15361" max="15361" width="1.375" style="2" customWidth="1"/>
    <col min="15362" max="15389" width="3" style="2"/>
    <col min="15390" max="15390" width="1.125" style="2" customWidth="1"/>
    <col min="15391" max="15616" width="3" style="2"/>
    <col min="15617" max="15617" width="1.375" style="2" customWidth="1"/>
    <col min="15618" max="15645" width="3" style="2"/>
    <col min="15646" max="15646" width="1.125" style="2" customWidth="1"/>
    <col min="15647" max="15872" width="3" style="2"/>
    <col min="15873" max="15873" width="1.375" style="2" customWidth="1"/>
    <col min="15874" max="15901" width="3" style="2"/>
    <col min="15902" max="15902" width="1.125" style="2" customWidth="1"/>
    <col min="15903" max="16128" width="3" style="2"/>
    <col min="16129" max="16129" width="1.375" style="2" customWidth="1"/>
    <col min="16130" max="16157" width="3" style="2"/>
    <col min="16158" max="16158" width="1.125" style="2" customWidth="1"/>
    <col min="16159" max="16384" width="3" style="2"/>
  </cols>
  <sheetData>
    <row r="1" spans="1:30" ht="18" customHeight="1">
      <c r="A1" s="269" t="s">
        <v>3</v>
      </c>
      <c r="B1" s="269"/>
      <c r="C1" s="269"/>
      <c r="D1" s="269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0" s="3" customFormat="1" ht="23.1" customHeight="1">
      <c r="A2" s="270" t="s">
        <v>4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</row>
    <row r="3" spans="1:30" ht="9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0" s="10" customFormat="1" ht="20.100000000000001" customHeight="1">
      <c r="A4" s="5"/>
      <c r="B4" s="257" t="s">
        <v>5</v>
      </c>
      <c r="C4" s="258"/>
      <c r="D4" s="258"/>
      <c r="E4" s="6" t="s">
        <v>6</v>
      </c>
      <c r="F4" s="7" t="s">
        <v>7</v>
      </c>
      <c r="G4" s="7"/>
      <c r="H4" s="7"/>
      <c r="I4" s="271" t="s">
        <v>8</v>
      </c>
      <c r="J4" s="271"/>
      <c r="K4" s="271"/>
      <c r="L4" s="272">
        <f>①工事概要の入力!E9</f>
        <v>0</v>
      </c>
      <c r="M4" s="272"/>
      <c r="N4" s="272"/>
      <c r="O4" s="272"/>
      <c r="P4" s="272"/>
      <c r="Q4" s="272"/>
      <c r="R4" s="7" t="s">
        <v>2</v>
      </c>
      <c r="S4" s="7"/>
      <c r="T4" s="273" t="s">
        <v>9</v>
      </c>
      <c r="U4" s="258"/>
      <c r="V4" s="274"/>
      <c r="W4" s="7"/>
      <c r="X4" s="7"/>
      <c r="Y4" s="7"/>
      <c r="Z4" s="7"/>
      <c r="AA4" s="7"/>
      <c r="AB4" s="7"/>
      <c r="AC4" s="8"/>
      <c r="AD4" s="9"/>
    </row>
    <row r="5" spans="1:30" s="10" customFormat="1" ht="20.100000000000001" customHeight="1">
      <c r="A5" s="5"/>
      <c r="B5" s="259"/>
      <c r="C5" s="260"/>
      <c r="D5" s="260"/>
      <c r="E5" s="11" t="s">
        <v>27</v>
      </c>
      <c r="F5" s="9" t="s">
        <v>1</v>
      </c>
      <c r="G5" s="9"/>
      <c r="H5" s="5"/>
      <c r="I5" s="277" t="s">
        <v>11</v>
      </c>
      <c r="J5" s="277"/>
      <c r="K5" s="277"/>
      <c r="L5" s="278">
        <f>①工事概要の入力!E7</f>
        <v>0</v>
      </c>
      <c r="M5" s="278"/>
      <c r="N5" s="278"/>
      <c r="O5" s="278"/>
      <c r="P5" s="278"/>
      <c r="Q5" s="278"/>
      <c r="R5" s="9"/>
      <c r="S5" s="9"/>
      <c r="T5" s="259"/>
      <c r="U5" s="260"/>
      <c r="V5" s="275"/>
      <c r="W5" s="259" t="s">
        <v>33</v>
      </c>
      <c r="X5" s="260"/>
      <c r="Y5" s="260"/>
      <c r="Z5" s="260"/>
      <c r="AA5" s="260"/>
      <c r="AB5" s="260"/>
      <c r="AC5" s="275"/>
      <c r="AD5" s="9"/>
    </row>
    <row r="6" spans="1:30" s="10" customFormat="1" ht="20.100000000000001" customHeight="1">
      <c r="A6" s="9"/>
      <c r="B6" s="259"/>
      <c r="C6" s="260"/>
      <c r="D6" s="260"/>
      <c r="E6" s="11"/>
      <c r="F6" s="9"/>
      <c r="G6" s="9"/>
      <c r="H6" s="9"/>
      <c r="I6" s="279" t="s">
        <v>12</v>
      </c>
      <c r="J6" s="279"/>
      <c r="K6" s="279"/>
      <c r="L6" s="256">
        <f>①工事概要の入力!E8</f>
        <v>0</v>
      </c>
      <c r="M6" s="256"/>
      <c r="N6" s="256"/>
      <c r="O6" s="256"/>
      <c r="P6" s="256"/>
      <c r="Q6" s="256"/>
      <c r="R6" s="9" t="s">
        <v>2</v>
      </c>
      <c r="S6" s="9"/>
      <c r="T6" s="261"/>
      <c r="U6" s="262"/>
      <c r="V6" s="276"/>
      <c r="W6" s="9"/>
      <c r="X6" s="9"/>
      <c r="Y6" s="9"/>
      <c r="Z6" s="9"/>
      <c r="AA6" s="9"/>
      <c r="AB6" s="9"/>
      <c r="AC6" s="12"/>
      <c r="AD6" s="9"/>
    </row>
    <row r="7" spans="1:30" s="10" customFormat="1" ht="20.100000000000001" customHeight="1">
      <c r="A7" s="5"/>
      <c r="B7" s="257" t="s">
        <v>13</v>
      </c>
      <c r="C7" s="258"/>
      <c r="D7" s="258"/>
      <c r="E7" s="6" t="s">
        <v>10</v>
      </c>
      <c r="F7" s="13" t="s">
        <v>14</v>
      </c>
      <c r="G7" s="13"/>
      <c r="H7" s="14"/>
      <c r="I7" s="13"/>
      <c r="J7" s="13"/>
      <c r="K7" s="14"/>
      <c r="L7" s="13"/>
      <c r="M7" s="13"/>
      <c r="N7" s="14"/>
      <c r="O7" s="13"/>
      <c r="P7" s="13"/>
      <c r="Q7" s="14"/>
      <c r="R7" s="13"/>
      <c r="S7" s="13"/>
      <c r="T7" s="14"/>
      <c r="U7" s="13"/>
      <c r="V7" s="13"/>
      <c r="W7" s="13"/>
      <c r="X7" s="13"/>
      <c r="Y7" s="14"/>
      <c r="Z7" s="13"/>
      <c r="AA7" s="13"/>
      <c r="AB7" s="14"/>
      <c r="AC7" s="15"/>
      <c r="AD7" s="16"/>
    </row>
    <row r="8" spans="1:30" ht="20.100000000000001" customHeight="1">
      <c r="A8" s="16"/>
      <c r="B8" s="259"/>
      <c r="C8" s="260"/>
      <c r="D8" s="260"/>
      <c r="E8" s="11" t="s">
        <v>10</v>
      </c>
      <c r="F8" s="9" t="s">
        <v>15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12"/>
      <c r="AD8" s="16"/>
    </row>
    <row r="9" spans="1:30" ht="20.100000000000001" customHeight="1">
      <c r="A9" s="5"/>
      <c r="B9" s="259"/>
      <c r="C9" s="260"/>
      <c r="D9" s="260"/>
      <c r="E9" s="11" t="s">
        <v>10</v>
      </c>
      <c r="F9" s="9" t="s">
        <v>16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12"/>
      <c r="AD9" s="16"/>
    </row>
    <row r="10" spans="1:30" ht="20.100000000000001" customHeight="1">
      <c r="A10" s="5"/>
      <c r="B10" s="261"/>
      <c r="C10" s="262"/>
      <c r="D10" s="262"/>
      <c r="E10" s="17" t="s">
        <v>27</v>
      </c>
      <c r="F10" s="18" t="s">
        <v>17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9"/>
      <c r="AD10" s="16"/>
    </row>
    <row r="11" spans="1:30" ht="20.100000000000001" customHeight="1">
      <c r="A11" s="1"/>
      <c r="B11" s="263" t="s">
        <v>18</v>
      </c>
      <c r="C11" s="264"/>
      <c r="D11" s="264"/>
      <c r="E11" s="20">
        <f>①工事概要の入力!E5</f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21"/>
      <c r="AD11" s="1"/>
    </row>
    <row r="12" spans="1:30" ht="20.100000000000001" customHeight="1">
      <c r="A12" s="22"/>
      <c r="B12" s="265" t="s">
        <v>19</v>
      </c>
      <c r="C12" s="266"/>
      <c r="D12" s="266"/>
      <c r="E12" s="267">
        <f>①工事概要の入力!E6</f>
        <v>0</v>
      </c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3" t="s">
        <v>20</v>
      </c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4"/>
      <c r="AD12" s="1"/>
    </row>
    <row r="13" spans="1:30" ht="20.100000000000001" customHeight="1">
      <c r="A13" s="1"/>
      <c r="B13" s="265" t="s">
        <v>21</v>
      </c>
      <c r="C13" s="266"/>
      <c r="D13" s="266"/>
      <c r="E13" s="25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6" t="s">
        <v>22</v>
      </c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4"/>
      <c r="AD13" s="1"/>
    </row>
    <row r="14" spans="1:30" ht="20.100000000000001" customHeight="1">
      <c r="A14" s="1"/>
      <c r="B14" s="27"/>
      <c r="C14" s="1"/>
      <c r="D14" s="1"/>
      <c r="E14" s="27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21"/>
      <c r="AD14" s="1"/>
    </row>
    <row r="15" spans="1:30" ht="20.100000000000001" customHeight="1">
      <c r="A15" s="1"/>
      <c r="B15" s="27"/>
      <c r="C15" s="1"/>
      <c r="D15" s="1"/>
      <c r="E15" s="27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21"/>
      <c r="AD15" s="1"/>
    </row>
    <row r="16" spans="1:30" ht="20.100000000000001" customHeight="1">
      <c r="A16" s="1"/>
      <c r="B16" s="27"/>
      <c r="C16" s="1"/>
      <c r="D16" s="1"/>
      <c r="E16" s="27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21"/>
      <c r="AD16" s="1"/>
    </row>
    <row r="17" spans="1:30" ht="20.100000000000001" customHeight="1">
      <c r="A17" s="1"/>
      <c r="B17" s="27"/>
      <c r="C17" s="1"/>
      <c r="D17" s="1"/>
      <c r="E17" s="27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21"/>
      <c r="AD17" s="1"/>
    </row>
    <row r="18" spans="1:30" ht="20.100000000000001" customHeight="1">
      <c r="A18" s="1"/>
      <c r="B18" s="27"/>
      <c r="C18" s="1"/>
      <c r="D18" s="1"/>
      <c r="E18" s="2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21"/>
      <c r="AD18" s="1"/>
    </row>
    <row r="19" spans="1:30" ht="20.100000000000001" customHeight="1">
      <c r="A19" s="1"/>
      <c r="B19" s="27"/>
      <c r="C19" s="1"/>
      <c r="D19" s="1"/>
      <c r="E19" s="27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21"/>
      <c r="AD19" s="1"/>
    </row>
    <row r="20" spans="1:30" ht="20.100000000000001" customHeight="1">
      <c r="A20" s="1"/>
      <c r="B20" s="27"/>
      <c r="C20" s="1"/>
      <c r="D20" s="1"/>
      <c r="E20" s="27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21"/>
      <c r="AD20" s="1"/>
    </row>
    <row r="21" spans="1:30" ht="20.100000000000001" customHeight="1">
      <c r="A21" s="1"/>
      <c r="B21" s="27"/>
      <c r="C21" s="1"/>
      <c r="D21" s="1"/>
      <c r="E21" s="27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21"/>
      <c r="AD21" s="1"/>
    </row>
    <row r="22" spans="1:30" ht="20.100000000000001" customHeight="1">
      <c r="A22" s="1"/>
      <c r="B22" s="27"/>
      <c r="C22" s="1"/>
      <c r="D22" s="1"/>
      <c r="E22" s="27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21"/>
      <c r="AD22" s="1"/>
    </row>
    <row r="23" spans="1:30" ht="20.100000000000001" customHeight="1">
      <c r="A23" s="1"/>
      <c r="B23" s="27"/>
      <c r="C23" s="1"/>
      <c r="D23" s="1"/>
      <c r="E23" s="27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21"/>
      <c r="AD23" s="1"/>
    </row>
    <row r="24" spans="1:30" ht="20.100000000000001" customHeight="1">
      <c r="A24" s="1"/>
      <c r="B24" s="27"/>
      <c r="C24" s="1"/>
      <c r="D24" s="1"/>
      <c r="E24" s="27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21"/>
      <c r="AD24" s="1"/>
    </row>
    <row r="25" spans="1:30" ht="20.100000000000001" customHeight="1">
      <c r="A25" s="1"/>
      <c r="B25" s="27"/>
      <c r="C25" s="1"/>
      <c r="D25" s="1"/>
      <c r="E25" s="27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21"/>
      <c r="AD25" s="1"/>
    </row>
    <row r="26" spans="1:30" ht="20.100000000000001" customHeight="1">
      <c r="A26" s="1"/>
      <c r="B26" s="27"/>
      <c r="C26" s="1"/>
      <c r="D26" s="1"/>
      <c r="E26" s="27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21"/>
      <c r="AD26" s="1"/>
    </row>
    <row r="27" spans="1:30" ht="20.100000000000001" customHeight="1">
      <c r="A27" s="1"/>
      <c r="B27" s="27"/>
      <c r="C27" s="1"/>
      <c r="D27" s="1"/>
      <c r="E27" s="27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21"/>
      <c r="AD27" s="1"/>
    </row>
    <row r="28" spans="1:30" ht="20.100000000000001" customHeight="1">
      <c r="A28" s="1"/>
      <c r="B28" s="27"/>
      <c r="C28" s="1"/>
      <c r="D28" s="1"/>
      <c r="E28" s="27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21"/>
      <c r="AD28" s="1"/>
    </row>
    <row r="29" spans="1:30" ht="20.100000000000001" customHeight="1">
      <c r="A29" s="1"/>
      <c r="B29" s="27"/>
      <c r="C29" s="1"/>
      <c r="D29" s="1"/>
      <c r="E29" s="27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21"/>
      <c r="AD29" s="1"/>
    </row>
    <row r="30" spans="1:30" ht="20.100000000000001" customHeight="1">
      <c r="A30" s="1"/>
      <c r="B30" s="27"/>
      <c r="C30" s="1"/>
      <c r="D30" s="1"/>
      <c r="E30" s="27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21"/>
      <c r="AD30" s="1"/>
    </row>
    <row r="31" spans="1:30" ht="20.100000000000001" customHeight="1">
      <c r="A31" s="1"/>
      <c r="B31" s="27"/>
      <c r="C31" s="1"/>
      <c r="D31" s="1"/>
      <c r="E31" s="27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21"/>
      <c r="AD31" s="1"/>
    </row>
    <row r="32" spans="1:30" ht="20.100000000000001" customHeight="1">
      <c r="A32" s="16"/>
      <c r="B32" s="28"/>
      <c r="C32" s="16"/>
      <c r="D32" s="16"/>
      <c r="E32" s="28"/>
      <c r="F32" s="16"/>
      <c r="G32" s="16"/>
      <c r="H32" s="16"/>
      <c r="I32" s="16"/>
      <c r="J32" s="1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21"/>
      <c r="AD32" s="1"/>
    </row>
    <row r="33" spans="1:30" ht="20.100000000000001" customHeight="1">
      <c r="A33" s="16"/>
      <c r="B33" s="28"/>
      <c r="C33" s="16"/>
      <c r="D33" s="16"/>
      <c r="E33" s="28"/>
      <c r="F33" s="16"/>
      <c r="G33" s="16"/>
      <c r="H33" s="16"/>
      <c r="I33" s="16"/>
      <c r="J33" s="16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21"/>
      <c r="AD33" s="1"/>
    </row>
    <row r="34" spans="1:30" ht="20.100000000000001" customHeight="1">
      <c r="A34" s="1"/>
      <c r="B34" s="27"/>
      <c r="C34" s="1"/>
      <c r="D34" s="29"/>
      <c r="E34" s="30"/>
      <c r="F34" s="31"/>
      <c r="G34" s="29"/>
      <c r="H34" s="31"/>
      <c r="I34" s="31"/>
      <c r="J34" s="29"/>
      <c r="K34" s="31"/>
      <c r="L34" s="31"/>
      <c r="M34" s="29"/>
      <c r="N34" s="31"/>
      <c r="O34" s="31"/>
      <c r="P34" s="29"/>
      <c r="Q34" s="29"/>
      <c r="R34" s="29"/>
      <c r="S34" s="1"/>
      <c r="T34" s="1"/>
      <c r="U34" s="29"/>
      <c r="V34" s="29"/>
      <c r="W34" s="29"/>
      <c r="X34" s="29"/>
      <c r="Y34" s="29"/>
      <c r="Z34" s="29"/>
      <c r="AA34" s="29"/>
      <c r="AB34" s="29"/>
      <c r="AC34" s="32"/>
      <c r="AD34" s="1"/>
    </row>
    <row r="35" spans="1:30" ht="20.100000000000001" customHeight="1">
      <c r="A35" s="1"/>
      <c r="B35" s="27"/>
      <c r="C35" s="1"/>
      <c r="D35" s="31"/>
      <c r="E35" s="30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29"/>
      <c r="Q35" s="29"/>
      <c r="R35" s="29"/>
      <c r="S35" s="1"/>
      <c r="T35" s="1"/>
      <c r="U35" s="29"/>
      <c r="V35" s="29"/>
      <c r="W35" s="29"/>
      <c r="X35" s="29"/>
      <c r="Y35" s="29"/>
      <c r="Z35" s="29"/>
      <c r="AA35" s="29"/>
      <c r="AB35" s="29"/>
      <c r="AC35" s="32"/>
      <c r="AD35" s="1"/>
    </row>
    <row r="36" spans="1:30" ht="20.100000000000001" customHeight="1">
      <c r="A36" s="1"/>
      <c r="B36" s="33"/>
      <c r="C36" s="34"/>
      <c r="D36" s="35"/>
      <c r="E36" s="36"/>
      <c r="F36" s="37"/>
      <c r="G36" s="35"/>
      <c r="H36" s="37"/>
      <c r="I36" s="37"/>
      <c r="J36" s="35"/>
      <c r="K36" s="37"/>
      <c r="L36" s="37"/>
      <c r="M36" s="35"/>
      <c r="N36" s="37"/>
      <c r="O36" s="37"/>
      <c r="P36" s="35"/>
      <c r="Q36" s="35"/>
      <c r="R36" s="35"/>
      <c r="S36" s="34"/>
      <c r="T36" s="38"/>
      <c r="U36" s="35"/>
      <c r="V36" s="35"/>
      <c r="W36" s="35"/>
      <c r="X36" s="35"/>
      <c r="Y36" s="35"/>
      <c r="Z36" s="35"/>
      <c r="AA36" s="35"/>
      <c r="AB36" s="35"/>
      <c r="AC36" s="39"/>
      <c r="AD36" s="1"/>
    </row>
    <row r="37" spans="1:30" ht="20.100000000000001" customHeight="1">
      <c r="A37" s="1"/>
      <c r="B37" s="1"/>
      <c r="C37" s="1" t="s">
        <v>23</v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29"/>
      <c r="Q37" s="29"/>
      <c r="R37" s="29"/>
      <c r="S37" s="1"/>
      <c r="T37" s="16"/>
      <c r="U37" s="29"/>
      <c r="V37" s="29"/>
      <c r="W37" s="29"/>
      <c r="X37" s="29"/>
      <c r="Y37" s="29"/>
      <c r="Z37" s="29"/>
      <c r="AA37" s="29"/>
      <c r="AB37" s="29"/>
      <c r="AC37" s="29"/>
      <c r="AD37" s="1"/>
    </row>
    <row r="38" spans="1:30" ht="18" customHeight="1">
      <c r="A38" s="1"/>
      <c r="B38" s="1"/>
      <c r="C38" s="1" t="s">
        <v>24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30" ht="31.5" customHeight="1">
      <c r="A39" s="1"/>
      <c r="B39" s="1"/>
      <c r="C39" s="254" t="s">
        <v>25</v>
      </c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</row>
    <row r="40" spans="1:30" ht="18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30" ht="18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30" ht="18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30" ht="18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30" ht="18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30" ht="18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30" ht="18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30" ht="18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30" ht="18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8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8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8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8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8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8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8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8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8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8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8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8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8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8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8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8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8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8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8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8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8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8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8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8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8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8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8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8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8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8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8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8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8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8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8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8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8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8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8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8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8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8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8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8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8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8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8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8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8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8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8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8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8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8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8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8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8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8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8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8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8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8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</sheetData>
  <mergeCells count="17">
    <mergeCell ref="A1:D1"/>
    <mergeCell ref="A2:AD2"/>
    <mergeCell ref="B4:D6"/>
    <mergeCell ref="I4:K4"/>
    <mergeCell ref="L4:Q4"/>
    <mergeCell ref="T4:V6"/>
    <mergeCell ref="I5:K5"/>
    <mergeCell ref="L5:Q5"/>
    <mergeCell ref="W5:AC5"/>
    <mergeCell ref="I6:K6"/>
    <mergeCell ref="C39:AC39"/>
    <mergeCell ref="L6:Q6"/>
    <mergeCell ref="B7:D10"/>
    <mergeCell ref="B11:D11"/>
    <mergeCell ref="B12:D12"/>
    <mergeCell ref="E12:O12"/>
    <mergeCell ref="B13:D13"/>
  </mergeCells>
  <phoneticPr fontId="1"/>
  <printOptions horizontalCentered="1"/>
  <pageMargins left="0.78740157480314965" right="0.19685039370078741" top="0.98425196850393704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00"/>
    <pageSetUpPr fitToPage="1"/>
  </sheetPr>
  <dimension ref="A1:AU656"/>
  <sheetViews>
    <sheetView view="pageBreakPreview" zoomScale="70" zoomScaleNormal="40" zoomScaleSheetLayoutView="70" zoomScalePageLayoutView="10" workbookViewId="0">
      <selection activeCell="A6" sqref="A6"/>
    </sheetView>
  </sheetViews>
  <sheetFormatPr defaultRowHeight="39" customHeight="1" outlineLevelCol="1"/>
  <cols>
    <col min="1" max="1" width="13.375" style="173" customWidth="1"/>
    <col min="2" max="2" width="14.625" style="172" bestFit="1" customWidth="1"/>
    <col min="3" max="3" width="6.75" style="172" bestFit="1" customWidth="1"/>
    <col min="4" max="4" width="22.375" style="172" customWidth="1"/>
    <col min="5" max="6" width="10.75" style="172" hidden="1" customWidth="1" outlineLevel="1"/>
    <col min="7" max="7" width="10.75" style="172" customWidth="1" collapsed="1"/>
    <col min="8" max="9" width="14.625" style="172" bestFit="1" customWidth="1"/>
    <col min="10" max="10" width="14.625" style="172" customWidth="1"/>
    <col min="11" max="11" width="33.25" style="172" customWidth="1"/>
    <col min="12" max="12" width="17.125" style="172" hidden="1" customWidth="1" outlineLevel="1"/>
    <col min="13" max="15" width="13.375" style="172" hidden="1" customWidth="1" outlineLevel="1"/>
    <col min="16" max="16" width="10" style="172" hidden="1" customWidth="1" outlineLevel="1"/>
    <col min="17" max="17" width="14" style="172" bestFit="1" customWidth="1" collapsed="1"/>
    <col min="18" max="18" width="11.75" style="202" customWidth="1"/>
    <col min="19" max="19" width="10.875" style="172" bestFit="1" customWidth="1"/>
    <col min="20" max="20" width="13.25" style="172" bestFit="1" customWidth="1"/>
    <col min="21" max="16384" width="9" style="172"/>
  </cols>
  <sheetData>
    <row r="1" spans="1:47" ht="36" customHeight="1">
      <c r="B1" s="174" t="s">
        <v>69</v>
      </c>
      <c r="Q1" s="289" t="s">
        <v>75</v>
      </c>
      <c r="R1" s="289"/>
      <c r="T1" s="172" t="s">
        <v>73</v>
      </c>
    </row>
    <row r="2" spans="1:47" ht="29.25" customHeight="1">
      <c r="B2" s="175" t="s">
        <v>28</v>
      </c>
      <c r="C2" s="288">
        <f>①工事概要の入力!E4</f>
        <v>0</v>
      </c>
      <c r="D2" s="288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T2" s="177" t="s">
        <v>128</v>
      </c>
    </row>
    <row r="3" spans="1:47" ht="29.25" customHeight="1">
      <c r="B3" s="178" t="s">
        <v>68</v>
      </c>
      <c r="C3" s="288">
        <f>①工事概要の入力!E5</f>
        <v>0</v>
      </c>
      <c r="D3" s="288"/>
      <c r="E3" s="288"/>
      <c r="F3" s="288"/>
      <c r="G3" s="288"/>
      <c r="H3" s="288"/>
      <c r="I3" s="288"/>
      <c r="J3" s="288"/>
      <c r="K3" s="288"/>
      <c r="L3" s="210"/>
      <c r="M3" s="210"/>
      <c r="N3" s="210"/>
      <c r="O3" s="210"/>
      <c r="P3" s="210"/>
      <c r="T3" s="177" t="s">
        <v>139</v>
      </c>
    </row>
    <row r="4" spans="1:47" ht="23.1" customHeight="1">
      <c r="B4" s="179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T4" s="177" t="s">
        <v>137</v>
      </c>
    </row>
    <row r="5" spans="1:47" ht="23.1" customHeight="1">
      <c r="B5" s="179"/>
      <c r="C5" s="287" t="s">
        <v>72</v>
      </c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188"/>
      <c r="T5" s="177" t="s">
        <v>140</v>
      </c>
    </row>
    <row r="6" spans="1:47" ht="23.1" customHeight="1">
      <c r="B6" s="179"/>
      <c r="C6" s="286" t="s">
        <v>161</v>
      </c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196"/>
      <c r="T6" s="177" t="s">
        <v>141</v>
      </c>
      <c r="U6" s="185"/>
      <c r="V6" s="186"/>
      <c r="W6" s="186"/>
      <c r="X6" s="186"/>
      <c r="Y6" s="186"/>
    </row>
    <row r="7" spans="1:47" ht="23.1" customHeight="1">
      <c r="B7" s="179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196"/>
      <c r="T7" s="177"/>
      <c r="U7" s="293" t="s">
        <v>144</v>
      </c>
      <c r="V7" s="294"/>
      <c r="W7" s="294"/>
      <c r="X7" s="294"/>
      <c r="Y7" s="295"/>
    </row>
    <row r="8" spans="1:47" ht="23.1" customHeight="1">
      <c r="B8" s="179"/>
      <c r="C8" s="285" t="s">
        <v>134</v>
      </c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188"/>
      <c r="T8" s="177"/>
      <c r="U8" s="296"/>
      <c r="V8" s="297"/>
      <c r="W8" s="297"/>
      <c r="X8" s="297"/>
      <c r="Y8" s="298"/>
    </row>
    <row r="9" spans="1:47" ht="23.1" customHeight="1">
      <c r="B9" s="179"/>
      <c r="C9" s="399" t="s">
        <v>190</v>
      </c>
      <c r="D9" s="399"/>
      <c r="E9" s="399"/>
      <c r="F9" s="399"/>
      <c r="G9" s="399"/>
      <c r="H9" s="399"/>
      <c r="I9" s="399"/>
      <c r="J9" s="399"/>
      <c r="K9" s="399"/>
      <c r="L9" s="399"/>
      <c r="M9" s="399"/>
      <c r="N9" s="399"/>
      <c r="O9" s="399"/>
      <c r="P9" s="399"/>
      <c r="Q9" s="399"/>
      <c r="R9" s="196"/>
      <c r="T9" s="177"/>
      <c r="U9" s="296"/>
      <c r="V9" s="297"/>
      <c r="W9" s="297"/>
      <c r="X9" s="297"/>
      <c r="Y9" s="298"/>
    </row>
    <row r="10" spans="1:47" ht="23.1" customHeight="1">
      <c r="B10" s="179"/>
      <c r="C10" s="399"/>
      <c r="D10" s="399"/>
      <c r="E10" s="399"/>
      <c r="F10" s="399"/>
      <c r="G10" s="399"/>
      <c r="H10" s="399"/>
      <c r="I10" s="399"/>
      <c r="J10" s="399"/>
      <c r="K10" s="399"/>
      <c r="L10" s="399"/>
      <c r="M10" s="399"/>
      <c r="N10" s="399"/>
      <c r="O10" s="399"/>
      <c r="P10" s="399"/>
      <c r="Q10" s="399"/>
      <c r="R10" s="196"/>
      <c r="T10" s="177"/>
      <c r="U10" s="299"/>
      <c r="V10" s="300"/>
      <c r="W10" s="300"/>
      <c r="X10" s="300"/>
      <c r="Y10" s="301"/>
    </row>
    <row r="11" spans="1:47" ht="23.1" customHeight="1">
      <c r="B11" s="179"/>
      <c r="C11" s="290" t="s">
        <v>76</v>
      </c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196"/>
      <c r="T11" s="181"/>
    </row>
    <row r="12" spans="1:47" ht="23.1" customHeight="1" thickBot="1">
      <c r="B12" s="179"/>
      <c r="C12" s="287" t="s">
        <v>78</v>
      </c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188"/>
      <c r="V12" s="291" t="s">
        <v>74</v>
      </c>
      <c r="W12" s="291"/>
      <c r="X12" s="291"/>
      <c r="Y12" s="291"/>
      <c r="Z12" s="291"/>
      <c r="AA12" s="291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291"/>
      <c r="AP12" s="291"/>
      <c r="AQ12" s="291"/>
      <c r="AR12" s="291"/>
      <c r="AS12" s="291"/>
      <c r="AT12" s="291"/>
      <c r="AU12" s="291"/>
    </row>
    <row r="13" spans="1:47" ht="26.25" customHeight="1">
      <c r="A13" s="182"/>
      <c r="B13" s="373" t="s">
        <v>180</v>
      </c>
      <c r="C13" s="374"/>
      <c r="D13" s="375"/>
      <c r="E13" s="376"/>
      <c r="F13" s="376"/>
      <c r="G13" s="377" t="s">
        <v>181</v>
      </c>
      <c r="H13" s="378" t="s">
        <v>182</v>
      </c>
      <c r="I13" s="379"/>
      <c r="J13" s="380" t="s">
        <v>183</v>
      </c>
      <c r="K13" s="381"/>
      <c r="L13" s="382"/>
      <c r="M13" s="382"/>
      <c r="N13" s="382"/>
      <c r="O13" s="382"/>
      <c r="P13" s="382"/>
      <c r="Q13" s="394" t="s">
        <v>184</v>
      </c>
      <c r="R13" s="395" t="s">
        <v>155</v>
      </c>
      <c r="T13" s="172" t="s">
        <v>133</v>
      </c>
      <c r="V13" s="292"/>
      <c r="W13" s="284" t="s">
        <v>53</v>
      </c>
      <c r="X13" s="284" t="s">
        <v>54</v>
      </c>
      <c r="Y13" s="284" t="s">
        <v>55</v>
      </c>
      <c r="Z13" s="284" t="s">
        <v>61</v>
      </c>
      <c r="AA13" s="284" t="s">
        <v>56</v>
      </c>
      <c r="AB13" s="284" t="s">
        <v>59</v>
      </c>
      <c r="AC13" s="284" t="s">
        <v>57</v>
      </c>
      <c r="AD13" s="284" t="s">
        <v>58</v>
      </c>
      <c r="AE13" s="284" t="s">
        <v>60</v>
      </c>
      <c r="AF13" s="280">
        <f>①工事概要の入力!D41</f>
        <v>0</v>
      </c>
      <c r="AG13" s="280">
        <f>①工事概要の入力!D43</f>
        <v>0</v>
      </c>
      <c r="AH13" s="280">
        <f>①工事概要の入力!D45</f>
        <v>0</v>
      </c>
      <c r="AI13" s="280">
        <f>①工事概要の入力!D47</f>
        <v>0</v>
      </c>
      <c r="AJ13" s="280">
        <f>①工事概要の入力!D49</f>
        <v>0</v>
      </c>
      <c r="AK13" s="280">
        <f>①工事概要の入力!D51</f>
        <v>0</v>
      </c>
      <c r="AL13" s="280">
        <f>①工事概要の入力!D53</f>
        <v>0</v>
      </c>
      <c r="AM13" s="280">
        <f>①工事概要の入力!D55</f>
        <v>0</v>
      </c>
      <c r="AN13" s="280">
        <f>①工事概要の入力!D55</f>
        <v>0</v>
      </c>
      <c r="AO13" s="280">
        <f>①工事概要の入力!D59</f>
        <v>0</v>
      </c>
      <c r="AP13" s="280">
        <f>①工事概要の入力!D61</f>
        <v>0</v>
      </c>
      <c r="AQ13" s="280">
        <f>①工事概要の入力!D63</f>
        <v>0</v>
      </c>
      <c r="AR13" s="280">
        <f>①工事概要の入力!D65</f>
        <v>0</v>
      </c>
      <c r="AS13" s="280">
        <f>①工事概要の入力!D67</f>
        <v>0</v>
      </c>
      <c r="AT13" s="282" t="s">
        <v>176</v>
      </c>
      <c r="AU13" s="282" t="s">
        <v>176</v>
      </c>
    </row>
    <row r="14" spans="1:47" ht="37.5" customHeight="1" thickBot="1">
      <c r="B14" s="383" t="s">
        <v>34</v>
      </c>
      <c r="C14" s="384" t="s">
        <v>35</v>
      </c>
      <c r="D14" s="385" t="s">
        <v>36</v>
      </c>
      <c r="E14" s="386" t="s">
        <v>185</v>
      </c>
      <c r="F14" s="387"/>
      <c r="G14" s="388"/>
      <c r="H14" s="389" t="s">
        <v>186</v>
      </c>
      <c r="I14" s="390" t="s">
        <v>187</v>
      </c>
      <c r="J14" s="391" t="s">
        <v>191</v>
      </c>
      <c r="K14" s="385" t="s">
        <v>188</v>
      </c>
      <c r="L14" s="392" t="s">
        <v>189</v>
      </c>
      <c r="M14" s="393"/>
      <c r="N14" s="393"/>
      <c r="O14" s="393"/>
      <c r="P14" s="393"/>
      <c r="Q14" s="388"/>
      <c r="R14" s="396"/>
      <c r="S14" s="173"/>
      <c r="T14" s="177" t="s">
        <v>130</v>
      </c>
      <c r="V14" s="292"/>
      <c r="W14" s="284"/>
      <c r="X14" s="284"/>
      <c r="Y14" s="284"/>
      <c r="Z14" s="284"/>
      <c r="AA14" s="284"/>
      <c r="AB14" s="284"/>
      <c r="AC14" s="284"/>
      <c r="AD14" s="284"/>
      <c r="AE14" s="284"/>
      <c r="AF14" s="281"/>
      <c r="AG14" s="281"/>
      <c r="AH14" s="281"/>
      <c r="AI14" s="281"/>
      <c r="AJ14" s="281"/>
      <c r="AK14" s="281"/>
      <c r="AL14" s="281"/>
      <c r="AM14" s="281"/>
      <c r="AN14" s="281"/>
      <c r="AO14" s="281"/>
      <c r="AP14" s="281"/>
      <c r="AQ14" s="281"/>
      <c r="AR14" s="281"/>
      <c r="AS14" s="281"/>
      <c r="AT14" s="283"/>
      <c r="AU14" s="283"/>
    </row>
    <row r="15" spans="1:47" ht="39" customHeight="1" thickTop="1" thickBot="1">
      <c r="A15" s="351" t="str">
        <f>IF(G15="×","対象期間外",IF(G15="〇","対象期間",""))</f>
        <v>対象期間外</v>
      </c>
      <c r="B15" s="352" t="str">
        <f>IF(①工事概要の入力!E10="","-",①工事概要の入力!E10)</f>
        <v>-</v>
      </c>
      <c r="C15" s="353" t="str">
        <f>IFERROR(WEEKDAY(B15),"-")</f>
        <v>-</v>
      </c>
      <c r="D15" s="354" t="str">
        <f>AU15</f>
        <v xml:space="preserve"> </v>
      </c>
      <c r="E15" s="355" t="str">
        <f>IF(B15=①工事概要の入力!$E$10,"",IF(B15&gt;①工事概要の入力!$E$13,"",IF(LEN(AT15)=0,"○","")))</f>
        <v/>
      </c>
      <c r="F15" s="355" t="str">
        <f>IF(E15="","",IF(WEEKDAY(B15)=1,"〇",IF(WEEKDAY(B15)=7,"〇","")))</f>
        <v/>
      </c>
      <c r="G15" s="356" t="str">
        <f>IF(E15="","×","〇")</f>
        <v>×</v>
      </c>
      <c r="H15" s="357"/>
      <c r="I15" s="358"/>
      <c r="J15" s="359"/>
      <c r="K15" s="360"/>
      <c r="L15" s="361" t="str">
        <f>IF(I15="完全週休２日の振替休日",J15,"")</f>
        <v/>
      </c>
      <c r="M15" s="361" t="str">
        <f>IF(L15="","",L15)</f>
        <v/>
      </c>
      <c r="N15" s="361" t="str">
        <f>B15</f>
        <v>-</v>
      </c>
      <c r="O15" s="361" t="str">
        <f>IF(H15&amp;I15=$T$4&amp;$T$5,"NG","")</f>
        <v/>
      </c>
      <c r="P15" s="361" t="str">
        <f>IF(O15="","振替済み",$T$15)</f>
        <v>振替済み</v>
      </c>
      <c r="Q15" s="355" t="str">
        <f>IFERROR(IF(F15="","",IF(I15="休日","OK",IF(I15=$T$3,VLOOKUP(B15,$M$15:$P$655,4,FALSE),"NG"))),"NG")</f>
        <v/>
      </c>
      <c r="R15" s="397" t="str">
        <f>IFERROR(IF(WEEKDAY(C15)=2,"週の始まり",IF(WEEKDAY(C15)=1,"週の終わり",IF(WEEKDAY(C15)&gt;2,"↓",""))),"")</f>
        <v/>
      </c>
      <c r="S15" s="183" t="str">
        <f>IFERROR(VLOOKUP(B15,M15:N22,1,FALSE),"")</f>
        <v/>
      </c>
      <c r="T15" s="177" t="s">
        <v>131</v>
      </c>
      <c r="V15" s="177" t="str">
        <f>IFERROR(VLOOKUP(B15,①工事概要の入力!$C$10:$D$14,2,FALSE),"")</f>
        <v/>
      </c>
      <c r="W15" s="177" t="str">
        <f>IFERROR(VLOOKUP(B15,①工事概要の入力!$C$18:$D$23,2,FALSE),"")</f>
        <v/>
      </c>
      <c r="X15" s="177" t="str">
        <f>IFERROR(VLOOKUP(B15,①工事概要の入力!$C$24:$D$26,2,FALSE),"")</f>
        <v/>
      </c>
      <c r="Y15" s="177" t="str">
        <f>IF(B15&gt;①工事概要の入力!$C$28,"",IF(B15&gt;=①工事概要の入力!$C$27,$Y$13,""))</f>
        <v/>
      </c>
      <c r="Z15" s="177" t="str">
        <f>IF(B15&gt;①工事概要の入力!$C$30,"",IF(B15&gt;=①工事概要の入力!$C$29,$Z$13,""))</f>
        <v/>
      </c>
      <c r="AA15" s="177" t="str">
        <f>IF(B15&gt;①工事概要の入力!$C$32,"",IF(B15&gt;=①工事概要の入力!$C$31,$AA$13,""))</f>
        <v/>
      </c>
      <c r="AB15" s="177" t="str">
        <f>IF(B15&gt;①工事概要の入力!$C$34,"",IF(B15&gt;=①工事概要の入力!$C$33,$AB$13,""))</f>
        <v/>
      </c>
      <c r="AC15" s="177" t="str">
        <f>IF(B15&gt;①工事概要の入力!$C$36,"",IF(B15&gt;=①工事概要の入力!$C$35,$AC$13,""))</f>
        <v/>
      </c>
      <c r="AD15" s="177" t="str">
        <f>IF(B15&gt;①工事概要の入力!$C$38,"",IF(B15&gt;=①工事概要の入力!$C$37,$AD$13,""))</f>
        <v/>
      </c>
      <c r="AE15" s="177" t="str">
        <f>IF(B15&gt;①工事概要の入力!$C$40,"",IF(B15&gt;=①工事概要の入力!$C$39,$AE$13,""))</f>
        <v/>
      </c>
      <c r="AF15" s="177" t="str">
        <f>IF(B15&gt;①工事概要の入力!$C$42,"",IF(B15&gt;=①工事概要の入力!$C$41,$AF$13,""))</f>
        <v/>
      </c>
      <c r="AG15" s="177" t="str">
        <f>IF(B15&gt;①工事概要の入力!$C$44,"",IF(B15&gt;=①工事概要の入力!$C$43,$AG$13,""))</f>
        <v/>
      </c>
      <c r="AH15" s="177" t="str">
        <f>IF(B15&gt;①工事概要の入力!$C$46,"",IF(B15&gt;=①工事概要の入力!$C$45,$AH$13,""))</f>
        <v/>
      </c>
      <c r="AI15" s="177" t="str">
        <f>IF(B15&gt;①工事概要の入力!$C$48,"",IF(B15&gt;=①工事概要の入力!$C$47,$AI$13,""))</f>
        <v/>
      </c>
      <c r="AJ15" s="177" t="str">
        <f>IF(B15&gt;①工事概要の入力!$C$50,"",IF(B15&gt;=①工事概要の入力!$C$49,$AJ$13,""))</f>
        <v/>
      </c>
      <c r="AK15" s="177" t="str">
        <f>IF(B15&gt;①工事概要の入力!$C$52,"",IF(B15&gt;=①工事概要の入力!$C$51,$AK$13,""))</f>
        <v/>
      </c>
      <c r="AL15" s="177" t="str">
        <f>IF(B15&gt;①工事概要の入力!$C$54,"",IF(B15&gt;=①工事概要の入力!$C$53,$AL$13,""))</f>
        <v/>
      </c>
      <c r="AM15" s="177" t="str">
        <f>IF(B15&gt;①工事概要の入力!$C$56,"",IF(B15&gt;=①工事概要の入力!$C$55,$AM$13,""))</f>
        <v/>
      </c>
      <c r="AN15" s="177" t="str">
        <f>IF(B15&gt;①工事概要の入力!$C$58,"",IF(B15&gt;=①工事概要の入力!$C$57,$AN$13,""))</f>
        <v/>
      </c>
      <c r="AO15" s="177" t="str">
        <f>IF(B15&gt;①工事概要の入力!$C$60,"",IF(B15&gt;=①工事概要の入力!$C$59,$AO$13,""))</f>
        <v/>
      </c>
      <c r="AP15" s="177" t="str">
        <f>IF(B15&gt;①工事概要の入力!$C$62,"",IF(B15&gt;=①工事概要の入力!$C$61,$AP$13,""))</f>
        <v/>
      </c>
      <c r="AQ15" s="177" t="str">
        <f>IF(B15&gt;①工事概要の入力!$C$64,"",IF(B15&gt;=①工事概要の入力!$C$63,$AQ$13,""))</f>
        <v/>
      </c>
      <c r="AR15" s="177" t="str">
        <f>IF(B15&gt;①工事概要の入力!$C$66,"",IF(B15&gt;=①工事概要の入力!$C$65,$AR$13,""))</f>
        <v/>
      </c>
      <c r="AS15" s="177" t="str">
        <f>IF(B15&gt;①工事概要の入力!$C$68,"",IF(B15&gt;=①工事概要の入力!$C$67,$AS$13,""))</f>
        <v/>
      </c>
      <c r="AT15" s="177" t="str">
        <f>IF(COUNTA(W15:AE15)=0,"",W15&amp;X15&amp;Y15&amp;Z15&amp;AA15&amp;AB15&amp;AC15&amp;AD15&amp;AE15&amp;AF15&amp;AG15&amp;AH15&amp;AI15&amp;AJ15&amp;AK15&amp;AL15&amp;AM15&amp;AN15&amp;AO15&amp;AP15&amp;AQ15&amp;AR15&amp;AS15)</f>
        <v/>
      </c>
      <c r="AU15" s="177" t="str">
        <f t="shared" ref="AU15:AU78" si="0">V15&amp;" "&amp;AT15</f>
        <v xml:space="preserve"> </v>
      </c>
    </row>
    <row r="16" spans="1:47" ht="39" customHeight="1" thickTop="1" thickBot="1">
      <c r="A16" s="351" t="str">
        <f t="shared" ref="A16:A79" si="1">IF(G16="×","対象期間外",IF(G16="〇","対象期間",""))</f>
        <v>対象期間外</v>
      </c>
      <c r="B16" s="362" t="str">
        <f>IFERROR(IF(B15=①工事概要の入力!$E$14,"-",IF(B15="-","-",B15+1)),"-")</f>
        <v>-</v>
      </c>
      <c r="C16" s="363" t="str">
        <f t="shared" ref="C16:C79" si="2">IFERROR(WEEKDAY(B16),"-")</f>
        <v>-</v>
      </c>
      <c r="D16" s="364" t="str">
        <f t="shared" ref="D16:D79" si="3">AU16</f>
        <v xml:space="preserve"> </v>
      </c>
      <c r="E16" s="365" t="str">
        <f>IF(B16=①工事概要の入力!$E$10,"",IF(B16&gt;①工事概要の入力!$E$13,"",IF(LEN(AT16)=0,"○","")))</f>
        <v/>
      </c>
      <c r="F16" s="365" t="str">
        <f>IF(E16="","",IF(WEEKDAY(B16)=1,"〇",IF(WEEKDAY(B16)=7,"〇","")))</f>
        <v/>
      </c>
      <c r="G16" s="366" t="str">
        <f t="shared" ref="G16:G79" si="4">IF(E16="","×","〇")</f>
        <v>×</v>
      </c>
      <c r="H16" s="367"/>
      <c r="I16" s="368"/>
      <c r="J16" s="369"/>
      <c r="K16" s="370"/>
      <c r="L16" s="371" t="str">
        <f t="shared" ref="L16:L79" si="5">IF(I16="完全週休２日の振替休日",J16,"")</f>
        <v/>
      </c>
      <c r="M16" s="371" t="str">
        <f t="shared" ref="M16:M78" si="6">IF(L16="","",L16)</f>
        <v/>
      </c>
      <c r="N16" s="371" t="str">
        <f>B16</f>
        <v>-</v>
      </c>
      <c r="O16" s="371" t="str">
        <f t="shared" ref="O16:O79" si="7">IF(H16&amp;I16=$T$4&amp;$T$5,"NG","")</f>
        <v/>
      </c>
      <c r="P16" s="371" t="str">
        <f t="shared" ref="P16:P79" si="8">IF(O16="","振替済み",$T$15)</f>
        <v>振替済み</v>
      </c>
      <c r="Q16" s="365" t="str">
        <f>IFERROR(IF(F16="","",IF(I16="休日","OK",IF(I16=$T$3,VLOOKUP(B16,$M$15:$P$655,4,FALSE),"NG"))),"NG")</f>
        <v/>
      </c>
      <c r="R16" s="398" t="str">
        <f>IFERROR(IF(WEEKDAY(C16)=2,"週の始まり",IF(WEEKDAY(C16)=1,"週の終わり",IF(WEEKDAY(C16)&gt;2,"↓",""))),"")</f>
        <v/>
      </c>
      <c r="S16" s="183" t="str">
        <f>IFERROR(VLOOKUP(B16,M16:N23,2,FALSE),"")</f>
        <v/>
      </c>
      <c r="T16" s="177" t="s">
        <v>132</v>
      </c>
      <c r="V16" s="177" t="str">
        <f>IFERROR(VLOOKUP(B16,①工事概要の入力!$C$10:$D$14,2,FALSE),"")</f>
        <v/>
      </c>
      <c r="W16" s="177" t="str">
        <f>IFERROR(VLOOKUP(B16,①工事概要の入力!$C$18:$D$23,2,FALSE),"")</f>
        <v/>
      </c>
      <c r="X16" s="177" t="str">
        <f>IFERROR(VLOOKUP(B16,①工事概要の入力!$C$24:$D$26,2,FALSE),"")</f>
        <v/>
      </c>
      <c r="Y16" s="177" t="str">
        <f>IF(B16&gt;①工事概要の入力!$C$28,"",IF(B16&gt;=①工事概要の入力!$C$27,$Y$13,""))</f>
        <v/>
      </c>
      <c r="Z16" s="177" t="str">
        <f>IF(B16&gt;①工事概要の入力!$C$30,"",IF(B16&gt;=①工事概要の入力!$C$29,$Z$13,""))</f>
        <v/>
      </c>
      <c r="AA16" s="177" t="str">
        <f>IF(B16&gt;①工事概要の入力!$C$32,"",IF(B16&gt;=①工事概要の入力!$C$31,$AA$13,""))</f>
        <v/>
      </c>
      <c r="AB16" s="177" t="str">
        <f>IF(B16&gt;①工事概要の入力!$C$34,"",IF(B16&gt;=①工事概要の入力!$C$33,$AB$13,""))</f>
        <v/>
      </c>
      <c r="AC16" s="177" t="str">
        <f>IF(B16&gt;①工事概要の入力!$C$36,"",IF(B16&gt;=①工事概要の入力!$C$35,$AC$13,""))</f>
        <v/>
      </c>
      <c r="AD16" s="177" t="str">
        <f>IF(B16&gt;①工事概要の入力!$C$38,"",IF(B16&gt;=①工事概要の入力!$C$37,$AD$13,""))</f>
        <v/>
      </c>
      <c r="AE16" s="177" t="str">
        <f>IF(B16&gt;①工事概要の入力!$C$40,"",IF(B16&gt;=①工事概要の入力!$C$39,$AE$13,""))</f>
        <v/>
      </c>
      <c r="AF16" s="177" t="str">
        <f>IF(B16&gt;①工事概要の入力!$C$42,"",IF(B16&gt;=①工事概要の入力!$C$41,$AF$13,""))</f>
        <v/>
      </c>
      <c r="AG16" s="177" t="str">
        <f>IF(B16&gt;①工事概要の入力!$C$44,"",IF(B16&gt;=①工事概要の入力!$C$43,$AG$13,""))</f>
        <v/>
      </c>
      <c r="AH16" s="177" t="str">
        <f>IF(B16&gt;①工事概要の入力!$C$46,"",IF(B16&gt;=①工事概要の入力!$C$45,$AH$13,""))</f>
        <v/>
      </c>
      <c r="AI16" s="177" t="str">
        <f>IF(B16&gt;①工事概要の入力!$C$48,"",IF(B16&gt;=①工事概要の入力!$C$47,$AI$13,""))</f>
        <v/>
      </c>
      <c r="AJ16" s="177" t="str">
        <f>IF(B16&gt;①工事概要の入力!$C$50,"",IF(B16&gt;=①工事概要の入力!$C$49,$AJ$13,""))</f>
        <v/>
      </c>
      <c r="AK16" s="177" t="str">
        <f>IF(B16&gt;①工事概要の入力!$C$52,"",IF(B16&gt;=①工事概要の入力!$C$51,$AK$13,""))</f>
        <v/>
      </c>
      <c r="AL16" s="177" t="str">
        <f>IF(B16&gt;①工事概要の入力!$C$54,"",IF(B16&gt;=①工事概要の入力!$C$53,$AL$13,""))</f>
        <v/>
      </c>
      <c r="AM16" s="177" t="str">
        <f>IF(B16&gt;①工事概要の入力!$C$56,"",IF(B16&gt;=①工事概要の入力!$C$55,$AM$13,""))</f>
        <v/>
      </c>
      <c r="AN16" s="177" t="str">
        <f>IF(B16&gt;①工事概要の入力!$C$58,"",IF(B16&gt;=①工事概要の入力!$C$57,$AN$13,""))</f>
        <v/>
      </c>
      <c r="AO16" s="177" t="str">
        <f>IF(B16&gt;①工事概要の入力!$C$60,"",IF(B16&gt;=①工事概要の入力!$C$59,$AO$13,""))</f>
        <v/>
      </c>
      <c r="AP16" s="177" t="str">
        <f>IF(B16&gt;①工事概要の入力!$C$62,"",IF(B16&gt;=①工事概要の入力!$C$61,$AP$13,""))</f>
        <v/>
      </c>
      <c r="AQ16" s="177" t="str">
        <f>IF(B16&gt;①工事概要の入力!$C$64,"",IF(B16&gt;=①工事概要の入力!$C$63,$AQ$13,""))</f>
        <v/>
      </c>
      <c r="AR16" s="177" t="str">
        <f>IF(B16&gt;①工事概要の入力!$C$66,"",IF(B16&gt;=①工事概要の入力!$C$65,$AR$13,""))</f>
        <v/>
      </c>
      <c r="AS16" s="177" t="str">
        <f>IF(B16&gt;①工事概要の入力!$C$68,"",IF(B16&gt;=①工事概要の入力!$C$67,$AS$13,""))</f>
        <v/>
      </c>
      <c r="AT16" s="177" t="str">
        <f t="shared" ref="AT16:AT79" si="9">IF(COUNTA(W16:AE16)=0,"",W16&amp;X16&amp;Y16&amp;Z16&amp;AA16&amp;AB16&amp;AC16&amp;AD16&amp;AE16&amp;AF16&amp;AG16&amp;AH16&amp;AI16&amp;AJ16&amp;AK16&amp;AL16&amp;AM16&amp;AN16&amp;AO16&amp;AP16&amp;AQ16&amp;AR16&amp;AS16)</f>
        <v/>
      </c>
      <c r="AU16" s="177" t="str">
        <f t="shared" si="0"/>
        <v xml:space="preserve"> </v>
      </c>
    </row>
    <row r="17" spans="1:47" ht="39" customHeight="1" thickTop="1" thickBot="1">
      <c r="A17" s="351" t="str">
        <f t="shared" si="1"/>
        <v>対象期間外</v>
      </c>
      <c r="B17" s="362" t="str">
        <f>IFERROR(IF(B16=①工事概要の入力!$E$14,"-",IF(B16="-","-",B16+1)),"-")</f>
        <v>-</v>
      </c>
      <c r="C17" s="363" t="str">
        <f t="shared" si="2"/>
        <v>-</v>
      </c>
      <c r="D17" s="364" t="str">
        <f t="shared" si="3"/>
        <v xml:space="preserve"> </v>
      </c>
      <c r="E17" s="365" t="str">
        <f>IF(B17=①工事概要の入力!$E$10,"",IF(B17&gt;①工事概要の入力!$E$13,"",IF(LEN(AT17)=0,"○","")))</f>
        <v/>
      </c>
      <c r="F17" s="365" t="str">
        <f>IF(E17="","",IF(WEEKDAY(B17)=1,"〇",IF(WEEKDAY(B17)=7,"〇","")))</f>
        <v/>
      </c>
      <c r="G17" s="366" t="str">
        <f t="shared" si="4"/>
        <v>×</v>
      </c>
      <c r="H17" s="367"/>
      <c r="I17" s="368"/>
      <c r="J17" s="369"/>
      <c r="K17" s="370"/>
      <c r="L17" s="371" t="str">
        <f t="shared" si="5"/>
        <v/>
      </c>
      <c r="M17" s="371" t="str">
        <f t="shared" si="6"/>
        <v/>
      </c>
      <c r="N17" s="371" t="str">
        <f>B17</f>
        <v>-</v>
      </c>
      <c r="O17" s="371" t="str">
        <f t="shared" si="7"/>
        <v/>
      </c>
      <c r="P17" s="371" t="str">
        <f t="shared" si="8"/>
        <v>振替済み</v>
      </c>
      <c r="Q17" s="365" t="str">
        <f>IFERROR(IF(F17="","",IF(I17="休日","OK",IF(I17=$T$3,VLOOKUP(B17,$M$15:$P$655,4,FALSE),"NG"))),"NG")</f>
        <v/>
      </c>
      <c r="R17" s="398" t="str">
        <f>IFERROR(IF(WEEKDAY(C17)=2,"週の始まり",IF(WEEKDAY(C17)=1,"週の終わり",IF(WEEKDAY(C17)&gt;2,"↓",""))),"")</f>
        <v/>
      </c>
      <c r="S17" s="183" t="str">
        <f>IFERROR(VLOOKUP(B17,M17:N24,2,FALSE),"")</f>
        <v/>
      </c>
      <c r="V17" s="177" t="str">
        <f>IFERROR(VLOOKUP(B17,①工事概要の入力!$C$10:$D$14,2,FALSE),"")</f>
        <v/>
      </c>
      <c r="W17" s="177" t="str">
        <f>IFERROR(VLOOKUP(B17,①工事概要の入力!$C$18:$D$23,2,FALSE),"")</f>
        <v/>
      </c>
      <c r="X17" s="177" t="str">
        <f>IFERROR(VLOOKUP(B17,①工事概要の入力!$C$24:$D$26,2,FALSE),"")</f>
        <v/>
      </c>
      <c r="Y17" s="177" t="str">
        <f>IF(B17&gt;①工事概要の入力!$C$28,"",IF(B17&gt;=①工事概要の入力!$C$27,$Y$13,""))</f>
        <v/>
      </c>
      <c r="Z17" s="177" t="str">
        <f>IF(B17&gt;①工事概要の入力!$C$30,"",IF(B17&gt;=①工事概要の入力!$C$29,$Z$13,""))</f>
        <v/>
      </c>
      <c r="AA17" s="177" t="str">
        <f>IF(B17&gt;①工事概要の入力!$C$32,"",IF(B17&gt;=①工事概要の入力!$C$31,$AA$13,""))</f>
        <v/>
      </c>
      <c r="AB17" s="177" t="str">
        <f>IF(B17&gt;①工事概要の入力!$C$34,"",IF(B17&gt;=①工事概要の入力!$C$33,$AB$13,""))</f>
        <v/>
      </c>
      <c r="AC17" s="177" t="str">
        <f>IF(B17&gt;①工事概要の入力!$C$36,"",IF(B17&gt;=①工事概要の入力!$C$35,$AC$13,""))</f>
        <v/>
      </c>
      <c r="AD17" s="177" t="str">
        <f>IF(B17&gt;①工事概要の入力!$C$38,"",IF(B17&gt;=①工事概要の入力!$C$37,$AD$13,""))</f>
        <v/>
      </c>
      <c r="AE17" s="177" t="str">
        <f>IF(B17&gt;①工事概要の入力!$C$40,"",IF(B17&gt;=①工事概要の入力!$C$39,$AE$13,""))</f>
        <v/>
      </c>
      <c r="AF17" s="177" t="str">
        <f>IF(B17&gt;①工事概要の入力!$C$42,"",IF(B17&gt;=①工事概要の入力!$C$41,$AF$13,""))</f>
        <v/>
      </c>
      <c r="AG17" s="177" t="str">
        <f>IF(B17&gt;①工事概要の入力!$C$44,"",IF(B17&gt;=①工事概要の入力!$C$43,$AG$13,""))</f>
        <v/>
      </c>
      <c r="AH17" s="177" t="str">
        <f>IF(B17&gt;①工事概要の入力!$C$46,"",IF(B17&gt;=①工事概要の入力!$C$45,$AH$13,""))</f>
        <v/>
      </c>
      <c r="AI17" s="177" t="str">
        <f>IF(B17&gt;①工事概要の入力!$C$48,"",IF(B17&gt;=①工事概要の入力!$C$47,$AI$13,""))</f>
        <v/>
      </c>
      <c r="AJ17" s="177" t="str">
        <f>IF(B17&gt;①工事概要の入力!$C$50,"",IF(B17&gt;=①工事概要の入力!$C$49,$AJ$13,""))</f>
        <v/>
      </c>
      <c r="AK17" s="177" t="str">
        <f>IF(B17&gt;①工事概要の入力!$C$52,"",IF(B17&gt;=①工事概要の入力!$C$51,$AK$13,""))</f>
        <v/>
      </c>
      <c r="AL17" s="177" t="str">
        <f>IF(B17&gt;①工事概要の入力!$C$54,"",IF(B17&gt;=①工事概要の入力!$C$53,$AL$13,""))</f>
        <v/>
      </c>
      <c r="AM17" s="177" t="str">
        <f>IF(B17&gt;①工事概要の入力!$C$56,"",IF(B17&gt;=①工事概要の入力!$C$55,$AM$13,""))</f>
        <v/>
      </c>
      <c r="AN17" s="177" t="str">
        <f>IF(B17&gt;①工事概要の入力!$C$58,"",IF(B17&gt;=①工事概要の入力!$C$57,$AN$13,""))</f>
        <v/>
      </c>
      <c r="AO17" s="177" t="str">
        <f>IF(B17&gt;①工事概要の入力!$C$60,"",IF(B17&gt;=①工事概要の入力!$C$59,$AO$13,""))</f>
        <v/>
      </c>
      <c r="AP17" s="177" t="str">
        <f>IF(B17&gt;①工事概要の入力!$C$62,"",IF(B17&gt;=①工事概要の入力!$C$61,$AP$13,""))</f>
        <v/>
      </c>
      <c r="AQ17" s="177" t="str">
        <f>IF(B17&gt;①工事概要の入力!$C$64,"",IF(B17&gt;=①工事概要の入力!$C$63,$AQ$13,""))</f>
        <v/>
      </c>
      <c r="AR17" s="177" t="str">
        <f>IF(B17&gt;①工事概要の入力!$C$66,"",IF(B17&gt;=①工事概要の入力!$C$65,$AR$13,""))</f>
        <v/>
      </c>
      <c r="AS17" s="177" t="str">
        <f>IF(B17&gt;①工事概要の入力!$C$68,"",IF(B17&gt;=①工事概要の入力!$C$67,$AS$13,""))</f>
        <v/>
      </c>
      <c r="AT17" s="177" t="str">
        <f t="shared" si="9"/>
        <v/>
      </c>
      <c r="AU17" s="177" t="str">
        <f t="shared" si="0"/>
        <v xml:space="preserve"> </v>
      </c>
    </row>
    <row r="18" spans="1:47" ht="39" customHeight="1" thickTop="1" thickBot="1">
      <c r="A18" s="351" t="str">
        <f t="shared" si="1"/>
        <v>対象期間外</v>
      </c>
      <c r="B18" s="362" t="str">
        <f>IFERROR(IF(B17=①工事概要の入力!$E$14,"-",IF(B17="-","-",B17+1)),"-")</f>
        <v>-</v>
      </c>
      <c r="C18" s="363" t="str">
        <f t="shared" si="2"/>
        <v>-</v>
      </c>
      <c r="D18" s="364" t="str">
        <f t="shared" si="3"/>
        <v xml:space="preserve"> </v>
      </c>
      <c r="E18" s="365" t="str">
        <f>IF(B18=①工事概要の入力!$E$10,"",IF(B18&gt;①工事概要の入力!$E$13,"",IF(LEN(AT18)=0,"○","")))</f>
        <v/>
      </c>
      <c r="F18" s="365" t="str">
        <f>IF(E18="","",IF(WEEKDAY(B18)=1,"〇",IF(WEEKDAY(B18)=7,"〇","")))</f>
        <v/>
      </c>
      <c r="G18" s="366" t="str">
        <f t="shared" si="4"/>
        <v>×</v>
      </c>
      <c r="H18" s="367"/>
      <c r="I18" s="368"/>
      <c r="J18" s="369"/>
      <c r="K18" s="370"/>
      <c r="L18" s="371" t="str">
        <f t="shared" si="5"/>
        <v/>
      </c>
      <c r="M18" s="371" t="str">
        <f t="shared" si="6"/>
        <v/>
      </c>
      <c r="N18" s="371" t="str">
        <f>B18</f>
        <v>-</v>
      </c>
      <c r="O18" s="371" t="str">
        <f t="shared" si="7"/>
        <v/>
      </c>
      <c r="P18" s="371" t="str">
        <f t="shared" si="8"/>
        <v>振替済み</v>
      </c>
      <c r="Q18" s="365" t="str">
        <f>IFERROR(IF(F18="","",IF(I18="休日","OK",IF(I18=$T$3,VLOOKUP(B18,$M$15:$P$655,4,FALSE),"NG"))),"NG")</f>
        <v/>
      </c>
      <c r="R18" s="398" t="str">
        <f>IFERROR(IF(WEEKDAY(C18)=2,"週の始まり",IF(WEEKDAY(C18)=1,"週の終わり",IF(WEEKDAY(C18)&gt;2,"↓",""))),"")</f>
        <v/>
      </c>
      <c r="S18" s="183" t="str">
        <f>IFERROR(VLOOKUP(B18,M18:N25,2,FALSE),"")</f>
        <v/>
      </c>
      <c r="T18" s="172" t="s">
        <v>177</v>
      </c>
      <c r="V18" s="177" t="str">
        <f>IFERROR(VLOOKUP(B18,①工事概要の入力!$C$10:$D$14,2,FALSE),"")</f>
        <v/>
      </c>
      <c r="W18" s="177" t="str">
        <f>IFERROR(VLOOKUP(B18,①工事概要の入力!$C$18:$D$23,2,FALSE),"")</f>
        <v/>
      </c>
      <c r="X18" s="177" t="str">
        <f>IFERROR(VLOOKUP(B18,①工事概要の入力!$C$24:$D$26,2,FALSE),"")</f>
        <v/>
      </c>
      <c r="Y18" s="177" t="str">
        <f>IF(B18&gt;①工事概要の入力!$C$28,"",IF(B18&gt;=①工事概要の入力!$C$27,$Y$13,""))</f>
        <v/>
      </c>
      <c r="Z18" s="177" t="str">
        <f>IF(B18&gt;①工事概要の入力!$C$30,"",IF(B18&gt;=①工事概要の入力!$C$29,$Z$13,""))</f>
        <v/>
      </c>
      <c r="AA18" s="177" t="str">
        <f>IF(B18&gt;①工事概要の入力!$C$32,"",IF(B18&gt;=①工事概要の入力!$C$31,$AA$13,""))</f>
        <v/>
      </c>
      <c r="AB18" s="177" t="str">
        <f>IF(B18&gt;①工事概要の入力!$C$34,"",IF(B18&gt;=①工事概要の入力!$C$33,$AB$13,""))</f>
        <v/>
      </c>
      <c r="AC18" s="177" t="str">
        <f>IF(B18&gt;①工事概要の入力!$C$36,"",IF(B18&gt;=①工事概要の入力!$C$35,$AC$13,""))</f>
        <v/>
      </c>
      <c r="AD18" s="177" t="str">
        <f>IF(B18&gt;①工事概要の入力!$C$38,"",IF(B18&gt;=①工事概要の入力!$C$37,$AD$13,""))</f>
        <v/>
      </c>
      <c r="AE18" s="177" t="str">
        <f>IF(B18&gt;①工事概要の入力!$C$40,"",IF(B18&gt;=①工事概要の入力!$C$39,$AE$13,""))</f>
        <v/>
      </c>
      <c r="AF18" s="177" t="str">
        <f>IF(B18&gt;①工事概要の入力!$C$42,"",IF(B18&gt;=①工事概要の入力!$C$41,$AF$13,""))</f>
        <v/>
      </c>
      <c r="AG18" s="177" t="str">
        <f>IF(B18&gt;①工事概要の入力!$C$44,"",IF(B18&gt;=①工事概要の入力!$C$43,$AG$13,""))</f>
        <v/>
      </c>
      <c r="AH18" s="177" t="str">
        <f>IF(B18&gt;①工事概要の入力!$C$46,"",IF(B18&gt;=①工事概要の入力!$C$45,$AH$13,""))</f>
        <v/>
      </c>
      <c r="AI18" s="177" t="str">
        <f>IF(B18&gt;①工事概要の入力!$C$48,"",IF(B18&gt;=①工事概要の入力!$C$47,$AI$13,""))</f>
        <v/>
      </c>
      <c r="AJ18" s="177" t="str">
        <f>IF(B18&gt;①工事概要の入力!$C$50,"",IF(B18&gt;=①工事概要の入力!$C$49,$AJ$13,""))</f>
        <v/>
      </c>
      <c r="AK18" s="177" t="str">
        <f>IF(B18&gt;①工事概要の入力!$C$52,"",IF(B18&gt;=①工事概要の入力!$C$51,$AK$13,""))</f>
        <v/>
      </c>
      <c r="AL18" s="177" t="str">
        <f>IF(B18&gt;①工事概要の入力!$C$54,"",IF(B18&gt;=①工事概要の入力!$C$53,$AL$13,""))</f>
        <v/>
      </c>
      <c r="AM18" s="177" t="str">
        <f>IF(B18&gt;①工事概要の入力!$C$56,"",IF(B18&gt;=①工事概要の入力!$C$55,$AM$13,""))</f>
        <v/>
      </c>
      <c r="AN18" s="177" t="str">
        <f>IF(B18&gt;①工事概要の入力!$C$58,"",IF(B18&gt;=①工事概要の入力!$C$57,$AN$13,""))</f>
        <v/>
      </c>
      <c r="AO18" s="177" t="str">
        <f>IF(B18&gt;①工事概要の入力!$C$60,"",IF(B18&gt;=①工事概要の入力!$C$59,$AO$13,""))</f>
        <v/>
      </c>
      <c r="AP18" s="177" t="str">
        <f>IF(B18&gt;①工事概要の入力!$C$62,"",IF(B18&gt;=①工事概要の入力!$C$61,$AP$13,""))</f>
        <v/>
      </c>
      <c r="AQ18" s="177" t="str">
        <f>IF(B18&gt;①工事概要の入力!$C$64,"",IF(B18&gt;=①工事概要の入力!$C$63,$AQ$13,""))</f>
        <v/>
      </c>
      <c r="AR18" s="177" t="str">
        <f>IF(B18&gt;①工事概要の入力!$C$66,"",IF(B18&gt;=①工事概要の入力!$C$65,$AR$13,""))</f>
        <v/>
      </c>
      <c r="AS18" s="177" t="str">
        <f>IF(B18&gt;①工事概要の入力!$C$68,"",IF(B18&gt;=①工事概要の入力!$C$67,$AS$13,""))</f>
        <v/>
      </c>
      <c r="AT18" s="177" t="str">
        <f t="shared" si="9"/>
        <v/>
      </c>
      <c r="AU18" s="177" t="str">
        <f t="shared" si="0"/>
        <v xml:space="preserve"> </v>
      </c>
    </row>
    <row r="19" spans="1:47" ht="39" customHeight="1" thickTop="1" thickBot="1">
      <c r="A19" s="216" t="str">
        <f t="shared" si="1"/>
        <v>対象期間外</v>
      </c>
      <c r="B19" s="362" t="str">
        <f>IFERROR(IF(B18=①工事概要の入力!$E$14,"-",IF(B18="-","-",B18+1)),"-")</f>
        <v>-</v>
      </c>
      <c r="C19" s="363" t="str">
        <f t="shared" si="2"/>
        <v>-</v>
      </c>
      <c r="D19" s="364" t="str">
        <f t="shared" si="3"/>
        <v xml:space="preserve"> </v>
      </c>
      <c r="E19" s="365" t="str">
        <f>IF(B19=①工事概要の入力!$E$10,"",IF(B19&gt;①工事概要の入力!$E$13,"",IF(LEN(AT19)=0,"○","")))</f>
        <v/>
      </c>
      <c r="F19" s="365" t="str">
        <f>IF(E19="","",IF(WEEKDAY(B19)=1,"〇",IF(WEEKDAY(B19)=7,"〇","")))</f>
        <v/>
      </c>
      <c r="G19" s="366" t="str">
        <f t="shared" si="4"/>
        <v>×</v>
      </c>
      <c r="H19" s="367"/>
      <c r="I19" s="368"/>
      <c r="J19" s="369"/>
      <c r="K19" s="370"/>
      <c r="L19" s="371" t="str">
        <f t="shared" si="5"/>
        <v/>
      </c>
      <c r="M19" s="371" t="str">
        <f t="shared" si="6"/>
        <v/>
      </c>
      <c r="N19" s="371" t="str">
        <f>B19</f>
        <v>-</v>
      </c>
      <c r="O19" s="371" t="str">
        <f t="shared" si="7"/>
        <v/>
      </c>
      <c r="P19" s="371" t="str">
        <f t="shared" si="8"/>
        <v>振替済み</v>
      </c>
      <c r="Q19" s="365" t="str">
        <f>IFERROR(IF(F19="","",IF(I19="休日","OK",IF(I19=$T$3,VLOOKUP(B19,$M$15:$P$655,4,FALSE),"NG"))),"NG")</f>
        <v/>
      </c>
      <c r="R19" s="398" t="str">
        <f>IFERROR(IF(WEEKDAY(C19)=2,"週の始まり",IF(WEEKDAY(C19)=1,"週の終わり",IF(WEEKDAY(C19)&gt;2,"↓",""))),"")</f>
        <v/>
      </c>
      <c r="S19" s="183" t="str">
        <f>IFERROR(VLOOKUP(B19,M19:N26,2,FALSE),"")</f>
        <v/>
      </c>
      <c r="T19" s="177" t="s">
        <v>178</v>
      </c>
      <c r="V19" s="177" t="str">
        <f>IFERROR(VLOOKUP(B19,①工事概要の入力!$C$10:$D$14,2,FALSE),"")</f>
        <v/>
      </c>
      <c r="W19" s="177" t="str">
        <f>IFERROR(VLOOKUP(B19,①工事概要の入力!$C$18:$D$23,2,FALSE),"")</f>
        <v/>
      </c>
      <c r="X19" s="177" t="str">
        <f>IFERROR(VLOOKUP(B19,①工事概要の入力!$C$24:$D$26,2,FALSE),"")</f>
        <v/>
      </c>
      <c r="Y19" s="177" t="str">
        <f>IF(B19&gt;①工事概要の入力!$C$28,"",IF(B19&gt;=①工事概要の入力!$C$27,$Y$13,""))</f>
        <v/>
      </c>
      <c r="Z19" s="177" t="str">
        <f>IF(B19&gt;①工事概要の入力!$C$30,"",IF(B19&gt;=①工事概要の入力!$C$29,$Z$13,""))</f>
        <v/>
      </c>
      <c r="AA19" s="177" t="str">
        <f>IF(B19&gt;①工事概要の入力!$C$32,"",IF(B19&gt;=①工事概要の入力!$C$31,$AA$13,""))</f>
        <v/>
      </c>
      <c r="AB19" s="177" t="str">
        <f>IF(B19&gt;①工事概要の入力!$C$34,"",IF(B19&gt;=①工事概要の入力!$C$33,$AB$13,""))</f>
        <v/>
      </c>
      <c r="AC19" s="177" t="str">
        <f>IF(B19&gt;①工事概要の入力!$C$36,"",IF(B19&gt;=①工事概要の入力!$C$35,$AC$13,""))</f>
        <v/>
      </c>
      <c r="AD19" s="177" t="str">
        <f>IF(B19&gt;①工事概要の入力!$C$38,"",IF(B19&gt;=①工事概要の入力!$C$37,$AD$13,""))</f>
        <v/>
      </c>
      <c r="AE19" s="177" t="str">
        <f>IF(B19&gt;①工事概要の入力!$C$40,"",IF(B19&gt;=①工事概要の入力!$C$39,$AE$13,""))</f>
        <v/>
      </c>
      <c r="AF19" s="177" t="str">
        <f>IF(B19&gt;①工事概要の入力!$C$42,"",IF(B19&gt;=①工事概要の入力!$C$41,$AF$13,""))</f>
        <v/>
      </c>
      <c r="AG19" s="177" t="str">
        <f>IF(B19&gt;①工事概要の入力!$C$44,"",IF(B19&gt;=①工事概要の入力!$C$43,$AG$13,""))</f>
        <v/>
      </c>
      <c r="AH19" s="177" t="str">
        <f>IF(B19&gt;①工事概要の入力!$C$46,"",IF(B19&gt;=①工事概要の入力!$C$45,$AH$13,""))</f>
        <v/>
      </c>
      <c r="AI19" s="177" t="str">
        <f>IF(B19&gt;①工事概要の入力!$C$48,"",IF(B19&gt;=①工事概要の入力!$C$47,$AI$13,""))</f>
        <v/>
      </c>
      <c r="AJ19" s="177" t="str">
        <f>IF(B19&gt;①工事概要の入力!$C$50,"",IF(B19&gt;=①工事概要の入力!$C$49,$AJ$13,""))</f>
        <v/>
      </c>
      <c r="AK19" s="177" t="str">
        <f>IF(B19&gt;①工事概要の入力!$C$52,"",IF(B19&gt;=①工事概要の入力!$C$51,$AK$13,""))</f>
        <v/>
      </c>
      <c r="AL19" s="177" t="str">
        <f>IF(B19&gt;①工事概要の入力!$C$54,"",IF(B19&gt;=①工事概要の入力!$C$53,$AL$13,""))</f>
        <v/>
      </c>
      <c r="AM19" s="177" t="str">
        <f>IF(B19&gt;①工事概要の入力!$C$56,"",IF(B19&gt;=①工事概要の入力!$C$55,$AM$13,""))</f>
        <v/>
      </c>
      <c r="AN19" s="177" t="str">
        <f>IF(B19&gt;①工事概要の入力!$C$58,"",IF(B19&gt;=①工事概要の入力!$C$57,$AN$13,""))</f>
        <v/>
      </c>
      <c r="AO19" s="177" t="str">
        <f>IF(B19&gt;①工事概要の入力!$C$60,"",IF(B19&gt;=①工事概要の入力!$C$59,$AO$13,""))</f>
        <v/>
      </c>
      <c r="AP19" s="177" t="str">
        <f>IF(B19&gt;①工事概要の入力!$C$62,"",IF(B19&gt;=①工事概要の入力!$C$61,$AP$13,""))</f>
        <v/>
      </c>
      <c r="AQ19" s="177" t="str">
        <f>IF(B19&gt;①工事概要の入力!$C$64,"",IF(B19&gt;=①工事概要の入力!$C$63,$AQ$13,""))</f>
        <v/>
      </c>
      <c r="AR19" s="177" t="str">
        <f>IF(B19&gt;①工事概要の入力!$C$66,"",IF(B19&gt;=①工事概要の入力!$C$65,$AR$13,""))</f>
        <v/>
      </c>
      <c r="AS19" s="177" t="str">
        <f>IF(B19&gt;①工事概要の入力!$C$68,"",IF(B19&gt;=①工事概要の入力!$C$67,$AS$13,""))</f>
        <v/>
      </c>
      <c r="AT19" s="177" t="str">
        <f t="shared" si="9"/>
        <v/>
      </c>
      <c r="AU19" s="177" t="str">
        <f t="shared" si="0"/>
        <v xml:space="preserve"> </v>
      </c>
    </row>
    <row r="20" spans="1:47" ht="39" customHeight="1" thickTop="1" thickBot="1">
      <c r="A20" s="351" t="str">
        <f t="shared" si="1"/>
        <v>対象期間外</v>
      </c>
      <c r="B20" s="362" t="str">
        <f>IFERROR(IF(B19=①工事概要の入力!$E$14,"-",IF(B19="-","-",B19+1)),"-")</f>
        <v>-</v>
      </c>
      <c r="C20" s="363" t="str">
        <f t="shared" si="2"/>
        <v>-</v>
      </c>
      <c r="D20" s="364" t="str">
        <f t="shared" si="3"/>
        <v xml:space="preserve"> </v>
      </c>
      <c r="E20" s="365" t="str">
        <f>IF(B20=①工事概要の入力!$E$10,"",IF(B20&gt;①工事概要の入力!$E$13,"",IF(LEN(AT20)=0,"○","")))</f>
        <v/>
      </c>
      <c r="F20" s="365" t="str">
        <f>IF(E20="","",IF(WEEKDAY(B20)=1,"〇",IF(WEEKDAY(B20)=7,"〇","")))</f>
        <v/>
      </c>
      <c r="G20" s="366" t="str">
        <f t="shared" si="4"/>
        <v>×</v>
      </c>
      <c r="H20" s="367"/>
      <c r="I20" s="368"/>
      <c r="J20" s="369"/>
      <c r="K20" s="372"/>
      <c r="L20" s="371" t="str">
        <f t="shared" si="5"/>
        <v/>
      </c>
      <c r="M20" s="371" t="str">
        <f t="shared" si="6"/>
        <v/>
      </c>
      <c r="N20" s="371" t="str">
        <f>B20</f>
        <v>-</v>
      </c>
      <c r="O20" s="371" t="str">
        <f t="shared" si="7"/>
        <v/>
      </c>
      <c r="P20" s="371" t="str">
        <f t="shared" si="8"/>
        <v>振替済み</v>
      </c>
      <c r="Q20" s="365" t="str">
        <f>IFERROR(IF(F20="","",IF(I20="休日","OK",IF(I20=$T$3,VLOOKUP(B20,$M$15:$P$655,4,FALSE),"NG"))),"NG")</f>
        <v/>
      </c>
      <c r="R20" s="398" t="str">
        <f>IFERROR(IF(WEEKDAY(C20)=2,"週の始まり",IF(WEEKDAY(C20)=1,"週の終わり",IF(WEEKDAY(C20)&gt;2,"↓",""))),"")</f>
        <v/>
      </c>
      <c r="S20" s="183" t="str">
        <f>IFERROR(VLOOKUP(B20,M20:N27,2,FALSE),"")</f>
        <v/>
      </c>
      <c r="T20" s="177" t="s">
        <v>179</v>
      </c>
      <c r="V20" s="177" t="str">
        <f>IFERROR(VLOOKUP(B20,①工事概要の入力!$C$10:$D$14,2,FALSE),"")</f>
        <v/>
      </c>
      <c r="W20" s="177" t="str">
        <f>IFERROR(VLOOKUP(B20,①工事概要の入力!$C$18:$D$23,2,FALSE),"")</f>
        <v/>
      </c>
      <c r="X20" s="177" t="str">
        <f>IFERROR(VLOOKUP(B20,①工事概要の入力!$C$24:$D$26,2,FALSE),"")</f>
        <v/>
      </c>
      <c r="Y20" s="177" t="str">
        <f>IF(B20&gt;①工事概要の入力!$C$28,"",IF(B20&gt;=①工事概要の入力!$C$27,$Y$13,""))</f>
        <v/>
      </c>
      <c r="Z20" s="177" t="str">
        <f>IF(B20&gt;①工事概要の入力!$C$30,"",IF(B20&gt;=①工事概要の入力!$C$29,$Z$13,""))</f>
        <v/>
      </c>
      <c r="AA20" s="177" t="str">
        <f>IF(B20&gt;①工事概要の入力!$C$32,"",IF(B20&gt;=①工事概要の入力!$C$31,$AA$13,""))</f>
        <v/>
      </c>
      <c r="AB20" s="177" t="str">
        <f>IF(B20&gt;①工事概要の入力!$C$34,"",IF(B20&gt;=①工事概要の入力!$C$33,$AB$13,""))</f>
        <v/>
      </c>
      <c r="AC20" s="177" t="str">
        <f>IF(B20&gt;①工事概要の入力!$C$36,"",IF(B20&gt;=①工事概要の入力!$C$35,$AC$13,""))</f>
        <v/>
      </c>
      <c r="AD20" s="177" t="str">
        <f>IF(B20&gt;①工事概要の入力!$C$38,"",IF(B20&gt;=①工事概要の入力!$C$37,$AD$13,""))</f>
        <v/>
      </c>
      <c r="AE20" s="177" t="str">
        <f>IF(B20&gt;①工事概要の入力!$C$40,"",IF(B20&gt;=①工事概要の入力!$C$39,$AE$13,""))</f>
        <v/>
      </c>
      <c r="AF20" s="177" t="str">
        <f>IF(B20&gt;①工事概要の入力!$C$42,"",IF(B20&gt;=①工事概要の入力!$C$41,$AF$13,""))</f>
        <v/>
      </c>
      <c r="AG20" s="177" t="str">
        <f>IF(B20&gt;①工事概要の入力!$C$44,"",IF(B20&gt;=①工事概要の入力!$C$43,$AG$13,""))</f>
        <v/>
      </c>
      <c r="AH20" s="177" t="str">
        <f>IF(B20&gt;①工事概要の入力!$C$46,"",IF(B20&gt;=①工事概要の入力!$C$45,$AH$13,""))</f>
        <v/>
      </c>
      <c r="AI20" s="177" t="str">
        <f>IF(B20&gt;①工事概要の入力!$C$48,"",IF(B20&gt;=①工事概要の入力!$C$47,$AI$13,""))</f>
        <v/>
      </c>
      <c r="AJ20" s="177" t="str">
        <f>IF(B20&gt;①工事概要の入力!$C$50,"",IF(B20&gt;=①工事概要の入力!$C$49,$AJ$13,""))</f>
        <v/>
      </c>
      <c r="AK20" s="177" t="str">
        <f>IF(B20&gt;①工事概要の入力!$C$52,"",IF(B20&gt;=①工事概要の入力!$C$51,$AK$13,""))</f>
        <v/>
      </c>
      <c r="AL20" s="177" t="str">
        <f>IF(B20&gt;①工事概要の入力!$C$54,"",IF(B20&gt;=①工事概要の入力!$C$53,$AL$13,""))</f>
        <v/>
      </c>
      <c r="AM20" s="177" t="str">
        <f>IF(B20&gt;①工事概要の入力!$C$56,"",IF(B20&gt;=①工事概要の入力!$C$55,$AM$13,""))</f>
        <v/>
      </c>
      <c r="AN20" s="177" t="str">
        <f>IF(B20&gt;①工事概要の入力!$C$58,"",IF(B20&gt;=①工事概要の入力!$C$57,$AN$13,""))</f>
        <v/>
      </c>
      <c r="AO20" s="177" t="str">
        <f>IF(B20&gt;①工事概要の入力!$C$60,"",IF(B20&gt;=①工事概要の入力!$C$59,$AO$13,""))</f>
        <v/>
      </c>
      <c r="AP20" s="177" t="str">
        <f>IF(B20&gt;①工事概要の入力!$C$62,"",IF(B20&gt;=①工事概要の入力!$C$61,$AP$13,""))</f>
        <v/>
      </c>
      <c r="AQ20" s="177" t="str">
        <f>IF(B20&gt;①工事概要の入力!$C$64,"",IF(B20&gt;=①工事概要の入力!$C$63,$AQ$13,""))</f>
        <v/>
      </c>
      <c r="AR20" s="177" t="str">
        <f>IF(B20&gt;①工事概要の入力!$C$66,"",IF(B20&gt;=①工事概要の入力!$C$65,$AR$13,""))</f>
        <v/>
      </c>
      <c r="AS20" s="177" t="str">
        <f>IF(B20&gt;①工事概要の入力!$C$68,"",IF(B20&gt;=①工事概要の入力!$C$67,$AS$13,""))</f>
        <v/>
      </c>
      <c r="AT20" s="177" t="str">
        <f t="shared" si="9"/>
        <v/>
      </c>
      <c r="AU20" s="177" t="str">
        <f t="shared" si="0"/>
        <v xml:space="preserve"> </v>
      </c>
    </row>
    <row r="21" spans="1:47" ht="39" customHeight="1" thickTop="1" thickBot="1">
      <c r="A21" s="351" t="str">
        <f t="shared" si="1"/>
        <v>対象期間外</v>
      </c>
      <c r="B21" s="362" t="str">
        <f>IFERROR(IF(B20=①工事概要の入力!$E$14,"-",IF(B20="-","-",B20+1)),"-")</f>
        <v>-</v>
      </c>
      <c r="C21" s="363" t="str">
        <f t="shared" si="2"/>
        <v>-</v>
      </c>
      <c r="D21" s="364" t="str">
        <f t="shared" si="3"/>
        <v xml:space="preserve"> </v>
      </c>
      <c r="E21" s="365" t="str">
        <f>IF(B21=①工事概要の入力!$E$10,"",IF(B21&gt;①工事概要の入力!$E$13,"",IF(LEN(AT21)=0,"○","")))</f>
        <v/>
      </c>
      <c r="F21" s="365" t="str">
        <f>IF(E21="","",IF(WEEKDAY(B21)=1,"〇",IF(WEEKDAY(B21)=7,"〇","")))</f>
        <v/>
      </c>
      <c r="G21" s="366" t="str">
        <f t="shared" si="4"/>
        <v>×</v>
      </c>
      <c r="H21" s="367"/>
      <c r="I21" s="368"/>
      <c r="J21" s="369"/>
      <c r="K21" s="370"/>
      <c r="L21" s="371" t="str">
        <f t="shared" si="5"/>
        <v/>
      </c>
      <c r="M21" s="371" t="str">
        <f t="shared" si="6"/>
        <v/>
      </c>
      <c r="N21" s="371" t="str">
        <f>B21</f>
        <v>-</v>
      </c>
      <c r="O21" s="371" t="str">
        <f t="shared" si="7"/>
        <v/>
      </c>
      <c r="P21" s="371" t="str">
        <f t="shared" si="8"/>
        <v>振替済み</v>
      </c>
      <c r="Q21" s="365" t="str">
        <f>IFERROR(IF(F21="","",IF(I21="休日","OK",IF(I21=$T$3,VLOOKUP(B21,$M$15:$P$655,4,FALSE),"NG"))),"NG")</f>
        <v/>
      </c>
      <c r="R21" s="398" t="str">
        <f>IFERROR(IF(WEEKDAY(C21)=2,"週の始まり",IF(WEEKDAY(C21)=1,"週の終わり",IF(WEEKDAY(C21)&gt;2,"↓",""))),"")</f>
        <v/>
      </c>
      <c r="S21" s="183" t="str">
        <f>IFERROR(VLOOKUP(B21,M21:N28,2,FALSE),"")</f>
        <v/>
      </c>
      <c r="V21" s="177" t="str">
        <f>IFERROR(VLOOKUP(B21,①工事概要の入力!$C$10:$D$14,2,FALSE),"")</f>
        <v/>
      </c>
      <c r="W21" s="177" t="str">
        <f>IFERROR(VLOOKUP(B21,①工事概要の入力!$C$18:$D$23,2,FALSE),"")</f>
        <v/>
      </c>
      <c r="X21" s="177" t="str">
        <f>IFERROR(VLOOKUP(B21,①工事概要の入力!$C$24:$D$26,2,FALSE),"")</f>
        <v/>
      </c>
      <c r="Y21" s="177" t="str">
        <f>IF(B21&gt;①工事概要の入力!$C$28,"",IF(B21&gt;=①工事概要の入力!$C$27,$Y$13,""))</f>
        <v/>
      </c>
      <c r="Z21" s="177" t="str">
        <f>IF(B21&gt;①工事概要の入力!$C$30,"",IF(B21&gt;=①工事概要の入力!$C$29,$Z$13,""))</f>
        <v/>
      </c>
      <c r="AA21" s="177" t="str">
        <f>IF(B21&gt;①工事概要の入力!$C$32,"",IF(B21&gt;=①工事概要の入力!$C$31,$AA$13,""))</f>
        <v/>
      </c>
      <c r="AB21" s="177" t="str">
        <f>IF(B21&gt;①工事概要の入力!$C$34,"",IF(B21&gt;=①工事概要の入力!$C$33,$AB$13,""))</f>
        <v/>
      </c>
      <c r="AC21" s="177" t="str">
        <f>IF(B21&gt;①工事概要の入力!$C$36,"",IF(B21&gt;=①工事概要の入力!$C$35,$AC$13,""))</f>
        <v/>
      </c>
      <c r="AD21" s="177" t="str">
        <f>IF(B21&gt;①工事概要の入力!$C$38,"",IF(B21&gt;=①工事概要の入力!$C$37,$AD$13,""))</f>
        <v/>
      </c>
      <c r="AE21" s="177" t="str">
        <f>IF(B21&gt;①工事概要の入力!$C$40,"",IF(B21&gt;=①工事概要の入力!$C$39,$AE$13,""))</f>
        <v/>
      </c>
      <c r="AF21" s="177" t="str">
        <f>IF(B21&gt;①工事概要の入力!$C$42,"",IF(B21&gt;=①工事概要の入力!$C$41,$AF$13,""))</f>
        <v/>
      </c>
      <c r="AG21" s="177" t="str">
        <f>IF(B21&gt;①工事概要の入力!$C$44,"",IF(B21&gt;=①工事概要の入力!$C$43,$AG$13,""))</f>
        <v/>
      </c>
      <c r="AH21" s="177" t="str">
        <f>IF(B21&gt;①工事概要の入力!$C$46,"",IF(B21&gt;=①工事概要の入力!$C$45,$AH$13,""))</f>
        <v/>
      </c>
      <c r="AI21" s="177" t="str">
        <f>IF(B21&gt;①工事概要の入力!$C$48,"",IF(B21&gt;=①工事概要の入力!$C$47,$AI$13,""))</f>
        <v/>
      </c>
      <c r="AJ21" s="177" t="str">
        <f>IF(B21&gt;①工事概要の入力!$C$50,"",IF(B21&gt;=①工事概要の入力!$C$49,$AJ$13,""))</f>
        <v/>
      </c>
      <c r="AK21" s="177" t="str">
        <f>IF(B21&gt;①工事概要の入力!$C$52,"",IF(B21&gt;=①工事概要の入力!$C$51,$AK$13,""))</f>
        <v/>
      </c>
      <c r="AL21" s="177" t="str">
        <f>IF(B21&gt;①工事概要の入力!$C$54,"",IF(B21&gt;=①工事概要の入力!$C$53,$AL$13,""))</f>
        <v/>
      </c>
      <c r="AM21" s="177" t="str">
        <f>IF(B21&gt;①工事概要の入力!$C$56,"",IF(B21&gt;=①工事概要の入力!$C$55,$AM$13,""))</f>
        <v/>
      </c>
      <c r="AN21" s="177" t="str">
        <f>IF(B21&gt;①工事概要の入力!$C$58,"",IF(B21&gt;=①工事概要の入力!$C$57,$AN$13,""))</f>
        <v/>
      </c>
      <c r="AO21" s="177" t="str">
        <f>IF(B21&gt;①工事概要の入力!$C$60,"",IF(B21&gt;=①工事概要の入力!$C$59,$AO$13,""))</f>
        <v/>
      </c>
      <c r="AP21" s="177" t="str">
        <f>IF(B21&gt;①工事概要の入力!$C$62,"",IF(B21&gt;=①工事概要の入力!$C$61,$AP$13,""))</f>
        <v/>
      </c>
      <c r="AQ21" s="177" t="str">
        <f>IF(B21&gt;①工事概要の入力!$C$64,"",IF(B21&gt;=①工事概要の入力!$C$63,$AQ$13,""))</f>
        <v/>
      </c>
      <c r="AR21" s="177" t="str">
        <f>IF(B21&gt;①工事概要の入力!$C$66,"",IF(B21&gt;=①工事概要の入力!$C$65,$AR$13,""))</f>
        <v/>
      </c>
      <c r="AS21" s="177" t="str">
        <f>IF(B21&gt;①工事概要の入力!$C$68,"",IF(B21&gt;=①工事概要の入力!$C$67,$AS$13,""))</f>
        <v/>
      </c>
      <c r="AT21" s="177" t="str">
        <f t="shared" si="9"/>
        <v/>
      </c>
      <c r="AU21" s="177" t="str">
        <f t="shared" si="0"/>
        <v xml:space="preserve"> </v>
      </c>
    </row>
    <row r="22" spans="1:47" ht="39" customHeight="1" thickTop="1" thickBot="1">
      <c r="A22" s="351" t="str">
        <f t="shared" si="1"/>
        <v>対象期間外</v>
      </c>
      <c r="B22" s="362" t="str">
        <f>IFERROR(IF(B21=①工事概要の入力!$E$14,"-",IF(B21="-","-",B21+1)),"-")</f>
        <v>-</v>
      </c>
      <c r="C22" s="363" t="str">
        <f t="shared" si="2"/>
        <v>-</v>
      </c>
      <c r="D22" s="364" t="str">
        <f t="shared" si="3"/>
        <v xml:space="preserve"> </v>
      </c>
      <c r="E22" s="365" t="str">
        <f>IF(B22=①工事概要の入力!$E$10,"",IF(B22&gt;①工事概要の入力!$E$13,"",IF(LEN(AT22)=0,"○","")))</f>
        <v/>
      </c>
      <c r="F22" s="365" t="str">
        <f>IF(E22="","",IF(WEEKDAY(B22)=1,"〇",IF(WEEKDAY(B22)=7,"〇","")))</f>
        <v/>
      </c>
      <c r="G22" s="366" t="str">
        <f t="shared" si="4"/>
        <v>×</v>
      </c>
      <c r="H22" s="367"/>
      <c r="I22" s="368"/>
      <c r="J22" s="369"/>
      <c r="K22" s="370"/>
      <c r="L22" s="371" t="str">
        <f t="shared" si="5"/>
        <v/>
      </c>
      <c r="M22" s="371" t="str">
        <f t="shared" si="6"/>
        <v/>
      </c>
      <c r="N22" s="371" t="str">
        <f>B22</f>
        <v>-</v>
      </c>
      <c r="O22" s="371" t="str">
        <f t="shared" si="7"/>
        <v/>
      </c>
      <c r="P22" s="371" t="str">
        <f t="shared" si="8"/>
        <v>振替済み</v>
      </c>
      <c r="Q22" s="365" t="str">
        <f>IFERROR(IF(F22="","",IF(I22="休日","OK",IF(I22=$T$3,VLOOKUP(B22,$M$15:$P$655,4,FALSE),"NG"))),"NG")</f>
        <v/>
      </c>
      <c r="R22" s="398" t="str">
        <f>IFERROR(IF(WEEKDAY(C22)=2,"週の始まり",IF(WEEKDAY(C22)=1,"週の終わり",IF(WEEKDAY(C22)&gt;2,"↓",""))),"")</f>
        <v/>
      </c>
      <c r="S22" s="183" t="str">
        <f>IFERROR(VLOOKUP(B22,M22:N29,2,FALSE),"")</f>
        <v/>
      </c>
      <c r="V22" s="177" t="str">
        <f>IFERROR(VLOOKUP(B22,①工事概要の入力!$C$10:$D$14,2,FALSE),"")</f>
        <v/>
      </c>
      <c r="W22" s="177" t="str">
        <f>IFERROR(VLOOKUP(B22,①工事概要の入力!$C$18:$D$23,2,FALSE),"")</f>
        <v/>
      </c>
      <c r="X22" s="177" t="str">
        <f>IFERROR(VLOOKUP(B22,①工事概要の入力!$C$24:$D$26,2,FALSE),"")</f>
        <v/>
      </c>
      <c r="Y22" s="177" t="str">
        <f>IF(B22&gt;①工事概要の入力!$C$28,"",IF(B22&gt;=①工事概要の入力!$C$27,$Y$13,""))</f>
        <v/>
      </c>
      <c r="Z22" s="177" t="str">
        <f>IF(B22&gt;①工事概要の入力!$C$30,"",IF(B22&gt;=①工事概要の入力!$C$29,$Z$13,""))</f>
        <v/>
      </c>
      <c r="AA22" s="177" t="str">
        <f>IF(B22&gt;①工事概要の入力!$C$32,"",IF(B22&gt;=①工事概要の入力!$C$31,$AA$13,""))</f>
        <v/>
      </c>
      <c r="AB22" s="177" t="str">
        <f>IF(B22&gt;①工事概要の入力!$C$34,"",IF(B22&gt;=①工事概要の入力!$C$33,$AB$13,""))</f>
        <v/>
      </c>
      <c r="AC22" s="177" t="str">
        <f>IF(B22&gt;①工事概要の入力!$C$36,"",IF(B22&gt;=①工事概要の入力!$C$35,$AC$13,""))</f>
        <v/>
      </c>
      <c r="AD22" s="177" t="str">
        <f>IF(B22&gt;①工事概要の入力!$C$38,"",IF(B22&gt;=①工事概要の入力!$C$37,$AD$13,""))</f>
        <v/>
      </c>
      <c r="AE22" s="177" t="str">
        <f>IF(B22&gt;①工事概要の入力!$C$40,"",IF(B22&gt;=①工事概要の入力!$C$39,$AE$13,""))</f>
        <v/>
      </c>
      <c r="AF22" s="177" t="str">
        <f>IF(B22&gt;①工事概要の入力!$C$42,"",IF(B22&gt;=①工事概要の入力!$C$41,$AF$13,""))</f>
        <v/>
      </c>
      <c r="AG22" s="177" t="str">
        <f>IF(B22&gt;①工事概要の入力!$C$44,"",IF(B22&gt;=①工事概要の入力!$C$43,$AG$13,""))</f>
        <v/>
      </c>
      <c r="AH22" s="177" t="str">
        <f>IF(B22&gt;①工事概要の入力!$C$46,"",IF(B22&gt;=①工事概要の入力!$C$45,$AH$13,""))</f>
        <v/>
      </c>
      <c r="AI22" s="177" t="str">
        <f>IF(B22&gt;①工事概要の入力!$C$48,"",IF(B22&gt;=①工事概要の入力!$C$47,$AI$13,""))</f>
        <v/>
      </c>
      <c r="AJ22" s="177" t="str">
        <f>IF(B22&gt;①工事概要の入力!$C$50,"",IF(B22&gt;=①工事概要の入力!$C$49,$AJ$13,""))</f>
        <v/>
      </c>
      <c r="AK22" s="177" t="str">
        <f>IF(B22&gt;①工事概要の入力!$C$52,"",IF(B22&gt;=①工事概要の入力!$C$51,$AK$13,""))</f>
        <v/>
      </c>
      <c r="AL22" s="177" t="str">
        <f>IF(B22&gt;①工事概要の入力!$C$54,"",IF(B22&gt;=①工事概要の入力!$C$53,$AL$13,""))</f>
        <v/>
      </c>
      <c r="AM22" s="177" t="str">
        <f>IF(B22&gt;①工事概要の入力!$C$56,"",IF(B22&gt;=①工事概要の入力!$C$55,$AM$13,""))</f>
        <v/>
      </c>
      <c r="AN22" s="177" t="str">
        <f>IF(B22&gt;①工事概要の入力!$C$58,"",IF(B22&gt;=①工事概要の入力!$C$57,$AN$13,""))</f>
        <v/>
      </c>
      <c r="AO22" s="177" t="str">
        <f>IF(B22&gt;①工事概要の入力!$C$60,"",IF(B22&gt;=①工事概要の入力!$C$59,$AO$13,""))</f>
        <v/>
      </c>
      <c r="AP22" s="177" t="str">
        <f>IF(B22&gt;①工事概要の入力!$C$62,"",IF(B22&gt;=①工事概要の入力!$C$61,$AP$13,""))</f>
        <v/>
      </c>
      <c r="AQ22" s="177" t="str">
        <f>IF(B22&gt;①工事概要の入力!$C$64,"",IF(B22&gt;=①工事概要の入力!$C$63,$AQ$13,""))</f>
        <v/>
      </c>
      <c r="AR22" s="177" t="str">
        <f>IF(B22&gt;①工事概要の入力!$C$66,"",IF(B22&gt;=①工事概要の入力!$C$65,$AR$13,""))</f>
        <v/>
      </c>
      <c r="AS22" s="177" t="str">
        <f>IF(B22&gt;①工事概要の入力!$C$68,"",IF(B22&gt;=①工事概要の入力!$C$67,$AS$13,""))</f>
        <v/>
      </c>
      <c r="AT22" s="177" t="str">
        <f t="shared" si="9"/>
        <v/>
      </c>
      <c r="AU22" s="177" t="str">
        <f t="shared" si="0"/>
        <v xml:space="preserve"> </v>
      </c>
    </row>
    <row r="23" spans="1:47" ht="39" customHeight="1" thickTop="1" thickBot="1">
      <c r="A23" s="351" t="str">
        <f t="shared" si="1"/>
        <v>対象期間外</v>
      </c>
      <c r="B23" s="362" t="str">
        <f>IFERROR(IF(B22=①工事概要の入力!$E$14,"-",IF(B22="-","-",B22+1)),"-")</f>
        <v>-</v>
      </c>
      <c r="C23" s="363" t="str">
        <f t="shared" si="2"/>
        <v>-</v>
      </c>
      <c r="D23" s="364" t="str">
        <f t="shared" si="3"/>
        <v xml:space="preserve"> </v>
      </c>
      <c r="E23" s="365" t="str">
        <f>IF(B23=①工事概要の入力!$E$10,"",IF(B23&gt;①工事概要の入力!$E$13,"",IF(LEN(AT23)=0,"○","")))</f>
        <v/>
      </c>
      <c r="F23" s="365" t="str">
        <f>IF(E23="","",IF(WEEKDAY(B23)=1,"〇",IF(WEEKDAY(B23)=7,"〇","")))</f>
        <v/>
      </c>
      <c r="G23" s="366" t="str">
        <f t="shared" si="4"/>
        <v>×</v>
      </c>
      <c r="H23" s="367"/>
      <c r="I23" s="368"/>
      <c r="J23" s="369"/>
      <c r="K23" s="372"/>
      <c r="L23" s="371" t="str">
        <f t="shared" si="5"/>
        <v/>
      </c>
      <c r="M23" s="371" t="str">
        <f t="shared" si="6"/>
        <v/>
      </c>
      <c r="N23" s="371" t="str">
        <f>B23</f>
        <v>-</v>
      </c>
      <c r="O23" s="371" t="str">
        <f t="shared" si="7"/>
        <v/>
      </c>
      <c r="P23" s="371" t="str">
        <f t="shared" si="8"/>
        <v>振替済み</v>
      </c>
      <c r="Q23" s="365" t="str">
        <f>IFERROR(IF(F23="","",IF(I23="休日","OK",IF(I23=$T$3,VLOOKUP(B23,$M$15:$P$655,4,FALSE),"NG"))),"NG")</f>
        <v/>
      </c>
      <c r="R23" s="398" t="str">
        <f>IFERROR(IF(WEEKDAY(C23)=2,"週の始まり",IF(WEEKDAY(C23)=1,"週の終わり",IF(WEEKDAY(C23)&gt;2,"↓",""))),"")</f>
        <v/>
      </c>
      <c r="S23" s="183" t="str">
        <f>IFERROR(VLOOKUP(B23,M23:N30,2,FALSE),"")</f>
        <v/>
      </c>
      <c r="V23" s="177" t="str">
        <f>IFERROR(VLOOKUP(B23,①工事概要の入力!$C$10:$D$14,2,FALSE),"")</f>
        <v/>
      </c>
      <c r="W23" s="177" t="str">
        <f>IFERROR(VLOOKUP(B23,①工事概要の入力!$C$18:$D$23,2,FALSE),"")</f>
        <v/>
      </c>
      <c r="X23" s="177" t="str">
        <f>IFERROR(VLOOKUP(B23,①工事概要の入力!$C$24:$D$26,2,FALSE),"")</f>
        <v/>
      </c>
      <c r="Y23" s="177" t="str">
        <f>IF(B23&gt;①工事概要の入力!$C$28,"",IF(B23&gt;=①工事概要の入力!$C$27,$Y$13,""))</f>
        <v/>
      </c>
      <c r="Z23" s="177" t="str">
        <f>IF(B23&gt;①工事概要の入力!$C$30,"",IF(B23&gt;=①工事概要の入力!$C$29,$Z$13,""))</f>
        <v/>
      </c>
      <c r="AA23" s="177" t="str">
        <f>IF(B23&gt;①工事概要の入力!$C$32,"",IF(B23&gt;=①工事概要の入力!$C$31,$AA$13,""))</f>
        <v/>
      </c>
      <c r="AB23" s="177" t="str">
        <f>IF(B23&gt;①工事概要の入力!$C$34,"",IF(B23&gt;=①工事概要の入力!$C$33,$AB$13,""))</f>
        <v/>
      </c>
      <c r="AC23" s="177" t="str">
        <f>IF(B23&gt;①工事概要の入力!$C$36,"",IF(B23&gt;=①工事概要の入力!$C$35,$AC$13,""))</f>
        <v/>
      </c>
      <c r="AD23" s="177" t="str">
        <f>IF(B23&gt;①工事概要の入力!$C$38,"",IF(B23&gt;=①工事概要の入力!$C$37,$AD$13,""))</f>
        <v/>
      </c>
      <c r="AE23" s="177" t="str">
        <f>IF(B23&gt;①工事概要の入力!$C$40,"",IF(B23&gt;=①工事概要の入力!$C$39,$AE$13,""))</f>
        <v/>
      </c>
      <c r="AF23" s="177" t="str">
        <f>IF(B23&gt;①工事概要の入力!$C$42,"",IF(B23&gt;=①工事概要の入力!$C$41,$AF$13,""))</f>
        <v/>
      </c>
      <c r="AG23" s="177" t="str">
        <f>IF(B23&gt;①工事概要の入力!$C$44,"",IF(B23&gt;=①工事概要の入力!$C$43,$AG$13,""))</f>
        <v/>
      </c>
      <c r="AH23" s="177" t="str">
        <f>IF(B23&gt;①工事概要の入力!$C$46,"",IF(B23&gt;=①工事概要の入力!$C$45,$AH$13,""))</f>
        <v/>
      </c>
      <c r="AI23" s="177" t="str">
        <f>IF(B23&gt;①工事概要の入力!$C$48,"",IF(B23&gt;=①工事概要の入力!$C$47,$AI$13,""))</f>
        <v/>
      </c>
      <c r="AJ23" s="177" t="str">
        <f>IF(B23&gt;①工事概要の入力!$C$50,"",IF(B23&gt;=①工事概要の入力!$C$49,$AJ$13,""))</f>
        <v/>
      </c>
      <c r="AK23" s="177" t="str">
        <f>IF(B23&gt;①工事概要の入力!$C$52,"",IF(B23&gt;=①工事概要の入力!$C$51,$AK$13,""))</f>
        <v/>
      </c>
      <c r="AL23" s="177" t="str">
        <f>IF(B23&gt;①工事概要の入力!$C$54,"",IF(B23&gt;=①工事概要の入力!$C$53,$AL$13,""))</f>
        <v/>
      </c>
      <c r="AM23" s="177" t="str">
        <f>IF(B23&gt;①工事概要の入力!$C$56,"",IF(B23&gt;=①工事概要の入力!$C$55,$AM$13,""))</f>
        <v/>
      </c>
      <c r="AN23" s="177" t="str">
        <f>IF(B23&gt;①工事概要の入力!$C$58,"",IF(B23&gt;=①工事概要の入力!$C$57,$AN$13,""))</f>
        <v/>
      </c>
      <c r="AO23" s="177" t="str">
        <f>IF(B23&gt;①工事概要の入力!$C$60,"",IF(B23&gt;=①工事概要の入力!$C$59,$AO$13,""))</f>
        <v/>
      </c>
      <c r="AP23" s="177" t="str">
        <f>IF(B23&gt;①工事概要の入力!$C$62,"",IF(B23&gt;=①工事概要の入力!$C$61,$AP$13,""))</f>
        <v/>
      </c>
      <c r="AQ23" s="177" t="str">
        <f>IF(B23&gt;①工事概要の入力!$C$64,"",IF(B23&gt;=①工事概要の入力!$C$63,$AQ$13,""))</f>
        <v/>
      </c>
      <c r="AR23" s="177" t="str">
        <f>IF(B23&gt;①工事概要の入力!$C$66,"",IF(B23&gt;=①工事概要の入力!$C$65,$AR$13,""))</f>
        <v/>
      </c>
      <c r="AS23" s="177" t="str">
        <f>IF(B23&gt;①工事概要の入力!$C$68,"",IF(B23&gt;=①工事概要の入力!$C$67,$AS$13,""))</f>
        <v/>
      </c>
      <c r="AT23" s="177" t="str">
        <f t="shared" si="9"/>
        <v/>
      </c>
      <c r="AU23" s="177" t="str">
        <f t="shared" si="0"/>
        <v xml:space="preserve"> </v>
      </c>
    </row>
    <row r="24" spans="1:47" ht="39" customHeight="1" thickTop="1" thickBot="1">
      <c r="A24" s="351" t="str">
        <f t="shared" si="1"/>
        <v>対象期間外</v>
      </c>
      <c r="B24" s="362" t="str">
        <f>IFERROR(IF(B23=①工事概要の入力!$E$14,"-",IF(B23="-","-",B23+1)),"-")</f>
        <v>-</v>
      </c>
      <c r="C24" s="363" t="str">
        <f t="shared" si="2"/>
        <v>-</v>
      </c>
      <c r="D24" s="364" t="str">
        <f t="shared" si="3"/>
        <v xml:space="preserve"> </v>
      </c>
      <c r="E24" s="365" t="str">
        <f>IF(B24=①工事概要の入力!$E$10,"",IF(B24&gt;①工事概要の入力!$E$13,"",IF(LEN(AT24)=0,"○","")))</f>
        <v/>
      </c>
      <c r="F24" s="365" t="str">
        <f>IF(E24="","",IF(WEEKDAY(B24)=1,"〇",IF(WEEKDAY(B24)=7,"〇","")))</f>
        <v/>
      </c>
      <c r="G24" s="366" t="str">
        <f t="shared" si="4"/>
        <v>×</v>
      </c>
      <c r="H24" s="367"/>
      <c r="I24" s="368"/>
      <c r="J24" s="369"/>
      <c r="K24" s="370"/>
      <c r="L24" s="371" t="str">
        <f t="shared" si="5"/>
        <v/>
      </c>
      <c r="M24" s="371" t="str">
        <f t="shared" si="6"/>
        <v/>
      </c>
      <c r="N24" s="371" t="str">
        <f>B24</f>
        <v>-</v>
      </c>
      <c r="O24" s="371" t="str">
        <f t="shared" si="7"/>
        <v/>
      </c>
      <c r="P24" s="371" t="str">
        <f t="shared" si="8"/>
        <v>振替済み</v>
      </c>
      <c r="Q24" s="365" t="str">
        <f>IFERROR(IF(F24="","",IF(I24="休日","OK",IF(I24=$T$3,VLOOKUP(B24,$M$15:$P$655,4,FALSE),"NG"))),"NG")</f>
        <v/>
      </c>
      <c r="R24" s="398" t="str">
        <f>IFERROR(IF(WEEKDAY(C24)=2,"週の始まり",IF(WEEKDAY(C24)=1,"週の終わり",IF(WEEKDAY(C24)&gt;2,"↓",""))),"")</f>
        <v/>
      </c>
      <c r="S24" s="183" t="str">
        <f>IFERROR(VLOOKUP(B24,M24:N31,2,FALSE),"")</f>
        <v/>
      </c>
      <c r="V24" s="177" t="str">
        <f>IFERROR(VLOOKUP(B24,①工事概要の入力!$C$10:$D$14,2,FALSE),"")</f>
        <v/>
      </c>
      <c r="W24" s="177" t="str">
        <f>IFERROR(VLOOKUP(B24,①工事概要の入力!$C$18:$D$23,2,FALSE),"")</f>
        <v/>
      </c>
      <c r="X24" s="177" t="str">
        <f>IFERROR(VLOOKUP(B24,①工事概要の入力!$C$24:$D$26,2,FALSE),"")</f>
        <v/>
      </c>
      <c r="Y24" s="177" t="str">
        <f>IF(B24&gt;①工事概要の入力!$C$28,"",IF(B24&gt;=①工事概要の入力!$C$27,$Y$13,""))</f>
        <v/>
      </c>
      <c r="Z24" s="177" t="str">
        <f>IF(B24&gt;①工事概要の入力!$C$30,"",IF(B24&gt;=①工事概要の入力!$C$29,$Z$13,""))</f>
        <v/>
      </c>
      <c r="AA24" s="177" t="str">
        <f>IF(B24&gt;①工事概要の入力!$C$32,"",IF(B24&gt;=①工事概要の入力!$C$31,$AA$13,""))</f>
        <v/>
      </c>
      <c r="AB24" s="177" t="str">
        <f>IF(B24&gt;①工事概要の入力!$C$34,"",IF(B24&gt;=①工事概要の入力!$C$33,$AB$13,""))</f>
        <v/>
      </c>
      <c r="AC24" s="177" t="str">
        <f>IF(B24&gt;①工事概要の入力!$C$36,"",IF(B24&gt;=①工事概要の入力!$C$35,$AC$13,""))</f>
        <v/>
      </c>
      <c r="AD24" s="177" t="str">
        <f>IF(B24&gt;①工事概要の入力!$C$38,"",IF(B24&gt;=①工事概要の入力!$C$37,$AD$13,""))</f>
        <v/>
      </c>
      <c r="AE24" s="177" t="str">
        <f>IF(B24&gt;①工事概要の入力!$C$40,"",IF(B24&gt;=①工事概要の入力!$C$39,$AE$13,""))</f>
        <v/>
      </c>
      <c r="AF24" s="177" t="str">
        <f>IF(B24&gt;①工事概要の入力!$C$42,"",IF(B24&gt;=①工事概要の入力!$C$41,$AF$13,""))</f>
        <v/>
      </c>
      <c r="AG24" s="177" t="str">
        <f>IF(B24&gt;①工事概要の入力!$C$44,"",IF(B24&gt;=①工事概要の入力!$C$43,$AG$13,""))</f>
        <v/>
      </c>
      <c r="AH24" s="177" t="str">
        <f>IF(B24&gt;①工事概要の入力!$C$46,"",IF(B24&gt;=①工事概要の入力!$C$45,$AH$13,""))</f>
        <v/>
      </c>
      <c r="AI24" s="177" t="str">
        <f>IF(B24&gt;①工事概要の入力!$C$48,"",IF(B24&gt;=①工事概要の入力!$C$47,$AI$13,""))</f>
        <v/>
      </c>
      <c r="AJ24" s="177" t="str">
        <f>IF(B24&gt;①工事概要の入力!$C$50,"",IF(B24&gt;=①工事概要の入力!$C$49,$AJ$13,""))</f>
        <v/>
      </c>
      <c r="AK24" s="177" t="str">
        <f>IF(B24&gt;①工事概要の入力!$C$52,"",IF(B24&gt;=①工事概要の入力!$C$51,$AK$13,""))</f>
        <v/>
      </c>
      <c r="AL24" s="177" t="str">
        <f>IF(B24&gt;①工事概要の入力!$C$54,"",IF(B24&gt;=①工事概要の入力!$C$53,$AL$13,""))</f>
        <v/>
      </c>
      <c r="AM24" s="177" t="str">
        <f>IF(B24&gt;①工事概要の入力!$C$56,"",IF(B24&gt;=①工事概要の入力!$C$55,$AM$13,""))</f>
        <v/>
      </c>
      <c r="AN24" s="177" t="str">
        <f>IF(B24&gt;①工事概要の入力!$C$58,"",IF(B24&gt;=①工事概要の入力!$C$57,$AN$13,""))</f>
        <v/>
      </c>
      <c r="AO24" s="177" t="str">
        <f>IF(B24&gt;①工事概要の入力!$C$60,"",IF(B24&gt;=①工事概要の入力!$C$59,$AO$13,""))</f>
        <v/>
      </c>
      <c r="AP24" s="177" t="str">
        <f>IF(B24&gt;①工事概要の入力!$C$62,"",IF(B24&gt;=①工事概要の入力!$C$61,$AP$13,""))</f>
        <v/>
      </c>
      <c r="AQ24" s="177" t="str">
        <f>IF(B24&gt;①工事概要の入力!$C$64,"",IF(B24&gt;=①工事概要の入力!$C$63,$AQ$13,""))</f>
        <v/>
      </c>
      <c r="AR24" s="177" t="str">
        <f>IF(B24&gt;①工事概要の入力!$C$66,"",IF(B24&gt;=①工事概要の入力!$C$65,$AR$13,""))</f>
        <v/>
      </c>
      <c r="AS24" s="177" t="str">
        <f>IF(B24&gt;①工事概要の入力!$C$68,"",IF(B24&gt;=①工事概要の入力!$C$67,$AS$13,""))</f>
        <v/>
      </c>
      <c r="AT24" s="177" t="str">
        <f t="shared" si="9"/>
        <v/>
      </c>
      <c r="AU24" s="177" t="str">
        <f t="shared" si="0"/>
        <v xml:space="preserve"> </v>
      </c>
    </row>
    <row r="25" spans="1:47" ht="39" customHeight="1" thickTop="1" thickBot="1">
      <c r="A25" s="351" t="str">
        <f t="shared" si="1"/>
        <v>対象期間外</v>
      </c>
      <c r="B25" s="362" t="str">
        <f>IFERROR(IF(B24=①工事概要の入力!$E$14,"-",IF(B24="-","-",B24+1)),"-")</f>
        <v>-</v>
      </c>
      <c r="C25" s="363" t="str">
        <f t="shared" si="2"/>
        <v>-</v>
      </c>
      <c r="D25" s="364" t="str">
        <f t="shared" si="3"/>
        <v xml:space="preserve"> </v>
      </c>
      <c r="E25" s="365" t="str">
        <f>IF(B25=①工事概要の入力!$E$10,"",IF(B25&gt;①工事概要の入力!$E$13,"",IF(LEN(AT25)=0,"○","")))</f>
        <v/>
      </c>
      <c r="F25" s="365" t="str">
        <f>IF(E25="","",IF(WEEKDAY(B25)=1,"〇",IF(WEEKDAY(B25)=7,"〇","")))</f>
        <v/>
      </c>
      <c r="G25" s="366" t="str">
        <f t="shared" si="4"/>
        <v>×</v>
      </c>
      <c r="H25" s="367"/>
      <c r="I25" s="368"/>
      <c r="J25" s="369"/>
      <c r="K25" s="370"/>
      <c r="L25" s="371" t="str">
        <f t="shared" si="5"/>
        <v/>
      </c>
      <c r="M25" s="371" t="str">
        <f t="shared" si="6"/>
        <v/>
      </c>
      <c r="N25" s="371" t="str">
        <f>B25</f>
        <v>-</v>
      </c>
      <c r="O25" s="371" t="str">
        <f t="shared" si="7"/>
        <v/>
      </c>
      <c r="P25" s="371" t="str">
        <f t="shared" si="8"/>
        <v>振替済み</v>
      </c>
      <c r="Q25" s="365" t="str">
        <f>IFERROR(IF(F25="","",IF(I25="休日","OK",IF(I25=$T$3,VLOOKUP(B25,$M$15:$P$655,4,FALSE),"NG"))),"NG")</f>
        <v/>
      </c>
      <c r="R25" s="398" t="str">
        <f>IFERROR(IF(WEEKDAY(C25)=2,"週の始まり",IF(WEEKDAY(C25)=1,"週の終わり",IF(WEEKDAY(C25)&gt;2,"↓",""))),"")</f>
        <v/>
      </c>
      <c r="S25" s="183" t="str">
        <f>IFERROR(VLOOKUP(B25,M25:N32,2,FALSE),"")</f>
        <v/>
      </c>
      <c r="V25" s="177" t="str">
        <f>IFERROR(VLOOKUP(B25,①工事概要の入力!$C$10:$D$14,2,FALSE),"")</f>
        <v/>
      </c>
      <c r="W25" s="177" t="str">
        <f>IFERROR(VLOOKUP(B25,①工事概要の入力!$C$18:$D$23,2,FALSE),"")</f>
        <v/>
      </c>
      <c r="X25" s="177" t="str">
        <f>IFERROR(VLOOKUP(B25,①工事概要の入力!$C$24:$D$26,2,FALSE),"")</f>
        <v/>
      </c>
      <c r="Y25" s="177" t="str">
        <f>IF(B25&gt;①工事概要の入力!$C$28,"",IF(B25&gt;=①工事概要の入力!$C$27,$Y$13,""))</f>
        <v/>
      </c>
      <c r="Z25" s="177" t="str">
        <f>IF(B25&gt;①工事概要の入力!$C$30,"",IF(B25&gt;=①工事概要の入力!$C$29,$Z$13,""))</f>
        <v/>
      </c>
      <c r="AA25" s="177" t="str">
        <f>IF(B25&gt;①工事概要の入力!$C$32,"",IF(B25&gt;=①工事概要の入力!$C$31,$AA$13,""))</f>
        <v/>
      </c>
      <c r="AB25" s="177" t="str">
        <f>IF(B25&gt;①工事概要の入力!$C$34,"",IF(B25&gt;=①工事概要の入力!$C$33,$AB$13,""))</f>
        <v/>
      </c>
      <c r="AC25" s="177" t="str">
        <f>IF(B25&gt;①工事概要の入力!$C$36,"",IF(B25&gt;=①工事概要の入力!$C$35,$AC$13,""))</f>
        <v/>
      </c>
      <c r="AD25" s="177" t="str">
        <f>IF(B25&gt;①工事概要の入力!$C$38,"",IF(B25&gt;=①工事概要の入力!$C$37,$AD$13,""))</f>
        <v/>
      </c>
      <c r="AE25" s="177" t="str">
        <f>IF(B25&gt;①工事概要の入力!$C$40,"",IF(B25&gt;=①工事概要の入力!$C$39,$AE$13,""))</f>
        <v/>
      </c>
      <c r="AF25" s="177" t="str">
        <f>IF(B25&gt;①工事概要の入力!$C$42,"",IF(B25&gt;=①工事概要の入力!$C$41,$AF$13,""))</f>
        <v/>
      </c>
      <c r="AG25" s="177" t="str">
        <f>IF(B25&gt;①工事概要の入力!$C$44,"",IF(B25&gt;=①工事概要の入力!$C$43,$AG$13,""))</f>
        <v/>
      </c>
      <c r="AH25" s="177" t="str">
        <f>IF(B25&gt;①工事概要の入力!$C$46,"",IF(B25&gt;=①工事概要の入力!$C$45,$AH$13,""))</f>
        <v/>
      </c>
      <c r="AI25" s="177" t="str">
        <f>IF(B25&gt;①工事概要の入力!$C$48,"",IF(B25&gt;=①工事概要の入力!$C$47,$AI$13,""))</f>
        <v/>
      </c>
      <c r="AJ25" s="177" t="str">
        <f>IF(B25&gt;①工事概要の入力!$C$50,"",IF(B25&gt;=①工事概要の入力!$C$49,$AJ$13,""))</f>
        <v/>
      </c>
      <c r="AK25" s="177" t="str">
        <f>IF(B25&gt;①工事概要の入力!$C$52,"",IF(B25&gt;=①工事概要の入力!$C$51,$AK$13,""))</f>
        <v/>
      </c>
      <c r="AL25" s="177" t="str">
        <f>IF(B25&gt;①工事概要の入力!$C$54,"",IF(B25&gt;=①工事概要の入力!$C$53,$AL$13,""))</f>
        <v/>
      </c>
      <c r="AM25" s="177" t="str">
        <f>IF(B25&gt;①工事概要の入力!$C$56,"",IF(B25&gt;=①工事概要の入力!$C$55,$AM$13,""))</f>
        <v/>
      </c>
      <c r="AN25" s="177" t="str">
        <f>IF(B25&gt;①工事概要の入力!$C$58,"",IF(B25&gt;=①工事概要の入力!$C$57,$AN$13,""))</f>
        <v/>
      </c>
      <c r="AO25" s="177" t="str">
        <f>IF(B25&gt;①工事概要の入力!$C$60,"",IF(B25&gt;=①工事概要の入力!$C$59,$AO$13,""))</f>
        <v/>
      </c>
      <c r="AP25" s="177" t="str">
        <f>IF(B25&gt;①工事概要の入力!$C$62,"",IF(B25&gt;=①工事概要の入力!$C$61,$AP$13,""))</f>
        <v/>
      </c>
      <c r="AQ25" s="177" t="str">
        <f>IF(B25&gt;①工事概要の入力!$C$64,"",IF(B25&gt;=①工事概要の入力!$C$63,$AQ$13,""))</f>
        <v/>
      </c>
      <c r="AR25" s="177" t="str">
        <f>IF(B25&gt;①工事概要の入力!$C$66,"",IF(B25&gt;=①工事概要の入力!$C$65,$AR$13,""))</f>
        <v/>
      </c>
      <c r="AS25" s="177" t="str">
        <f>IF(B25&gt;①工事概要の入力!$C$68,"",IF(B25&gt;=①工事概要の入力!$C$67,$AS$13,""))</f>
        <v/>
      </c>
      <c r="AT25" s="177" t="str">
        <f t="shared" si="9"/>
        <v/>
      </c>
      <c r="AU25" s="177" t="str">
        <f t="shared" si="0"/>
        <v xml:space="preserve"> </v>
      </c>
    </row>
    <row r="26" spans="1:47" ht="39" customHeight="1" thickTop="1" thickBot="1">
      <c r="A26" s="351" t="str">
        <f t="shared" si="1"/>
        <v>対象期間外</v>
      </c>
      <c r="B26" s="362" t="str">
        <f>IFERROR(IF(B25=①工事概要の入力!$E$14,"-",IF(B25="-","-",B25+1)),"-")</f>
        <v>-</v>
      </c>
      <c r="C26" s="363" t="str">
        <f t="shared" si="2"/>
        <v>-</v>
      </c>
      <c r="D26" s="364" t="str">
        <f t="shared" si="3"/>
        <v xml:space="preserve"> </v>
      </c>
      <c r="E26" s="365" t="str">
        <f>IF(B26=①工事概要の入力!$E$10,"",IF(B26&gt;①工事概要の入力!$E$13,"",IF(LEN(AT26)=0,"○","")))</f>
        <v/>
      </c>
      <c r="F26" s="365" t="str">
        <f>IF(E26="","",IF(WEEKDAY(B26)=1,"〇",IF(WEEKDAY(B26)=7,"〇","")))</f>
        <v/>
      </c>
      <c r="G26" s="366" t="str">
        <f t="shared" si="4"/>
        <v>×</v>
      </c>
      <c r="H26" s="367"/>
      <c r="I26" s="368"/>
      <c r="J26" s="369"/>
      <c r="K26" s="370"/>
      <c r="L26" s="371" t="str">
        <f t="shared" si="5"/>
        <v/>
      </c>
      <c r="M26" s="371" t="str">
        <f t="shared" si="6"/>
        <v/>
      </c>
      <c r="N26" s="371" t="str">
        <f>B26</f>
        <v>-</v>
      </c>
      <c r="O26" s="371" t="str">
        <f t="shared" si="7"/>
        <v/>
      </c>
      <c r="P26" s="371" t="str">
        <f t="shared" si="8"/>
        <v>振替済み</v>
      </c>
      <c r="Q26" s="365" t="str">
        <f>IFERROR(IF(F26="","",IF(I26="休日","OK",IF(I26=$T$3,VLOOKUP(B26,$M$15:$P$655,4,FALSE),"NG"))),"NG")</f>
        <v/>
      </c>
      <c r="R26" s="398" t="str">
        <f>IFERROR(IF(WEEKDAY(C26)=2,"週の始まり",IF(WEEKDAY(C26)=1,"週の終わり",IF(WEEKDAY(C26)&gt;2,"↓",""))),"")</f>
        <v/>
      </c>
      <c r="S26" s="183" t="str">
        <f>IFERROR(VLOOKUP(B26,M26:N33,2,FALSE),"")</f>
        <v/>
      </c>
      <c r="V26" s="177" t="str">
        <f>IFERROR(VLOOKUP(B26,①工事概要の入力!$C$10:$D$14,2,FALSE),"")</f>
        <v/>
      </c>
      <c r="W26" s="177" t="str">
        <f>IFERROR(VLOOKUP(B26,①工事概要の入力!$C$18:$D$23,2,FALSE),"")</f>
        <v/>
      </c>
      <c r="X26" s="177" t="str">
        <f>IFERROR(VLOOKUP(B26,①工事概要の入力!$C$24:$D$26,2,FALSE),"")</f>
        <v/>
      </c>
      <c r="Y26" s="177" t="str">
        <f>IF(B26&gt;①工事概要の入力!$C$28,"",IF(B26&gt;=①工事概要の入力!$C$27,$Y$13,""))</f>
        <v/>
      </c>
      <c r="Z26" s="177" t="str">
        <f>IF(B26&gt;①工事概要の入力!$C$30,"",IF(B26&gt;=①工事概要の入力!$C$29,$Z$13,""))</f>
        <v/>
      </c>
      <c r="AA26" s="177" t="str">
        <f>IF(B26&gt;①工事概要の入力!$C$32,"",IF(B26&gt;=①工事概要の入力!$C$31,$AA$13,""))</f>
        <v/>
      </c>
      <c r="AB26" s="177" t="str">
        <f>IF(B26&gt;①工事概要の入力!$C$34,"",IF(B26&gt;=①工事概要の入力!$C$33,$AB$13,""))</f>
        <v/>
      </c>
      <c r="AC26" s="177" t="str">
        <f>IF(B26&gt;①工事概要の入力!$C$36,"",IF(B26&gt;=①工事概要の入力!$C$35,$AC$13,""))</f>
        <v/>
      </c>
      <c r="AD26" s="177" t="str">
        <f>IF(B26&gt;①工事概要の入力!$C$38,"",IF(B26&gt;=①工事概要の入力!$C$37,$AD$13,""))</f>
        <v/>
      </c>
      <c r="AE26" s="177" t="str">
        <f>IF(B26&gt;①工事概要の入力!$C$40,"",IF(B26&gt;=①工事概要の入力!$C$39,$AE$13,""))</f>
        <v/>
      </c>
      <c r="AF26" s="177" t="str">
        <f>IF(B26&gt;①工事概要の入力!$C$42,"",IF(B26&gt;=①工事概要の入力!$C$41,$AF$13,""))</f>
        <v/>
      </c>
      <c r="AG26" s="177" t="str">
        <f>IF(B26&gt;①工事概要の入力!$C$44,"",IF(B26&gt;=①工事概要の入力!$C$43,$AG$13,""))</f>
        <v/>
      </c>
      <c r="AH26" s="177" t="str">
        <f>IF(B26&gt;①工事概要の入力!$C$46,"",IF(B26&gt;=①工事概要の入力!$C$45,$AH$13,""))</f>
        <v/>
      </c>
      <c r="AI26" s="177" t="str">
        <f>IF(B26&gt;①工事概要の入力!$C$48,"",IF(B26&gt;=①工事概要の入力!$C$47,$AI$13,""))</f>
        <v/>
      </c>
      <c r="AJ26" s="177" t="str">
        <f>IF(B26&gt;①工事概要の入力!$C$50,"",IF(B26&gt;=①工事概要の入力!$C$49,$AJ$13,""))</f>
        <v/>
      </c>
      <c r="AK26" s="177" t="str">
        <f>IF(B26&gt;①工事概要の入力!$C$52,"",IF(B26&gt;=①工事概要の入力!$C$51,$AK$13,""))</f>
        <v/>
      </c>
      <c r="AL26" s="177" t="str">
        <f>IF(B26&gt;①工事概要の入力!$C$54,"",IF(B26&gt;=①工事概要の入力!$C$53,$AL$13,""))</f>
        <v/>
      </c>
      <c r="AM26" s="177" t="str">
        <f>IF(B26&gt;①工事概要の入力!$C$56,"",IF(B26&gt;=①工事概要の入力!$C$55,$AM$13,""))</f>
        <v/>
      </c>
      <c r="AN26" s="177" t="str">
        <f>IF(B26&gt;①工事概要の入力!$C$58,"",IF(B26&gt;=①工事概要の入力!$C$57,$AN$13,""))</f>
        <v/>
      </c>
      <c r="AO26" s="177" t="str">
        <f>IF(B26&gt;①工事概要の入力!$C$60,"",IF(B26&gt;=①工事概要の入力!$C$59,$AO$13,""))</f>
        <v/>
      </c>
      <c r="AP26" s="177" t="str">
        <f>IF(B26&gt;①工事概要の入力!$C$62,"",IF(B26&gt;=①工事概要の入力!$C$61,$AP$13,""))</f>
        <v/>
      </c>
      <c r="AQ26" s="177" t="str">
        <f>IF(B26&gt;①工事概要の入力!$C$64,"",IF(B26&gt;=①工事概要の入力!$C$63,$AQ$13,""))</f>
        <v/>
      </c>
      <c r="AR26" s="177" t="str">
        <f>IF(B26&gt;①工事概要の入力!$C$66,"",IF(B26&gt;=①工事概要の入力!$C$65,$AR$13,""))</f>
        <v/>
      </c>
      <c r="AS26" s="177" t="str">
        <f>IF(B26&gt;①工事概要の入力!$C$68,"",IF(B26&gt;=①工事概要の入力!$C$67,$AS$13,""))</f>
        <v/>
      </c>
      <c r="AT26" s="177" t="str">
        <f t="shared" si="9"/>
        <v/>
      </c>
      <c r="AU26" s="177" t="str">
        <f t="shared" si="0"/>
        <v xml:space="preserve"> </v>
      </c>
    </row>
    <row r="27" spans="1:47" ht="39" customHeight="1" thickTop="1" thickBot="1">
      <c r="A27" s="351" t="str">
        <f t="shared" si="1"/>
        <v>対象期間外</v>
      </c>
      <c r="B27" s="362" t="str">
        <f>IFERROR(IF(B26=①工事概要の入力!$E$14,"-",IF(B26="-","-",B26+1)),"-")</f>
        <v>-</v>
      </c>
      <c r="C27" s="363" t="str">
        <f t="shared" si="2"/>
        <v>-</v>
      </c>
      <c r="D27" s="364" t="str">
        <f t="shared" si="3"/>
        <v xml:space="preserve"> </v>
      </c>
      <c r="E27" s="365" t="str">
        <f>IF(B27=①工事概要の入力!$E$10,"",IF(B27&gt;①工事概要の入力!$E$13,"",IF(LEN(AT27)=0,"○","")))</f>
        <v/>
      </c>
      <c r="F27" s="365" t="str">
        <f>IF(E27="","",IF(WEEKDAY(B27)=1,"〇",IF(WEEKDAY(B27)=7,"〇","")))</f>
        <v/>
      </c>
      <c r="G27" s="366" t="str">
        <f t="shared" si="4"/>
        <v>×</v>
      </c>
      <c r="H27" s="367"/>
      <c r="I27" s="368"/>
      <c r="J27" s="369"/>
      <c r="K27" s="370"/>
      <c r="L27" s="371" t="str">
        <f t="shared" si="5"/>
        <v/>
      </c>
      <c r="M27" s="371" t="str">
        <f t="shared" si="6"/>
        <v/>
      </c>
      <c r="N27" s="371" t="str">
        <f>B27</f>
        <v>-</v>
      </c>
      <c r="O27" s="371" t="str">
        <f t="shared" si="7"/>
        <v/>
      </c>
      <c r="P27" s="371" t="str">
        <f t="shared" si="8"/>
        <v>振替済み</v>
      </c>
      <c r="Q27" s="365" t="str">
        <f>IFERROR(IF(F27="","",IF(I27="休日","OK",IF(I27=$T$3,VLOOKUP(B27,$M$15:$P$655,4,FALSE),"NG"))),"NG")</f>
        <v/>
      </c>
      <c r="R27" s="398" t="str">
        <f>IFERROR(IF(WEEKDAY(C27)=2,"週の始まり",IF(WEEKDAY(C27)=1,"週の終わり",IF(WEEKDAY(C27)&gt;2,"↓",""))),"")</f>
        <v/>
      </c>
      <c r="S27" s="183" t="str">
        <f>IFERROR(VLOOKUP(B27,M27:N34,2,FALSE),"")</f>
        <v/>
      </c>
      <c r="V27" s="177" t="str">
        <f>IFERROR(VLOOKUP(B27,①工事概要の入力!$C$10:$D$14,2,FALSE),"")</f>
        <v/>
      </c>
      <c r="W27" s="177" t="str">
        <f>IFERROR(VLOOKUP(B27,①工事概要の入力!$C$18:$D$23,2,FALSE),"")</f>
        <v/>
      </c>
      <c r="X27" s="177" t="str">
        <f>IFERROR(VLOOKUP(B27,①工事概要の入力!$C$24:$D$26,2,FALSE),"")</f>
        <v/>
      </c>
      <c r="Y27" s="177" t="str">
        <f>IF(B27&gt;①工事概要の入力!$C$28,"",IF(B27&gt;=①工事概要の入力!$C$27,$Y$13,""))</f>
        <v/>
      </c>
      <c r="Z27" s="177" t="str">
        <f>IF(B27&gt;①工事概要の入力!$C$30,"",IF(B27&gt;=①工事概要の入力!$C$29,$Z$13,""))</f>
        <v/>
      </c>
      <c r="AA27" s="177" t="str">
        <f>IF(B27&gt;①工事概要の入力!$C$32,"",IF(B27&gt;=①工事概要の入力!$C$31,$AA$13,""))</f>
        <v/>
      </c>
      <c r="AB27" s="177" t="str">
        <f>IF(B27&gt;①工事概要の入力!$C$34,"",IF(B27&gt;=①工事概要の入力!$C$33,$AB$13,""))</f>
        <v/>
      </c>
      <c r="AC27" s="177" t="str">
        <f>IF(B27&gt;①工事概要の入力!$C$36,"",IF(B27&gt;=①工事概要の入力!$C$35,$AC$13,""))</f>
        <v/>
      </c>
      <c r="AD27" s="177" t="str">
        <f>IF(B27&gt;①工事概要の入力!$C$38,"",IF(B27&gt;=①工事概要の入力!$C$37,$AD$13,""))</f>
        <v/>
      </c>
      <c r="AE27" s="177" t="str">
        <f>IF(B27&gt;①工事概要の入力!$C$40,"",IF(B27&gt;=①工事概要の入力!$C$39,$AE$13,""))</f>
        <v/>
      </c>
      <c r="AF27" s="177" t="str">
        <f>IF(B27&gt;①工事概要の入力!$C$42,"",IF(B27&gt;=①工事概要の入力!$C$41,$AF$13,""))</f>
        <v/>
      </c>
      <c r="AG27" s="177" t="str">
        <f>IF(B27&gt;①工事概要の入力!$C$44,"",IF(B27&gt;=①工事概要の入力!$C$43,$AG$13,""))</f>
        <v/>
      </c>
      <c r="AH27" s="177" t="str">
        <f>IF(B27&gt;①工事概要の入力!$C$46,"",IF(B27&gt;=①工事概要の入力!$C$45,$AH$13,""))</f>
        <v/>
      </c>
      <c r="AI27" s="177" t="str">
        <f>IF(B27&gt;①工事概要の入力!$C$48,"",IF(B27&gt;=①工事概要の入力!$C$47,$AI$13,""))</f>
        <v/>
      </c>
      <c r="AJ27" s="177" t="str">
        <f>IF(B27&gt;①工事概要の入力!$C$50,"",IF(B27&gt;=①工事概要の入力!$C$49,$AJ$13,""))</f>
        <v/>
      </c>
      <c r="AK27" s="177" t="str">
        <f>IF(B27&gt;①工事概要の入力!$C$52,"",IF(B27&gt;=①工事概要の入力!$C$51,$AK$13,""))</f>
        <v/>
      </c>
      <c r="AL27" s="177" t="str">
        <f>IF(B27&gt;①工事概要の入力!$C$54,"",IF(B27&gt;=①工事概要の入力!$C$53,$AL$13,""))</f>
        <v/>
      </c>
      <c r="AM27" s="177" t="str">
        <f>IF(B27&gt;①工事概要の入力!$C$56,"",IF(B27&gt;=①工事概要の入力!$C$55,$AM$13,""))</f>
        <v/>
      </c>
      <c r="AN27" s="177" t="str">
        <f>IF(B27&gt;①工事概要の入力!$C$58,"",IF(B27&gt;=①工事概要の入力!$C$57,$AN$13,""))</f>
        <v/>
      </c>
      <c r="AO27" s="177" t="str">
        <f>IF(B27&gt;①工事概要の入力!$C$60,"",IF(B27&gt;=①工事概要の入力!$C$59,$AO$13,""))</f>
        <v/>
      </c>
      <c r="AP27" s="177" t="str">
        <f>IF(B27&gt;①工事概要の入力!$C$62,"",IF(B27&gt;=①工事概要の入力!$C$61,$AP$13,""))</f>
        <v/>
      </c>
      <c r="AQ27" s="177" t="str">
        <f>IF(B27&gt;①工事概要の入力!$C$64,"",IF(B27&gt;=①工事概要の入力!$C$63,$AQ$13,""))</f>
        <v/>
      </c>
      <c r="AR27" s="177" t="str">
        <f>IF(B27&gt;①工事概要の入力!$C$66,"",IF(B27&gt;=①工事概要の入力!$C$65,$AR$13,""))</f>
        <v/>
      </c>
      <c r="AS27" s="177" t="str">
        <f>IF(B27&gt;①工事概要の入力!$C$68,"",IF(B27&gt;=①工事概要の入力!$C$67,$AS$13,""))</f>
        <v/>
      </c>
      <c r="AT27" s="177" t="str">
        <f t="shared" si="9"/>
        <v/>
      </c>
      <c r="AU27" s="177" t="str">
        <f t="shared" si="0"/>
        <v xml:space="preserve"> </v>
      </c>
    </row>
    <row r="28" spans="1:47" ht="39" customHeight="1" thickTop="1" thickBot="1">
      <c r="A28" s="351" t="str">
        <f t="shared" si="1"/>
        <v>対象期間外</v>
      </c>
      <c r="B28" s="362" t="str">
        <f>IFERROR(IF(B27=①工事概要の入力!$E$14,"-",IF(B27="-","-",B27+1)),"-")</f>
        <v>-</v>
      </c>
      <c r="C28" s="363" t="str">
        <f t="shared" si="2"/>
        <v>-</v>
      </c>
      <c r="D28" s="364" t="str">
        <f t="shared" si="3"/>
        <v xml:space="preserve"> </v>
      </c>
      <c r="E28" s="365" t="str">
        <f>IF(B28=①工事概要の入力!$E$10,"",IF(B28&gt;①工事概要の入力!$E$13,"",IF(LEN(AT28)=0,"○","")))</f>
        <v/>
      </c>
      <c r="F28" s="365" t="str">
        <f>IF(E28="","",IF(WEEKDAY(B28)=1,"〇",IF(WEEKDAY(B28)=7,"〇","")))</f>
        <v/>
      </c>
      <c r="G28" s="366" t="str">
        <f t="shared" si="4"/>
        <v>×</v>
      </c>
      <c r="H28" s="367"/>
      <c r="I28" s="368"/>
      <c r="J28" s="369"/>
      <c r="K28" s="370"/>
      <c r="L28" s="371" t="str">
        <f t="shared" si="5"/>
        <v/>
      </c>
      <c r="M28" s="371" t="str">
        <f t="shared" si="6"/>
        <v/>
      </c>
      <c r="N28" s="371" t="str">
        <f>B28</f>
        <v>-</v>
      </c>
      <c r="O28" s="371" t="str">
        <f t="shared" si="7"/>
        <v/>
      </c>
      <c r="P28" s="371" t="str">
        <f t="shared" si="8"/>
        <v>振替済み</v>
      </c>
      <c r="Q28" s="365" t="str">
        <f>IFERROR(IF(F28="","",IF(I28="休日","OK",IF(I28=$T$3,VLOOKUP(B28,$M$15:$P$655,4,FALSE),"NG"))),"NG")</f>
        <v/>
      </c>
      <c r="R28" s="398" t="str">
        <f>IFERROR(IF(WEEKDAY(C28)=2,"週の始まり",IF(WEEKDAY(C28)=1,"週の終わり",IF(WEEKDAY(C28)&gt;2,"↓",""))),"")</f>
        <v/>
      </c>
      <c r="S28" s="183" t="str">
        <f>IFERROR(VLOOKUP(B28,M28:N35,2,FALSE),"")</f>
        <v/>
      </c>
      <c r="V28" s="177" t="str">
        <f>IFERROR(VLOOKUP(B28,①工事概要の入力!$C$10:$D$14,2,FALSE),"")</f>
        <v/>
      </c>
      <c r="W28" s="177" t="str">
        <f>IFERROR(VLOOKUP(B28,①工事概要の入力!$C$18:$D$23,2,FALSE),"")</f>
        <v/>
      </c>
      <c r="X28" s="177" t="str">
        <f>IFERROR(VLOOKUP(B28,①工事概要の入力!$C$24:$D$26,2,FALSE),"")</f>
        <v/>
      </c>
      <c r="Y28" s="177" t="str">
        <f>IF(B28&gt;①工事概要の入力!$C$28,"",IF(B28&gt;=①工事概要の入力!$C$27,$Y$13,""))</f>
        <v/>
      </c>
      <c r="Z28" s="177" t="str">
        <f>IF(B28&gt;①工事概要の入力!$C$30,"",IF(B28&gt;=①工事概要の入力!$C$29,$Z$13,""))</f>
        <v/>
      </c>
      <c r="AA28" s="177" t="str">
        <f>IF(B28&gt;①工事概要の入力!$C$32,"",IF(B28&gt;=①工事概要の入力!$C$31,$AA$13,""))</f>
        <v/>
      </c>
      <c r="AB28" s="177" t="str">
        <f>IF(B28&gt;①工事概要の入力!$C$34,"",IF(B28&gt;=①工事概要の入力!$C$33,$AB$13,""))</f>
        <v/>
      </c>
      <c r="AC28" s="177" t="str">
        <f>IF(B28&gt;①工事概要の入力!$C$36,"",IF(B28&gt;=①工事概要の入力!$C$35,$AC$13,""))</f>
        <v/>
      </c>
      <c r="AD28" s="177" t="str">
        <f>IF(B28&gt;①工事概要の入力!$C$38,"",IF(B28&gt;=①工事概要の入力!$C$37,$AD$13,""))</f>
        <v/>
      </c>
      <c r="AE28" s="177" t="str">
        <f>IF(B28&gt;①工事概要の入力!$C$40,"",IF(B28&gt;=①工事概要の入力!$C$39,$AE$13,""))</f>
        <v/>
      </c>
      <c r="AF28" s="177" t="str">
        <f>IF(B28&gt;①工事概要の入力!$C$42,"",IF(B28&gt;=①工事概要の入力!$C$41,$AF$13,""))</f>
        <v/>
      </c>
      <c r="AG28" s="177" t="str">
        <f>IF(B28&gt;①工事概要の入力!$C$44,"",IF(B28&gt;=①工事概要の入力!$C$43,$AG$13,""))</f>
        <v/>
      </c>
      <c r="AH28" s="177" t="str">
        <f>IF(B28&gt;①工事概要の入力!$C$46,"",IF(B28&gt;=①工事概要の入力!$C$45,$AH$13,""))</f>
        <v/>
      </c>
      <c r="AI28" s="177" t="str">
        <f>IF(B28&gt;①工事概要の入力!$C$48,"",IF(B28&gt;=①工事概要の入力!$C$47,$AI$13,""))</f>
        <v/>
      </c>
      <c r="AJ28" s="177" t="str">
        <f>IF(B28&gt;①工事概要の入力!$C$50,"",IF(B28&gt;=①工事概要の入力!$C$49,$AJ$13,""))</f>
        <v/>
      </c>
      <c r="AK28" s="177" t="str">
        <f>IF(B28&gt;①工事概要の入力!$C$52,"",IF(B28&gt;=①工事概要の入力!$C$51,$AK$13,""))</f>
        <v/>
      </c>
      <c r="AL28" s="177" t="str">
        <f>IF(B28&gt;①工事概要の入力!$C$54,"",IF(B28&gt;=①工事概要の入力!$C$53,$AL$13,""))</f>
        <v/>
      </c>
      <c r="AM28" s="177" t="str">
        <f>IF(B28&gt;①工事概要の入力!$C$56,"",IF(B28&gt;=①工事概要の入力!$C$55,$AM$13,""))</f>
        <v/>
      </c>
      <c r="AN28" s="177" t="str">
        <f>IF(B28&gt;①工事概要の入力!$C$58,"",IF(B28&gt;=①工事概要の入力!$C$57,$AN$13,""))</f>
        <v/>
      </c>
      <c r="AO28" s="177" t="str">
        <f>IF(B28&gt;①工事概要の入力!$C$60,"",IF(B28&gt;=①工事概要の入力!$C$59,$AO$13,""))</f>
        <v/>
      </c>
      <c r="AP28" s="177" t="str">
        <f>IF(B28&gt;①工事概要の入力!$C$62,"",IF(B28&gt;=①工事概要の入力!$C$61,$AP$13,""))</f>
        <v/>
      </c>
      <c r="AQ28" s="177" t="str">
        <f>IF(B28&gt;①工事概要の入力!$C$64,"",IF(B28&gt;=①工事概要の入力!$C$63,$AQ$13,""))</f>
        <v/>
      </c>
      <c r="AR28" s="177" t="str">
        <f>IF(B28&gt;①工事概要の入力!$C$66,"",IF(B28&gt;=①工事概要の入力!$C$65,$AR$13,""))</f>
        <v/>
      </c>
      <c r="AS28" s="177" t="str">
        <f>IF(B28&gt;①工事概要の入力!$C$68,"",IF(B28&gt;=①工事概要の入力!$C$67,$AS$13,""))</f>
        <v/>
      </c>
      <c r="AT28" s="177" t="str">
        <f t="shared" si="9"/>
        <v/>
      </c>
      <c r="AU28" s="177" t="str">
        <f t="shared" si="0"/>
        <v xml:space="preserve"> </v>
      </c>
    </row>
    <row r="29" spans="1:47" ht="39" customHeight="1" thickTop="1" thickBot="1">
      <c r="A29" s="351" t="str">
        <f t="shared" si="1"/>
        <v>対象期間外</v>
      </c>
      <c r="B29" s="362" t="str">
        <f>IFERROR(IF(B28=①工事概要の入力!$E$14,"-",IF(B28="-","-",B28+1)),"-")</f>
        <v>-</v>
      </c>
      <c r="C29" s="363" t="str">
        <f t="shared" si="2"/>
        <v>-</v>
      </c>
      <c r="D29" s="364" t="str">
        <f t="shared" si="3"/>
        <v xml:space="preserve"> </v>
      </c>
      <c r="E29" s="365" t="str">
        <f>IF(B29=①工事概要の入力!$E$10,"",IF(B29&gt;①工事概要の入力!$E$13,"",IF(LEN(AT29)=0,"○","")))</f>
        <v/>
      </c>
      <c r="F29" s="365" t="str">
        <f>IF(E29="","",IF(WEEKDAY(B29)=1,"〇",IF(WEEKDAY(B29)=7,"〇","")))</f>
        <v/>
      </c>
      <c r="G29" s="366" t="str">
        <f t="shared" si="4"/>
        <v>×</v>
      </c>
      <c r="H29" s="367"/>
      <c r="I29" s="368"/>
      <c r="J29" s="369"/>
      <c r="K29" s="370"/>
      <c r="L29" s="371" t="str">
        <f t="shared" si="5"/>
        <v/>
      </c>
      <c r="M29" s="371" t="str">
        <f t="shared" si="6"/>
        <v/>
      </c>
      <c r="N29" s="371" t="str">
        <f>B29</f>
        <v>-</v>
      </c>
      <c r="O29" s="371" t="str">
        <f t="shared" si="7"/>
        <v/>
      </c>
      <c r="P29" s="371" t="str">
        <f t="shared" si="8"/>
        <v>振替済み</v>
      </c>
      <c r="Q29" s="365" t="str">
        <f>IFERROR(IF(F29="","",IF(I29="休日","OK",IF(I29=$T$3,VLOOKUP(B29,$M$15:$P$655,4,FALSE),"NG"))),"NG")</f>
        <v/>
      </c>
      <c r="R29" s="398" t="str">
        <f>IFERROR(IF(WEEKDAY(C29)=2,"週の始まり",IF(WEEKDAY(C29)=1,"週の終わり",IF(WEEKDAY(C29)&gt;2,"↓",""))),"")</f>
        <v/>
      </c>
      <c r="S29" s="184"/>
      <c r="V29" s="177" t="str">
        <f>IFERROR(VLOOKUP(B29,①工事概要の入力!$C$10:$D$14,2,FALSE),"")</f>
        <v/>
      </c>
      <c r="W29" s="177" t="str">
        <f>IFERROR(VLOOKUP(B29,①工事概要の入力!$C$18:$D$23,2,FALSE),"")</f>
        <v/>
      </c>
      <c r="X29" s="177" t="str">
        <f>IFERROR(VLOOKUP(B29,①工事概要の入力!$C$24:$D$26,2,FALSE),"")</f>
        <v/>
      </c>
      <c r="Y29" s="177" t="str">
        <f>IF(B29&gt;①工事概要の入力!$C$28,"",IF(B29&gt;=①工事概要の入力!$C$27,$Y$13,""))</f>
        <v/>
      </c>
      <c r="Z29" s="177" t="str">
        <f>IF(B29&gt;①工事概要の入力!$C$30,"",IF(B29&gt;=①工事概要の入力!$C$29,$Z$13,""))</f>
        <v/>
      </c>
      <c r="AA29" s="177" t="str">
        <f>IF(B29&gt;①工事概要の入力!$C$32,"",IF(B29&gt;=①工事概要の入力!$C$31,$AA$13,""))</f>
        <v/>
      </c>
      <c r="AB29" s="177" t="str">
        <f>IF(B29&gt;①工事概要の入力!$C$34,"",IF(B29&gt;=①工事概要の入力!$C$33,$AB$13,""))</f>
        <v/>
      </c>
      <c r="AC29" s="177" t="str">
        <f>IF(B29&gt;①工事概要の入力!$C$36,"",IF(B29&gt;=①工事概要の入力!$C$35,$AC$13,""))</f>
        <v/>
      </c>
      <c r="AD29" s="177" t="str">
        <f>IF(B29&gt;①工事概要の入力!$C$38,"",IF(B29&gt;=①工事概要の入力!$C$37,$AD$13,""))</f>
        <v/>
      </c>
      <c r="AE29" s="177" t="str">
        <f>IF(B29&gt;①工事概要の入力!$C$40,"",IF(B29&gt;=①工事概要の入力!$C$39,$AE$13,""))</f>
        <v/>
      </c>
      <c r="AF29" s="177" t="str">
        <f>IF(B29&gt;①工事概要の入力!$C$42,"",IF(B29&gt;=①工事概要の入力!$C$41,$AF$13,""))</f>
        <v/>
      </c>
      <c r="AG29" s="177" t="str">
        <f>IF(B29&gt;①工事概要の入力!$C$44,"",IF(B29&gt;=①工事概要の入力!$C$43,$AG$13,""))</f>
        <v/>
      </c>
      <c r="AH29" s="177" t="str">
        <f>IF(B29&gt;①工事概要の入力!$C$46,"",IF(B29&gt;=①工事概要の入力!$C$45,$AH$13,""))</f>
        <v/>
      </c>
      <c r="AI29" s="177" t="str">
        <f>IF(B29&gt;①工事概要の入力!$C$48,"",IF(B29&gt;=①工事概要の入力!$C$47,$AI$13,""))</f>
        <v/>
      </c>
      <c r="AJ29" s="177" t="str">
        <f>IF(B29&gt;①工事概要の入力!$C$50,"",IF(B29&gt;=①工事概要の入力!$C$49,$AJ$13,""))</f>
        <v/>
      </c>
      <c r="AK29" s="177" t="str">
        <f>IF(B29&gt;①工事概要の入力!$C$52,"",IF(B29&gt;=①工事概要の入力!$C$51,$AK$13,""))</f>
        <v/>
      </c>
      <c r="AL29" s="177" t="str">
        <f>IF(B29&gt;①工事概要の入力!$C$54,"",IF(B29&gt;=①工事概要の入力!$C$53,$AL$13,""))</f>
        <v/>
      </c>
      <c r="AM29" s="177" t="str">
        <f>IF(B29&gt;①工事概要の入力!$C$56,"",IF(B29&gt;=①工事概要の入力!$C$55,$AM$13,""))</f>
        <v/>
      </c>
      <c r="AN29" s="177" t="str">
        <f>IF(B29&gt;①工事概要の入力!$C$58,"",IF(B29&gt;=①工事概要の入力!$C$57,$AN$13,""))</f>
        <v/>
      </c>
      <c r="AO29" s="177" t="str">
        <f>IF(B29&gt;①工事概要の入力!$C$60,"",IF(B29&gt;=①工事概要の入力!$C$59,$AO$13,""))</f>
        <v/>
      </c>
      <c r="AP29" s="177" t="str">
        <f>IF(B29&gt;①工事概要の入力!$C$62,"",IF(B29&gt;=①工事概要の入力!$C$61,$AP$13,""))</f>
        <v/>
      </c>
      <c r="AQ29" s="177" t="str">
        <f>IF(B29&gt;①工事概要の入力!$C$64,"",IF(B29&gt;=①工事概要の入力!$C$63,$AQ$13,""))</f>
        <v/>
      </c>
      <c r="AR29" s="177" t="str">
        <f>IF(B29&gt;①工事概要の入力!$C$66,"",IF(B29&gt;=①工事概要の入力!$C$65,$AR$13,""))</f>
        <v/>
      </c>
      <c r="AS29" s="177" t="str">
        <f>IF(B29&gt;①工事概要の入力!$C$68,"",IF(B29&gt;=①工事概要の入力!$C$67,$AS$13,""))</f>
        <v/>
      </c>
      <c r="AT29" s="177" t="str">
        <f t="shared" si="9"/>
        <v/>
      </c>
      <c r="AU29" s="177" t="str">
        <f t="shared" si="0"/>
        <v xml:space="preserve"> </v>
      </c>
    </row>
    <row r="30" spans="1:47" ht="39" customHeight="1" thickTop="1" thickBot="1">
      <c r="A30" s="351" t="str">
        <f t="shared" si="1"/>
        <v>対象期間外</v>
      </c>
      <c r="B30" s="362" t="str">
        <f>IFERROR(IF(B29=①工事概要の入力!$E$14,"-",IF(B29="-","-",B29+1)),"-")</f>
        <v>-</v>
      </c>
      <c r="C30" s="363" t="str">
        <f t="shared" si="2"/>
        <v>-</v>
      </c>
      <c r="D30" s="364" t="str">
        <f t="shared" si="3"/>
        <v xml:space="preserve"> </v>
      </c>
      <c r="E30" s="365" t="str">
        <f>IF(B30=①工事概要の入力!$E$10,"",IF(B30&gt;①工事概要の入力!$E$13,"",IF(LEN(AT30)=0,"○","")))</f>
        <v/>
      </c>
      <c r="F30" s="365" t="str">
        <f>IF(E30="","",IF(WEEKDAY(B30)=1,"〇",IF(WEEKDAY(B30)=7,"〇","")))</f>
        <v/>
      </c>
      <c r="G30" s="366" t="str">
        <f t="shared" si="4"/>
        <v>×</v>
      </c>
      <c r="H30" s="367"/>
      <c r="I30" s="368"/>
      <c r="J30" s="369"/>
      <c r="K30" s="370"/>
      <c r="L30" s="371" t="str">
        <f t="shared" si="5"/>
        <v/>
      </c>
      <c r="M30" s="371" t="str">
        <f t="shared" si="6"/>
        <v/>
      </c>
      <c r="N30" s="371" t="str">
        <f>B30</f>
        <v>-</v>
      </c>
      <c r="O30" s="371" t="str">
        <f t="shared" si="7"/>
        <v/>
      </c>
      <c r="P30" s="371" t="str">
        <f t="shared" si="8"/>
        <v>振替済み</v>
      </c>
      <c r="Q30" s="365" t="str">
        <f>IFERROR(IF(F30="","",IF(I30="休日","OK",IF(I30=$T$3,VLOOKUP(B30,$M$15:$P$655,4,FALSE),"NG"))),"NG")</f>
        <v/>
      </c>
      <c r="R30" s="398" t="str">
        <f>IFERROR(IF(WEEKDAY(C30)=2,"週の始まり",IF(WEEKDAY(C30)=1,"週の終わり",IF(WEEKDAY(C30)&gt;2,"↓",""))),"")</f>
        <v/>
      </c>
      <c r="S30" s="184"/>
      <c r="V30" s="177" t="str">
        <f>IFERROR(VLOOKUP(B30,①工事概要の入力!$C$10:$D$14,2,FALSE),"")</f>
        <v/>
      </c>
      <c r="W30" s="177" t="str">
        <f>IFERROR(VLOOKUP(B30,①工事概要の入力!$C$18:$D$23,2,FALSE),"")</f>
        <v/>
      </c>
      <c r="X30" s="177" t="str">
        <f>IFERROR(VLOOKUP(B30,①工事概要の入力!$C$24:$D$26,2,FALSE),"")</f>
        <v/>
      </c>
      <c r="Y30" s="177" t="str">
        <f>IF(B30&gt;①工事概要の入力!$C$28,"",IF(B30&gt;=①工事概要の入力!$C$27,$Y$13,""))</f>
        <v/>
      </c>
      <c r="Z30" s="177" t="str">
        <f>IF(B30&gt;①工事概要の入力!$C$30,"",IF(B30&gt;=①工事概要の入力!$C$29,$Z$13,""))</f>
        <v/>
      </c>
      <c r="AA30" s="177" t="str">
        <f>IF(B30&gt;①工事概要の入力!$C$32,"",IF(B30&gt;=①工事概要の入力!$C$31,$AA$13,""))</f>
        <v/>
      </c>
      <c r="AB30" s="177" t="str">
        <f>IF(B30&gt;①工事概要の入力!$C$34,"",IF(B30&gt;=①工事概要の入力!$C$33,$AB$13,""))</f>
        <v/>
      </c>
      <c r="AC30" s="177" t="str">
        <f>IF(B30&gt;①工事概要の入力!$C$36,"",IF(B30&gt;=①工事概要の入力!$C$35,$AC$13,""))</f>
        <v/>
      </c>
      <c r="AD30" s="177" t="str">
        <f>IF(B30&gt;①工事概要の入力!$C$38,"",IF(B30&gt;=①工事概要の入力!$C$37,$AD$13,""))</f>
        <v/>
      </c>
      <c r="AE30" s="177" t="str">
        <f>IF(B30&gt;①工事概要の入力!$C$40,"",IF(B30&gt;=①工事概要の入力!$C$39,$AE$13,""))</f>
        <v/>
      </c>
      <c r="AF30" s="177" t="str">
        <f>IF(B30&gt;①工事概要の入力!$C$42,"",IF(B30&gt;=①工事概要の入力!$C$41,$AF$13,""))</f>
        <v/>
      </c>
      <c r="AG30" s="177" t="str">
        <f>IF(B30&gt;①工事概要の入力!$C$44,"",IF(B30&gt;=①工事概要の入力!$C$43,$AG$13,""))</f>
        <v/>
      </c>
      <c r="AH30" s="177" t="str">
        <f>IF(B30&gt;①工事概要の入力!$C$46,"",IF(B30&gt;=①工事概要の入力!$C$45,$AH$13,""))</f>
        <v/>
      </c>
      <c r="AI30" s="177" t="str">
        <f>IF(B30&gt;①工事概要の入力!$C$48,"",IF(B30&gt;=①工事概要の入力!$C$47,$AI$13,""))</f>
        <v/>
      </c>
      <c r="AJ30" s="177" t="str">
        <f>IF(B30&gt;①工事概要の入力!$C$50,"",IF(B30&gt;=①工事概要の入力!$C$49,$AJ$13,""))</f>
        <v/>
      </c>
      <c r="AK30" s="177" t="str">
        <f>IF(B30&gt;①工事概要の入力!$C$52,"",IF(B30&gt;=①工事概要の入力!$C$51,$AK$13,""))</f>
        <v/>
      </c>
      <c r="AL30" s="177" t="str">
        <f>IF(B30&gt;①工事概要の入力!$C$54,"",IF(B30&gt;=①工事概要の入力!$C$53,$AL$13,""))</f>
        <v/>
      </c>
      <c r="AM30" s="177" t="str">
        <f>IF(B30&gt;①工事概要の入力!$C$56,"",IF(B30&gt;=①工事概要の入力!$C$55,$AM$13,""))</f>
        <v/>
      </c>
      <c r="AN30" s="177" t="str">
        <f>IF(B30&gt;①工事概要の入力!$C$58,"",IF(B30&gt;=①工事概要の入力!$C$57,$AN$13,""))</f>
        <v/>
      </c>
      <c r="AO30" s="177" t="str">
        <f>IF(B30&gt;①工事概要の入力!$C$60,"",IF(B30&gt;=①工事概要の入力!$C$59,$AO$13,""))</f>
        <v/>
      </c>
      <c r="AP30" s="177" t="str">
        <f>IF(B30&gt;①工事概要の入力!$C$62,"",IF(B30&gt;=①工事概要の入力!$C$61,$AP$13,""))</f>
        <v/>
      </c>
      <c r="AQ30" s="177" t="str">
        <f>IF(B30&gt;①工事概要の入力!$C$64,"",IF(B30&gt;=①工事概要の入力!$C$63,$AQ$13,""))</f>
        <v/>
      </c>
      <c r="AR30" s="177" t="str">
        <f>IF(B30&gt;①工事概要の入力!$C$66,"",IF(B30&gt;=①工事概要の入力!$C$65,$AR$13,""))</f>
        <v/>
      </c>
      <c r="AS30" s="177" t="str">
        <f>IF(B30&gt;①工事概要の入力!$C$68,"",IF(B30&gt;=①工事概要の入力!$C$67,$AS$13,""))</f>
        <v/>
      </c>
      <c r="AT30" s="177" t="str">
        <f t="shared" si="9"/>
        <v/>
      </c>
      <c r="AU30" s="177" t="str">
        <f t="shared" si="0"/>
        <v xml:space="preserve"> </v>
      </c>
    </row>
    <row r="31" spans="1:47" ht="39" customHeight="1" thickTop="1" thickBot="1">
      <c r="A31" s="351" t="str">
        <f t="shared" si="1"/>
        <v>対象期間外</v>
      </c>
      <c r="B31" s="362" t="str">
        <f>IFERROR(IF(B30=①工事概要の入力!$E$14,"-",IF(B30="-","-",B30+1)),"-")</f>
        <v>-</v>
      </c>
      <c r="C31" s="363" t="str">
        <f t="shared" si="2"/>
        <v>-</v>
      </c>
      <c r="D31" s="364" t="str">
        <f t="shared" si="3"/>
        <v xml:space="preserve"> </v>
      </c>
      <c r="E31" s="365" t="str">
        <f>IF(B31=①工事概要の入力!$E$10,"",IF(B31&gt;①工事概要の入力!$E$13,"",IF(LEN(AT31)=0,"○","")))</f>
        <v/>
      </c>
      <c r="F31" s="365" t="str">
        <f>IF(E31="","",IF(WEEKDAY(B31)=1,"〇",IF(WEEKDAY(B31)=7,"〇","")))</f>
        <v/>
      </c>
      <c r="G31" s="366" t="str">
        <f t="shared" si="4"/>
        <v>×</v>
      </c>
      <c r="H31" s="367"/>
      <c r="I31" s="368"/>
      <c r="J31" s="369"/>
      <c r="K31" s="370"/>
      <c r="L31" s="371" t="str">
        <f t="shared" si="5"/>
        <v/>
      </c>
      <c r="M31" s="371" t="str">
        <f t="shared" si="6"/>
        <v/>
      </c>
      <c r="N31" s="371" t="str">
        <f>B31</f>
        <v>-</v>
      </c>
      <c r="O31" s="371" t="str">
        <f t="shared" si="7"/>
        <v/>
      </c>
      <c r="P31" s="371" t="str">
        <f t="shared" si="8"/>
        <v>振替済み</v>
      </c>
      <c r="Q31" s="365" t="str">
        <f>IFERROR(IF(F31="","",IF(I31="休日","OK",IF(I31=$T$3,VLOOKUP(B31,$M$15:$P$655,4,FALSE),"NG"))),"NG")</f>
        <v/>
      </c>
      <c r="R31" s="398" t="str">
        <f>IFERROR(IF(WEEKDAY(C31)=2,"週の始まり",IF(WEEKDAY(C31)=1,"週の終わり",IF(WEEKDAY(C31)&gt;2,"↓",""))),"")</f>
        <v/>
      </c>
      <c r="S31" s="184"/>
      <c r="V31" s="177" t="str">
        <f>IFERROR(VLOOKUP(B31,①工事概要の入力!$C$10:$D$14,2,FALSE),"")</f>
        <v/>
      </c>
      <c r="W31" s="177" t="str">
        <f>IFERROR(VLOOKUP(B31,①工事概要の入力!$C$18:$D$23,2,FALSE),"")</f>
        <v/>
      </c>
      <c r="X31" s="177" t="str">
        <f>IFERROR(VLOOKUP(B31,①工事概要の入力!$C$24:$D$26,2,FALSE),"")</f>
        <v/>
      </c>
      <c r="Y31" s="177" t="str">
        <f>IF(B31&gt;①工事概要の入力!$C$28,"",IF(B31&gt;=①工事概要の入力!$C$27,$Y$13,""))</f>
        <v/>
      </c>
      <c r="Z31" s="177" t="str">
        <f>IF(B31&gt;①工事概要の入力!$C$30,"",IF(B31&gt;=①工事概要の入力!$C$29,$Z$13,""))</f>
        <v/>
      </c>
      <c r="AA31" s="177" t="str">
        <f>IF(B31&gt;①工事概要の入力!$C$32,"",IF(B31&gt;=①工事概要の入力!$C$31,$AA$13,""))</f>
        <v/>
      </c>
      <c r="AB31" s="177" t="str">
        <f>IF(B31&gt;①工事概要の入力!$C$34,"",IF(B31&gt;=①工事概要の入力!$C$33,$AB$13,""))</f>
        <v/>
      </c>
      <c r="AC31" s="177" t="str">
        <f>IF(B31&gt;①工事概要の入力!$C$36,"",IF(B31&gt;=①工事概要の入力!$C$35,$AC$13,""))</f>
        <v/>
      </c>
      <c r="AD31" s="177" t="str">
        <f>IF(B31&gt;①工事概要の入力!$C$38,"",IF(B31&gt;=①工事概要の入力!$C$37,$AD$13,""))</f>
        <v/>
      </c>
      <c r="AE31" s="177" t="str">
        <f>IF(B31&gt;①工事概要の入力!$C$40,"",IF(B31&gt;=①工事概要の入力!$C$39,$AE$13,""))</f>
        <v/>
      </c>
      <c r="AF31" s="177" t="str">
        <f>IF(B31&gt;①工事概要の入力!$C$42,"",IF(B31&gt;=①工事概要の入力!$C$41,$AF$13,""))</f>
        <v/>
      </c>
      <c r="AG31" s="177" t="str">
        <f>IF(B31&gt;①工事概要の入力!$C$44,"",IF(B31&gt;=①工事概要の入力!$C$43,$AG$13,""))</f>
        <v/>
      </c>
      <c r="AH31" s="177" t="str">
        <f>IF(B31&gt;①工事概要の入力!$C$46,"",IF(B31&gt;=①工事概要の入力!$C$45,$AH$13,""))</f>
        <v/>
      </c>
      <c r="AI31" s="177" t="str">
        <f>IF(B31&gt;①工事概要の入力!$C$48,"",IF(B31&gt;=①工事概要の入力!$C$47,$AI$13,""))</f>
        <v/>
      </c>
      <c r="AJ31" s="177" t="str">
        <f>IF(B31&gt;①工事概要の入力!$C$50,"",IF(B31&gt;=①工事概要の入力!$C$49,$AJ$13,""))</f>
        <v/>
      </c>
      <c r="AK31" s="177" t="str">
        <f>IF(B31&gt;①工事概要の入力!$C$52,"",IF(B31&gt;=①工事概要の入力!$C$51,$AK$13,""))</f>
        <v/>
      </c>
      <c r="AL31" s="177" t="str">
        <f>IF(B31&gt;①工事概要の入力!$C$54,"",IF(B31&gt;=①工事概要の入力!$C$53,$AL$13,""))</f>
        <v/>
      </c>
      <c r="AM31" s="177" t="str">
        <f>IF(B31&gt;①工事概要の入力!$C$56,"",IF(B31&gt;=①工事概要の入力!$C$55,$AM$13,""))</f>
        <v/>
      </c>
      <c r="AN31" s="177" t="str">
        <f>IF(B31&gt;①工事概要の入力!$C$58,"",IF(B31&gt;=①工事概要の入力!$C$57,$AN$13,""))</f>
        <v/>
      </c>
      <c r="AO31" s="177" t="str">
        <f>IF(B31&gt;①工事概要の入力!$C$60,"",IF(B31&gt;=①工事概要の入力!$C$59,$AO$13,""))</f>
        <v/>
      </c>
      <c r="AP31" s="177" t="str">
        <f>IF(B31&gt;①工事概要の入力!$C$62,"",IF(B31&gt;=①工事概要の入力!$C$61,$AP$13,""))</f>
        <v/>
      </c>
      <c r="AQ31" s="177" t="str">
        <f>IF(B31&gt;①工事概要の入力!$C$64,"",IF(B31&gt;=①工事概要の入力!$C$63,$AQ$13,""))</f>
        <v/>
      </c>
      <c r="AR31" s="177" t="str">
        <f>IF(B31&gt;①工事概要の入力!$C$66,"",IF(B31&gt;=①工事概要の入力!$C$65,$AR$13,""))</f>
        <v/>
      </c>
      <c r="AS31" s="177" t="str">
        <f>IF(B31&gt;①工事概要の入力!$C$68,"",IF(B31&gt;=①工事概要の入力!$C$67,$AS$13,""))</f>
        <v/>
      </c>
      <c r="AT31" s="177" t="str">
        <f t="shared" si="9"/>
        <v/>
      </c>
      <c r="AU31" s="177" t="str">
        <f t="shared" si="0"/>
        <v xml:space="preserve"> </v>
      </c>
    </row>
    <row r="32" spans="1:47" ht="39" customHeight="1" thickTop="1" thickBot="1">
      <c r="A32" s="351" t="str">
        <f t="shared" si="1"/>
        <v>対象期間外</v>
      </c>
      <c r="B32" s="362" t="str">
        <f>IFERROR(IF(B31=①工事概要の入力!$E$14,"-",IF(B31="-","-",B31+1)),"-")</f>
        <v>-</v>
      </c>
      <c r="C32" s="363" t="str">
        <f t="shared" si="2"/>
        <v>-</v>
      </c>
      <c r="D32" s="364" t="str">
        <f t="shared" si="3"/>
        <v xml:space="preserve"> </v>
      </c>
      <c r="E32" s="365" t="str">
        <f>IF(B32=①工事概要の入力!$E$10,"",IF(B32&gt;①工事概要の入力!$E$13,"",IF(LEN(AT32)=0,"○","")))</f>
        <v/>
      </c>
      <c r="F32" s="365" t="str">
        <f>IF(E32="","",IF(WEEKDAY(B32)=1,"〇",IF(WEEKDAY(B32)=7,"〇","")))</f>
        <v/>
      </c>
      <c r="G32" s="366" t="str">
        <f t="shared" si="4"/>
        <v>×</v>
      </c>
      <c r="H32" s="367"/>
      <c r="I32" s="368"/>
      <c r="J32" s="369"/>
      <c r="K32" s="370"/>
      <c r="L32" s="371" t="str">
        <f t="shared" si="5"/>
        <v/>
      </c>
      <c r="M32" s="371" t="str">
        <f t="shared" si="6"/>
        <v/>
      </c>
      <c r="N32" s="371" t="str">
        <f>B32</f>
        <v>-</v>
      </c>
      <c r="O32" s="371" t="str">
        <f t="shared" si="7"/>
        <v/>
      </c>
      <c r="P32" s="371" t="str">
        <f t="shared" si="8"/>
        <v>振替済み</v>
      </c>
      <c r="Q32" s="365" t="str">
        <f>IFERROR(IF(F32="","",IF(I32="休日","OK",IF(I32=$T$3,VLOOKUP(B32,$M$15:$P$655,4,FALSE),"NG"))),"NG")</f>
        <v/>
      </c>
      <c r="R32" s="398" t="str">
        <f>IFERROR(IF(WEEKDAY(C32)=2,"週の始まり",IF(WEEKDAY(C32)=1,"週の終わり",IF(WEEKDAY(C32)&gt;2,"↓",""))),"")</f>
        <v/>
      </c>
      <c r="S32" s="184"/>
      <c r="V32" s="177" t="str">
        <f>IFERROR(VLOOKUP(B32,①工事概要の入力!$C$10:$D$14,2,FALSE),"")</f>
        <v/>
      </c>
      <c r="W32" s="177" t="str">
        <f>IFERROR(VLOOKUP(B32,①工事概要の入力!$C$18:$D$23,2,FALSE),"")</f>
        <v/>
      </c>
      <c r="X32" s="177" t="str">
        <f>IFERROR(VLOOKUP(B32,①工事概要の入力!$C$24:$D$26,2,FALSE),"")</f>
        <v/>
      </c>
      <c r="Y32" s="177" t="str">
        <f>IF(B32&gt;①工事概要の入力!$C$28,"",IF(B32&gt;=①工事概要の入力!$C$27,$Y$13,""))</f>
        <v/>
      </c>
      <c r="Z32" s="177" t="str">
        <f>IF(B32&gt;①工事概要の入力!$C$30,"",IF(B32&gt;=①工事概要の入力!$C$29,$Z$13,""))</f>
        <v/>
      </c>
      <c r="AA32" s="177" t="str">
        <f>IF(B32&gt;①工事概要の入力!$C$32,"",IF(B32&gt;=①工事概要の入力!$C$31,$AA$13,""))</f>
        <v/>
      </c>
      <c r="AB32" s="177" t="str">
        <f>IF(B32&gt;①工事概要の入力!$C$34,"",IF(B32&gt;=①工事概要の入力!$C$33,$AB$13,""))</f>
        <v/>
      </c>
      <c r="AC32" s="177" t="str">
        <f>IF(B32&gt;①工事概要の入力!$C$36,"",IF(B32&gt;=①工事概要の入力!$C$35,$AC$13,""))</f>
        <v/>
      </c>
      <c r="AD32" s="177" t="str">
        <f>IF(B32&gt;①工事概要の入力!$C$38,"",IF(B32&gt;=①工事概要の入力!$C$37,$AD$13,""))</f>
        <v/>
      </c>
      <c r="AE32" s="177" t="str">
        <f>IF(B32&gt;①工事概要の入力!$C$40,"",IF(B32&gt;=①工事概要の入力!$C$39,$AE$13,""))</f>
        <v/>
      </c>
      <c r="AF32" s="177" t="str">
        <f>IF(B32&gt;①工事概要の入力!$C$42,"",IF(B32&gt;=①工事概要の入力!$C$41,$AF$13,""))</f>
        <v/>
      </c>
      <c r="AG32" s="177" t="str">
        <f>IF(B32&gt;①工事概要の入力!$C$44,"",IF(B32&gt;=①工事概要の入力!$C$43,$AG$13,""))</f>
        <v/>
      </c>
      <c r="AH32" s="177" t="str">
        <f>IF(B32&gt;①工事概要の入力!$C$46,"",IF(B32&gt;=①工事概要の入力!$C$45,$AH$13,""))</f>
        <v/>
      </c>
      <c r="AI32" s="177" t="str">
        <f>IF(B32&gt;①工事概要の入力!$C$48,"",IF(B32&gt;=①工事概要の入力!$C$47,$AI$13,""))</f>
        <v/>
      </c>
      <c r="AJ32" s="177" t="str">
        <f>IF(B32&gt;①工事概要の入力!$C$50,"",IF(B32&gt;=①工事概要の入力!$C$49,$AJ$13,""))</f>
        <v/>
      </c>
      <c r="AK32" s="177" t="str">
        <f>IF(B32&gt;①工事概要の入力!$C$52,"",IF(B32&gt;=①工事概要の入力!$C$51,$AK$13,""))</f>
        <v/>
      </c>
      <c r="AL32" s="177" t="str">
        <f>IF(B32&gt;①工事概要の入力!$C$54,"",IF(B32&gt;=①工事概要の入力!$C$53,$AL$13,""))</f>
        <v/>
      </c>
      <c r="AM32" s="177" t="str">
        <f>IF(B32&gt;①工事概要の入力!$C$56,"",IF(B32&gt;=①工事概要の入力!$C$55,$AM$13,""))</f>
        <v/>
      </c>
      <c r="AN32" s="177" t="str">
        <f>IF(B32&gt;①工事概要の入力!$C$58,"",IF(B32&gt;=①工事概要の入力!$C$57,$AN$13,""))</f>
        <v/>
      </c>
      <c r="AO32" s="177" t="str">
        <f>IF(B32&gt;①工事概要の入力!$C$60,"",IF(B32&gt;=①工事概要の入力!$C$59,$AO$13,""))</f>
        <v/>
      </c>
      <c r="AP32" s="177" t="str">
        <f>IF(B32&gt;①工事概要の入力!$C$62,"",IF(B32&gt;=①工事概要の入力!$C$61,$AP$13,""))</f>
        <v/>
      </c>
      <c r="AQ32" s="177" t="str">
        <f>IF(B32&gt;①工事概要の入力!$C$64,"",IF(B32&gt;=①工事概要の入力!$C$63,$AQ$13,""))</f>
        <v/>
      </c>
      <c r="AR32" s="177" t="str">
        <f>IF(B32&gt;①工事概要の入力!$C$66,"",IF(B32&gt;=①工事概要の入力!$C$65,$AR$13,""))</f>
        <v/>
      </c>
      <c r="AS32" s="177" t="str">
        <f>IF(B32&gt;①工事概要の入力!$C$68,"",IF(B32&gt;=①工事概要の入力!$C$67,$AS$13,""))</f>
        <v/>
      </c>
      <c r="AT32" s="177" t="str">
        <f t="shared" si="9"/>
        <v/>
      </c>
      <c r="AU32" s="177" t="str">
        <f t="shared" si="0"/>
        <v xml:space="preserve"> </v>
      </c>
    </row>
    <row r="33" spans="1:47" ht="39" customHeight="1" thickTop="1" thickBot="1">
      <c r="A33" s="351" t="str">
        <f t="shared" si="1"/>
        <v>対象期間外</v>
      </c>
      <c r="B33" s="362" t="str">
        <f>IFERROR(IF(B32=①工事概要の入力!$E$14,"-",IF(B32="-","-",B32+1)),"-")</f>
        <v>-</v>
      </c>
      <c r="C33" s="363" t="str">
        <f t="shared" si="2"/>
        <v>-</v>
      </c>
      <c r="D33" s="364" t="str">
        <f t="shared" si="3"/>
        <v xml:space="preserve"> </v>
      </c>
      <c r="E33" s="365" t="str">
        <f>IF(B33=①工事概要の入力!$E$10,"",IF(B33&gt;①工事概要の入力!$E$13,"",IF(LEN(AT33)=0,"○","")))</f>
        <v/>
      </c>
      <c r="F33" s="365" t="str">
        <f>IF(E33="","",IF(WEEKDAY(B33)=1,"〇",IF(WEEKDAY(B33)=7,"〇","")))</f>
        <v/>
      </c>
      <c r="G33" s="366" t="str">
        <f t="shared" si="4"/>
        <v>×</v>
      </c>
      <c r="H33" s="367"/>
      <c r="I33" s="368"/>
      <c r="J33" s="369"/>
      <c r="K33" s="370"/>
      <c r="L33" s="371" t="str">
        <f t="shared" si="5"/>
        <v/>
      </c>
      <c r="M33" s="371" t="str">
        <f t="shared" si="6"/>
        <v/>
      </c>
      <c r="N33" s="371" t="str">
        <f>B33</f>
        <v>-</v>
      </c>
      <c r="O33" s="371" t="str">
        <f t="shared" si="7"/>
        <v/>
      </c>
      <c r="P33" s="371" t="str">
        <f t="shared" si="8"/>
        <v>振替済み</v>
      </c>
      <c r="Q33" s="365" t="str">
        <f>IFERROR(IF(F33="","",IF(I33="休日","OK",IF(I33=$T$3,VLOOKUP(B33,$M$15:$P$655,4,FALSE),"NG"))),"NG")</f>
        <v/>
      </c>
      <c r="R33" s="398" t="str">
        <f>IFERROR(IF(WEEKDAY(C33)=2,"週の始まり",IF(WEEKDAY(C33)=1,"週の終わり",IF(WEEKDAY(C33)&gt;2,"↓",""))),"")</f>
        <v/>
      </c>
      <c r="S33" s="184"/>
      <c r="V33" s="177" t="str">
        <f>IFERROR(VLOOKUP(B33,①工事概要の入力!$C$10:$D$14,2,FALSE),"")</f>
        <v/>
      </c>
      <c r="W33" s="177" t="str">
        <f>IFERROR(VLOOKUP(B33,①工事概要の入力!$C$18:$D$23,2,FALSE),"")</f>
        <v/>
      </c>
      <c r="X33" s="177" t="str">
        <f>IFERROR(VLOOKUP(B33,①工事概要の入力!$C$24:$D$26,2,FALSE),"")</f>
        <v/>
      </c>
      <c r="Y33" s="177" t="str">
        <f>IF(B33&gt;①工事概要の入力!$C$28,"",IF(B33&gt;=①工事概要の入力!$C$27,$Y$13,""))</f>
        <v/>
      </c>
      <c r="Z33" s="177" t="str">
        <f>IF(B33&gt;①工事概要の入力!$C$30,"",IF(B33&gt;=①工事概要の入力!$C$29,$Z$13,""))</f>
        <v/>
      </c>
      <c r="AA33" s="177" t="str">
        <f>IF(B33&gt;①工事概要の入力!$C$32,"",IF(B33&gt;=①工事概要の入力!$C$31,$AA$13,""))</f>
        <v/>
      </c>
      <c r="AB33" s="177" t="str">
        <f>IF(B33&gt;①工事概要の入力!$C$34,"",IF(B33&gt;=①工事概要の入力!$C$33,$AB$13,""))</f>
        <v/>
      </c>
      <c r="AC33" s="177" t="str">
        <f>IF(B33&gt;①工事概要の入力!$C$36,"",IF(B33&gt;=①工事概要の入力!$C$35,$AC$13,""))</f>
        <v/>
      </c>
      <c r="AD33" s="177" t="str">
        <f>IF(B33&gt;①工事概要の入力!$C$38,"",IF(B33&gt;=①工事概要の入力!$C$37,$AD$13,""))</f>
        <v/>
      </c>
      <c r="AE33" s="177" t="str">
        <f>IF(B33&gt;①工事概要の入力!$C$40,"",IF(B33&gt;=①工事概要の入力!$C$39,$AE$13,""))</f>
        <v/>
      </c>
      <c r="AF33" s="177" t="str">
        <f>IF(B33&gt;①工事概要の入力!$C$42,"",IF(B33&gt;=①工事概要の入力!$C$41,$AF$13,""))</f>
        <v/>
      </c>
      <c r="AG33" s="177" t="str">
        <f>IF(B33&gt;①工事概要の入力!$C$44,"",IF(B33&gt;=①工事概要の入力!$C$43,$AG$13,""))</f>
        <v/>
      </c>
      <c r="AH33" s="177" t="str">
        <f>IF(B33&gt;①工事概要の入力!$C$46,"",IF(B33&gt;=①工事概要の入力!$C$45,$AH$13,""))</f>
        <v/>
      </c>
      <c r="AI33" s="177" t="str">
        <f>IF(B33&gt;①工事概要の入力!$C$48,"",IF(B33&gt;=①工事概要の入力!$C$47,$AI$13,""))</f>
        <v/>
      </c>
      <c r="AJ33" s="177" t="str">
        <f>IF(B33&gt;①工事概要の入力!$C$50,"",IF(B33&gt;=①工事概要の入力!$C$49,$AJ$13,""))</f>
        <v/>
      </c>
      <c r="AK33" s="177" t="str">
        <f>IF(B33&gt;①工事概要の入力!$C$52,"",IF(B33&gt;=①工事概要の入力!$C$51,$AK$13,""))</f>
        <v/>
      </c>
      <c r="AL33" s="177" t="str">
        <f>IF(B33&gt;①工事概要の入力!$C$54,"",IF(B33&gt;=①工事概要の入力!$C$53,$AL$13,""))</f>
        <v/>
      </c>
      <c r="AM33" s="177" t="str">
        <f>IF(B33&gt;①工事概要の入力!$C$56,"",IF(B33&gt;=①工事概要の入力!$C$55,$AM$13,""))</f>
        <v/>
      </c>
      <c r="AN33" s="177" t="str">
        <f>IF(B33&gt;①工事概要の入力!$C$58,"",IF(B33&gt;=①工事概要の入力!$C$57,$AN$13,""))</f>
        <v/>
      </c>
      <c r="AO33" s="177" t="str">
        <f>IF(B33&gt;①工事概要の入力!$C$60,"",IF(B33&gt;=①工事概要の入力!$C$59,$AO$13,""))</f>
        <v/>
      </c>
      <c r="AP33" s="177" t="str">
        <f>IF(B33&gt;①工事概要の入力!$C$62,"",IF(B33&gt;=①工事概要の入力!$C$61,$AP$13,""))</f>
        <v/>
      </c>
      <c r="AQ33" s="177" t="str">
        <f>IF(B33&gt;①工事概要の入力!$C$64,"",IF(B33&gt;=①工事概要の入力!$C$63,$AQ$13,""))</f>
        <v/>
      </c>
      <c r="AR33" s="177" t="str">
        <f>IF(B33&gt;①工事概要の入力!$C$66,"",IF(B33&gt;=①工事概要の入力!$C$65,$AR$13,""))</f>
        <v/>
      </c>
      <c r="AS33" s="177" t="str">
        <f>IF(B33&gt;①工事概要の入力!$C$68,"",IF(B33&gt;=①工事概要の入力!$C$67,$AS$13,""))</f>
        <v/>
      </c>
      <c r="AT33" s="177" t="str">
        <f t="shared" si="9"/>
        <v/>
      </c>
      <c r="AU33" s="177" t="str">
        <f t="shared" si="0"/>
        <v xml:space="preserve"> </v>
      </c>
    </row>
    <row r="34" spans="1:47" ht="39" customHeight="1" thickTop="1" thickBot="1">
      <c r="A34" s="351" t="str">
        <f t="shared" si="1"/>
        <v>対象期間外</v>
      </c>
      <c r="B34" s="362" t="str">
        <f>IFERROR(IF(B33=①工事概要の入力!$E$14,"-",IF(B33="-","-",B33+1)),"-")</f>
        <v>-</v>
      </c>
      <c r="C34" s="363" t="str">
        <f t="shared" si="2"/>
        <v>-</v>
      </c>
      <c r="D34" s="364" t="str">
        <f t="shared" si="3"/>
        <v xml:space="preserve"> </v>
      </c>
      <c r="E34" s="365" t="str">
        <f>IF(B34=①工事概要の入力!$E$10,"",IF(B34&gt;①工事概要の入力!$E$13,"",IF(LEN(AT34)=0,"○","")))</f>
        <v/>
      </c>
      <c r="F34" s="365" t="str">
        <f>IF(E34="","",IF(WEEKDAY(B34)=1,"〇",IF(WEEKDAY(B34)=7,"〇","")))</f>
        <v/>
      </c>
      <c r="G34" s="366" t="str">
        <f t="shared" si="4"/>
        <v>×</v>
      </c>
      <c r="H34" s="367"/>
      <c r="I34" s="368"/>
      <c r="J34" s="369"/>
      <c r="K34" s="370"/>
      <c r="L34" s="371" t="str">
        <f t="shared" si="5"/>
        <v/>
      </c>
      <c r="M34" s="371" t="str">
        <f t="shared" si="6"/>
        <v/>
      </c>
      <c r="N34" s="371" t="str">
        <f>B34</f>
        <v>-</v>
      </c>
      <c r="O34" s="371" t="str">
        <f t="shared" si="7"/>
        <v/>
      </c>
      <c r="P34" s="371" t="str">
        <f t="shared" si="8"/>
        <v>振替済み</v>
      </c>
      <c r="Q34" s="365" t="str">
        <f>IFERROR(IF(F34="","",IF(I34="休日","OK",IF(I34=$T$3,VLOOKUP(B34,$M$15:$P$655,4,FALSE),"NG"))),"NG")</f>
        <v/>
      </c>
      <c r="R34" s="398" t="str">
        <f>IFERROR(IF(WEEKDAY(C34)=2,"週の始まり",IF(WEEKDAY(C34)=1,"週の終わり",IF(WEEKDAY(C34)&gt;2,"↓",""))),"")</f>
        <v/>
      </c>
      <c r="S34" s="184"/>
      <c r="V34" s="177" t="str">
        <f>IFERROR(VLOOKUP(B34,①工事概要の入力!$C$10:$D$14,2,FALSE),"")</f>
        <v/>
      </c>
      <c r="W34" s="177" t="str">
        <f>IFERROR(VLOOKUP(B34,①工事概要の入力!$C$18:$D$23,2,FALSE),"")</f>
        <v/>
      </c>
      <c r="X34" s="177" t="str">
        <f>IFERROR(VLOOKUP(B34,①工事概要の入力!$C$24:$D$26,2,FALSE),"")</f>
        <v/>
      </c>
      <c r="Y34" s="177" t="str">
        <f>IF(B34&gt;①工事概要の入力!$C$28,"",IF(B34&gt;=①工事概要の入力!$C$27,$Y$13,""))</f>
        <v/>
      </c>
      <c r="Z34" s="177" t="str">
        <f>IF(B34&gt;①工事概要の入力!$C$30,"",IF(B34&gt;=①工事概要の入力!$C$29,$Z$13,""))</f>
        <v/>
      </c>
      <c r="AA34" s="177" t="str">
        <f>IF(B34&gt;①工事概要の入力!$C$32,"",IF(B34&gt;=①工事概要の入力!$C$31,$AA$13,""))</f>
        <v/>
      </c>
      <c r="AB34" s="177" t="str">
        <f>IF(B34&gt;①工事概要の入力!$C$34,"",IF(B34&gt;=①工事概要の入力!$C$33,$AB$13,""))</f>
        <v/>
      </c>
      <c r="AC34" s="177" t="str">
        <f>IF(B34&gt;①工事概要の入力!$C$36,"",IF(B34&gt;=①工事概要の入力!$C$35,$AC$13,""))</f>
        <v/>
      </c>
      <c r="AD34" s="177" t="str">
        <f>IF(B34&gt;①工事概要の入力!$C$38,"",IF(B34&gt;=①工事概要の入力!$C$37,$AD$13,""))</f>
        <v/>
      </c>
      <c r="AE34" s="177" t="str">
        <f>IF(B34&gt;①工事概要の入力!$C$40,"",IF(B34&gt;=①工事概要の入力!$C$39,$AE$13,""))</f>
        <v/>
      </c>
      <c r="AF34" s="177" t="str">
        <f>IF(B34&gt;①工事概要の入力!$C$42,"",IF(B34&gt;=①工事概要の入力!$C$41,$AF$13,""))</f>
        <v/>
      </c>
      <c r="AG34" s="177" t="str">
        <f>IF(B34&gt;①工事概要の入力!$C$44,"",IF(B34&gt;=①工事概要の入力!$C$43,$AG$13,""))</f>
        <v/>
      </c>
      <c r="AH34" s="177" t="str">
        <f>IF(B34&gt;①工事概要の入力!$C$46,"",IF(B34&gt;=①工事概要の入力!$C$45,$AH$13,""))</f>
        <v/>
      </c>
      <c r="AI34" s="177" t="str">
        <f>IF(B34&gt;①工事概要の入力!$C$48,"",IF(B34&gt;=①工事概要の入力!$C$47,$AI$13,""))</f>
        <v/>
      </c>
      <c r="AJ34" s="177" t="str">
        <f>IF(B34&gt;①工事概要の入力!$C$50,"",IF(B34&gt;=①工事概要の入力!$C$49,$AJ$13,""))</f>
        <v/>
      </c>
      <c r="AK34" s="177" t="str">
        <f>IF(B34&gt;①工事概要の入力!$C$52,"",IF(B34&gt;=①工事概要の入力!$C$51,$AK$13,""))</f>
        <v/>
      </c>
      <c r="AL34" s="177" t="str">
        <f>IF(B34&gt;①工事概要の入力!$C$54,"",IF(B34&gt;=①工事概要の入力!$C$53,$AL$13,""))</f>
        <v/>
      </c>
      <c r="AM34" s="177" t="str">
        <f>IF(B34&gt;①工事概要の入力!$C$56,"",IF(B34&gt;=①工事概要の入力!$C$55,$AM$13,""))</f>
        <v/>
      </c>
      <c r="AN34" s="177" t="str">
        <f>IF(B34&gt;①工事概要の入力!$C$58,"",IF(B34&gt;=①工事概要の入力!$C$57,$AN$13,""))</f>
        <v/>
      </c>
      <c r="AO34" s="177" t="str">
        <f>IF(B34&gt;①工事概要の入力!$C$60,"",IF(B34&gt;=①工事概要の入力!$C$59,$AO$13,""))</f>
        <v/>
      </c>
      <c r="AP34" s="177" t="str">
        <f>IF(B34&gt;①工事概要の入力!$C$62,"",IF(B34&gt;=①工事概要の入力!$C$61,$AP$13,""))</f>
        <v/>
      </c>
      <c r="AQ34" s="177" t="str">
        <f>IF(B34&gt;①工事概要の入力!$C$64,"",IF(B34&gt;=①工事概要の入力!$C$63,$AQ$13,""))</f>
        <v/>
      </c>
      <c r="AR34" s="177" t="str">
        <f>IF(B34&gt;①工事概要の入力!$C$66,"",IF(B34&gt;=①工事概要の入力!$C$65,$AR$13,""))</f>
        <v/>
      </c>
      <c r="AS34" s="177" t="str">
        <f>IF(B34&gt;①工事概要の入力!$C$68,"",IF(B34&gt;=①工事概要の入力!$C$67,$AS$13,""))</f>
        <v/>
      </c>
      <c r="AT34" s="177" t="str">
        <f t="shared" si="9"/>
        <v/>
      </c>
      <c r="AU34" s="177" t="str">
        <f t="shared" si="0"/>
        <v xml:space="preserve"> </v>
      </c>
    </row>
    <row r="35" spans="1:47" ht="39" customHeight="1" thickTop="1" thickBot="1">
      <c r="A35" s="351" t="str">
        <f t="shared" si="1"/>
        <v>対象期間外</v>
      </c>
      <c r="B35" s="362" t="str">
        <f>IFERROR(IF(B34=①工事概要の入力!$E$14,"-",IF(B34="-","-",B34+1)),"-")</f>
        <v>-</v>
      </c>
      <c r="C35" s="363" t="str">
        <f t="shared" si="2"/>
        <v>-</v>
      </c>
      <c r="D35" s="364" t="str">
        <f t="shared" si="3"/>
        <v xml:space="preserve"> </v>
      </c>
      <c r="E35" s="365" t="str">
        <f>IF(B35=①工事概要の入力!$E$10,"",IF(B35&gt;①工事概要の入力!$E$13,"",IF(LEN(AT35)=0,"○","")))</f>
        <v/>
      </c>
      <c r="F35" s="365" t="str">
        <f>IF(E35="","",IF(WEEKDAY(B35)=1,"〇",IF(WEEKDAY(B35)=7,"〇","")))</f>
        <v/>
      </c>
      <c r="G35" s="366" t="str">
        <f t="shared" si="4"/>
        <v>×</v>
      </c>
      <c r="H35" s="367"/>
      <c r="I35" s="368"/>
      <c r="J35" s="369"/>
      <c r="K35" s="370"/>
      <c r="L35" s="371" t="str">
        <f t="shared" si="5"/>
        <v/>
      </c>
      <c r="M35" s="371" t="str">
        <f t="shared" si="6"/>
        <v/>
      </c>
      <c r="N35" s="371" t="str">
        <f>B35</f>
        <v>-</v>
      </c>
      <c r="O35" s="371" t="str">
        <f t="shared" si="7"/>
        <v/>
      </c>
      <c r="P35" s="371" t="str">
        <f t="shared" si="8"/>
        <v>振替済み</v>
      </c>
      <c r="Q35" s="365" t="str">
        <f>IFERROR(IF(F35="","",IF(I35="休日","OK",IF(I35=$T$3,VLOOKUP(B35,$M$15:$P$655,4,FALSE),"NG"))),"NG")</f>
        <v/>
      </c>
      <c r="R35" s="398" t="str">
        <f>IFERROR(IF(WEEKDAY(C35)=2,"週の始まり",IF(WEEKDAY(C35)=1,"週の終わり",IF(WEEKDAY(C35)&gt;2,"↓",""))),"")</f>
        <v/>
      </c>
      <c r="S35" s="184"/>
      <c r="V35" s="177" t="str">
        <f>IFERROR(VLOOKUP(B35,①工事概要の入力!$C$10:$D$14,2,FALSE),"")</f>
        <v/>
      </c>
      <c r="W35" s="177" t="str">
        <f>IFERROR(VLOOKUP(B35,①工事概要の入力!$C$18:$D$23,2,FALSE),"")</f>
        <v/>
      </c>
      <c r="X35" s="177" t="str">
        <f>IFERROR(VLOOKUP(B35,①工事概要の入力!$C$24:$D$26,2,FALSE),"")</f>
        <v/>
      </c>
      <c r="Y35" s="177" t="str">
        <f>IF(B35&gt;①工事概要の入力!$C$28,"",IF(B35&gt;=①工事概要の入力!$C$27,$Y$13,""))</f>
        <v/>
      </c>
      <c r="Z35" s="177" t="str">
        <f>IF(B35&gt;①工事概要の入力!$C$30,"",IF(B35&gt;=①工事概要の入力!$C$29,$Z$13,""))</f>
        <v/>
      </c>
      <c r="AA35" s="177" t="str">
        <f>IF(B35&gt;①工事概要の入力!$C$32,"",IF(B35&gt;=①工事概要の入力!$C$31,$AA$13,""))</f>
        <v/>
      </c>
      <c r="AB35" s="177" t="str">
        <f>IF(B35&gt;①工事概要の入力!$C$34,"",IF(B35&gt;=①工事概要の入力!$C$33,$AB$13,""))</f>
        <v/>
      </c>
      <c r="AC35" s="177" t="str">
        <f>IF(B35&gt;①工事概要の入力!$C$36,"",IF(B35&gt;=①工事概要の入力!$C$35,$AC$13,""))</f>
        <v/>
      </c>
      <c r="AD35" s="177" t="str">
        <f>IF(B35&gt;①工事概要の入力!$C$38,"",IF(B35&gt;=①工事概要の入力!$C$37,$AD$13,""))</f>
        <v/>
      </c>
      <c r="AE35" s="177" t="str">
        <f>IF(B35&gt;①工事概要の入力!$C$40,"",IF(B35&gt;=①工事概要の入力!$C$39,$AE$13,""))</f>
        <v/>
      </c>
      <c r="AF35" s="177" t="str">
        <f>IF(B35&gt;①工事概要の入力!$C$42,"",IF(B35&gt;=①工事概要の入力!$C$41,$AF$13,""))</f>
        <v/>
      </c>
      <c r="AG35" s="177" t="str">
        <f>IF(B35&gt;①工事概要の入力!$C$44,"",IF(B35&gt;=①工事概要の入力!$C$43,$AG$13,""))</f>
        <v/>
      </c>
      <c r="AH35" s="177" t="str">
        <f>IF(B35&gt;①工事概要の入力!$C$46,"",IF(B35&gt;=①工事概要の入力!$C$45,$AH$13,""))</f>
        <v/>
      </c>
      <c r="AI35" s="177" t="str">
        <f>IF(B35&gt;①工事概要の入力!$C$48,"",IF(B35&gt;=①工事概要の入力!$C$47,$AI$13,""))</f>
        <v/>
      </c>
      <c r="AJ35" s="177" t="str">
        <f>IF(B35&gt;①工事概要の入力!$C$50,"",IF(B35&gt;=①工事概要の入力!$C$49,$AJ$13,""))</f>
        <v/>
      </c>
      <c r="AK35" s="177" t="str">
        <f>IF(B35&gt;①工事概要の入力!$C$52,"",IF(B35&gt;=①工事概要の入力!$C$51,$AK$13,""))</f>
        <v/>
      </c>
      <c r="AL35" s="177" t="str">
        <f>IF(B35&gt;①工事概要の入力!$C$54,"",IF(B35&gt;=①工事概要の入力!$C$53,$AL$13,""))</f>
        <v/>
      </c>
      <c r="AM35" s="177" t="str">
        <f>IF(B35&gt;①工事概要の入力!$C$56,"",IF(B35&gt;=①工事概要の入力!$C$55,$AM$13,""))</f>
        <v/>
      </c>
      <c r="AN35" s="177" t="str">
        <f>IF(B35&gt;①工事概要の入力!$C$58,"",IF(B35&gt;=①工事概要の入力!$C$57,$AN$13,""))</f>
        <v/>
      </c>
      <c r="AO35" s="177" t="str">
        <f>IF(B35&gt;①工事概要の入力!$C$60,"",IF(B35&gt;=①工事概要の入力!$C$59,$AO$13,""))</f>
        <v/>
      </c>
      <c r="AP35" s="177" t="str">
        <f>IF(B35&gt;①工事概要の入力!$C$62,"",IF(B35&gt;=①工事概要の入力!$C$61,$AP$13,""))</f>
        <v/>
      </c>
      <c r="AQ35" s="177" t="str">
        <f>IF(B35&gt;①工事概要の入力!$C$64,"",IF(B35&gt;=①工事概要の入力!$C$63,$AQ$13,""))</f>
        <v/>
      </c>
      <c r="AR35" s="177" t="str">
        <f>IF(B35&gt;①工事概要の入力!$C$66,"",IF(B35&gt;=①工事概要の入力!$C$65,$AR$13,""))</f>
        <v/>
      </c>
      <c r="AS35" s="177" t="str">
        <f>IF(B35&gt;①工事概要の入力!$C$68,"",IF(B35&gt;=①工事概要の入力!$C$67,$AS$13,""))</f>
        <v/>
      </c>
      <c r="AT35" s="177" t="str">
        <f t="shared" si="9"/>
        <v/>
      </c>
      <c r="AU35" s="177" t="str">
        <f t="shared" si="0"/>
        <v xml:space="preserve"> </v>
      </c>
    </row>
    <row r="36" spans="1:47" ht="39" customHeight="1" thickTop="1" thickBot="1">
      <c r="A36" s="351" t="str">
        <f t="shared" si="1"/>
        <v>対象期間外</v>
      </c>
      <c r="B36" s="362" t="str">
        <f>IFERROR(IF(B35=①工事概要の入力!$E$14,"-",IF(B35="-","-",B35+1)),"-")</f>
        <v>-</v>
      </c>
      <c r="C36" s="363" t="str">
        <f t="shared" si="2"/>
        <v>-</v>
      </c>
      <c r="D36" s="364" t="str">
        <f t="shared" si="3"/>
        <v xml:space="preserve"> </v>
      </c>
      <c r="E36" s="365" t="str">
        <f>IF(B36=①工事概要の入力!$E$10,"",IF(B36&gt;①工事概要の入力!$E$13,"",IF(LEN(AT36)=0,"○","")))</f>
        <v/>
      </c>
      <c r="F36" s="365" t="str">
        <f>IF(E36="","",IF(WEEKDAY(B36)=1,"〇",IF(WEEKDAY(B36)=7,"〇","")))</f>
        <v/>
      </c>
      <c r="G36" s="366" t="str">
        <f t="shared" si="4"/>
        <v>×</v>
      </c>
      <c r="H36" s="367"/>
      <c r="I36" s="368"/>
      <c r="J36" s="369"/>
      <c r="K36" s="370"/>
      <c r="L36" s="371" t="str">
        <f t="shared" si="5"/>
        <v/>
      </c>
      <c r="M36" s="371" t="str">
        <f t="shared" si="6"/>
        <v/>
      </c>
      <c r="N36" s="371" t="str">
        <f>B36</f>
        <v>-</v>
      </c>
      <c r="O36" s="371" t="str">
        <f t="shared" si="7"/>
        <v/>
      </c>
      <c r="P36" s="371" t="str">
        <f t="shared" si="8"/>
        <v>振替済み</v>
      </c>
      <c r="Q36" s="365" t="str">
        <f>IFERROR(IF(F36="","",IF(I36="休日","OK",IF(I36=$T$3,VLOOKUP(B36,$M$15:$P$655,4,FALSE),"NG"))),"NG")</f>
        <v/>
      </c>
      <c r="R36" s="398" t="str">
        <f>IFERROR(IF(WEEKDAY(C36)=2,"週の始まり",IF(WEEKDAY(C36)=1,"週の終わり",IF(WEEKDAY(C36)&gt;2,"↓",""))),"")</f>
        <v/>
      </c>
      <c r="S36" s="184"/>
      <c r="V36" s="177" t="str">
        <f>IFERROR(VLOOKUP(B36,①工事概要の入力!$C$10:$D$14,2,FALSE),"")</f>
        <v/>
      </c>
      <c r="W36" s="177" t="str">
        <f>IFERROR(VLOOKUP(B36,①工事概要の入力!$C$18:$D$23,2,FALSE),"")</f>
        <v/>
      </c>
      <c r="X36" s="177" t="str">
        <f>IFERROR(VLOOKUP(B36,①工事概要の入力!$C$24:$D$26,2,FALSE),"")</f>
        <v/>
      </c>
      <c r="Y36" s="177" t="str">
        <f>IF(B36&gt;①工事概要の入力!$C$28,"",IF(B36&gt;=①工事概要の入力!$C$27,$Y$13,""))</f>
        <v/>
      </c>
      <c r="Z36" s="177" t="str">
        <f>IF(B36&gt;①工事概要の入力!$C$30,"",IF(B36&gt;=①工事概要の入力!$C$29,$Z$13,""))</f>
        <v/>
      </c>
      <c r="AA36" s="177" t="str">
        <f>IF(B36&gt;①工事概要の入力!$C$32,"",IF(B36&gt;=①工事概要の入力!$C$31,$AA$13,""))</f>
        <v/>
      </c>
      <c r="AB36" s="177" t="str">
        <f>IF(B36&gt;①工事概要の入力!$C$34,"",IF(B36&gt;=①工事概要の入力!$C$33,$AB$13,""))</f>
        <v/>
      </c>
      <c r="AC36" s="177" t="str">
        <f>IF(B36&gt;①工事概要の入力!$C$36,"",IF(B36&gt;=①工事概要の入力!$C$35,$AC$13,""))</f>
        <v/>
      </c>
      <c r="AD36" s="177" t="str">
        <f>IF(B36&gt;①工事概要の入力!$C$38,"",IF(B36&gt;=①工事概要の入力!$C$37,$AD$13,""))</f>
        <v/>
      </c>
      <c r="AE36" s="177" t="str">
        <f>IF(B36&gt;①工事概要の入力!$C$40,"",IF(B36&gt;=①工事概要の入力!$C$39,$AE$13,""))</f>
        <v/>
      </c>
      <c r="AF36" s="177" t="str">
        <f>IF(B36&gt;①工事概要の入力!$C$42,"",IF(B36&gt;=①工事概要の入力!$C$41,$AF$13,""))</f>
        <v/>
      </c>
      <c r="AG36" s="177" t="str">
        <f>IF(B36&gt;①工事概要の入力!$C$44,"",IF(B36&gt;=①工事概要の入力!$C$43,$AG$13,""))</f>
        <v/>
      </c>
      <c r="AH36" s="177" t="str">
        <f>IF(B36&gt;①工事概要の入力!$C$46,"",IF(B36&gt;=①工事概要の入力!$C$45,$AH$13,""))</f>
        <v/>
      </c>
      <c r="AI36" s="177" t="str">
        <f>IF(B36&gt;①工事概要の入力!$C$48,"",IF(B36&gt;=①工事概要の入力!$C$47,$AI$13,""))</f>
        <v/>
      </c>
      <c r="AJ36" s="177" t="str">
        <f>IF(B36&gt;①工事概要の入力!$C$50,"",IF(B36&gt;=①工事概要の入力!$C$49,$AJ$13,""))</f>
        <v/>
      </c>
      <c r="AK36" s="177" t="str">
        <f>IF(B36&gt;①工事概要の入力!$C$52,"",IF(B36&gt;=①工事概要の入力!$C$51,$AK$13,""))</f>
        <v/>
      </c>
      <c r="AL36" s="177" t="str">
        <f>IF(B36&gt;①工事概要の入力!$C$54,"",IF(B36&gt;=①工事概要の入力!$C$53,$AL$13,""))</f>
        <v/>
      </c>
      <c r="AM36" s="177" t="str">
        <f>IF(B36&gt;①工事概要の入力!$C$56,"",IF(B36&gt;=①工事概要の入力!$C$55,$AM$13,""))</f>
        <v/>
      </c>
      <c r="AN36" s="177" t="str">
        <f>IF(B36&gt;①工事概要の入力!$C$58,"",IF(B36&gt;=①工事概要の入力!$C$57,$AN$13,""))</f>
        <v/>
      </c>
      <c r="AO36" s="177" t="str">
        <f>IF(B36&gt;①工事概要の入力!$C$60,"",IF(B36&gt;=①工事概要の入力!$C$59,$AO$13,""))</f>
        <v/>
      </c>
      <c r="AP36" s="177" t="str">
        <f>IF(B36&gt;①工事概要の入力!$C$62,"",IF(B36&gt;=①工事概要の入力!$C$61,$AP$13,""))</f>
        <v/>
      </c>
      <c r="AQ36" s="177" t="str">
        <f>IF(B36&gt;①工事概要の入力!$C$64,"",IF(B36&gt;=①工事概要の入力!$C$63,$AQ$13,""))</f>
        <v/>
      </c>
      <c r="AR36" s="177" t="str">
        <f>IF(B36&gt;①工事概要の入力!$C$66,"",IF(B36&gt;=①工事概要の入力!$C$65,$AR$13,""))</f>
        <v/>
      </c>
      <c r="AS36" s="177" t="str">
        <f>IF(B36&gt;①工事概要の入力!$C$68,"",IF(B36&gt;=①工事概要の入力!$C$67,$AS$13,""))</f>
        <v/>
      </c>
      <c r="AT36" s="177" t="str">
        <f t="shared" si="9"/>
        <v/>
      </c>
      <c r="AU36" s="177" t="str">
        <f t="shared" si="0"/>
        <v xml:space="preserve"> </v>
      </c>
    </row>
    <row r="37" spans="1:47" ht="39" customHeight="1" thickTop="1" thickBot="1">
      <c r="A37" s="351" t="str">
        <f t="shared" si="1"/>
        <v>対象期間外</v>
      </c>
      <c r="B37" s="362" t="str">
        <f>IFERROR(IF(B36=①工事概要の入力!$E$14,"-",IF(B36="-","-",B36+1)),"-")</f>
        <v>-</v>
      </c>
      <c r="C37" s="363" t="str">
        <f t="shared" si="2"/>
        <v>-</v>
      </c>
      <c r="D37" s="364" t="str">
        <f t="shared" si="3"/>
        <v xml:space="preserve"> </v>
      </c>
      <c r="E37" s="365" t="str">
        <f>IF(B37=①工事概要の入力!$E$10,"",IF(B37&gt;①工事概要の入力!$E$13,"",IF(LEN(AT37)=0,"○","")))</f>
        <v/>
      </c>
      <c r="F37" s="365" t="str">
        <f>IF(E37="","",IF(WEEKDAY(B37)=1,"〇",IF(WEEKDAY(B37)=7,"〇","")))</f>
        <v/>
      </c>
      <c r="G37" s="366" t="str">
        <f t="shared" si="4"/>
        <v>×</v>
      </c>
      <c r="H37" s="367"/>
      <c r="I37" s="368"/>
      <c r="J37" s="369"/>
      <c r="K37" s="370"/>
      <c r="L37" s="371" t="str">
        <f t="shared" si="5"/>
        <v/>
      </c>
      <c r="M37" s="371" t="str">
        <f t="shared" si="6"/>
        <v/>
      </c>
      <c r="N37" s="371" t="str">
        <f>B37</f>
        <v>-</v>
      </c>
      <c r="O37" s="371" t="str">
        <f t="shared" si="7"/>
        <v/>
      </c>
      <c r="P37" s="371" t="str">
        <f t="shared" si="8"/>
        <v>振替済み</v>
      </c>
      <c r="Q37" s="365" t="str">
        <f>IFERROR(IF(F37="","",IF(I37="休日","OK",IF(I37=$T$3,VLOOKUP(B37,$M$15:$P$655,4,FALSE),"NG"))),"NG")</f>
        <v/>
      </c>
      <c r="R37" s="398" t="str">
        <f>IFERROR(IF(WEEKDAY(C37)=2,"週の始まり",IF(WEEKDAY(C37)=1,"週の終わり",IF(WEEKDAY(C37)&gt;2,"↓",""))),"")</f>
        <v/>
      </c>
      <c r="S37" s="184"/>
      <c r="V37" s="177" t="str">
        <f>IFERROR(VLOOKUP(B37,①工事概要の入力!$C$10:$D$14,2,FALSE),"")</f>
        <v/>
      </c>
      <c r="W37" s="177" t="str">
        <f>IFERROR(VLOOKUP(B37,①工事概要の入力!$C$18:$D$23,2,FALSE),"")</f>
        <v/>
      </c>
      <c r="X37" s="177" t="str">
        <f>IFERROR(VLOOKUP(B37,①工事概要の入力!$C$24:$D$26,2,FALSE),"")</f>
        <v/>
      </c>
      <c r="Y37" s="177" t="str">
        <f>IF(B37&gt;①工事概要の入力!$C$28,"",IF(B37&gt;=①工事概要の入力!$C$27,$Y$13,""))</f>
        <v/>
      </c>
      <c r="Z37" s="177" t="str">
        <f>IF(B37&gt;①工事概要の入力!$C$30,"",IF(B37&gt;=①工事概要の入力!$C$29,$Z$13,""))</f>
        <v/>
      </c>
      <c r="AA37" s="177" t="str">
        <f>IF(B37&gt;①工事概要の入力!$C$32,"",IF(B37&gt;=①工事概要の入力!$C$31,$AA$13,""))</f>
        <v/>
      </c>
      <c r="AB37" s="177" t="str">
        <f>IF(B37&gt;①工事概要の入力!$C$34,"",IF(B37&gt;=①工事概要の入力!$C$33,$AB$13,""))</f>
        <v/>
      </c>
      <c r="AC37" s="177" t="str">
        <f>IF(B37&gt;①工事概要の入力!$C$36,"",IF(B37&gt;=①工事概要の入力!$C$35,$AC$13,""))</f>
        <v/>
      </c>
      <c r="AD37" s="177" t="str">
        <f>IF(B37&gt;①工事概要の入力!$C$38,"",IF(B37&gt;=①工事概要の入力!$C$37,$AD$13,""))</f>
        <v/>
      </c>
      <c r="AE37" s="177" t="str">
        <f>IF(B37&gt;①工事概要の入力!$C$40,"",IF(B37&gt;=①工事概要の入力!$C$39,$AE$13,""))</f>
        <v/>
      </c>
      <c r="AF37" s="177" t="str">
        <f>IF(B37&gt;①工事概要の入力!$C$42,"",IF(B37&gt;=①工事概要の入力!$C$41,$AF$13,""))</f>
        <v/>
      </c>
      <c r="AG37" s="177" t="str">
        <f>IF(B37&gt;①工事概要の入力!$C$44,"",IF(B37&gt;=①工事概要の入力!$C$43,$AG$13,""))</f>
        <v/>
      </c>
      <c r="AH37" s="177" t="str">
        <f>IF(B37&gt;①工事概要の入力!$C$46,"",IF(B37&gt;=①工事概要の入力!$C$45,$AH$13,""))</f>
        <v/>
      </c>
      <c r="AI37" s="177" t="str">
        <f>IF(B37&gt;①工事概要の入力!$C$48,"",IF(B37&gt;=①工事概要の入力!$C$47,$AI$13,""))</f>
        <v/>
      </c>
      <c r="AJ37" s="177" t="str">
        <f>IF(B37&gt;①工事概要の入力!$C$50,"",IF(B37&gt;=①工事概要の入力!$C$49,$AJ$13,""))</f>
        <v/>
      </c>
      <c r="AK37" s="177" t="str">
        <f>IF(B37&gt;①工事概要の入力!$C$52,"",IF(B37&gt;=①工事概要の入力!$C$51,$AK$13,""))</f>
        <v/>
      </c>
      <c r="AL37" s="177" t="str">
        <f>IF(B37&gt;①工事概要の入力!$C$54,"",IF(B37&gt;=①工事概要の入力!$C$53,$AL$13,""))</f>
        <v/>
      </c>
      <c r="AM37" s="177" t="str">
        <f>IF(B37&gt;①工事概要の入力!$C$56,"",IF(B37&gt;=①工事概要の入力!$C$55,$AM$13,""))</f>
        <v/>
      </c>
      <c r="AN37" s="177" t="str">
        <f>IF(B37&gt;①工事概要の入力!$C$58,"",IF(B37&gt;=①工事概要の入力!$C$57,$AN$13,""))</f>
        <v/>
      </c>
      <c r="AO37" s="177" t="str">
        <f>IF(B37&gt;①工事概要の入力!$C$60,"",IF(B37&gt;=①工事概要の入力!$C$59,$AO$13,""))</f>
        <v/>
      </c>
      <c r="AP37" s="177" t="str">
        <f>IF(B37&gt;①工事概要の入力!$C$62,"",IF(B37&gt;=①工事概要の入力!$C$61,$AP$13,""))</f>
        <v/>
      </c>
      <c r="AQ37" s="177" t="str">
        <f>IF(B37&gt;①工事概要の入力!$C$64,"",IF(B37&gt;=①工事概要の入力!$C$63,$AQ$13,""))</f>
        <v/>
      </c>
      <c r="AR37" s="177" t="str">
        <f>IF(B37&gt;①工事概要の入力!$C$66,"",IF(B37&gt;=①工事概要の入力!$C$65,$AR$13,""))</f>
        <v/>
      </c>
      <c r="AS37" s="177" t="str">
        <f>IF(B37&gt;①工事概要の入力!$C$68,"",IF(B37&gt;=①工事概要の入力!$C$67,$AS$13,""))</f>
        <v/>
      </c>
      <c r="AT37" s="177" t="str">
        <f t="shared" si="9"/>
        <v/>
      </c>
      <c r="AU37" s="177" t="str">
        <f t="shared" si="0"/>
        <v xml:space="preserve"> </v>
      </c>
    </row>
    <row r="38" spans="1:47" ht="39" customHeight="1" thickTop="1" thickBot="1">
      <c r="A38" s="351" t="str">
        <f t="shared" si="1"/>
        <v>対象期間外</v>
      </c>
      <c r="B38" s="362" t="str">
        <f>IFERROR(IF(B37=①工事概要の入力!$E$14,"-",IF(B37="-","-",B37+1)),"-")</f>
        <v>-</v>
      </c>
      <c r="C38" s="363" t="str">
        <f t="shared" si="2"/>
        <v>-</v>
      </c>
      <c r="D38" s="364" t="str">
        <f t="shared" si="3"/>
        <v xml:space="preserve"> </v>
      </c>
      <c r="E38" s="365" t="str">
        <f>IF(B38=①工事概要の入力!$E$10,"",IF(B38&gt;①工事概要の入力!$E$13,"",IF(LEN(AT38)=0,"○","")))</f>
        <v/>
      </c>
      <c r="F38" s="365" t="str">
        <f>IF(E38="","",IF(WEEKDAY(B38)=1,"〇",IF(WEEKDAY(B38)=7,"〇","")))</f>
        <v/>
      </c>
      <c r="G38" s="366" t="str">
        <f t="shared" si="4"/>
        <v>×</v>
      </c>
      <c r="H38" s="367"/>
      <c r="I38" s="368"/>
      <c r="J38" s="369"/>
      <c r="K38" s="370"/>
      <c r="L38" s="371" t="str">
        <f t="shared" si="5"/>
        <v/>
      </c>
      <c r="M38" s="371" t="str">
        <f t="shared" si="6"/>
        <v/>
      </c>
      <c r="N38" s="371" t="str">
        <f>B38</f>
        <v>-</v>
      </c>
      <c r="O38" s="371" t="str">
        <f t="shared" si="7"/>
        <v/>
      </c>
      <c r="P38" s="371" t="str">
        <f t="shared" si="8"/>
        <v>振替済み</v>
      </c>
      <c r="Q38" s="365" t="str">
        <f>IFERROR(IF(F38="","",IF(I38="休日","OK",IF(I38=$T$3,VLOOKUP(B38,$M$15:$P$655,4,FALSE),"NG"))),"NG")</f>
        <v/>
      </c>
      <c r="R38" s="398" t="str">
        <f>IFERROR(IF(WEEKDAY(C38)=2,"週の始まり",IF(WEEKDAY(C38)=1,"週の終わり",IF(WEEKDAY(C38)&gt;2,"↓",""))),"")</f>
        <v/>
      </c>
      <c r="S38" s="184"/>
      <c r="V38" s="177" t="str">
        <f>IFERROR(VLOOKUP(B38,①工事概要の入力!$C$10:$D$14,2,FALSE),"")</f>
        <v/>
      </c>
      <c r="W38" s="177" t="str">
        <f>IFERROR(VLOOKUP(B38,①工事概要の入力!$C$18:$D$23,2,FALSE),"")</f>
        <v/>
      </c>
      <c r="X38" s="177" t="str">
        <f>IFERROR(VLOOKUP(B38,①工事概要の入力!$C$24:$D$26,2,FALSE),"")</f>
        <v/>
      </c>
      <c r="Y38" s="177" t="str">
        <f>IF(B38&gt;①工事概要の入力!$C$28,"",IF(B38&gt;=①工事概要の入力!$C$27,$Y$13,""))</f>
        <v/>
      </c>
      <c r="Z38" s="177" t="str">
        <f>IF(B38&gt;①工事概要の入力!$C$30,"",IF(B38&gt;=①工事概要の入力!$C$29,$Z$13,""))</f>
        <v/>
      </c>
      <c r="AA38" s="177" t="str">
        <f>IF(B38&gt;①工事概要の入力!$C$32,"",IF(B38&gt;=①工事概要の入力!$C$31,$AA$13,""))</f>
        <v/>
      </c>
      <c r="AB38" s="177" t="str">
        <f>IF(B38&gt;①工事概要の入力!$C$34,"",IF(B38&gt;=①工事概要の入力!$C$33,$AB$13,""))</f>
        <v/>
      </c>
      <c r="AC38" s="177" t="str">
        <f>IF(B38&gt;①工事概要の入力!$C$36,"",IF(B38&gt;=①工事概要の入力!$C$35,$AC$13,""))</f>
        <v/>
      </c>
      <c r="AD38" s="177" t="str">
        <f>IF(B38&gt;①工事概要の入力!$C$38,"",IF(B38&gt;=①工事概要の入力!$C$37,$AD$13,""))</f>
        <v/>
      </c>
      <c r="AE38" s="177" t="str">
        <f>IF(B38&gt;①工事概要の入力!$C$40,"",IF(B38&gt;=①工事概要の入力!$C$39,$AE$13,""))</f>
        <v/>
      </c>
      <c r="AF38" s="177" t="str">
        <f>IF(B38&gt;①工事概要の入力!$C$42,"",IF(B38&gt;=①工事概要の入力!$C$41,$AF$13,""))</f>
        <v/>
      </c>
      <c r="AG38" s="177" t="str">
        <f>IF(B38&gt;①工事概要の入力!$C$44,"",IF(B38&gt;=①工事概要の入力!$C$43,$AG$13,""))</f>
        <v/>
      </c>
      <c r="AH38" s="177" t="str">
        <f>IF(B38&gt;①工事概要の入力!$C$46,"",IF(B38&gt;=①工事概要の入力!$C$45,$AH$13,""))</f>
        <v/>
      </c>
      <c r="AI38" s="177" t="str">
        <f>IF(B38&gt;①工事概要の入力!$C$48,"",IF(B38&gt;=①工事概要の入力!$C$47,$AI$13,""))</f>
        <v/>
      </c>
      <c r="AJ38" s="177" t="str">
        <f>IF(B38&gt;①工事概要の入力!$C$50,"",IF(B38&gt;=①工事概要の入力!$C$49,$AJ$13,""))</f>
        <v/>
      </c>
      <c r="AK38" s="177" t="str">
        <f>IF(B38&gt;①工事概要の入力!$C$52,"",IF(B38&gt;=①工事概要の入力!$C$51,$AK$13,""))</f>
        <v/>
      </c>
      <c r="AL38" s="177" t="str">
        <f>IF(B38&gt;①工事概要の入力!$C$54,"",IF(B38&gt;=①工事概要の入力!$C$53,$AL$13,""))</f>
        <v/>
      </c>
      <c r="AM38" s="177" t="str">
        <f>IF(B38&gt;①工事概要の入力!$C$56,"",IF(B38&gt;=①工事概要の入力!$C$55,$AM$13,""))</f>
        <v/>
      </c>
      <c r="AN38" s="177" t="str">
        <f>IF(B38&gt;①工事概要の入力!$C$58,"",IF(B38&gt;=①工事概要の入力!$C$57,$AN$13,""))</f>
        <v/>
      </c>
      <c r="AO38" s="177" t="str">
        <f>IF(B38&gt;①工事概要の入力!$C$60,"",IF(B38&gt;=①工事概要の入力!$C$59,$AO$13,""))</f>
        <v/>
      </c>
      <c r="AP38" s="177" t="str">
        <f>IF(B38&gt;①工事概要の入力!$C$62,"",IF(B38&gt;=①工事概要の入力!$C$61,$AP$13,""))</f>
        <v/>
      </c>
      <c r="AQ38" s="177" t="str">
        <f>IF(B38&gt;①工事概要の入力!$C$64,"",IF(B38&gt;=①工事概要の入力!$C$63,$AQ$13,""))</f>
        <v/>
      </c>
      <c r="AR38" s="177" t="str">
        <f>IF(B38&gt;①工事概要の入力!$C$66,"",IF(B38&gt;=①工事概要の入力!$C$65,$AR$13,""))</f>
        <v/>
      </c>
      <c r="AS38" s="177" t="str">
        <f>IF(B38&gt;①工事概要の入力!$C$68,"",IF(B38&gt;=①工事概要の入力!$C$67,$AS$13,""))</f>
        <v/>
      </c>
      <c r="AT38" s="177" t="str">
        <f t="shared" si="9"/>
        <v/>
      </c>
      <c r="AU38" s="177" t="str">
        <f t="shared" si="0"/>
        <v xml:space="preserve"> </v>
      </c>
    </row>
    <row r="39" spans="1:47" ht="39" customHeight="1" thickTop="1" thickBot="1">
      <c r="A39" s="351" t="str">
        <f t="shared" si="1"/>
        <v>対象期間外</v>
      </c>
      <c r="B39" s="362" t="str">
        <f>IFERROR(IF(B38=①工事概要の入力!$E$14,"-",IF(B38="-","-",B38+1)),"-")</f>
        <v>-</v>
      </c>
      <c r="C39" s="363" t="str">
        <f t="shared" si="2"/>
        <v>-</v>
      </c>
      <c r="D39" s="364" t="str">
        <f t="shared" si="3"/>
        <v xml:space="preserve"> </v>
      </c>
      <c r="E39" s="365" t="str">
        <f>IF(B39=①工事概要の入力!$E$10,"",IF(B39&gt;①工事概要の入力!$E$13,"",IF(LEN(AT39)=0,"○","")))</f>
        <v/>
      </c>
      <c r="F39" s="365" t="str">
        <f>IF(E39="","",IF(WEEKDAY(B39)=1,"〇",IF(WEEKDAY(B39)=7,"〇","")))</f>
        <v/>
      </c>
      <c r="G39" s="366" t="str">
        <f t="shared" si="4"/>
        <v>×</v>
      </c>
      <c r="H39" s="367"/>
      <c r="I39" s="368"/>
      <c r="J39" s="369"/>
      <c r="K39" s="370"/>
      <c r="L39" s="371" t="str">
        <f t="shared" si="5"/>
        <v/>
      </c>
      <c r="M39" s="371" t="str">
        <f t="shared" si="6"/>
        <v/>
      </c>
      <c r="N39" s="371" t="str">
        <f>B39</f>
        <v>-</v>
      </c>
      <c r="O39" s="371" t="str">
        <f t="shared" si="7"/>
        <v/>
      </c>
      <c r="P39" s="371" t="str">
        <f t="shared" si="8"/>
        <v>振替済み</v>
      </c>
      <c r="Q39" s="365" t="str">
        <f>IFERROR(IF(F39="","",IF(I39="休日","OK",IF(I39=$T$3,VLOOKUP(B39,$M$15:$P$655,4,FALSE),"NG"))),"NG")</f>
        <v/>
      </c>
      <c r="R39" s="398" t="str">
        <f>IFERROR(IF(WEEKDAY(C39)=2,"週の始まり",IF(WEEKDAY(C39)=1,"週の終わり",IF(WEEKDAY(C39)&gt;2,"↓",""))),"")</f>
        <v/>
      </c>
      <c r="S39" s="184"/>
      <c r="V39" s="177" t="str">
        <f>IFERROR(VLOOKUP(B39,①工事概要の入力!$C$10:$D$14,2,FALSE),"")</f>
        <v/>
      </c>
      <c r="W39" s="177" t="str">
        <f>IFERROR(VLOOKUP(B39,①工事概要の入力!$C$18:$D$23,2,FALSE),"")</f>
        <v/>
      </c>
      <c r="X39" s="177" t="str">
        <f>IFERROR(VLOOKUP(B39,①工事概要の入力!$C$24:$D$26,2,FALSE),"")</f>
        <v/>
      </c>
      <c r="Y39" s="177" t="str">
        <f>IF(B39&gt;①工事概要の入力!$C$28,"",IF(B39&gt;=①工事概要の入力!$C$27,$Y$13,""))</f>
        <v/>
      </c>
      <c r="Z39" s="177" t="str">
        <f>IF(B39&gt;①工事概要の入力!$C$30,"",IF(B39&gt;=①工事概要の入力!$C$29,$Z$13,""))</f>
        <v/>
      </c>
      <c r="AA39" s="177" t="str">
        <f>IF(B39&gt;①工事概要の入力!$C$32,"",IF(B39&gt;=①工事概要の入力!$C$31,$AA$13,""))</f>
        <v/>
      </c>
      <c r="AB39" s="177" t="str">
        <f>IF(B39&gt;①工事概要の入力!$C$34,"",IF(B39&gt;=①工事概要の入力!$C$33,$AB$13,""))</f>
        <v/>
      </c>
      <c r="AC39" s="177" t="str">
        <f>IF(B39&gt;①工事概要の入力!$C$36,"",IF(B39&gt;=①工事概要の入力!$C$35,$AC$13,""))</f>
        <v/>
      </c>
      <c r="AD39" s="177" t="str">
        <f>IF(B39&gt;①工事概要の入力!$C$38,"",IF(B39&gt;=①工事概要の入力!$C$37,$AD$13,""))</f>
        <v/>
      </c>
      <c r="AE39" s="177" t="str">
        <f>IF(B39&gt;①工事概要の入力!$C$40,"",IF(B39&gt;=①工事概要の入力!$C$39,$AE$13,""))</f>
        <v/>
      </c>
      <c r="AF39" s="177" t="str">
        <f>IF(B39&gt;①工事概要の入力!$C$42,"",IF(B39&gt;=①工事概要の入力!$C$41,$AF$13,""))</f>
        <v/>
      </c>
      <c r="AG39" s="177" t="str">
        <f>IF(B39&gt;①工事概要の入力!$C$44,"",IF(B39&gt;=①工事概要の入力!$C$43,$AG$13,""))</f>
        <v/>
      </c>
      <c r="AH39" s="177" t="str">
        <f>IF(B39&gt;①工事概要の入力!$C$46,"",IF(B39&gt;=①工事概要の入力!$C$45,$AH$13,""))</f>
        <v/>
      </c>
      <c r="AI39" s="177" t="str">
        <f>IF(B39&gt;①工事概要の入力!$C$48,"",IF(B39&gt;=①工事概要の入力!$C$47,$AI$13,""))</f>
        <v/>
      </c>
      <c r="AJ39" s="177" t="str">
        <f>IF(B39&gt;①工事概要の入力!$C$50,"",IF(B39&gt;=①工事概要の入力!$C$49,$AJ$13,""))</f>
        <v/>
      </c>
      <c r="AK39" s="177" t="str">
        <f>IF(B39&gt;①工事概要の入力!$C$52,"",IF(B39&gt;=①工事概要の入力!$C$51,$AK$13,""))</f>
        <v/>
      </c>
      <c r="AL39" s="177" t="str">
        <f>IF(B39&gt;①工事概要の入力!$C$54,"",IF(B39&gt;=①工事概要の入力!$C$53,$AL$13,""))</f>
        <v/>
      </c>
      <c r="AM39" s="177" t="str">
        <f>IF(B39&gt;①工事概要の入力!$C$56,"",IF(B39&gt;=①工事概要の入力!$C$55,$AM$13,""))</f>
        <v/>
      </c>
      <c r="AN39" s="177" t="str">
        <f>IF(B39&gt;①工事概要の入力!$C$58,"",IF(B39&gt;=①工事概要の入力!$C$57,$AN$13,""))</f>
        <v/>
      </c>
      <c r="AO39" s="177" t="str">
        <f>IF(B39&gt;①工事概要の入力!$C$60,"",IF(B39&gt;=①工事概要の入力!$C$59,$AO$13,""))</f>
        <v/>
      </c>
      <c r="AP39" s="177" t="str">
        <f>IF(B39&gt;①工事概要の入力!$C$62,"",IF(B39&gt;=①工事概要の入力!$C$61,$AP$13,""))</f>
        <v/>
      </c>
      <c r="AQ39" s="177" t="str">
        <f>IF(B39&gt;①工事概要の入力!$C$64,"",IF(B39&gt;=①工事概要の入力!$C$63,$AQ$13,""))</f>
        <v/>
      </c>
      <c r="AR39" s="177" t="str">
        <f>IF(B39&gt;①工事概要の入力!$C$66,"",IF(B39&gt;=①工事概要の入力!$C$65,$AR$13,""))</f>
        <v/>
      </c>
      <c r="AS39" s="177" t="str">
        <f>IF(B39&gt;①工事概要の入力!$C$68,"",IF(B39&gt;=①工事概要の入力!$C$67,$AS$13,""))</f>
        <v/>
      </c>
      <c r="AT39" s="177" t="str">
        <f t="shared" si="9"/>
        <v/>
      </c>
      <c r="AU39" s="177" t="str">
        <f t="shared" si="0"/>
        <v xml:space="preserve"> </v>
      </c>
    </row>
    <row r="40" spans="1:47" ht="39" customHeight="1" thickTop="1" thickBot="1">
      <c r="A40" s="351" t="str">
        <f t="shared" si="1"/>
        <v>対象期間外</v>
      </c>
      <c r="B40" s="362" t="str">
        <f>IFERROR(IF(B39=①工事概要の入力!$E$14,"-",IF(B39="-","-",B39+1)),"-")</f>
        <v>-</v>
      </c>
      <c r="C40" s="363" t="str">
        <f t="shared" si="2"/>
        <v>-</v>
      </c>
      <c r="D40" s="364" t="str">
        <f t="shared" si="3"/>
        <v xml:space="preserve"> </v>
      </c>
      <c r="E40" s="365" t="str">
        <f>IF(B40=①工事概要の入力!$E$10,"",IF(B40&gt;①工事概要の入力!$E$13,"",IF(LEN(AT40)=0,"○","")))</f>
        <v/>
      </c>
      <c r="F40" s="365" t="str">
        <f>IF(E40="","",IF(WEEKDAY(B40)=1,"〇",IF(WEEKDAY(B40)=7,"〇","")))</f>
        <v/>
      </c>
      <c r="G40" s="366" t="str">
        <f t="shared" si="4"/>
        <v>×</v>
      </c>
      <c r="H40" s="367"/>
      <c r="I40" s="368"/>
      <c r="J40" s="369"/>
      <c r="K40" s="370"/>
      <c r="L40" s="371" t="str">
        <f t="shared" si="5"/>
        <v/>
      </c>
      <c r="M40" s="371" t="str">
        <f t="shared" si="6"/>
        <v/>
      </c>
      <c r="N40" s="371" t="str">
        <f>B40</f>
        <v>-</v>
      </c>
      <c r="O40" s="371" t="str">
        <f t="shared" si="7"/>
        <v/>
      </c>
      <c r="P40" s="371" t="str">
        <f t="shared" si="8"/>
        <v>振替済み</v>
      </c>
      <c r="Q40" s="365" t="str">
        <f>IFERROR(IF(F40="","",IF(I40="休日","OK",IF(I40=$T$3,VLOOKUP(B40,$M$15:$P$655,4,FALSE),"NG"))),"NG")</f>
        <v/>
      </c>
      <c r="R40" s="398" t="str">
        <f>IFERROR(IF(WEEKDAY(C40)=2,"週の始まり",IF(WEEKDAY(C40)=1,"週の終わり",IF(WEEKDAY(C40)&gt;2,"↓",""))),"")</f>
        <v/>
      </c>
      <c r="S40" s="184"/>
      <c r="V40" s="177" t="str">
        <f>IFERROR(VLOOKUP(B40,①工事概要の入力!$C$10:$D$14,2,FALSE),"")</f>
        <v/>
      </c>
      <c r="W40" s="177" t="str">
        <f>IFERROR(VLOOKUP(B40,①工事概要の入力!$C$18:$D$23,2,FALSE),"")</f>
        <v/>
      </c>
      <c r="X40" s="177" t="str">
        <f>IFERROR(VLOOKUP(B40,①工事概要の入力!$C$24:$D$26,2,FALSE),"")</f>
        <v/>
      </c>
      <c r="Y40" s="177" t="str">
        <f>IF(B40&gt;①工事概要の入力!$C$28,"",IF(B40&gt;=①工事概要の入力!$C$27,$Y$13,""))</f>
        <v/>
      </c>
      <c r="Z40" s="177" t="str">
        <f>IF(B40&gt;①工事概要の入力!$C$30,"",IF(B40&gt;=①工事概要の入力!$C$29,$Z$13,""))</f>
        <v/>
      </c>
      <c r="AA40" s="177" t="str">
        <f>IF(B40&gt;①工事概要の入力!$C$32,"",IF(B40&gt;=①工事概要の入力!$C$31,$AA$13,""))</f>
        <v/>
      </c>
      <c r="AB40" s="177" t="str">
        <f>IF(B40&gt;①工事概要の入力!$C$34,"",IF(B40&gt;=①工事概要の入力!$C$33,$AB$13,""))</f>
        <v/>
      </c>
      <c r="AC40" s="177" t="str">
        <f>IF(B40&gt;①工事概要の入力!$C$36,"",IF(B40&gt;=①工事概要の入力!$C$35,$AC$13,""))</f>
        <v/>
      </c>
      <c r="AD40" s="177" t="str">
        <f>IF(B40&gt;①工事概要の入力!$C$38,"",IF(B40&gt;=①工事概要の入力!$C$37,$AD$13,""))</f>
        <v/>
      </c>
      <c r="AE40" s="177" t="str">
        <f>IF(B40&gt;①工事概要の入力!$C$40,"",IF(B40&gt;=①工事概要の入力!$C$39,$AE$13,""))</f>
        <v/>
      </c>
      <c r="AF40" s="177" t="str">
        <f>IF(B40&gt;①工事概要の入力!$C$42,"",IF(B40&gt;=①工事概要の入力!$C$41,$AF$13,""))</f>
        <v/>
      </c>
      <c r="AG40" s="177" t="str">
        <f>IF(B40&gt;①工事概要の入力!$C$44,"",IF(B40&gt;=①工事概要の入力!$C$43,$AG$13,""))</f>
        <v/>
      </c>
      <c r="AH40" s="177" t="str">
        <f>IF(B40&gt;①工事概要の入力!$C$46,"",IF(B40&gt;=①工事概要の入力!$C$45,$AH$13,""))</f>
        <v/>
      </c>
      <c r="AI40" s="177" t="str">
        <f>IF(B40&gt;①工事概要の入力!$C$48,"",IF(B40&gt;=①工事概要の入力!$C$47,$AI$13,""))</f>
        <v/>
      </c>
      <c r="AJ40" s="177" t="str">
        <f>IF(B40&gt;①工事概要の入力!$C$50,"",IF(B40&gt;=①工事概要の入力!$C$49,$AJ$13,""))</f>
        <v/>
      </c>
      <c r="AK40" s="177" t="str">
        <f>IF(B40&gt;①工事概要の入力!$C$52,"",IF(B40&gt;=①工事概要の入力!$C$51,$AK$13,""))</f>
        <v/>
      </c>
      <c r="AL40" s="177" t="str">
        <f>IF(B40&gt;①工事概要の入力!$C$54,"",IF(B40&gt;=①工事概要の入力!$C$53,$AL$13,""))</f>
        <v/>
      </c>
      <c r="AM40" s="177" t="str">
        <f>IF(B40&gt;①工事概要の入力!$C$56,"",IF(B40&gt;=①工事概要の入力!$C$55,$AM$13,""))</f>
        <v/>
      </c>
      <c r="AN40" s="177" t="str">
        <f>IF(B40&gt;①工事概要の入力!$C$58,"",IF(B40&gt;=①工事概要の入力!$C$57,$AN$13,""))</f>
        <v/>
      </c>
      <c r="AO40" s="177" t="str">
        <f>IF(B40&gt;①工事概要の入力!$C$60,"",IF(B40&gt;=①工事概要の入力!$C$59,$AO$13,""))</f>
        <v/>
      </c>
      <c r="AP40" s="177" t="str">
        <f>IF(B40&gt;①工事概要の入力!$C$62,"",IF(B40&gt;=①工事概要の入力!$C$61,$AP$13,""))</f>
        <v/>
      </c>
      <c r="AQ40" s="177" t="str">
        <f>IF(B40&gt;①工事概要の入力!$C$64,"",IF(B40&gt;=①工事概要の入力!$C$63,$AQ$13,""))</f>
        <v/>
      </c>
      <c r="AR40" s="177" t="str">
        <f>IF(B40&gt;①工事概要の入力!$C$66,"",IF(B40&gt;=①工事概要の入力!$C$65,$AR$13,""))</f>
        <v/>
      </c>
      <c r="AS40" s="177" t="str">
        <f>IF(B40&gt;①工事概要の入力!$C$68,"",IF(B40&gt;=①工事概要の入力!$C$67,$AS$13,""))</f>
        <v/>
      </c>
      <c r="AT40" s="177" t="str">
        <f t="shared" si="9"/>
        <v/>
      </c>
      <c r="AU40" s="177" t="str">
        <f t="shared" si="0"/>
        <v xml:space="preserve"> </v>
      </c>
    </row>
    <row r="41" spans="1:47" ht="39" customHeight="1" thickTop="1" thickBot="1">
      <c r="A41" s="351" t="str">
        <f t="shared" si="1"/>
        <v>対象期間外</v>
      </c>
      <c r="B41" s="362" t="str">
        <f>IFERROR(IF(B40=①工事概要の入力!$E$14,"-",IF(B40="-","-",B40+1)),"-")</f>
        <v>-</v>
      </c>
      <c r="C41" s="363" t="str">
        <f t="shared" si="2"/>
        <v>-</v>
      </c>
      <c r="D41" s="364" t="str">
        <f t="shared" si="3"/>
        <v xml:space="preserve"> </v>
      </c>
      <c r="E41" s="365" t="str">
        <f>IF(B41=①工事概要の入力!$E$10,"",IF(B41&gt;①工事概要の入力!$E$13,"",IF(LEN(AT41)=0,"○","")))</f>
        <v/>
      </c>
      <c r="F41" s="365" t="str">
        <f>IF(E41="","",IF(WEEKDAY(B41)=1,"〇",IF(WEEKDAY(B41)=7,"〇","")))</f>
        <v/>
      </c>
      <c r="G41" s="366" t="str">
        <f t="shared" si="4"/>
        <v>×</v>
      </c>
      <c r="H41" s="367"/>
      <c r="I41" s="368"/>
      <c r="J41" s="369"/>
      <c r="K41" s="370"/>
      <c r="L41" s="371" t="str">
        <f t="shared" si="5"/>
        <v/>
      </c>
      <c r="M41" s="371" t="str">
        <f t="shared" si="6"/>
        <v/>
      </c>
      <c r="N41" s="371" t="str">
        <f>B41</f>
        <v>-</v>
      </c>
      <c r="O41" s="371" t="str">
        <f t="shared" si="7"/>
        <v/>
      </c>
      <c r="P41" s="371" t="str">
        <f t="shared" si="8"/>
        <v>振替済み</v>
      </c>
      <c r="Q41" s="365" t="str">
        <f>IFERROR(IF(F41="","",IF(I41="休日","OK",IF(I41=$T$3,VLOOKUP(B41,$M$15:$P$655,4,FALSE),"NG"))),"NG")</f>
        <v/>
      </c>
      <c r="R41" s="398" t="str">
        <f>IFERROR(IF(WEEKDAY(C41)=2,"週の始まり",IF(WEEKDAY(C41)=1,"週の終わり",IF(WEEKDAY(C41)&gt;2,"↓",""))),"")</f>
        <v/>
      </c>
      <c r="S41" s="184"/>
      <c r="V41" s="177" t="str">
        <f>IFERROR(VLOOKUP(B41,①工事概要の入力!$C$10:$D$14,2,FALSE),"")</f>
        <v/>
      </c>
      <c r="W41" s="177" t="str">
        <f>IFERROR(VLOOKUP(B41,①工事概要の入力!$C$18:$D$23,2,FALSE),"")</f>
        <v/>
      </c>
      <c r="X41" s="177" t="str">
        <f>IFERROR(VLOOKUP(B41,①工事概要の入力!$C$24:$D$26,2,FALSE),"")</f>
        <v/>
      </c>
      <c r="Y41" s="177" t="str">
        <f>IF(B41&gt;①工事概要の入力!$C$28,"",IF(B41&gt;=①工事概要の入力!$C$27,$Y$13,""))</f>
        <v/>
      </c>
      <c r="Z41" s="177" t="str">
        <f>IF(B41&gt;①工事概要の入力!$C$30,"",IF(B41&gt;=①工事概要の入力!$C$29,$Z$13,""))</f>
        <v/>
      </c>
      <c r="AA41" s="177" t="str">
        <f>IF(B41&gt;①工事概要の入力!$C$32,"",IF(B41&gt;=①工事概要の入力!$C$31,$AA$13,""))</f>
        <v/>
      </c>
      <c r="AB41" s="177" t="str">
        <f>IF(B41&gt;①工事概要の入力!$C$34,"",IF(B41&gt;=①工事概要の入力!$C$33,$AB$13,""))</f>
        <v/>
      </c>
      <c r="AC41" s="177" t="str">
        <f>IF(B41&gt;①工事概要の入力!$C$36,"",IF(B41&gt;=①工事概要の入力!$C$35,$AC$13,""))</f>
        <v/>
      </c>
      <c r="AD41" s="177" t="str">
        <f>IF(B41&gt;①工事概要の入力!$C$38,"",IF(B41&gt;=①工事概要の入力!$C$37,$AD$13,""))</f>
        <v/>
      </c>
      <c r="AE41" s="177" t="str">
        <f>IF(B41&gt;①工事概要の入力!$C$40,"",IF(B41&gt;=①工事概要の入力!$C$39,$AE$13,""))</f>
        <v/>
      </c>
      <c r="AF41" s="177" t="str">
        <f>IF(B41&gt;①工事概要の入力!$C$42,"",IF(B41&gt;=①工事概要の入力!$C$41,$AF$13,""))</f>
        <v/>
      </c>
      <c r="AG41" s="177" t="str">
        <f>IF(B41&gt;①工事概要の入力!$C$44,"",IF(B41&gt;=①工事概要の入力!$C$43,$AG$13,""))</f>
        <v/>
      </c>
      <c r="AH41" s="177" t="str">
        <f>IF(B41&gt;①工事概要の入力!$C$46,"",IF(B41&gt;=①工事概要の入力!$C$45,$AH$13,""))</f>
        <v/>
      </c>
      <c r="AI41" s="177" t="str">
        <f>IF(B41&gt;①工事概要の入力!$C$48,"",IF(B41&gt;=①工事概要の入力!$C$47,$AI$13,""))</f>
        <v/>
      </c>
      <c r="AJ41" s="177" t="str">
        <f>IF(B41&gt;①工事概要の入力!$C$50,"",IF(B41&gt;=①工事概要の入力!$C$49,$AJ$13,""))</f>
        <v/>
      </c>
      <c r="AK41" s="177" t="str">
        <f>IF(B41&gt;①工事概要の入力!$C$52,"",IF(B41&gt;=①工事概要の入力!$C$51,$AK$13,""))</f>
        <v/>
      </c>
      <c r="AL41" s="177" t="str">
        <f>IF(B41&gt;①工事概要の入力!$C$54,"",IF(B41&gt;=①工事概要の入力!$C$53,$AL$13,""))</f>
        <v/>
      </c>
      <c r="AM41" s="177" t="str">
        <f>IF(B41&gt;①工事概要の入力!$C$56,"",IF(B41&gt;=①工事概要の入力!$C$55,$AM$13,""))</f>
        <v/>
      </c>
      <c r="AN41" s="177" t="str">
        <f>IF(B41&gt;①工事概要の入力!$C$58,"",IF(B41&gt;=①工事概要の入力!$C$57,$AN$13,""))</f>
        <v/>
      </c>
      <c r="AO41" s="177" t="str">
        <f>IF(B41&gt;①工事概要の入力!$C$60,"",IF(B41&gt;=①工事概要の入力!$C$59,$AO$13,""))</f>
        <v/>
      </c>
      <c r="AP41" s="177" t="str">
        <f>IF(B41&gt;①工事概要の入力!$C$62,"",IF(B41&gt;=①工事概要の入力!$C$61,$AP$13,""))</f>
        <v/>
      </c>
      <c r="AQ41" s="177" t="str">
        <f>IF(B41&gt;①工事概要の入力!$C$64,"",IF(B41&gt;=①工事概要の入力!$C$63,$AQ$13,""))</f>
        <v/>
      </c>
      <c r="AR41" s="177" t="str">
        <f>IF(B41&gt;①工事概要の入力!$C$66,"",IF(B41&gt;=①工事概要の入力!$C$65,$AR$13,""))</f>
        <v/>
      </c>
      <c r="AS41" s="177" t="str">
        <f>IF(B41&gt;①工事概要の入力!$C$68,"",IF(B41&gt;=①工事概要の入力!$C$67,$AS$13,""))</f>
        <v/>
      </c>
      <c r="AT41" s="177" t="str">
        <f t="shared" si="9"/>
        <v/>
      </c>
      <c r="AU41" s="177" t="str">
        <f t="shared" si="0"/>
        <v xml:space="preserve"> </v>
      </c>
    </row>
    <row r="42" spans="1:47" ht="39" customHeight="1" thickTop="1" thickBot="1">
      <c r="A42" s="351" t="str">
        <f t="shared" si="1"/>
        <v>対象期間外</v>
      </c>
      <c r="B42" s="362" t="str">
        <f>IFERROR(IF(B41=①工事概要の入力!$E$14,"-",IF(B41="-","-",B41+1)),"-")</f>
        <v>-</v>
      </c>
      <c r="C42" s="363" t="str">
        <f t="shared" si="2"/>
        <v>-</v>
      </c>
      <c r="D42" s="364" t="str">
        <f t="shared" si="3"/>
        <v xml:space="preserve"> </v>
      </c>
      <c r="E42" s="365" t="str">
        <f>IF(B42=①工事概要の入力!$E$10,"",IF(B42&gt;①工事概要の入力!$E$13,"",IF(LEN(AT42)=0,"○","")))</f>
        <v/>
      </c>
      <c r="F42" s="365" t="str">
        <f>IF(E42="","",IF(WEEKDAY(B42)=1,"〇",IF(WEEKDAY(B42)=7,"〇","")))</f>
        <v/>
      </c>
      <c r="G42" s="366" t="str">
        <f t="shared" si="4"/>
        <v>×</v>
      </c>
      <c r="H42" s="367"/>
      <c r="I42" s="368"/>
      <c r="J42" s="369"/>
      <c r="K42" s="370"/>
      <c r="L42" s="371" t="str">
        <f t="shared" si="5"/>
        <v/>
      </c>
      <c r="M42" s="371" t="str">
        <f t="shared" si="6"/>
        <v/>
      </c>
      <c r="N42" s="371" t="str">
        <f>B42</f>
        <v>-</v>
      </c>
      <c r="O42" s="371" t="str">
        <f t="shared" si="7"/>
        <v/>
      </c>
      <c r="P42" s="371" t="str">
        <f t="shared" si="8"/>
        <v>振替済み</v>
      </c>
      <c r="Q42" s="365" t="str">
        <f>IFERROR(IF(F42="","",IF(I42="休日","OK",IF(I42=$T$3,VLOOKUP(B42,$M$15:$P$655,4,FALSE),"NG"))),"NG")</f>
        <v/>
      </c>
      <c r="R42" s="398" t="str">
        <f>IFERROR(IF(WEEKDAY(C42)=2,"週の始まり",IF(WEEKDAY(C42)=1,"週の終わり",IF(WEEKDAY(C42)&gt;2,"↓",""))),"")</f>
        <v/>
      </c>
      <c r="S42" s="184"/>
      <c r="V42" s="177" t="str">
        <f>IFERROR(VLOOKUP(B42,①工事概要の入力!$C$10:$D$14,2,FALSE),"")</f>
        <v/>
      </c>
      <c r="W42" s="177" t="str">
        <f>IFERROR(VLOOKUP(B42,①工事概要の入力!$C$18:$D$23,2,FALSE),"")</f>
        <v/>
      </c>
      <c r="X42" s="177" t="str">
        <f>IFERROR(VLOOKUP(B42,①工事概要の入力!$C$24:$D$26,2,FALSE),"")</f>
        <v/>
      </c>
      <c r="Y42" s="177" t="str">
        <f>IF(B42&gt;①工事概要の入力!$C$28,"",IF(B42&gt;=①工事概要の入力!$C$27,$Y$13,""))</f>
        <v/>
      </c>
      <c r="Z42" s="177" t="str">
        <f>IF(B42&gt;①工事概要の入力!$C$30,"",IF(B42&gt;=①工事概要の入力!$C$29,$Z$13,""))</f>
        <v/>
      </c>
      <c r="AA42" s="177" t="str">
        <f>IF(B42&gt;①工事概要の入力!$C$32,"",IF(B42&gt;=①工事概要の入力!$C$31,$AA$13,""))</f>
        <v/>
      </c>
      <c r="AB42" s="177" t="str">
        <f>IF(B42&gt;①工事概要の入力!$C$34,"",IF(B42&gt;=①工事概要の入力!$C$33,$AB$13,""))</f>
        <v/>
      </c>
      <c r="AC42" s="177" t="str">
        <f>IF(B42&gt;①工事概要の入力!$C$36,"",IF(B42&gt;=①工事概要の入力!$C$35,$AC$13,""))</f>
        <v/>
      </c>
      <c r="AD42" s="177" t="str">
        <f>IF(B42&gt;①工事概要の入力!$C$38,"",IF(B42&gt;=①工事概要の入力!$C$37,$AD$13,""))</f>
        <v/>
      </c>
      <c r="AE42" s="177" t="str">
        <f>IF(B42&gt;①工事概要の入力!$C$40,"",IF(B42&gt;=①工事概要の入力!$C$39,$AE$13,""))</f>
        <v/>
      </c>
      <c r="AF42" s="177" t="str">
        <f>IF(B42&gt;①工事概要の入力!$C$42,"",IF(B42&gt;=①工事概要の入力!$C$41,$AF$13,""))</f>
        <v/>
      </c>
      <c r="AG42" s="177" t="str">
        <f>IF(B42&gt;①工事概要の入力!$C$44,"",IF(B42&gt;=①工事概要の入力!$C$43,$AG$13,""))</f>
        <v/>
      </c>
      <c r="AH42" s="177" t="str">
        <f>IF(B42&gt;①工事概要の入力!$C$46,"",IF(B42&gt;=①工事概要の入力!$C$45,$AH$13,""))</f>
        <v/>
      </c>
      <c r="AI42" s="177" t="str">
        <f>IF(B42&gt;①工事概要の入力!$C$48,"",IF(B42&gt;=①工事概要の入力!$C$47,$AI$13,""))</f>
        <v/>
      </c>
      <c r="AJ42" s="177" t="str">
        <f>IF(B42&gt;①工事概要の入力!$C$50,"",IF(B42&gt;=①工事概要の入力!$C$49,$AJ$13,""))</f>
        <v/>
      </c>
      <c r="AK42" s="177" t="str">
        <f>IF(B42&gt;①工事概要の入力!$C$52,"",IF(B42&gt;=①工事概要の入力!$C$51,$AK$13,""))</f>
        <v/>
      </c>
      <c r="AL42" s="177" t="str">
        <f>IF(B42&gt;①工事概要の入力!$C$54,"",IF(B42&gt;=①工事概要の入力!$C$53,$AL$13,""))</f>
        <v/>
      </c>
      <c r="AM42" s="177" t="str">
        <f>IF(B42&gt;①工事概要の入力!$C$56,"",IF(B42&gt;=①工事概要の入力!$C$55,$AM$13,""))</f>
        <v/>
      </c>
      <c r="AN42" s="177" t="str">
        <f>IF(B42&gt;①工事概要の入力!$C$58,"",IF(B42&gt;=①工事概要の入力!$C$57,$AN$13,""))</f>
        <v/>
      </c>
      <c r="AO42" s="177" t="str">
        <f>IF(B42&gt;①工事概要の入力!$C$60,"",IF(B42&gt;=①工事概要の入力!$C$59,$AO$13,""))</f>
        <v/>
      </c>
      <c r="AP42" s="177" t="str">
        <f>IF(B42&gt;①工事概要の入力!$C$62,"",IF(B42&gt;=①工事概要の入力!$C$61,$AP$13,""))</f>
        <v/>
      </c>
      <c r="AQ42" s="177" t="str">
        <f>IF(B42&gt;①工事概要の入力!$C$64,"",IF(B42&gt;=①工事概要の入力!$C$63,$AQ$13,""))</f>
        <v/>
      </c>
      <c r="AR42" s="177" t="str">
        <f>IF(B42&gt;①工事概要の入力!$C$66,"",IF(B42&gt;=①工事概要の入力!$C$65,$AR$13,""))</f>
        <v/>
      </c>
      <c r="AS42" s="177" t="str">
        <f>IF(B42&gt;①工事概要の入力!$C$68,"",IF(B42&gt;=①工事概要の入力!$C$67,$AS$13,""))</f>
        <v/>
      </c>
      <c r="AT42" s="177" t="str">
        <f t="shared" si="9"/>
        <v/>
      </c>
      <c r="AU42" s="177" t="str">
        <f t="shared" si="0"/>
        <v xml:space="preserve"> </v>
      </c>
    </row>
    <row r="43" spans="1:47" ht="39" customHeight="1" thickTop="1" thickBot="1">
      <c r="A43" s="351" t="str">
        <f t="shared" si="1"/>
        <v>対象期間外</v>
      </c>
      <c r="B43" s="362" t="str">
        <f>IFERROR(IF(B42=①工事概要の入力!$E$14,"-",IF(B42="-","-",B42+1)),"-")</f>
        <v>-</v>
      </c>
      <c r="C43" s="363" t="str">
        <f t="shared" si="2"/>
        <v>-</v>
      </c>
      <c r="D43" s="364" t="str">
        <f t="shared" si="3"/>
        <v xml:space="preserve"> </v>
      </c>
      <c r="E43" s="365" t="str">
        <f>IF(B43=①工事概要の入力!$E$10,"",IF(B43&gt;①工事概要の入力!$E$13,"",IF(LEN(AT43)=0,"○","")))</f>
        <v/>
      </c>
      <c r="F43" s="365" t="str">
        <f>IF(E43="","",IF(WEEKDAY(B43)=1,"〇",IF(WEEKDAY(B43)=7,"〇","")))</f>
        <v/>
      </c>
      <c r="G43" s="366" t="str">
        <f t="shared" si="4"/>
        <v>×</v>
      </c>
      <c r="H43" s="367"/>
      <c r="I43" s="368"/>
      <c r="J43" s="369"/>
      <c r="K43" s="370"/>
      <c r="L43" s="371" t="str">
        <f t="shared" si="5"/>
        <v/>
      </c>
      <c r="M43" s="371" t="str">
        <f t="shared" si="6"/>
        <v/>
      </c>
      <c r="N43" s="371" t="str">
        <f>B43</f>
        <v>-</v>
      </c>
      <c r="O43" s="371" t="str">
        <f t="shared" si="7"/>
        <v/>
      </c>
      <c r="P43" s="371" t="str">
        <f t="shared" si="8"/>
        <v>振替済み</v>
      </c>
      <c r="Q43" s="365" t="str">
        <f>IFERROR(IF(F43="","",IF(I43="休日","OK",IF(I43=$T$3,VLOOKUP(B43,$M$15:$P$655,4,FALSE),"NG"))),"NG")</f>
        <v/>
      </c>
      <c r="R43" s="398" t="str">
        <f>IFERROR(IF(WEEKDAY(C43)=2,"週の始まり",IF(WEEKDAY(C43)=1,"週の終わり",IF(WEEKDAY(C43)&gt;2,"↓",""))),"")</f>
        <v/>
      </c>
      <c r="S43" s="184"/>
      <c r="V43" s="177" t="str">
        <f>IFERROR(VLOOKUP(B43,①工事概要の入力!$C$10:$D$14,2,FALSE),"")</f>
        <v/>
      </c>
      <c r="W43" s="177" t="str">
        <f>IFERROR(VLOOKUP(B43,①工事概要の入力!$C$18:$D$23,2,FALSE),"")</f>
        <v/>
      </c>
      <c r="X43" s="177" t="str">
        <f>IFERROR(VLOOKUP(B43,①工事概要の入力!$C$24:$D$26,2,FALSE),"")</f>
        <v/>
      </c>
      <c r="Y43" s="177" t="str">
        <f>IF(B43&gt;①工事概要の入力!$C$28,"",IF(B43&gt;=①工事概要の入力!$C$27,$Y$13,""))</f>
        <v/>
      </c>
      <c r="Z43" s="177" t="str">
        <f>IF(B43&gt;①工事概要の入力!$C$30,"",IF(B43&gt;=①工事概要の入力!$C$29,$Z$13,""))</f>
        <v/>
      </c>
      <c r="AA43" s="177" t="str">
        <f>IF(B43&gt;①工事概要の入力!$C$32,"",IF(B43&gt;=①工事概要の入力!$C$31,$AA$13,""))</f>
        <v/>
      </c>
      <c r="AB43" s="177" t="str">
        <f>IF(B43&gt;①工事概要の入力!$C$34,"",IF(B43&gt;=①工事概要の入力!$C$33,$AB$13,""))</f>
        <v/>
      </c>
      <c r="AC43" s="177" t="str">
        <f>IF(B43&gt;①工事概要の入力!$C$36,"",IF(B43&gt;=①工事概要の入力!$C$35,$AC$13,""))</f>
        <v/>
      </c>
      <c r="AD43" s="177" t="str">
        <f>IF(B43&gt;①工事概要の入力!$C$38,"",IF(B43&gt;=①工事概要の入力!$C$37,$AD$13,""))</f>
        <v/>
      </c>
      <c r="AE43" s="177" t="str">
        <f>IF(B43&gt;①工事概要の入力!$C$40,"",IF(B43&gt;=①工事概要の入力!$C$39,$AE$13,""))</f>
        <v/>
      </c>
      <c r="AF43" s="177" t="str">
        <f>IF(B43&gt;①工事概要の入力!$C$42,"",IF(B43&gt;=①工事概要の入力!$C$41,$AF$13,""))</f>
        <v/>
      </c>
      <c r="AG43" s="177" t="str">
        <f>IF(B43&gt;①工事概要の入力!$C$44,"",IF(B43&gt;=①工事概要の入力!$C$43,$AG$13,""))</f>
        <v/>
      </c>
      <c r="AH43" s="177" t="str">
        <f>IF(B43&gt;①工事概要の入力!$C$46,"",IF(B43&gt;=①工事概要の入力!$C$45,$AH$13,""))</f>
        <v/>
      </c>
      <c r="AI43" s="177" t="str">
        <f>IF(B43&gt;①工事概要の入力!$C$48,"",IF(B43&gt;=①工事概要の入力!$C$47,$AI$13,""))</f>
        <v/>
      </c>
      <c r="AJ43" s="177" t="str">
        <f>IF(B43&gt;①工事概要の入力!$C$50,"",IF(B43&gt;=①工事概要の入力!$C$49,$AJ$13,""))</f>
        <v/>
      </c>
      <c r="AK43" s="177" t="str">
        <f>IF(B43&gt;①工事概要の入力!$C$52,"",IF(B43&gt;=①工事概要の入力!$C$51,$AK$13,""))</f>
        <v/>
      </c>
      <c r="AL43" s="177" t="str">
        <f>IF(B43&gt;①工事概要の入力!$C$54,"",IF(B43&gt;=①工事概要の入力!$C$53,$AL$13,""))</f>
        <v/>
      </c>
      <c r="AM43" s="177" t="str">
        <f>IF(B43&gt;①工事概要の入力!$C$56,"",IF(B43&gt;=①工事概要の入力!$C$55,$AM$13,""))</f>
        <v/>
      </c>
      <c r="AN43" s="177" t="str">
        <f>IF(B43&gt;①工事概要の入力!$C$58,"",IF(B43&gt;=①工事概要の入力!$C$57,$AN$13,""))</f>
        <v/>
      </c>
      <c r="AO43" s="177" t="str">
        <f>IF(B43&gt;①工事概要の入力!$C$60,"",IF(B43&gt;=①工事概要の入力!$C$59,$AO$13,""))</f>
        <v/>
      </c>
      <c r="AP43" s="177" t="str">
        <f>IF(B43&gt;①工事概要の入力!$C$62,"",IF(B43&gt;=①工事概要の入力!$C$61,$AP$13,""))</f>
        <v/>
      </c>
      <c r="AQ43" s="177" t="str">
        <f>IF(B43&gt;①工事概要の入力!$C$64,"",IF(B43&gt;=①工事概要の入力!$C$63,$AQ$13,""))</f>
        <v/>
      </c>
      <c r="AR43" s="177" t="str">
        <f>IF(B43&gt;①工事概要の入力!$C$66,"",IF(B43&gt;=①工事概要の入力!$C$65,$AR$13,""))</f>
        <v/>
      </c>
      <c r="AS43" s="177" t="str">
        <f>IF(B43&gt;①工事概要の入力!$C$68,"",IF(B43&gt;=①工事概要の入力!$C$67,$AS$13,""))</f>
        <v/>
      </c>
      <c r="AT43" s="177" t="str">
        <f t="shared" si="9"/>
        <v/>
      </c>
      <c r="AU43" s="177" t="str">
        <f t="shared" si="0"/>
        <v xml:space="preserve"> </v>
      </c>
    </row>
    <row r="44" spans="1:47" ht="39" customHeight="1" thickTop="1" thickBot="1">
      <c r="A44" s="351" t="str">
        <f t="shared" si="1"/>
        <v>対象期間外</v>
      </c>
      <c r="B44" s="362" t="str">
        <f>IFERROR(IF(B43=①工事概要の入力!$E$14,"-",IF(B43="-","-",B43+1)),"-")</f>
        <v>-</v>
      </c>
      <c r="C44" s="363" t="str">
        <f t="shared" si="2"/>
        <v>-</v>
      </c>
      <c r="D44" s="364" t="str">
        <f t="shared" si="3"/>
        <v xml:space="preserve"> </v>
      </c>
      <c r="E44" s="365" t="str">
        <f>IF(B44=①工事概要の入力!$E$10,"",IF(B44&gt;①工事概要の入力!$E$13,"",IF(LEN(AT44)=0,"○","")))</f>
        <v/>
      </c>
      <c r="F44" s="365" t="str">
        <f>IF(E44="","",IF(WEEKDAY(B44)=1,"〇",IF(WEEKDAY(B44)=7,"〇","")))</f>
        <v/>
      </c>
      <c r="G44" s="366" t="str">
        <f t="shared" si="4"/>
        <v>×</v>
      </c>
      <c r="H44" s="367"/>
      <c r="I44" s="368"/>
      <c r="J44" s="369"/>
      <c r="K44" s="370"/>
      <c r="L44" s="371" t="str">
        <f t="shared" si="5"/>
        <v/>
      </c>
      <c r="M44" s="371" t="str">
        <f t="shared" si="6"/>
        <v/>
      </c>
      <c r="N44" s="371" t="str">
        <f>B44</f>
        <v>-</v>
      </c>
      <c r="O44" s="371" t="str">
        <f t="shared" si="7"/>
        <v/>
      </c>
      <c r="P44" s="371" t="str">
        <f t="shared" si="8"/>
        <v>振替済み</v>
      </c>
      <c r="Q44" s="365" t="str">
        <f>IFERROR(IF(F44="","",IF(I44="休日","OK",IF(I44=$T$3,VLOOKUP(B44,$M$15:$P$655,4,FALSE),"NG"))),"NG")</f>
        <v/>
      </c>
      <c r="R44" s="398" t="str">
        <f>IFERROR(IF(WEEKDAY(C44)=2,"週の始まり",IF(WEEKDAY(C44)=1,"週の終わり",IF(WEEKDAY(C44)&gt;2,"↓",""))),"")</f>
        <v/>
      </c>
      <c r="S44" s="184"/>
      <c r="V44" s="177" t="str">
        <f>IFERROR(VLOOKUP(B44,①工事概要の入力!$C$10:$D$14,2,FALSE),"")</f>
        <v/>
      </c>
      <c r="W44" s="177" t="str">
        <f>IFERROR(VLOOKUP(B44,①工事概要の入力!$C$18:$D$23,2,FALSE),"")</f>
        <v/>
      </c>
      <c r="X44" s="177" t="str">
        <f>IFERROR(VLOOKUP(B44,①工事概要の入力!$C$24:$D$26,2,FALSE),"")</f>
        <v/>
      </c>
      <c r="Y44" s="177" t="str">
        <f>IF(B44&gt;①工事概要の入力!$C$28,"",IF(B44&gt;=①工事概要の入力!$C$27,$Y$13,""))</f>
        <v/>
      </c>
      <c r="Z44" s="177" t="str">
        <f>IF(B44&gt;①工事概要の入力!$C$30,"",IF(B44&gt;=①工事概要の入力!$C$29,$Z$13,""))</f>
        <v/>
      </c>
      <c r="AA44" s="177" t="str">
        <f>IF(B44&gt;①工事概要の入力!$C$32,"",IF(B44&gt;=①工事概要の入力!$C$31,$AA$13,""))</f>
        <v/>
      </c>
      <c r="AB44" s="177" t="str">
        <f>IF(B44&gt;①工事概要の入力!$C$34,"",IF(B44&gt;=①工事概要の入力!$C$33,$AB$13,""))</f>
        <v/>
      </c>
      <c r="AC44" s="177" t="str">
        <f>IF(B44&gt;①工事概要の入力!$C$36,"",IF(B44&gt;=①工事概要の入力!$C$35,$AC$13,""))</f>
        <v/>
      </c>
      <c r="AD44" s="177" t="str">
        <f>IF(B44&gt;①工事概要の入力!$C$38,"",IF(B44&gt;=①工事概要の入力!$C$37,$AD$13,""))</f>
        <v/>
      </c>
      <c r="AE44" s="177" t="str">
        <f>IF(B44&gt;①工事概要の入力!$C$40,"",IF(B44&gt;=①工事概要の入力!$C$39,$AE$13,""))</f>
        <v/>
      </c>
      <c r="AF44" s="177" t="str">
        <f>IF(B44&gt;①工事概要の入力!$C$42,"",IF(B44&gt;=①工事概要の入力!$C$41,$AF$13,""))</f>
        <v/>
      </c>
      <c r="AG44" s="177" t="str">
        <f>IF(B44&gt;①工事概要の入力!$C$44,"",IF(B44&gt;=①工事概要の入力!$C$43,$AG$13,""))</f>
        <v/>
      </c>
      <c r="AH44" s="177" t="str">
        <f>IF(B44&gt;①工事概要の入力!$C$46,"",IF(B44&gt;=①工事概要の入力!$C$45,$AH$13,""))</f>
        <v/>
      </c>
      <c r="AI44" s="177" t="str">
        <f>IF(B44&gt;①工事概要の入力!$C$48,"",IF(B44&gt;=①工事概要の入力!$C$47,$AI$13,""))</f>
        <v/>
      </c>
      <c r="AJ44" s="177" t="str">
        <f>IF(B44&gt;①工事概要の入力!$C$50,"",IF(B44&gt;=①工事概要の入力!$C$49,$AJ$13,""))</f>
        <v/>
      </c>
      <c r="AK44" s="177" t="str">
        <f>IF(B44&gt;①工事概要の入力!$C$52,"",IF(B44&gt;=①工事概要の入力!$C$51,$AK$13,""))</f>
        <v/>
      </c>
      <c r="AL44" s="177" t="str">
        <f>IF(B44&gt;①工事概要の入力!$C$54,"",IF(B44&gt;=①工事概要の入力!$C$53,$AL$13,""))</f>
        <v/>
      </c>
      <c r="AM44" s="177" t="str">
        <f>IF(B44&gt;①工事概要の入力!$C$56,"",IF(B44&gt;=①工事概要の入力!$C$55,$AM$13,""))</f>
        <v/>
      </c>
      <c r="AN44" s="177" t="str">
        <f>IF(B44&gt;①工事概要の入力!$C$58,"",IF(B44&gt;=①工事概要の入力!$C$57,$AN$13,""))</f>
        <v/>
      </c>
      <c r="AO44" s="177" t="str">
        <f>IF(B44&gt;①工事概要の入力!$C$60,"",IF(B44&gt;=①工事概要の入力!$C$59,$AO$13,""))</f>
        <v/>
      </c>
      <c r="AP44" s="177" t="str">
        <f>IF(B44&gt;①工事概要の入力!$C$62,"",IF(B44&gt;=①工事概要の入力!$C$61,$AP$13,""))</f>
        <v/>
      </c>
      <c r="AQ44" s="177" t="str">
        <f>IF(B44&gt;①工事概要の入力!$C$64,"",IF(B44&gt;=①工事概要の入力!$C$63,$AQ$13,""))</f>
        <v/>
      </c>
      <c r="AR44" s="177" t="str">
        <f>IF(B44&gt;①工事概要の入力!$C$66,"",IF(B44&gt;=①工事概要の入力!$C$65,$AR$13,""))</f>
        <v/>
      </c>
      <c r="AS44" s="177" t="str">
        <f>IF(B44&gt;①工事概要の入力!$C$68,"",IF(B44&gt;=①工事概要の入力!$C$67,$AS$13,""))</f>
        <v/>
      </c>
      <c r="AT44" s="177" t="str">
        <f t="shared" si="9"/>
        <v/>
      </c>
      <c r="AU44" s="177" t="str">
        <f t="shared" si="0"/>
        <v xml:space="preserve"> </v>
      </c>
    </row>
    <row r="45" spans="1:47" ht="39" customHeight="1" thickTop="1" thickBot="1">
      <c r="A45" s="351" t="str">
        <f t="shared" si="1"/>
        <v>対象期間外</v>
      </c>
      <c r="B45" s="362" t="str">
        <f>IFERROR(IF(B44=①工事概要の入力!$E$14,"-",IF(B44="-","-",B44+1)),"-")</f>
        <v>-</v>
      </c>
      <c r="C45" s="363" t="str">
        <f t="shared" si="2"/>
        <v>-</v>
      </c>
      <c r="D45" s="364" t="str">
        <f t="shared" si="3"/>
        <v xml:space="preserve"> </v>
      </c>
      <c r="E45" s="365" t="str">
        <f>IF(B45=①工事概要の入力!$E$10,"",IF(B45&gt;①工事概要の入力!$E$13,"",IF(LEN(AT45)=0,"○","")))</f>
        <v/>
      </c>
      <c r="F45" s="365" t="str">
        <f>IF(E45="","",IF(WEEKDAY(B45)=1,"〇",IF(WEEKDAY(B45)=7,"〇","")))</f>
        <v/>
      </c>
      <c r="G45" s="366" t="str">
        <f t="shared" si="4"/>
        <v>×</v>
      </c>
      <c r="H45" s="367"/>
      <c r="I45" s="368"/>
      <c r="J45" s="369"/>
      <c r="K45" s="370"/>
      <c r="L45" s="371" t="str">
        <f t="shared" si="5"/>
        <v/>
      </c>
      <c r="M45" s="371" t="str">
        <f t="shared" si="6"/>
        <v/>
      </c>
      <c r="N45" s="371" t="str">
        <f>B45</f>
        <v>-</v>
      </c>
      <c r="O45" s="371" t="str">
        <f t="shared" si="7"/>
        <v/>
      </c>
      <c r="P45" s="371" t="str">
        <f t="shared" si="8"/>
        <v>振替済み</v>
      </c>
      <c r="Q45" s="365" t="str">
        <f>IFERROR(IF(F45="","",IF(I45="休日","OK",IF(I45=$T$3,VLOOKUP(B45,$M$15:$P$655,4,FALSE),"NG"))),"NG")</f>
        <v/>
      </c>
      <c r="R45" s="398" t="str">
        <f>IFERROR(IF(WEEKDAY(C45)=2,"週の始まり",IF(WEEKDAY(C45)=1,"週の終わり",IF(WEEKDAY(C45)&gt;2,"↓",""))),"")</f>
        <v/>
      </c>
      <c r="S45" s="184"/>
      <c r="V45" s="177" t="str">
        <f>IFERROR(VLOOKUP(B45,①工事概要の入力!$C$10:$D$14,2,FALSE),"")</f>
        <v/>
      </c>
      <c r="W45" s="177" t="str">
        <f>IFERROR(VLOOKUP(B45,①工事概要の入力!$C$18:$D$23,2,FALSE),"")</f>
        <v/>
      </c>
      <c r="X45" s="177" t="str">
        <f>IFERROR(VLOOKUP(B45,①工事概要の入力!$C$24:$D$26,2,FALSE),"")</f>
        <v/>
      </c>
      <c r="Y45" s="177" t="str">
        <f>IF(B45&gt;①工事概要の入力!$C$28,"",IF(B45&gt;=①工事概要の入力!$C$27,$Y$13,""))</f>
        <v/>
      </c>
      <c r="Z45" s="177" t="str">
        <f>IF(B45&gt;①工事概要の入力!$C$30,"",IF(B45&gt;=①工事概要の入力!$C$29,$Z$13,""))</f>
        <v/>
      </c>
      <c r="AA45" s="177" t="str">
        <f>IF(B45&gt;①工事概要の入力!$C$32,"",IF(B45&gt;=①工事概要の入力!$C$31,$AA$13,""))</f>
        <v/>
      </c>
      <c r="AB45" s="177" t="str">
        <f>IF(B45&gt;①工事概要の入力!$C$34,"",IF(B45&gt;=①工事概要の入力!$C$33,$AB$13,""))</f>
        <v/>
      </c>
      <c r="AC45" s="177" t="str">
        <f>IF(B45&gt;①工事概要の入力!$C$36,"",IF(B45&gt;=①工事概要の入力!$C$35,$AC$13,""))</f>
        <v/>
      </c>
      <c r="AD45" s="177" t="str">
        <f>IF(B45&gt;①工事概要の入力!$C$38,"",IF(B45&gt;=①工事概要の入力!$C$37,$AD$13,""))</f>
        <v/>
      </c>
      <c r="AE45" s="177" t="str">
        <f>IF(B45&gt;①工事概要の入力!$C$40,"",IF(B45&gt;=①工事概要の入力!$C$39,$AE$13,""))</f>
        <v/>
      </c>
      <c r="AF45" s="177" t="str">
        <f>IF(B45&gt;①工事概要の入力!$C$42,"",IF(B45&gt;=①工事概要の入力!$C$41,$AF$13,""))</f>
        <v/>
      </c>
      <c r="AG45" s="177" t="str">
        <f>IF(B45&gt;①工事概要の入力!$C$44,"",IF(B45&gt;=①工事概要の入力!$C$43,$AG$13,""))</f>
        <v/>
      </c>
      <c r="AH45" s="177" t="str">
        <f>IF(B45&gt;①工事概要の入力!$C$46,"",IF(B45&gt;=①工事概要の入力!$C$45,$AH$13,""))</f>
        <v/>
      </c>
      <c r="AI45" s="177" t="str">
        <f>IF(B45&gt;①工事概要の入力!$C$48,"",IF(B45&gt;=①工事概要の入力!$C$47,$AI$13,""))</f>
        <v/>
      </c>
      <c r="AJ45" s="177" t="str">
        <f>IF(B45&gt;①工事概要の入力!$C$50,"",IF(B45&gt;=①工事概要の入力!$C$49,$AJ$13,""))</f>
        <v/>
      </c>
      <c r="AK45" s="177" t="str">
        <f>IF(B45&gt;①工事概要の入力!$C$52,"",IF(B45&gt;=①工事概要の入力!$C$51,$AK$13,""))</f>
        <v/>
      </c>
      <c r="AL45" s="177" t="str">
        <f>IF(B45&gt;①工事概要の入力!$C$54,"",IF(B45&gt;=①工事概要の入力!$C$53,$AL$13,""))</f>
        <v/>
      </c>
      <c r="AM45" s="177" t="str">
        <f>IF(B45&gt;①工事概要の入力!$C$56,"",IF(B45&gt;=①工事概要の入力!$C$55,$AM$13,""))</f>
        <v/>
      </c>
      <c r="AN45" s="177" t="str">
        <f>IF(B45&gt;①工事概要の入力!$C$58,"",IF(B45&gt;=①工事概要の入力!$C$57,$AN$13,""))</f>
        <v/>
      </c>
      <c r="AO45" s="177" t="str">
        <f>IF(B45&gt;①工事概要の入力!$C$60,"",IF(B45&gt;=①工事概要の入力!$C$59,$AO$13,""))</f>
        <v/>
      </c>
      <c r="AP45" s="177" t="str">
        <f>IF(B45&gt;①工事概要の入力!$C$62,"",IF(B45&gt;=①工事概要の入力!$C$61,$AP$13,""))</f>
        <v/>
      </c>
      <c r="AQ45" s="177" t="str">
        <f>IF(B45&gt;①工事概要の入力!$C$64,"",IF(B45&gt;=①工事概要の入力!$C$63,$AQ$13,""))</f>
        <v/>
      </c>
      <c r="AR45" s="177" t="str">
        <f>IF(B45&gt;①工事概要の入力!$C$66,"",IF(B45&gt;=①工事概要の入力!$C$65,$AR$13,""))</f>
        <v/>
      </c>
      <c r="AS45" s="177" t="str">
        <f>IF(B45&gt;①工事概要の入力!$C$68,"",IF(B45&gt;=①工事概要の入力!$C$67,$AS$13,""))</f>
        <v/>
      </c>
      <c r="AT45" s="177" t="str">
        <f t="shared" si="9"/>
        <v/>
      </c>
      <c r="AU45" s="177" t="str">
        <f t="shared" si="0"/>
        <v xml:space="preserve"> </v>
      </c>
    </row>
    <row r="46" spans="1:47" ht="39" customHeight="1" thickTop="1" thickBot="1">
      <c r="A46" s="351" t="str">
        <f t="shared" si="1"/>
        <v>対象期間外</v>
      </c>
      <c r="B46" s="362" t="str">
        <f>IFERROR(IF(B45=①工事概要の入力!$E$14,"-",IF(B45="-","-",B45+1)),"-")</f>
        <v>-</v>
      </c>
      <c r="C46" s="363" t="str">
        <f t="shared" si="2"/>
        <v>-</v>
      </c>
      <c r="D46" s="364" t="str">
        <f t="shared" si="3"/>
        <v xml:space="preserve"> </v>
      </c>
      <c r="E46" s="365" t="str">
        <f>IF(B46=①工事概要の入力!$E$10,"",IF(B46&gt;①工事概要の入力!$E$13,"",IF(LEN(AT46)=0,"○","")))</f>
        <v/>
      </c>
      <c r="F46" s="365" t="str">
        <f>IF(E46="","",IF(WEEKDAY(B46)=1,"〇",IF(WEEKDAY(B46)=7,"〇","")))</f>
        <v/>
      </c>
      <c r="G46" s="366" t="str">
        <f t="shared" si="4"/>
        <v>×</v>
      </c>
      <c r="H46" s="367"/>
      <c r="I46" s="368"/>
      <c r="J46" s="369"/>
      <c r="K46" s="370"/>
      <c r="L46" s="371" t="str">
        <f t="shared" si="5"/>
        <v/>
      </c>
      <c r="M46" s="371" t="str">
        <f t="shared" si="6"/>
        <v/>
      </c>
      <c r="N46" s="371" t="str">
        <f>B46</f>
        <v>-</v>
      </c>
      <c r="O46" s="371" t="str">
        <f t="shared" si="7"/>
        <v/>
      </c>
      <c r="P46" s="371" t="str">
        <f t="shared" si="8"/>
        <v>振替済み</v>
      </c>
      <c r="Q46" s="365" t="str">
        <f>IFERROR(IF(F46="","",IF(I46="休日","OK",IF(I46=$T$3,VLOOKUP(B46,$M$15:$P$655,4,FALSE),"NG"))),"NG")</f>
        <v/>
      </c>
      <c r="R46" s="398" t="str">
        <f>IFERROR(IF(WEEKDAY(C46)=2,"週の始まり",IF(WEEKDAY(C46)=1,"週の終わり",IF(WEEKDAY(C46)&gt;2,"↓",""))),"")</f>
        <v/>
      </c>
      <c r="S46" s="184"/>
      <c r="V46" s="177" t="str">
        <f>IFERROR(VLOOKUP(B46,①工事概要の入力!$C$10:$D$14,2,FALSE),"")</f>
        <v/>
      </c>
      <c r="W46" s="177" t="str">
        <f>IFERROR(VLOOKUP(B46,①工事概要の入力!$C$18:$D$23,2,FALSE),"")</f>
        <v/>
      </c>
      <c r="X46" s="177" t="str">
        <f>IFERROR(VLOOKUP(B46,①工事概要の入力!$C$24:$D$26,2,FALSE),"")</f>
        <v/>
      </c>
      <c r="Y46" s="177" t="str">
        <f>IF(B46&gt;①工事概要の入力!$C$28,"",IF(B46&gt;=①工事概要の入力!$C$27,$Y$13,""))</f>
        <v/>
      </c>
      <c r="Z46" s="177" t="str">
        <f>IF(B46&gt;①工事概要の入力!$C$30,"",IF(B46&gt;=①工事概要の入力!$C$29,$Z$13,""))</f>
        <v/>
      </c>
      <c r="AA46" s="177" t="str">
        <f>IF(B46&gt;①工事概要の入力!$C$32,"",IF(B46&gt;=①工事概要の入力!$C$31,$AA$13,""))</f>
        <v/>
      </c>
      <c r="AB46" s="177" t="str">
        <f>IF(B46&gt;①工事概要の入力!$C$34,"",IF(B46&gt;=①工事概要の入力!$C$33,$AB$13,""))</f>
        <v/>
      </c>
      <c r="AC46" s="177" t="str">
        <f>IF(B46&gt;①工事概要の入力!$C$36,"",IF(B46&gt;=①工事概要の入力!$C$35,$AC$13,""))</f>
        <v/>
      </c>
      <c r="AD46" s="177" t="str">
        <f>IF(B46&gt;①工事概要の入力!$C$38,"",IF(B46&gt;=①工事概要の入力!$C$37,$AD$13,""))</f>
        <v/>
      </c>
      <c r="AE46" s="177" t="str">
        <f>IF(B46&gt;①工事概要の入力!$C$40,"",IF(B46&gt;=①工事概要の入力!$C$39,$AE$13,""))</f>
        <v/>
      </c>
      <c r="AF46" s="177" t="str">
        <f>IF(B46&gt;①工事概要の入力!$C$42,"",IF(B46&gt;=①工事概要の入力!$C$41,$AF$13,""))</f>
        <v/>
      </c>
      <c r="AG46" s="177" t="str">
        <f>IF(B46&gt;①工事概要の入力!$C$44,"",IF(B46&gt;=①工事概要の入力!$C$43,$AG$13,""))</f>
        <v/>
      </c>
      <c r="AH46" s="177" t="str">
        <f>IF(B46&gt;①工事概要の入力!$C$46,"",IF(B46&gt;=①工事概要の入力!$C$45,$AH$13,""))</f>
        <v/>
      </c>
      <c r="AI46" s="177" t="str">
        <f>IF(B46&gt;①工事概要の入力!$C$48,"",IF(B46&gt;=①工事概要の入力!$C$47,$AI$13,""))</f>
        <v/>
      </c>
      <c r="AJ46" s="177" t="str">
        <f>IF(B46&gt;①工事概要の入力!$C$50,"",IF(B46&gt;=①工事概要の入力!$C$49,$AJ$13,""))</f>
        <v/>
      </c>
      <c r="AK46" s="177" t="str">
        <f>IF(B46&gt;①工事概要の入力!$C$52,"",IF(B46&gt;=①工事概要の入力!$C$51,$AK$13,""))</f>
        <v/>
      </c>
      <c r="AL46" s="177" t="str">
        <f>IF(B46&gt;①工事概要の入力!$C$54,"",IF(B46&gt;=①工事概要の入力!$C$53,$AL$13,""))</f>
        <v/>
      </c>
      <c r="AM46" s="177" t="str">
        <f>IF(B46&gt;①工事概要の入力!$C$56,"",IF(B46&gt;=①工事概要の入力!$C$55,$AM$13,""))</f>
        <v/>
      </c>
      <c r="AN46" s="177" t="str">
        <f>IF(B46&gt;①工事概要の入力!$C$58,"",IF(B46&gt;=①工事概要の入力!$C$57,$AN$13,""))</f>
        <v/>
      </c>
      <c r="AO46" s="177" t="str">
        <f>IF(B46&gt;①工事概要の入力!$C$60,"",IF(B46&gt;=①工事概要の入力!$C$59,$AO$13,""))</f>
        <v/>
      </c>
      <c r="AP46" s="177" t="str">
        <f>IF(B46&gt;①工事概要の入力!$C$62,"",IF(B46&gt;=①工事概要の入力!$C$61,$AP$13,""))</f>
        <v/>
      </c>
      <c r="AQ46" s="177" t="str">
        <f>IF(B46&gt;①工事概要の入力!$C$64,"",IF(B46&gt;=①工事概要の入力!$C$63,$AQ$13,""))</f>
        <v/>
      </c>
      <c r="AR46" s="177" t="str">
        <f>IF(B46&gt;①工事概要の入力!$C$66,"",IF(B46&gt;=①工事概要の入力!$C$65,$AR$13,""))</f>
        <v/>
      </c>
      <c r="AS46" s="177" t="str">
        <f>IF(B46&gt;①工事概要の入力!$C$68,"",IF(B46&gt;=①工事概要の入力!$C$67,$AS$13,""))</f>
        <v/>
      </c>
      <c r="AT46" s="177" t="str">
        <f t="shared" si="9"/>
        <v/>
      </c>
      <c r="AU46" s="177" t="str">
        <f t="shared" si="0"/>
        <v xml:space="preserve"> </v>
      </c>
    </row>
    <row r="47" spans="1:47" ht="39" customHeight="1" thickTop="1" thickBot="1">
      <c r="A47" s="351" t="str">
        <f t="shared" si="1"/>
        <v>対象期間外</v>
      </c>
      <c r="B47" s="362" t="str">
        <f>IFERROR(IF(B46=①工事概要の入力!$E$14,"-",IF(B46="-","-",B46+1)),"-")</f>
        <v>-</v>
      </c>
      <c r="C47" s="363" t="str">
        <f t="shared" si="2"/>
        <v>-</v>
      </c>
      <c r="D47" s="364" t="str">
        <f t="shared" si="3"/>
        <v xml:space="preserve"> </v>
      </c>
      <c r="E47" s="365" t="str">
        <f>IF(B47=①工事概要の入力!$E$10,"",IF(B47&gt;①工事概要の入力!$E$13,"",IF(LEN(AT47)=0,"○","")))</f>
        <v/>
      </c>
      <c r="F47" s="365" t="str">
        <f>IF(E47="","",IF(WEEKDAY(B47)=1,"〇",IF(WEEKDAY(B47)=7,"〇","")))</f>
        <v/>
      </c>
      <c r="G47" s="366" t="str">
        <f t="shared" si="4"/>
        <v>×</v>
      </c>
      <c r="H47" s="367"/>
      <c r="I47" s="368"/>
      <c r="J47" s="369"/>
      <c r="K47" s="372"/>
      <c r="L47" s="371" t="str">
        <f t="shared" si="5"/>
        <v/>
      </c>
      <c r="M47" s="371" t="str">
        <f t="shared" si="6"/>
        <v/>
      </c>
      <c r="N47" s="371" t="str">
        <f>B47</f>
        <v>-</v>
      </c>
      <c r="O47" s="371" t="str">
        <f t="shared" si="7"/>
        <v/>
      </c>
      <c r="P47" s="371" t="str">
        <f t="shared" si="8"/>
        <v>振替済み</v>
      </c>
      <c r="Q47" s="365" t="str">
        <f>IFERROR(IF(F47="","",IF(I47="休日","OK",IF(I47=$T$3,VLOOKUP(B47,$M$15:$P$655,4,FALSE),"NG"))),"NG")</f>
        <v/>
      </c>
      <c r="R47" s="398" t="str">
        <f>IFERROR(IF(WEEKDAY(C47)=2,"週の始まり",IF(WEEKDAY(C47)=1,"週の終わり",IF(WEEKDAY(C47)&gt;2,"↓",""))),"")</f>
        <v/>
      </c>
      <c r="S47" s="184"/>
      <c r="V47" s="177" t="str">
        <f>IFERROR(VLOOKUP(B47,①工事概要の入力!$C$10:$D$14,2,FALSE),"")</f>
        <v/>
      </c>
      <c r="W47" s="177" t="str">
        <f>IFERROR(VLOOKUP(B47,①工事概要の入力!$C$18:$D$23,2,FALSE),"")</f>
        <v/>
      </c>
      <c r="X47" s="177" t="str">
        <f>IFERROR(VLOOKUP(B47,①工事概要の入力!$C$24:$D$26,2,FALSE),"")</f>
        <v/>
      </c>
      <c r="Y47" s="177" t="str">
        <f>IF(B47&gt;①工事概要の入力!$C$28,"",IF(B47&gt;=①工事概要の入力!$C$27,$Y$13,""))</f>
        <v/>
      </c>
      <c r="Z47" s="177" t="str">
        <f>IF(B47&gt;①工事概要の入力!$C$30,"",IF(B47&gt;=①工事概要の入力!$C$29,$Z$13,""))</f>
        <v/>
      </c>
      <c r="AA47" s="177" t="str">
        <f>IF(B47&gt;①工事概要の入力!$C$32,"",IF(B47&gt;=①工事概要の入力!$C$31,$AA$13,""))</f>
        <v/>
      </c>
      <c r="AB47" s="177" t="str">
        <f>IF(B47&gt;①工事概要の入力!$C$34,"",IF(B47&gt;=①工事概要の入力!$C$33,$AB$13,""))</f>
        <v/>
      </c>
      <c r="AC47" s="177" t="str">
        <f>IF(B47&gt;①工事概要の入力!$C$36,"",IF(B47&gt;=①工事概要の入力!$C$35,$AC$13,""))</f>
        <v/>
      </c>
      <c r="AD47" s="177" t="str">
        <f>IF(B47&gt;①工事概要の入力!$C$38,"",IF(B47&gt;=①工事概要の入力!$C$37,$AD$13,""))</f>
        <v/>
      </c>
      <c r="AE47" s="177" t="str">
        <f>IF(B47&gt;①工事概要の入力!$C$40,"",IF(B47&gt;=①工事概要の入力!$C$39,$AE$13,""))</f>
        <v/>
      </c>
      <c r="AF47" s="177" t="str">
        <f>IF(B47&gt;①工事概要の入力!$C$42,"",IF(B47&gt;=①工事概要の入力!$C$41,$AF$13,""))</f>
        <v/>
      </c>
      <c r="AG47" s="177" t="str">
        <f>IF(B47&gt;①工事概要の入力!$C$44,"",IF(B47&gt;=①工事概要の入力!$C$43,$AG$13,""))</f>
        <v/>
      </c>
      <c r="AH47" s="177" t="str">
        <f>IF(B47&gt;①工事概要の入力!$C$46,"",IF(B47&gt;=①工事概要の入力!$C$45,$AH$13,""))</f>
        <v/>
      </c>
      <c r="AI47" s="177" t="str">
        <f>IF(B47&gt;①工事概要の入力!$C$48,"",IF(B47&gt;=①工事概要の入力!$C$47,$AI$13,""))</f>
        <v/>
      </c>
      <c r="AJ47" s="177" t="str">
        <f>IF(B47&gt;①工事概要の入力!$C$50,"",IF(B47&gt;=①工事概要の入力!$C$49,$AJ$13,""))</f>
        <v/>
      </c>
      <c r="AK47" s="177" t="str">
        <f>IF(B47&gt;①工事概要の入力!$C$52,"",IF(B47&gt;=①工事概要の入力!$C$51,$AK$13,""))</f>
        <v/>
      </c>
      <c r="AL47" s="177" t="str">
        <f>IF(B47&gt;①工事概要の入力!$C$54,"",IF(B47&gt;=①工事概要の入力!$C$53,$AL$13,""))</f>
        <v/>
      </c>
      <c r="AM47" s="177" t="str">
        <f>IF(B47&gt;①工事概要の入力!$C$56,"",IF(B47&gt;=①工事概要の入力!$C$55,$AM$13,""))</f>
        <v/>
      </c>
      <c r="AN47" s="177" t="str">
        <f>IF(B47&gt;①工事概要の入力!$C$58,"",IF(B47&gt;=①工事概要の入力!$C$57,$AN$13,""))</f>
        <v/>
      </c>
      <c r="AO47" s="177" t="str">
        <f>IF(B47&gt;①工事概要の入力!$C$60,"",IF(B47&gt;=①工事概要の入力!$C$59,$AO$13,""))</f>
        <v/>
      </c>
      <c r="AP47" s="177" t="str">
        <f>IF(B47&gt;①工事概要の入力!$C$62,"",IF(B47&gt;=①工事概要の入力!$C$61,$AP$13,""))</f>
        <v/>
      </c>
      <c r="AQ47" s="177" t="str">
        <f>IF(B47&gt;①工事概要の入力!$C$64,"",IF(B47&gt;=①工事概要の入力!$C$63,$AQ$13,""))</f>
        <v/>
      </c>
      <c r="AR47" s="177" t="str">
        <f>IF(B47&gt;①工事概要の入力!$C$66,"",IF(B47&gt;=①工事概要の入力!$C$65,$AR$13,""))</f>
        <v/>
      </c>
      <c r="AS47" s="177" t="str">
        <f>IF(B47&gt;①工事概要の入力!$C$68,"",IF(B47&gt;=①工事概要の入力!$C$67,$AS$13,""))</f>
        <v/>
      </c>
      <c r="AT47" s="177" t="str">
        <f t="shared" si="9"/>
        <v/>
      </c>
      <c r="AU47" s="177" t="str">
        <f t="shared" si="0"/>
        <v xml:space="preserve"> </v>
      </c>
    </row>
    <row r="48" spans="1:47" ht="39" customHeight="1" thickTop="1" thickBot="1">
      <c r="A48" s="351" t="str">
        <f t="shared" si="1"/>
        <v>対象期間外</v>
      </c>
      <c r="B48" s="362" t="str">
        <f>IFERROR(IF(B47=①工事概要の入力!$E$14,"-",IF(B47="-","-",B47+1)),"-")</f>
        <v>-</v>
      </c>
      <c r="C48" s="363" t="str">
        <f t="shared" si="2"/>
        <v>-</v>
      </c>
      <c r="D48" s="364" t="str">
        <f t="shared" si="3"/>
        <v xml:space="preserve"> </v>
      </c>
      <c r="E48" s="365" t="str">
        <f>IF(B48=①工事概要の入力!$E$10,"",IF(B48&gt;①工事概要の入力!$E$13,"",IF(LEN(AT48)=0,"○","")))</f>
        <v/>
      </c>
      <c r="F48" s="365" t="str">
        <f>IF(E48="","",IF(WEEKDAY(B48)=1,"〇",IF(WEEKDAY(B48)=7,"〇","")))</f>
        <v/>
      </c>
      <c r="G48" s="366" t="str">
        <f t="shared" si="4"/>
        <v>×</v>
      </c>
      <c r="H48" s="367"/>
      <c r="I48" s="368"/>
      <c r="J48" s="369"/>
      <c r="K48" s="370"/>
      <c r="L48" s="371" t="str">
        <f t="shared" si="5"/>
        <v/>
      </c>
      <c r="M48" s="371" t="str">
        <f t="shared" si="6"/>
        <v/>
      </c>
      <c r="N48" s="371" t="str">
        <f>B48</f>
        <v>-</v>
      </c>
      <c r="O48" s="371" t="str">
        <f t="shared" si="7"/>
        <v/>
      </c>
      <c r="P48" s="371" t="str">
        <f t="shared" si="8"/>
        <v>振替済み</v>
      </c>
      <c r="Q48" s="365" t="str">
        <f>IFERROR(IF(F48="","",IF(I48="休日","OK",IF(I48=$T$3,VLOOKUP(B48,$M$15:$P$655,4,FALSE),"NG"))),"NG")</f>
        <v/>
      </c>
      <c r="R48" s="398" t="str">
        <f>IFERROR(IF(WEEKDAY(C48)=2,"週の始まり",IF(WEEKDAY(C48)=1,"週の終わり",IF(WEEKDAY(C48)&gt;2,"↓",""))),"")</f>
        <v/>
      </c>
      <c r="S48" s="184"/>
      <c r="V48" s="177" t="str">
        <f>IFERROR(VLOOKUP(B48,①工事概要の入力!$C$10:$D$14,2,FALSE),"")</f>
        <v/>
      </c>
      <c r="W48" s="177" t="str">
        <f>IFERROR(VLOOKUP(B48,①工事概要の入力!$C$18:$D$23,2,FALSE),"")</f>
        <v/>
      </c>
      <c r="X48" s="177" t="str">
        <f>IFERROR(VLOOKUP(B48,①工事概要の入力!$C$24:$D$26,2,FALSE),"")</f>
        <v/>
      </c>
      <c r="Y48" s="177" t="str">
        <f>IF(B48&gt;①工事概要の入力!$C$28,"",IF(B48&gt;=①工事概要の入力!$C$27,$Y$13,""))</f>
        <v/>
      </c>
      <c r="Z48" s="177" t="str">
        <f>IF(B48&gt;①工事概要の入力!$C$30,"",IF(B48&gt;=①工事概要の入力!$C$29,$Z$13,""))</f>
        <v/>
      </c>
      <c r="AA48" s="177" t="str">
        <f>IF(B48&gt;①工事概要の入力!$C$32,"",IF(B48&gt;=①工事概要の入力!$C$31,$AA$13,""))</f>
        <v/>
      </c>
      <c r="AB48" s="177" t="str">
        <f>IF(B48&gt;①工事概要の入力!$C$34,"",IF(B48&gt;=①工事概要の入力!$C$33,$AB$13,""))</f>
        <v/>
      </c>
      <c r="AC48" s="177" t="str">
        <f>IF(B48&gt;①工事概要の入力!$C$36,"",IF(B48&gt;=①工事概要の入力!$C$35,$AC$13,""))</f>
        <v/>
      </c>
      <c r="AD48" s="177" t="str">
        <f>IF(B48&gt;①工事概要の入力!$C$38,"",IF(B48&gt;=①工事概要の入力!$C$37,$AD$13,""))</f>
        <v/>
      </c>
      <c r="AE48" s="177" t="str">
        <f>IF(B48&gt;①工事概要の入力!$C$40,"",IF(B48&gt;=①工事概要の入力!$C$39,$AE$13,""))</f>
        <v/>
      </c>
      <c r="AF48" s="177" t="str">
        <f>IF(B48&gt;①工事概要の入力!$C$42,"",IF(B48&gt;=①工事概要の入力!$C$41,$AF$13,""))</f>
        <v/>
      </c>
      <c r="AG48" s="177" t="str">
        <f>IF(B48&gt;①工事概要の入力!$C$44,"",IF(B48&gt;=①工事概要の入力!$C$43,$AG$13,""))</f>
        <v/>
      </c>
      <c r="AH48" s="177" t="str">
        <f>IF(B48&gt;①工事概要の入力!$C$46,"",IF(B48&gt;=①工事概要の入力!$C$45,$AH$13,""))</f>
        <v/>
      </c>
      <c r="AI48" s="177" t="str">
        <f>IF(B48&gt;①工事概要の入力!$C$48,"",IF(B48&gt;=①工事概要の入力!$C$47,$AI$13,""))</f>
        <v/>
      </c>
      <c r="AJ48" s="177" t="str">
        <f>IF(B48&gt;①工事概要の入力!$C$50,"",IF(B48&gt;=①工事概要の入力!$C$49,$AJ$13,""))</f>
        <v/>
      </c>
      <c r="AK48" s="177" t="str">
        <f>IF(B48&gt;①工事概要の入力!$C$52,"",IF(B48&gt;=①工事概要の入力!$C$51,$AK$13,""))</f>
        <v/>
      </c>
      <c r="AL48" s="177" t="str">
        <f>IF(B48&gt;①工事概要の入力!$C$54,"",IF(B48&gt;=①工事概要の入力!$C$53,$AL$13,""))</f>
        <v/>
      </c>
      <c r="AM48" s="177" t="str">
        <f>IF(B48&gt;①工事概要の入力!$C$56,"",IF(B48&gt;=①工事概要の入力!$C$55,$AM$13,""))</f>
        <v/>
      </c>
      <c r="AN48" s="177" t="str">
        <f>IF(B48&gt;①工事概要の入力!$C$58,"",IF(B48&gt;=①工事概要の入力!$C$57,$AN$13,""))</f>
        <v/>
      </c>
      <c r="AO48" s="177" t="str">
        <f>IF(B48&gt;①工事概要の入力!$C$60,"",IF(B48&gt;=①工事概要の入力!$C$59,$AO$13,""))</f>
        <v/>
      </c>
      <c r="AP48" s="177" t="str">
        <f>IF(B48&gt;①工事概要の入力!$C$62,"",IF(B48&gt;=①工事概要の入力!$C$61,$AP$13,""))</f>
        <v/>
      </c>
      <c r="AQ48" s="177" t="str">
        <f>IF(B48&gt;①工事概要の入力!$C$64,"",IF(B48&gt;=①工事概要の入力!$C$63,$AQ$13,""))</f>
        <v/>
      </c>
      <c r="AR48" s="177" t="str">
        <f>IF(B48&gt;①工事概要の入力!$C$66,"",IF(B48&gt;=①工事概要の入力!$C$65,$AR$13,""))</f>
        <v/>
      </c>
      <c r="AS48" s="177" t="str">
        <f>IF(B48&gt;①工事概要の入力!$C$68,"",IF(B48&gt;=①工事概要の入力!$C$67,$AS$13,""))</f>
        <v/>
      </c>
      <c r="AT48" s="177" t="str">
        <f t="shared" si="9"/>
        <v/>
      </c>
      <c r="AU48" s="177" t="str">
        <f t="shared" si="0"/>
        <v xml:space="preserve"> </v>
      </c>
    </row>
    <row r="49" spans="1:47" ht="39" customHeight="1" thickTop="1" thickBot="1">
      <c r="A49" s="351" t="str">
        <f t="shared" si="1"/>
        <v>対象期間外</v>
      </c>
      <c r="B49" s="362" t="str">
        <f>IFERROR(IF(B48=①工事概要の入力!$E$14,"-",IF(B48="-","-",B48+1)),"-")</f>
        <v>-</v>
      </c>
      <c r="C49" s="363" t="str">
        <f t="shared" si="2"/>
        <v>-</v>
      </c>
      <c r="D49" s="364" t="str">
        <f t="shared" si="3"/>
        <v xml:space="preserve"> </v>
      </c>
      <c r="E49" s="365" t="str">
        <f>IF(B49=①工事概要の入力!$E$10,"",IF(B49&gt;①工事概要の入力!$E$13,"",IF(LEN(AT49)=0,"○","")))</f>
        <v/>
      </c>
      <c r="F49" s="365" t="str">
        <f>IF(E49="","",IF(WEEKDAY(B49)=1,"〇",IF(WEEKDAY(B49)=7,"〇","")))</f>
        <v/>
      </c>
      <c r="G49" s="366" t="str">
        <f t="shared" si="4"/>
        <v>×</v>
      </c>
      <c r="H49" s="367"/>
      <c r="I49" s="368"/>
      <c r="J49" s="369"/>
      <c r="K49" s="370"/>
      <c r="L49" s="371" t="str">
        <f t="shared" si="5"/>
        <v/>
      </c>
      <c r="M49" s="371" t="str">
        <f t="shared" si="6"/>
        <v/>
      </c>
      <c r="N49" s="371" t="str">
        <f>B49</f>
        <v>-</v>
      </c>
      <c r="O49" s="371" t="str">
        <f t="shared" si="7"/>
        <v/>
      </c>
      <c r="P49" s="371" t="str">
        <f t="shared" si="8"/>
        <v>振替済み</v>
      </c>
      <c r="Q49" s="365" t="str">
        <f>IFERROR(IF(F49="","",IF(I49="休日","OK",IF(I49=$T$3,VLOOKUP(B49,$M$15:$P$655,4,FALSE),"NG"))),"NG")</f>
        <v/>
      </c>
      <c r="R49" s="398" t="str">
        <f>IFERROR(IF(WEEKDAY(C49)=2,"週の始まり",IF(WEEKDAY(C49)=1,"週の終わり",IF(WEEKDAY(C49)&gt;2,"↓",""))),"")</f>
        <v/>
      </c>
      <c r="S49" s="184"/>
      <c r="V49" s="177" t="str">
        <f>IFERROR(VLOOKUP(B49,①工事概要の入力!$C$10:$D$14,2,FALSE),"")</f>
        <v/>
      </c>
      <c r="W49" s="177" t="str">
        <f>IFERROR(VLOOKUP(B49,①工事概要の入力!$C$18:$D$23,2,FALSE),"")</f>
        <v/>
      </c>
      <c r="X49" s="177" t="str">
        <f>IFERROR(VLOOKUP(B49,①工事概要の入力!$C$24:$D$26,2,FALSE),"")</f>
        <v/>
      </c>
      <c r="Y49" s="177" t="str">
        <f>IF(B49&gt;①工事概要の入力!$C$28,"",IF(B49&gt;=①工事概要の入力!$C$27,$Y$13,""))</f>
        <v/>
      </c>
      <c r="Z49" s="177" t="str">
        <f>IF(B49&gt;①工事概要の入力!$C$30,"",IF(B49&gt;=①工事概要の入力!$C$29,$Z$13,""))</f>
        <v/>
      </c>
      <c r="AA49" s="177" t="str">
        <f>IF(B49&gt;①工事概要の入力!$C$32,"",IF(B49&gt;=①工事概要の入力!$C$31,$AA$13,""))</f>
        <v/>
      </c>
      <c r="AB49" s="177" t="str">
        <f>IF(B49&gt;①工事概要の入力!$C$34,"",IF(B49&gt;=①工事概要の入力!$C$33,$AB$13,""))</f>
        <v/>
      </c>
      <c r="AC49" s="177" t="str">
        <f>IF(B49&gt;①工事概要の入力!$C$36,"",IF(B49&gt;=①工事概要の入力!$C$35,$AC$13,""))</f>
        <v/>
      </c>
      <c r="AD49" s="177" t="str">
        <f>IF(B49&gt;①工事概要の入力!$C$38,"",IF(B49&gt;=①工事概要の入力!$C$37,$AD$13,""))</f>
        <v/>
      </c>
      <c r="AE49" s="177" t="str">
        <f>IF(B49&gt;①工事概要の入力!$C$40,"",IF(B49&gt;=①工事概要の入力!$C$39,$AE$13,""))</f>
        <v/>
      </c>
      <c r="AF49" s="177" t="str">
        <f>IF(B49&gt;①工事概要の入力!$C$42,"",IF(B49&gt;=①工事概要の入力!$C$41,$AF$13,""))</f>
        <v/>
      </c>
      <c r="AG49" s="177" t="str">
        <f>IF(B49&gt;①工事概要の入力!$C$44,"",IF(B49&gt;=①工事概要の入力!$C$43,$AG$13,""))</f>
        <v/>
      </c>
      <c r="AH49" s="177" t="str">
        <f>IF(B49&gt;①工事概要の入力!$C$46,"",IF(B49&gt;=①工事概要の入力!$C$45,$AH$13,""))</f>
        <v/>
      </c>
      <c r="AI49" s="177" t="str">
        <f>IF(B49&gt;①工事概要の入力!$C$48,"",IF(B49&gt;=①工事概要の入力!$C$47,$AI$13,""))</f>
        <v/>
      </c>
      <c r="AJ49" s="177" t="str">
        <f>IF(B49&gt;①工事概要の入力!$C$50,"",IF(B49&gt;=①工事概要の入力!$C$49,$AJ$13,""))</f>
        <v/>
      </c>
      <c r="AK49" s="177" t="str">
        <f>IF(B49&gt;①工事概要の入力!$C$52,"",IF(B49&gt;=①工事概要の入力!$C$51,$AK$13,""))</f>
        <v/>
      </c>
      <c r="AL49" s="177" t="str">
        <f>IF(B49&gt;①工事概要の入力!$C$54,"",IF(B49&gt;=①工事概要の入力!$C$53,$AL$13,""))</f>
        <v/>
      </c>
      <c r="AM49" s="177" t="str">
        <f>IF(B49&gt;①工事概要の入力!$C$56,"",IF(B49&gt;=①工事概要の入力!$C$55,$AM$13,""))</f>
        <v/>
      </c>
      <c r="AN49" s="177" t="str">
        <f>IF(B49&gt;①工事概要の入力!$C$58,"",IF(B49&gt;=①工事概要の入力!$C$57,$AN$13,""))</f>
        <v/>
      </c>
      <c r="AO49" s="177" t="str">
        <f>IF(B49&gt;①工事概要の入力!$C$60,"",IF(B49&gt;=①工事概要の入力!$C$59,$AO$13,""))</f>
        <v/>
      </c>
      <c r="AP49" s="177" t="str">
        <f>IF(B49&gt;①工事概要の入力!$C$62,"",IF(B49&gt;=①工事概要の入力!$C$61,$AP$13,""))</f>
        <v/>
      </c>
      <c r="AQ49" s="177" t="str">
        <f>IF(B49&gt;①工事概要の入力!$C$64,"",IF(B49&gt;=①工事概要の入力!$C$63,$AQ$13,""))</f>
        <v/>
      </c>
      <c r="AR49" s="177" t="str">
        <f>IF(B49&gt;①工事概要の入力!$C$66,"",IF(B49&gt;=①工事概要の入力!$C$65,$AR$13,""))</f>
        <v/>
      </c>
      <c r="AS49" s="177" t="str">
        <f>IF(B49&gt;①工事概要の入力!$C$68,"",IF(B49&gt;=①工事概要の入力!$C$67,$AS$13,""))</f>
        <v/>
      </c>
      <c r="AT49" s="177" t="str">
        <f t="shared" si="9"/>
        <v/>
      </c>
      <c r="AU49" s="177" t="str">
        <f t="shared" si="0"/>
        <v xml:space="preserve"> </v>
      </c>
    </row>
    <row r="50" spans="1:47" ht="39" customHeight="1" thickTop="1" thickBot="1">
      <c r="A50" s="351" t="str">
        <f t="shared" si="1"/>
        <v>対象期間外</v>
      </c>
      <c r="B50" s="362" t="str">
        <f>IFERROR(IF(B49=①工事概要の入力!$E$14,"-",IF(B49="-","-",B49+1)),"-")</f>
        <v>-</v>
      </c>
      <c r="C50" s="363" t="str">
        <f t="shared" si="2"/>
        <v>-</v>
      </c>
      <c r="D50" s="364" t="str">
        <f t="shared" si="3"/>
        <v xml:space="preserve"> </v>
      </c>
      <c r="E50" s="365" t="str">
        <f>IF(B50=①工事概要の入力!$E$10,"",IF(B50&gt;①工事概要の入力!$E$13,"",IF(LEN(AT50)=0,"○","")))</f>
        <v/>
      </c>
      <c r="F50" s="365" t="str">
        <f>IF(E50="","",IF(WEEKDAY(B50)=1,"〇",IF(WEEKDAY(B50)=7,"〇","")))</f>
        <v/>
      </c>
      <c r="G50" s="366" t="str">
        <f t="shared" si="4"/>
        <v>×</v>
      </c>
      <c r="H50" s="367"/>
      <c r="I50" s="368"/>
      <c r="J50" s="369"/>
      <c r="K50" s="370"/>
      <c r="L50" s="371" t="str">
        <f t="shared" si="5"/>
        <v/>
      </c>
      <c r="M50" s="371" t="str">
        <f t="shared" si="6"/>
        <v/>
      </c>
      <c r="N50" s="371" t="str">
        <f>B50</f>
        <v>-</v>
      </c>
      <c r="O50" s="371" t="str">
        <f t="shared" si="7"/>
        <v/>
      </c>
      <c r="P50" s="371" t="str">
        <f t="shared" si="8"/>
        <v>振替済み</v>
      </c>
      <c r="Q50" s="365" t="str">
        <f>IFERROR(IF(F50="","",IF(I50="休日","OK",IF(I50=$T$3,VLOOKUP(B50,$M$15:$P$655,4,FALSE),"NG"))),"NG")</f>
        <v/>
      </c>
      <c r="R50" s="398" t="str">
        <f>IFERROR(IF(WEEKDAY(C50)=2,"週の始まり",IF(WEEKDAY(C50)=1,"週の終わり",IF(WEEKDAY(C50)&gt;2,"↓",""))),"")</f>
        <v/>
      </c>
      <c r="S50" s="184"/>
      <c r="V50" s="177" t="str">
        <f>IFERROR(VLOOKUP(B50,①工事概要の入力!$C$10:$D$14,2,FALSE),"")</f>
        <v/>
      </c>
      <c r="W50" s="177" t="str">
        <f>IFERROR(VLOOKUP(B50,①工事概要の入力!$C$18:$D$23,2,FALSE),"")</f>
        <v/>
      </c>
      <c r="X50" s="177" t="str">
        <f>IFERROR(VLOOKUP(B50,①工事概要の入力!$C$24:$D$26,2,FALSE),"")</f>
        <v/>
      </c>
      <c r="Y50" s="177" t="str">
        <f>IF(B50&gt;①工事概要の入力!$C$28,"",IF(B50&gt;=①工事概要の入力!$C$27,$Y$13,""))</f>
        <v/>
      </c>
      <c r="Z50" s="177" t="str">
        <f>IF(B50&gt;①工事概要の入力!$C$30,"",IF(B50&gt;=①工事概要の入力!$C$29,$Z$13,""))</f>
        <v/>
      </c>
      <c r="AA50" s="177" t="str">
        <f>IF(B50&gt;①工事概要の入力!$C$32,"",IF(B50&gt;=①工事概要の入力!$C$31,$AA$13,""))</f>
        <v/>
      </c>
      <c r="AB50" s="177" t="str">
        <f>IF(B50&gt;①工事概要の入力!$C$34,"",IF(B50&gt;=①工事概要の入力!$C$33,$AB$13,""))</f>
        <v/>
      </c>
      <c r="AC50" s="177" t="str">
        <f>IF(B50&gt;①工事概要の入力!$C$36,"",IF(B50&gt;=①工事概要の入力!$C$35,$AC$13,""))</f>
        <v/>
      </c>
      <c r="AD50" s="177" t="str">
        <f>IF(B50&gt;①工事概要の入力!$C$38,"",IF(B50&gt;=①工事概要の入力!$C$37,$AD$13,""))</f>
        <v/>
      </c>
      <c r="AE50" s="177" t="str">
        <f>IF(B50&gt;①工事概要の入力!$C$40,"",IF(B50&gt;=①工事概要の入力!$C$39,$AE$13,""))</f>
        <v/>
      </c>
      <c r="AF50" s="177" t="str">
        <f>IF(B50&gt;①工事概要の入力!$C$42,"",IF(B50&gt;=①工事概要の入力!$C$41,$AF$13,""))</f>
        <v/>
      </c>
      <c r="AG50" s="177" t="str">
        <f>IF(B50&gt;①工事概要の入力!$C$44,"",IF(B50&gt;=①工事概要の入力!$C$43,$AG$13,""))</f>
        <v/>
      </c>
      <c r="AH50" s="177" t="str">
        <f>IF(B50&gt;①工事概要の入力!$C$46,"",IF(B50&gt;=①工事概要の入力!$C$45,$AH$13,""))</f>
        <v/>
      </c>
      <c r="AI50" s="177" t="str">
        <f>IF(B50&gt;①工事概要の入力!$C$48,"",IF(B50&gt;=①工事概要の入力!$C$47,$AI$13,""))</f>
        <v/>
      </c>
      <c r="AJ50" s="177" t="str">
        <f>IF(B50&gt;①工事概要の入力!$C$50,"",IF(B50&gt;=①工事概要の入力!$C$49,$AJ$13,""))</f>
        <v/>
      </c>
      <c r="AK50" s="177" t="str">
        <f>IF(B50&gt;①工事概要の入力!$C$52,"",IF(B50&gt;=①工事概要の入力!$C$51,$AK$13,""))</f>
        <v/>
      </c>
      <c r="AL50" s="177" t="str">
        <f>IF(B50&gt;①工事概要の入力!$C$54,"",IF(B50&gt;=①工事概要の入力!$C$53,$AL$13,""))</f>
        <v/>
      </c>
      <c r="AM50" s="177" t="str">
        <f>IF(B50&gt;①工事概要の入力!$C$56,"",IF(B50&gt;=①工事概要の入力!$C$55,$AM$13,""))</f>
        <v/>
      </c>
      <c r="AN50" s="177" t="str">
        <f>IF(B50&gt;①工事概要の入力!$C$58,"",IF(B50&gt;=①工事概要の入力!$C$57,$AN$13,""))</f>
        <v/>
      </c>
      <c r="AO50" s="177" t="str">
        <f>IF(B50&gt;①工事概要の入力!$C$60,"",IF(B50&gt;=①工事概要の入力!$C$59,$AO$13,""))</f>
        <v/>
      </c>
      <c r="AP50" s="177" t="str">
        <f>IF(B50&gt;①工事概要の入力!$C$62,"",IF(B50&gt;=①工事概要の入力!$C$61,$AP$13,""))</f>
        <v/>
      </c>
      <c r="AQ50" s="177" t="str">
        <f>IF(B50&gt;①工事概要の入力!$C$64,"",IF(B50&gt;=①工事概要の入力!$C$63,$AQ$13,""))</f>
        <v/>
      </c>
      <c r="AR50" s="177" t="str">
        <f>IF(B50&gt;①工事概要の入力!$C$66,"",IF(B50&gt;=①工事概要の入力!$C$65,$AR$13,""))</f>
        <v/>
      </c>
      <c r="AS50" s="177" t="str">
        <f>IF(B50&gt;①工事概要の入力!$C$68,"",IF(B50&gt;=①工事概要の入力!$C$67,$AS$13,""))</f>
        <v/>
      </c>
      <c r="AT50" s="177" t="str">
        <f t="shared" si="9"/>
        <v/>
      </c>
      <c r="AU50" s="177" t="str">
        <f t="shared" si="0"/>
        <v xml:space="preserve"> </v>
      </c>
    </row>
    <row r="51" spans="1:47" ht="39" customHeight="1" thickTop="1" thickBot="1">
      <c r="A51" s="351" t="str">
        <f t="shared" si="1"/>
        <v>対象期間外</v>
      </c>
      <c r="B51" s="362" t="str">
        <f>IFERROR(IF(B50=①工事概要の入力!$E$14,"-",IF(B50="-","-",B50+1)),"-")</f>
        <v>-</v>
      </c>
      <c r="C51" s="363" t="str">
        <f t="shared" si="2"/>
        <v>-</v>
      </c>
      <c r="D51" s="364" t="str">
        <f t="shared" si="3"/>
        <v xml:space="preserve"> </v>
      </c>
      <c r="E51" s="365" t="str">
        <f>IF(B51=①工事概要の入力!$E$10,"",IF(B51&gt;①工事概要の入力!$E$13,"",IF(LEN(AT51)=0,"○","")))</f>
        <v/>
      </c>
      <c r="F51" s="365" t="str">
        <f>IF(E51="","",IF(WEEKDAY(B51)=1,"〇",IF(WEEKDAY(B51)=7,"〇","")))</f>
        <v/>
      </c>
      <c r="G51" s="366" t="str">
        <f t="shared" si="4"/>
        <v>×</v>
      </c>
      <c r="H51" s="367"/>
      <c r="I51" s="368"/>
      <c r="J51" s="369"/>
      <c r="K51" s="370"/>
      <c r="L51" s="371" t="str">
        <f t="shared" si="5"/>
        <v/>
      </c>
      <c r="M51" s="371" t="str">
        <f t="shared" si="6"/>
        <v/>
      </c>
      <c r="N51" s="371" t="str">
        <f>B51</f>
        <v>-</v>
      </c>
      <c r="O51" s="371" t="str">
        <f t="shared" si="7"/>
        <v/>
      </c>
      <c r="P51" s="371" t="str">
        <f t="shared" si="8"/>
        <v>振替済み</v>
      </c>
      <c r="Q51" s="365" t="str">
        <f>IFERROR(IF(F51="","",IF(I51="休日","OK",IF(I51=$T$3,VLOOKUP(B51,$M$15:$P$655,4,FALSE),"NG"))),"NG")</f>
        <v/>
      </c>
      <c r="R51" s="398" t="str">
        <f>IFERROR(IF(WEEKDAY(C51)=2,"週の始まり",IF(WEEKDAY(C51)=1,"週の終わり",IF(WEEKDAY(C51)&gt;2,"↓",""))),"")</f>
        <v/>
      </c>
      <c r="S51" s="184"/>
      <c r="V51" s="177" t="str">
        <f>IFERROR(VLOOKUP(B51,①工事概要の入力!$C$10:$D$14,2,FALSE),"")</f>
        <v/>
      </c>
      <c r="W51" s="177" t="str">
        <f>IFERROR(VLOOKUP(B51,①工事概要の入力!$C$18:$D$23,2,FALSE),"")</f>
        <v/>
      </c>
      <c r="X51" s="177" t="str">
        <f>IFERROR(VLOOKUP(B51,①工事概要の入力!$C$24:$D$26,2,FALSE),"")</f>
        <v/>
      </c>
      <c r="Y51" s="177" t="str">
        <f>IF(B51&gt;①工事概要の入力!$C$28,"",IF(B51&gt;=①工事概要の入力!$C$27,$Y$13,""))</f>
        <v/>
      </c>
      <c r="Z51" s="177" t="str">
        <f>IF(B51&gt;①工事概要の入力!$C$30,"",IF(B51&gt;=①工事概要の入力!$C$29,$Z$13,""))</f>
        <v/>
      </c>
      <c r="AA51" s="177" t="str">
        <f>IF(B51&gt;①工事概要の入力!$C$32,"",IF(B51&gt;=①工事概要の入力!$C$31,$AA$13,""))</f>
        <v/>
      </c>
      <c r="AB51" s="177" t="str">
        <f>IF(B51&gt;①工事概要の入力!$C$34,"",IF(B51&gt;=①工事概要の入力!$C$33,$AB$13,""))</f>
        <v/>
      </c>
      <c r="AC51" s="177" t="str">
        <f>IF(B51&gt;①工事概要の入力!$C$36,"",IF(B51&gt;=①工事概要の入力!$C$35,$AC$13,""))</f>
        <v/>
      </c>
      <c r="AD51" s="177" t="str">
        <f>IF(B51&gt;①工事概要の入力!$C$38,"",IF(B51&gt;=①工事概要の入力!$C$37,$AD$13,""))</f>
        <v/>
      </c>
      <c r="AE51" s="177" t="str">
        <f>IF(B51&gt;①工事概要の入力!$C$40,"",IF(B51&gt;=①工事概要の入力!$C$39,$AE$13,""))</f>
        <v/>
      </c>
      <c r="AF51" s="177" t="str">
        <f>IF(B51&gt;①工事概要の入力!$C$42,"",IF(B51&gt;=①工事概要の入力!$C$41,$AF$13,""))</f>
        <v/>
      </c>
      <c r="AG51" s="177" t="str">
        <f>IF(B51&gt;①工事概要の入力!$C$44,"",IF(B51&gt;=①工事概要の入力!$C$43,$AG$13,""))</f>
        <v/>
      </c>
      <c r="AH51" s="177" t="str">
        <f>IF(B51&gt;①工事概要の入力!$C$46,"",IF(B51&gt;=①工事概要の入力!$C$45,$AH$13,""))</f>
        <v/>
      </c>
      <c r="AI51" s="177" t="str">
        <f>IF(B51&gt;①工事概要の入力!$C$48,"",IF(B51&gt;=①工事概要の入力!$C$47,$AI$13,""))</f>
        <v/>
      </c>
      <c r="AJ51" s="177" t="str">
        <f>IF(B51&gt;①工事概要の入力!$C$50,"",IF(B51&gt;=①工事概要の入力!$C$49,$AJ$13,""))</f>
        <v/>
      </c>
      <c r="AK51" s="177" t="str">
        <f>IF(B51&gt;①工事概要の入力!$C$52,"",IF(B51&gt;=①工事概要の入力!$C$51,$AK$13,""))</f>
        <v/>
      </c>
      <c r="AL51" s="177" t="str">
        <f>IF(B51&gt;①工事概要の入力!$C$54,"",IF(B51&gt;=①工事概要の入力!$C$53,$AL$13,""))</f>
        <v/>
      </c>
      <c r="AM51" s="177" t="str">
        <f>IF(B51&gt;①工事概要の入力!$C$56,"",IF(B51&gt;=①工事概要の入力!$C$55,$AM$13,""))</f>
        <v/>
      </c>
      <c r="AN51" s="177" t="str">
        <f>IF(B51&gt;①工事概要の入力!$C$58,"",IF(B51&gt;=①工事概要の入力!$C$57,$AN$13,""))</f>
        <v/>
      </c>
      <c r="AO51" s="177" t="str">
        <f>IF(B51&gt;①工事概要の入力!$C$60,"",IF(B51&gt;=①工事概要の入力!$C$59,$AO$13,""))</f>
        <v/>
      </c>
      <c r="AP51" s="177" t="str">
        <f>IF(B51&gt;①工事概要の入力!$C$62,"",IF(B51&gt;=①工事概要の入力!$C$61,$AP$13,""))</f>
        <v/>
      </c>
      <c r="AQ51" s="177" t="str">
        <f>IF(B51&gt;①工事概要の入力!$C$64,"",IF(B51&gt;=①工事概要の入力!$C$63,$AQ$13,""))</f>
        <v/>
      </c>
      <c r="AR51" s="177" t="str">
        <f>IF(B51&gt;①工事概要の入力!$C$66,"",IF(B51&gt;=①工事概要の入力!$C$65,$AR$13,""))</f>
        <v/>
      </c>
      <c r="AS51" s="177" t="str">
        <f>IF(B51&gt;①工事概要の入力!$C$68,"",IF(B51&gt;=①工事概要の入力!$C$67,$AS$13,""))</f>
        <v/>
      </c>
      <c r="AT51" s="177" t="str">
        <f t="shared" si="9"/>
        <v/>
      </c>
      <c r="AU51" s="177" t="str">
        <f t="shared" si="0"/>
        <v xml:space="preserve"> </v>
      </c>
    </row>
    <row r="52" spans="1:47" ht="39" customHeight="1" thickTop="1" thickBot="1">
      <c r="A52" s="351" t="str">
        <f t="shared" si="1"/>
        <v>対象期間外</v>
      </c>
      <c r="B52" s="362" t="str">
        <f>IFERROR(IF(B51=①工事概要の入力!$E$14,"-",IF(B51="-","-",B51+1)),"-")</f>
        <v>-</v>
      </c>
      <c r="C52" s="363" t="str">
        <f t="shared" si="2"/>
        <v>-</v>
      </c>
      <c r="D52" s="364" t="str">
        <f t="shared" si="3"/>
        <v xml:space="preserve"> </v>
      </c>
      <c r="E52" s="365" t="str">
        <f>IF(B52=①工事概要の入力!$E$10,"",IF(B52&gt;①工事概要の入力!$E$13,"",IF(LEN(AT52)=0,"○","")))</f>
        <v/>
      </c>
      <c r="F52" s="365" t="str">
        <f>IF(E52="","",IF(WEEKDAY(B52)=1,"〇",IF(WEEKDAY(B52)=7,"〇","")))</f>
        <v/>
      </c>
      <c r="G52" s="366" t="str">
        <f t="shared" si="4"/>
        <v>×</v>
      </c>
      <c r="H52" s="367"/>
      <c r="I52" s="368"/>
      <c r="J52" s="369"/>
      <c r="K52" s="370"/>
      <c r="L52" s="371" t="str">
        <f t="shared" si="5"/>
        <v/>
      </c>
      <c r="M52" s="371" t="str">
        <f t="shared" si="6"/>
        <v/>
      </c>
      <c r="N52" s="371" t="str">
        <f>B52</f>
        <v>-</v>
      </c>
      <c r="O52" s="371" t="str">
        <f t="shared" si="7"/>
        <v/>
      </c>
      <c r="P52" s="371" t="str">
        <f t="shared" si="8"/>
        <v>振替済み</v>
      </c>
      <c r="Q52" s="365" t="str">
        <f>IFERROR(IF(F52="","",IF(I52="休日","OK",IF(I52=$T$3,VLOOKUP(B52,$M$15:$P$655,4,FALSE),"NG"))),"NG")</f>
        <v/>
      </c>
      <c r="R52" s="398" t="str">
        <f>IFERROR(IF(WEEKDAY(C52)=2,"週の始まり",IF(WEEKDAY(C52)=1,"週の終わり",IF(WEEKDAY(C52)&gt;2,"↓",""))),"")</f>
        <v/>
      </c>
      <c r="S52" s="184"/>
      <c r="V52" s="177" t="str">
        <f>IFERROR(VLOOKUP(B52,①工事概要の入力!$C$10:$D$14,2,FALSE),"")</f>
        <v/>
      </c>
      <c r="W52" s="177" t="str">
        <f>IFERROR(VLOOKUP(B52,①工事概要の入力!$C$18:$D$23,2,FALSE),"")</f>
        <v/>
      </c>
      <c r="X52" s="177" t="str">
        <f>IFERROR(VLOOKUP(B52,①工事概要の入力!$C$24:$D$26,2,FALSE),"")</f>
        <v/>
      </c>
      <c r="Y52" s="177" t="str">
        <f>IF(B52&gt;①工事概要の入力!$C$28,"",IF(B52&gt;=①工事概要の入力!$C$27,$Y$13,""))</f>
        <v/>
      </c>
      <c r="Z52" s="177" t="str">
        <f>IF(B52&gt;①工事概要の入力!$C$30,"",IF(B52&gt;=①工事概要の入力!$C$29,$Z$13,""))</f>
        <v/>
      </c>
      <c r="AA52" s="177" t="str">
        <f>IF(B52&gt;①工事概要の入力!$C$32,"",IF(B52&gt;=①工事概要の入力!$C$31,$AA$13,""))</f>
        <v/>
      </c>
      <c r="AB52" s="177" t="str">
        <f>IF(B52&gt;①工事概要の入力!$C$34,"",IF(B52&gt;=①工事概要の入力!$C$33,$AB$13,""))</f>
        <v/>
      </c>
      <c r="AC52" s="177" t="str">
        <f>IF(B52&gt;①工事概要の入力!$C$36,"",IF(B52&gt;=①工事概要の入力!$C$35,$AC$13,""))</f>
        <v/>
      </c>
      <c r="AD52" s="177" t="str">
        <f>IF(B52&gt;①工事概要の入力!$C$38,"",IF(B52&gt;=①工事概要の入力!$C$37,$AD$13,""))</f>
        <v/>
      </c>
      <c r="AE52" s="177" t="str">
        <f>IF(B52&gt;①工事概要の入力!$C$40,"",IF(B52&gt;=①工事概要の入力!$C$39,$AE$13,""))</f>
        <v/>
      </c>
      <c r="AF52" s="177" t="str">
        <f>IF(B52&gt;①工事概要の入力!$C$42,"",IF(B52&gt;=①工事概要の入力!$C$41,$AF$13,""))</f>
        <v/>
      </c>
      <c r="AG52" s="177" t="str">
        <f>IF(B52&gt;①工事概要の入力!$C$44,"",IF(B52&gt;=①工事概要の入力!$C$43,$AG$13,""))</f>
        <v/>
      </c>
      <c r="AH52" s="177" t="str">
        <f>IF(B52&gt;①工事概要の入力!$C$46,"",IF(B52&gt;=①工事概要の入力!$C$45,$AH$13,""))</f>
        <v/>
      </c>
      <c r="AI52" s="177" t="str">
        <f>IF(B52&gt;①工事概要の入力!$C$48,"",IF(B52&gt;=①工事概要の入力!$C$47,$AI$13,""))</f>
        <v/>
      </c>
      <c r="AJ52" s="177" t="str">
        <f>IF(B52&gt;①工事概要の入力!$C$50,"",IF(B52&gt;=①工事概要の入力!$C$49,$AJ$13,""))</f>
        <v/>
      </c>
      <c r="AK52" s="177" t="str">
        <f>IF(B52&gt;①工事概要の入力!$C$52,"",IF(B52&gt;=①工事概要の入力!$C$51,$AK$13,""))</f>
        <v/>
      </c>
      <c r="AL52" s="177" t="str">
        <f>IF(B52&gt;①工事概要の入力!$C$54,"",IF(B52&gt;=①工事概要の入力!$C$53,$AL$13,""))</f>
        <v/>
      </c>
      <c r="AM52" s="177" t="str">
        <f>IF(B52&gt;①工事概要の入力!$C$56,"",IF(B52&gt;=①工事概要の入力!$C$55,$AM$13,""))</f>
        <v/>
      </c>
      <c r="AN52" s="177" t="str">
        <f>IF(B52&gt;①工事概要の入力!$C$58,"",IF(B52&gt;=①工事概要の入力!$C$57,$AN$13,""))</f>
        <v/>
      </c>
      <c r="AO52" s="177" t="str">
        <f>IF(B52&gt;①工事概要の入力!$C$60,"",IF(B52&gt;=①工事概要の入力!$C$59,$AO$13,""))</f>
        <v/>
      </c>
      <c r="AP52" s="177" t="str">
        <f>IF(B52&gt;①工事概要の入力!$C$62,"",IF(B52&gt;=①工事概要の入力!$C$61,$AP$13,""))</f>
        <v/>
      </c>
      <c r="AQ52" s="177" t="str">
        <f>IF(B52&gt;①工事概要の入力!$C$64,"",IF(B52&gt;=①工事概要の入力!$C$63,$AQ$13,""))</f>
        <v/>
      </c>
      <c r="AR52" s="177" t="str">
        <f>IF(B52&gt;①工事概要の入力!$C$66,"",IF(B52&gt;=①工事概要の入力!$C$65,$AR$13,""))</f>
        <v/>
      </c>
      <c r="AS52" s="177" t="str">
        <f>IF(B52&gt;①工事概要の入力!$C$68,"",IF(B52&gt;=①工事概要の入力!$C$67,$AS$13,""))</f>
        <v/>
      </c>
      <c r="AT52" s="177" t="str">
        <f t="shared" si="9"/>
        <v/>
      </c>
      <c r="AU52" s="177" t="str">
        <f t="shared" si="0"/>
        <v xml:space="preserve"> </v>
      </c>
    </row>
    <row r="53" spans="1:47" ht="39" customHeight="1" thickTop="1" thickBot="1">
      <c r="A53" s="351" t="str">
        <f t="shared" si="1"/>
        <v>対象期間外</v>
      </c>
      <c r="B53" s="362" t="str">
        <f>IFERROR(IF(B52=①工事概要の入力!$E$14,"-",IF(B52="-","-",B52+1)),"-")</f>
        <v>-</v>
      </c>
      <c r="C53" s="363" t="str">
        <f t="shared" si="2"/>
        <v>-</v>
      </c>
      <c r="D53" s="364" t="str">
        <f t="shared" si="3"/>
        <v xml:space="preserve"> </v>
      </c>
      <c r="E53" s="365" t="str">
        <f>IF(B53=①工事概要の入力!$E$10,"",IF(B53&gt;①工事概要の入力!$E$13,"",IF(LEN(AT53)=0,"○","")))</f>
        <v/>
      </c>
      <c r="F53" s="365" t="str">
        <f>IF(E53="","",IF(WEEKDAY(B53)=1,"〇",IF(WEEKDAY(B53)=7,"〇","")))</f>
        <v/>
      </c>
      <c r="G53" s="366" t="str">
        <f t="shared" si="4"/>
        <v>×</v>
      </c>
      <c r="H53" s="367"/>
      <c r="I53" s="368"/>
      <c r="J53" s="369"/>
      <c r="K53" s="370"/>
      <c r="L53" s="371" t="str">
        <f t="shared" si="5"/>
        <v/>
      </c>
      <c r="M53" s="371" t="str">
        <f t="shared" si="6"/>
        <v/>
      </c>
      <c r="N53" s="371" t="str">
        <f>B53</f>
        <v>-</v>
      </c>
      <c r="O53" s="371" t="str">
        <f t="shared" si="7"/>
        <v/>
      </c>
      <c r="P53" s="371" t="str">
        <f t="shared" si="8"/>
        <v>振替済み</v>
      </c>
      <c r="Q53" s="365" t="str">
        <f>IFERROR(IF(F53="","",IF(I53="休日","OK",IF(I53=$T$3,VLOOKUP(B53,$M$15:$P$655,4,FALSE),"NG"))),"NG")</f>
        <v/>
      </c>
      <c r="R53" s="398" t="str">
        <f>IFERROR(IF(WEEKDAY(C53)=2,"週の始まり",IF(WEEKDAY(C53)=1,"週の終わり",IF(WEEKDAY(C53)&gt;2,"↓",""))),"")</f>
        <v/>
      </c>
      <c r="S53" s="184"/>
      <c r="V53" s="177" t="str">
        <f>IFERROR(VLOOKUP(B53,①工事概要の入力!$C$10:$D$14,2,FALSE),"")</f>
        <v/>
      </c>
      <c r="W53" s="177" t="str">
        <f>IFERROR(VLOOKUP(B53,①工事概要の入力!$C$18:$D$23,2,FALSE),"")</f>
        <v/>
      </c>
      <c r="X53" s="177" t="str">
        <f>IFERROR(VLOOKUP(B53,①工事概要の入力!$C$24:$D$26,2,FALSE),"")</f>
        <v/>
      </c>
      <c r="Y53" s="177" t="str">
        <f>IF(B53&gt;①工事概要の入力!$C$28,"",IF(B53&gt;=①工事概要の入力!$C$27,$Y$13,""))</f>
        <v/>
      </c>
      <c r="Z53" s="177" t="str">
        <f>IF(B53&gt;①工事概要の入力!$C$30,"",IF(B53&gt;=①工事概要の入力!$C$29,$Z$13,""))</f>
        <v/>
      </c>
      <c r="AA53" s="177" t="str">
        <f>IF(B53&gt;①工事概要の入力!$C$32,"",IF(B53&gt;=①工事概要の入力!$C$31,$AA$13,""))</f>
        <v/>
      </c>
      <c r="AB53" s="177" t="str">
        <f>IF(B53&gt;①工事概要の入力!$C$34,"",IF(B53&gt;=①工事概要の入力!$C$33,$AB$13,""))</f>
        <v/>
      </c>
      <c r="AC53" s="177" t="str">
        <f>IF(B53&gt;①工事概要の入力!$C$36,"",IF(B53&gt;=①工事概要の入力!$C$35,$AC$13,""))</f>
        <v/>
      </c>
      <c r="AD53" s="177" t="str">
        <f>IF(B53&gt;①工事概要の入力!$C$38,"",IF(B53&gt;=①工事概要の入力!$C$37,$AD$13,""))</f>
        <v/>
      </c>
      <c r="AE53" s="177" t="str">
        <f>IF(B53&gt;①工事概要の入力!$C$40,"",IF(B53&gt;=①工事概要の入力!$C$39,$AE$13,""))</f>
        <v/>
      </c>
      <c r="AF53" s="177" t="str">
        <f>IF(B53&gt;①工事概要の入力!$C$42,"",IF(B53&gt;=①工事概要の入力!$C$41,$AF$13,""))</f>
        <v/>
      </c>
      <c r="AG53" s="177" t="str">
        <f>IF(B53&gt;①工事概要の入力!$C$44,"",IF(B53&gt;=①工事概要の入力!$C$43,$AG$13,""))</f>
        <v/>
      </c>
      <c r="AH53" s="177" t="str">
        <f>IF(B53&gt;①工事概要の入力!$C$46,"",IF(B53&gt;=①工事概要の入力!$C$45,$AH$13,""))</f>
        <v/>
      </c>
      <c r="AI53" s="177" t="str">
        <f>IF(B53&gt;①工事概要の入力!$C$48,"",IF(B53&gt;=①工事概要の入力!$C$47,$AI$13,""))</f>
        <v/>
      </c>
      <c r="AJ53" s="177" t="str">
        <f>IF(B53&gt;①工事概要の入力!$C$50,"",IF(B53&gt;=①工事概要の入力!$C$49,$AJ$13,""))</f>
        <v/>
      </c>
      <c r="AK53" s="177" t="str">
        <f>IF(B53&gt;①工事概要の入力!$C$52,"",IF(B53&gt;=①工事概要の入力!$C$51,$AK$13,""))</f>
        <v/>
      </c>
      <c r="AL53" s="177" t="str">
        <f>IF(B53&gt;①工事概要の入力!$C$54,"",IF(B53&gt;=①工事概要の入力!$C$53,$AL$13,""))</f>
        <v/>
      </c>
      <c r="AM53" s="177" t="str">
        <f>IF(B53&gt;①工事概要の入力!$C$56,"",IF(B53&gt;=①工事概要の入力!$C$55,$AM$13,""))</f>
        <v/>
      </c>
      <c r="AN53" s="177" t="str">
        <f>IF(B53&gt;①工事概要の入力!$C$58,"",IF(B53&gt;=①工事概要の入力!$C$57,$AN$13,""))</f>
        <v/>
      </c>
      <c r="AO53" s="177" t="str">
        <f>IF(B53&gt;①工事概要の入力!$C$60,"",IF(B53&gt;=①工事概要の入力!$C$59,$AO$13,""))</f>
        <v/>
      </c>
      <c r="AP53" s="177" t="str">
        <f>IF(B53&gt;①工事概要の入力!$C$62,"",IF(B53&gt;=①工事概要の入力!$C$61,$AP$13,""))</f>
        <v/>
      </c>
      <c r="AQ53" s="177" t="str">
        <f>IF(B53&gt;①工事概要の入力!$C$64,"",IF(B53&gt;=①工事概要の入力!$C$63,$AQ$13,""))</f>
        <v/>
      </c>
      <c r="AR53" s="177" t="str">
        <f>IF(B53&gt;①工事概要の入力!$C$66,"",IF(B53&gt;=①工事概要の入力!$C$65,$AR$13,""))</f>
        <v/>
      </c>
      <c r="AS53" s="177" t="str">
        <f>IF(B53&gt;①工事概要の入力!$C$68,"",IF(B53&gt;=①工事概要の入力!$C$67,$AS$13,""))</f>
        <v/>
      </c>
      <c r="AT53" s="177" t="str">
        <f t="shared" si="9"/>
        <v/>
      </c>
      <c r="AU53" s="177" t="str">
        <f t="shared" si="0"/>
        <v xml:space="preserve"> </v>
      </c>
    </row>
    <row r="54" spans="1:47" ht="39" customHeight="1" thickTop="1" thickBot="1">
      <c r="A54" s="351" t="str">
        <f t="shared" si="1"/>
        <v>対象期間外</v>
      </c>
      <c r="B54" s="362" t="str">
        <f>IFERROR(IF(B53=①工事概要の入力!$E$14,"-",IF(B53="-","-",B53+1)),"-")</f>
        <v>-</v>
      </c>
      <c r="C54" s="363" t="str">
        <f t="shared" si="2"/>
        <v>-</v>
      </c>
      <c r="D54" s="364" t="str">
        <f t="shared" si="3"/>
        <v xml:space="preserve"> </v>
      </c>
      <c r="E54" s="365" t="str">
        <f>IF(B54=①工事概要の入力!$E$10,"",IF(B54&gt;①工事概要の入力!$E$13,"",IF(LEN(AT54)=0,"○","")))</f>
        <v/>
      </c>
      <c r="F54" s="365" t="str">
        <f>IF(E54="","",IF(WEEKDAY(B54)=1,"〇",IF(WEEKDAY(B54)=7,"〇","")))</f>
        <v/>
      </c>
      <c r="G54" s="366" t="str">
        <f t="shared" si="4"/>
        <v>×</v>
      </c>
      <c r="H54" s="367"/>
      <c r="I54" s="368"/>
      <c r="J54" s="369"/>
      <c r="K54" s="370"/>
      <c r="L54" s="371" t="str">
        <f t="shared" si="5"/>
        <v/>
      </c>
      <c r="M54" s="371" t="str">
        <f t="shared" si="6"/>
        <v/>
      </c>
      <c r="N54" s="371" t="str">
        <f>B54</f>
        <v>-</v>
      </c>
      <c r="O54" s="371" t="str">
        <f t="shared" si="7"/>
        <v/>
      </c>
      <c r="P54" s="371" t="str">
        <f t="shared" si="8"/>
        <v>振替済み</v>
      </c>
      <c r="Q54" s="365" t="str">
        <f>IFERROR(IF(F54="","",IF(I54="休日","OK",IF(I54=$T$3,VLOOKUP(B54,$M$15:$P$655,4,FALSE),"NG"))),"NG")</f>
        <v/>
      </c>
      <c r="R54" s="398" t="str">
        <f>IFERROR(IF(WEEKDAY(C54)=2,"週の始まり",IF(WEEKDAY(C54)=1,"週の終わり",IF(WEEKDAY(C54)&gt;2,"↓",""))),"")</f>
        <v/>
      </c>
      <c r="S54" s="184"/>
      <c r="V54" s="177" t="str">
        <f>IFERROR(VLOOKUP(B54,①工事概要の入力!$C$10:$D$14,2,FALSE),"")</f>
        <v/>
      </c>
      <c r="W54" s="177" t="str">
        <f>IFERROR(VLOOKUP(B54,①工事概要の入力!$C$18:$D$23,2,FALSE),"")</f>
        <v/>
      </c>
      <c r="X54" s="177" t="str">
        <f>IFERROR(VLOOKUP(B54,①工事概要の入力!$C$24:$D$26,2,FALSE),"")</f>
        <v/>
      </c>
      <c r="Y54" s="177" t="str">
        <f>IF(B54&gt;①工事概要の入力!$C$28,"",IF(B54&gt;=①工事概要の入力!$C$27,$Y$13,""))</f>
        <v/>
      </c>
      <c r="Z54" s="177" t="str">
        <f>IF(B54&gt;①工事概要の入力!$C$30,"",IF(B54&gt;=①工事概要の入力!$C$29,$Z$13,""))</f>
        <v/>
      </c>
      <c r="AA54" s="177" t="str">
        <f>IF(B54&gt;①工事概要の入力!$C$32,"",IF(B54&gt;=①工事概要の入力!$C$31,$AA$13,""))</f>
        <v/>
      </c>
      <c r="AB54" s="177" t="str">
        <f>IF(B54&gt;①工事概要の入力!$C$34,"",IF(B54&gt;=①工事概要の入力!$C$33,$AB$13,""))</f>
        <v/>
      </c>
      <c r="AC54" s="177" t="str">
        <f>IF(B54&gt;①工事概要の入力!$C$36,"",IF(B54&gt;=①工事概要の入力!$C$35,$AC$13,""))</f>
        <v/>
      </c>
      <c r="AD54" s="177" t="str">
        <f>IF(B54&gt;①工事概要の入力!$C$38,"",IF(B54&gt;=①工事概要の入力!$C$37,$AD$13,""))</f>
        <v/>
      </c>
      <c r="AE54" s="177" t="str">
        <f>IF(B54&gt;①工事概要の入力!$C$40,"",IF(B54&gt;=①工事概要の入力!$C$39,$AE$13,""))</f>
        <v/>
      </c>
      <c r="AF54" s="177" t="str">
        <f>IF(B54&gt;①工事概要の入力!$C$42,"",IF(B54&gt;=①工事概要の入力!$C$41,$AF$13,""))</f>
        <v/>
      </c>
      <c r="AG54" s="177" t="str">
        <f>IF(B54&gt;①工事概要の入力!$C$44,"",IF(B54&gt;=①工事概要の入力!$C$43,$AG$13,""))</f>
        <v/>
      </c>
      <c r="AH54" s="177" t="str">
        <f>IF(B54&gt;①工事概要の入力!$C$46,"",IF(B54&gt;=①工事概要の入力!$C$45,$AH$13,""))</f>
        <v/>
      </c>
      <c r="AI54" s="177" t="str">
        <f>IF(B54&gt;①工事概要の入力!$C$48,"",IF(B54&gt;=①工事概要の入力!$C$47,$AI$13,""))</f>
        <v/>
      </c>
      <c r="AJ54" s="177" t="str">
        <f>IF(B54&gt;①工事概要の入力!$C$50,"",IF(B54&gt;=①工事概要の入力!$C$49,$AJ$13,""))</f>
        <v/>
      </c>
      <c r="AK54" s="177" t="str">
        <f>IF(B54&gt;①工事概要の入力!$C$52,"",IF(B54&gt;=①工事概要の入力!$C$51,$AK$13,""))</f>
        <v/>
      </c>
      <c r="AL54" s="177" t="str">
        <f>IF(B54&gt;①工事概要の入力!$C$54,"",IF(B54&gt;=①工事概要の入力!$C$53,$AL$13,""))</f>
        <v/>
      </c>
      <c r="AM54" s="177" t="str">
        <f>IF(B54&gt;①工事概要の入力!$C$56,"",IF(B54&gt;=①工事概要の入力!$C$55,$AM$13,""))</f>
        <v/>
      </c>
      <c r="AN54" s="177" t="str">
        <f>IF(B54&gt;①工事概要の入力!$C$58,"",IF(B54&gt;=①工事概要の入力!$C$57,$AN$13,""))</f>
        <v/>
      </c>
      <c r="AO54" s="177" t="str">
        <f>IF(B54&gt;①工事概要の入力!$C$60,"",IF(B54&gt;=①工事概要の入力!$C$59,$AO$13,""))</f>
        <v/>
      </c>
      <c r="AP54" s="177" t="str">
        <f>IF(B54&gt;①工事概要の入力!$C$62,"",IF(B54&gt;=①工事概要の入力!$C$61,$AP$13,""))</f>
        <v/>
      </c>
      <c r="AQ54" s="177" t="str">
        <f>IF(B54&gt;①工事概要の入力!$C$64,"",IF(B54&gt;=①工事概要の入力!$C$63,$AQ$13,""))</f>
        <v/>
      </c>
      <c r="AR54" s="177" t="str">
        <f>IF(B54&gt;①工事概要の入力!$C$66,"",IF(B54&gt;=①工事概要の入力!$C$65,$AR$13,""))</f>
        <v/>
      </c>
      <c r="AS54" s="177" t="str">
        <f>IF(B54&gt;①工事概要の入力!$C$68,"",IF(B54&gt;=①工事概要の入力!$C$67,$AS$13,""))</f>
        <v/>
      </c>
      <c r="AT54" s="177" t="str">
        <f t="shared" si="9"/>
        <v/>
      </c>
      <c r="AU54" s="177" t="str">
        <f t="shared" si="0"/>
        <v xml:space="preserve"> </v>
      </c>
    </row>
    <row r="55" spans="1:47" ht="39" customHeight="1" thickTop="1" thickBot="1">
      <c r="A55" s="351" t="str">
        <f t="shared" si="1"/>
        <v>対象期間外</v>
      </c>
      <c r="B55" s="362" t="str">
        <f>IFERROR(IF(B54=①工事概要の入力!$E$14,"-",IF(B54="-","-",B54+1)),"-")</f>
        <v>-</v>
      </c>
      <c r="C55" s="363" t="str">
        <f t="shared" si="2"/>
        <v>-</v>
      </c>
      <c r="D55" s="364" t="str">
        <f t="shared" si="3"/>
        <v xml:space="preserve"> </v>
      </c>
      <c r="E55" s="365" t="str">
        <f>IF(B55=①工事概要の入力!$E$10,"",IF(B55&gt;①工事概要の入力!$E$13,"",IF(LEN(AT55)=0,"○","")))</f>
        <v/>
      </c>
      <c r="F55" s="365" t="str">
        <f>IF(E55="","",IF(WEEKDAY(B55)=1,"〇",IF(WEEKDAY(B55)=7,"〇","")))</f>
        <v/>
      </c>
      <c r="G55" s="366" t="str">
        <f t="shared" si="4"/>
        <v>×</v>
      </c>
      <c r="H55" s="367"/>
      <c r="I55" s="368"/>
      <c r="J55" s="369"/>
      <c r="K55" s="370"/>
      <c r="L55" s="371" t="str">
        <f t="shared" si="5"/>
        <v/>
      </c>
      <c r="M55" s="371" t="str">
        <f t="shared" si="6"/>
        <v/>
      </c>
      <c r="N55" s="371" t="str">
        <f>B55</f>
        <v>-</v>
      </c>
      <c r="O55" s="371" t="str">
        <f t="shared" si="7"/>
        <v/>
      </c>
      <c r="P55" s="371" t="str">
        <f t="shared" si="8"/>
        <v>振替済み</v>
      </c>
      <c r="Q55" s="365" t="str">
        <f>IFERROR(IF(F55="","",IF(I55="休日","OK",IF(I55=$T$3,VLOOKUP(B55,$M$15:$P$655,4,FALSE),"NG"))),"NG")</f>
        <v/>
      </c>
      <c r="R55" s="398" t="str">
        <f>IFERROR(IF(WEEKDAY(C55)=2,"週の始まり",IF(WEEKDAY(C55)=1,"週の終わり",IF(WEEKDAY(C55)&gt;2,"↓",""))),"")</f>
        <v/>
      </c>
      <c r="S55" s="184"/>
      <c r="V55" s="177" t="str">
        <f>IFERROR(VLOOKUP(B55,①工事概要の入力!$C$10:$D$14,2,FALSE),"")</f>
        <v/>
      </c>
      <c r="W55" s="177" t="str">
        <f>IFERROR(VLOOKUP(B55,①工事概要の入力!$C$18:$D$23,2,FALSE),"")</f>
        <v/>
      </c>
      <c r="X55" s="177" t="str">
        <f>IFERROR(VLOOKUP(B55,①工事概要の入力!$C$24:$D$26,2,FALSE),"")</f>
        <v/>
      </c>
      <c r="Y55" s="177" t="str">
        <f>IF(B55&gt;①工事概要の入力!$C$28,"",IF(B55&gt;=①工事概要の入力!$C$27,$Y$13,""))</f>
        <v/>
      </c>
      <c r="Z55" s="177" t="str">
        <f>IF(B55&gt;①工事概要の入力!$C$30,"",IF(B55&gt;=①工事概要の入力!$C$29,$Z$13,""))</f>
        <v/>
      </c>
      <c r="AA55" s="177" t="str">
        <f>IF(B55&gt;①工事概要の入力!$C$32,"",IF(B55&gt;=①工事概要の入力!$C$31,$AA$13,""))</f>
        <v/>
      </c>
      <c r="AB55" s="177" t="str">
        <f>IF(B55&gt;①工事概要の入力!$C$34,"",IF(B55&gt;=①工事概要の入力!$C$33,$AB$13,""))</f>
        <v/>
      </c>
      <c r="AC55" s="177" t="str">
        <f>IF(B55&gt;①工事概要の入力!$C$36,"",IF(B55&gt;=①工事概要の入力!$C$35,$AC$13,""))</f>
        <v/>
      </c>
      <c r="AD55" s="177" t="str">
        <f>IF(B55&gt;①工事概要の入力!$C$38,"",IF(B55&gt;=①工事概要の入力!$C$37,$AD$13,""))</f>
        <v/>
      </c>
      <c r="AE55" s="177" t="str">
        <f>IF(B55&gt;①工事概要の入力!$C$40,"",IF(B55&gt;=①工事概要の入力!$C$39,$AE$13,""))</f>
        <v/>
      </c>
      <c r="AF55" s="177" t="str">
        <f>IF(B55&gt;①工事概要の入力!$C$42,"",IF(B55&gt;=①工事概要の入力!$C$41,$AF$13,""))</f>
        <v/>
      </c>
      <c r="AG55" s="177" t="str">
        <f>IF(B55&gt;①工事概要の入力!$C$44,"",IF(B55&gt;=①工事概要の入力!$C$43,$AG$13,""))</f>
        <v/>
      </c>
      <c r="AH55" s="177" t="str">
        <f>IF(B55&gt;①工事概要の入力!$C$46,"",IF(B55&gt;=①工事概要の入力!$C$45,$AH$13,""))</f>
        <v/>
      </c>
      <c r="AI55" s="177" t="str">
        <f>IF(B55&gt;①工事概要の入力!$C$48,"",IF(B55&gt;=①工事概要の入力!$C$47,$AI$13,""))</f>
        <v/>
      </c>
      <c r="AJ55" s="177" t="str">
        <f>IF(B55&gt;①工事概要の入力!$C$50,"",IF(B55&gt;=①工事概要の入力!$C$49,$AJ$13,""))</f>
        <v/>
      </c>
      <c r="AK55" s="177" t="str">
        <f>IF(B55&gt;①工事概要の入力!$C$52,"",IF(B55&gt;=①工事概要の入力!$C$51,$AK$13,""))</f>
        <v/>
      </c>
      <c r="AL55" s="177" t="str">
        <f>IF(B55&gt;①工事概要の入力!$C$54,"",IF(B55&gt;=①工事概要の入力!$C$53,$AL$13,""))</f>
        <v/>
      </c>
      <c r="AM55" s="177" t="str">
        <f>IF(B55&gt;①工事概要の入力!$C$56,"",IF(B55&gt;=①工事概要の入力!$C$55,$AM$13,""))</f>
        <v/>
      </c>
      <c r="AN55" s="177" t="str">
        <f>IF(B55&gt;①工事概要の入力!$C$58,"",IF(B55&gt;=①工事概要の入力!$C$57,$AN$13,""))</f>
        <v/>
      </c>
      <c r="AO55" s="177" t="str">
        <f>IF(B55&gt;①工事概要の入力!$C$60,"",IF(B55&gt;=①工事概要の入力!$C$59,$AO$13,""))</f>
        <v/>
      </c>
      <c r="AP55" s="177" t="str">
        <f>IF(B55&gt;①工事概要の入力!$C$62,"",IF(B55&gt;=①工事概要の入力!$C$61,$AP$13,""))</f>
        <v/>
      </c>
      <c r="AQ55" s="177" t="str">
        <f>IF(B55&gt;①工事概要の入力!$C$64,"",IF(B55&gt;=①工事概要の入力!$C$63,$AQ$13,""))</f>
        <v/>
      </c>
      <c r="AR55" s="177" t="str">
        <f>IF(B55&gt;①工事概要の入力!$C$66,"",IF(B55&gt;=①工事概要の入力!$C$65,$AR$13,""))</f>
        <v/>
      </c>
      <c r="AS55" s="177" t="str">
        <f>IF(B55&gt;①工事概要の入力!$C$68,"",IF(B55&gt;=①工事概要の入力!$C$67,$AS$13,""))</f>
        <v/>
      </c>
      <c r="AT55" s="177" t="str">
        <f t="shared" si="9"/>
        <v/>
      </c>
      <c r="AU55" s="177" t="str">
        <f t="shared" si="0"/>
        <v xml:space="preserve"> </v>
      </c>
    </row>
    <row r="56" spans="1:47" ht="39" customHeight="1" thickTop="1" thickBot="1">
      <c r="A56" s="351" t="str">
        <f t="shared" si="1"/>
        <v>対象期間外</v>
      </c>
      <c r="B56" s="362" t="str">
        <f>IFERROR(IF(B55=①工事概要の入力!$E$14,"-",IF(B55="-","-",B55+1)),"-")</f>
        <v>-</v>
      </c>
      <c r="C56" s="363" t="str">
        <f t="shared" si="2"/>
        <v>-</v>
      </c>
      <c r="D56" s="364" t="str">
        <f t="shared" si="3"/>
        <v xml:space="preserve"> </v>
      </c>
      <c r="E56" s="365" t="str">
        <f>IF(B56=①工事概要の入力!$E$10,"",IF(B56&gt;①工事概要の入力!$E$13,"",IF(LEN(AT56)=0,"○","")))</f>
        <v/>
      </c>
      <c r="F56" s="365" t="str">
        <f>IF(E56="","",IF(WEEKDAY(B56)=1,"〇",IF(WEEKDAY(B56)=7,"〇","")))</f>
        <v/>
      </c>
      <c r="G56" s="366" t="str">
        <f t="shared" si="4"/>
        <v>×</v>
      </c>
      <c r="H56" s="367"/>
      <c r="I56" s="368"/>
      <c r="J56" s="369"/>
      <c r="K56" s="370"/>
      <c r="L56" s="371" t="str">
        <f t="shared" si="5"/>
        <v/>
      </c>
      <c r="M56" s="371" t="str">
        <f t="shared" si="6"/>
        <v/>
      </c>
      <c r="N56" s="371" t="str">
        <f>B56</f>
        <v>-</v>
      </c>
      <c r="O56" s="371" t="str">
        <f t="shared" si="7"/>
        <v/>
      </c>
      <c r="P56" s="371" t="str">
        <f t="shared" si="8"/>
        <v>振替済み</v>
      </c>
      <c r="Q56" s="365" t="str">
        <f>IFERROR(IF(F56="","",IF(I56="休日","OK",IF(I56=$T$3,VLOOKUP(B56,$M$15:$P$655,4,FALSE),"NG"))),"NG")</f>
        <v/>
      </c>
      <c r="R56" s="398" t="str">
        <f>IFERROR(IF(WEEKDAY(C56)=2,"週の始まり",IF(WEEKDAY(C56)=1,"週の終わり",IF(WEEKDAY(C56)&gt;2,"↓",""))),"")</f>
        <v/>
      </c>
      <c r="S56" s="184"/>
      <c r="V56" s="177" t="str">
        <f>IFERROR(VLOOKUP(B56,①工事概要の入力!$C$10:$D$14,2,FALSE),"")</f>
        <v/>
      </c>
      <c r="W56" s="177" t="str">
        <f>IFERROR(VLOOKUP(B56,①工事概要の入力!$C$18:$D$23,2,FALSE),"")</f>
        <v/>
      </c>
      <c r="X56" s="177" t="str">
        <f>IFERROR(VLOOKUP(B56,①工事概要の入力!$C$24:$D$26,2,FALSE),"")</f>
        <v/>
      </c>
      <c r="Y56" s="177" t="str">
        <f>IF(B56&gt;①工事概要の入力!$C$28,"",IF(B56&gt;=①工事概要の入力!$C$27,$Y$13,""))</f>
        <v/>
      </c>
      <c r="Z56" s="177" t="str">
        <f>IF(B56&gt;①工事概要の入力!$C$30,"",IF(B56&gt;=①工事概要の入力!$C$29,$Z$13,""))</f>
        <v/>
      </c>
      <c r="AA56" s="177" t="str">
        <f>IF(B56&gt;①工事概要の入力!$C$32,"",IF(B56&gt;=①工事概要の入力!$C$31,$AA$13,""))</f>
        <v/>
      </c>
      <c r="AB56" s="177" t="str">
        <f>IF(B56&gt;①工事概要の入力!$C$34,"",IF(B56&gt;=①工事概要の入力!$C$33,$AB$13,""))</f>
        <v/>
      </c>
      <c r="AC56" s="177" t="str">
        <f>IF(B56&gt;①工事概要の入力!$C$36,"",IF(B56&gt;=①工事概要の入力!$C$35,$AC$13,""))</f>
        <v/>
      </c>
      <c r="AD56" s="177" t="str">
        <f>IF(B56&gt;①工事概要の入力!$C$38,"",IF(B56&gt;=①工事概要の入力!$C$37,$AD$13,""))</f>
        <v/>
      </c>
      <c r="AE56" s="177" t="str">
        <f>IF(B56&gt;①工事概要の入力!$C$40,"",IF(B56&gt;=①工事概要の入力!$C$39,$AE$13,""))</f>
        <v/>
      </c>
      <c r="AF56" s="177" t="str">
        <f>IF(B56&gt;①工事概要の入力!$C$42,"",IF(B56&gt;=①工事概要の入力!$C$41,$AF$13,""))</f>
        <v/>
      </c>
      <c r="AG56" s="177" t="str">
        <f>IF(B56&gt;①工事概要の入力!$C$44,"",IF(B56&gt;=①工事概要の入力!$C$43,$AG$13,""))</f>
        <v/>
      </c>
      <c r="AH56" s="177" t="str">
        <f>IF(B56&gt;①工事概要の入力!$C$46,"",IF(B56&gt;=①工事概要の入力!$C$45,$AH$13,""))</f>
        <v/>
      </c>
      <c r="AI56" s="177" t="str">
        <f>IF(B56&gt;①工事概要の入力!$C$48,"",IF(B56&gt;=①工事概要の入力!$C$47,$AI$13,""))</f>
        <v/>
      </c>
      <c r="AJ56" s="177" t="str">
        <f>IF(B56&gt;①工事概要の入力!$C$50,"",IF(B56&gt;=①工事概要の入力!$C$49,$AJ$13,""))</f>
        <v/>
      </c>
      <c r="AK56" s="177" t="str">
        <f>IF(B56&gt;①工事概要の入力!$C$52,"",IF(B56&gt;=①工事概要の入力!$C$51,$AK$13,""))</f>
        <v/>
      </c>
      <c r="AL56" s="177" t="str">
        <f>IF(B56&gt;①工事概要の入力!$C$54,"",IF(B56&gt;=①工事概要の入力!$C$53,$AL$13,""))</f>
        <v/>
      </c>
      <c r="AM56" s="177" t="str">
        <f>IF(B56&gt;①工事概要の入力!$C$56,"",IF(B56&gt;=①工事概要の入力!$C$55,$AM$13,""))</f>
        <v/>
      </c>
      <c r="AN56" s="177" t="str">
        <f>IF(B56&gt;①工事概要の入力!$C$58,"",IF(B56&gt;=①工事概要の入力!$C$57,$AN$13,""))</f>
        <v/>
      </c>
      <c r="AO56" s="177" t="str">
        <f>IF(B56&gt;①工事概要の入力!$C$60,"",IF(B56&gt;=①工事概要の入力!$C$59,$AO$13,""))</f>
        <v/>
      </c>
      <c r="AP56" s="177" t="str">
        <f>IF(B56&gt;①工事概要の入力!$C$62,"",IF(B56&gt;=①工事概要の入力!$C$61,$AP$13,""))</f>
        <v/>
      </c>
      <c r="AQ56" s="177" t="str">
        <f>IF(B56&gt;①工事概要の入力!$C$64,"",IF(B56&gt;=①工事概要の入力!$C$63,$AQ$13,""))</f>
        <v/>
      </c>
      <c r="AR56" s="177" t="str">
        <f>IF(B56&gt;①工事概要の入力!$C$66,"",IF(B56&gt;=①工事概要の入力!$C$65,$AR$13,""))</f>
        <v/>
      </c>
      <c r="AS56" s="177" t="str">
        <f>IF(B56&gt;①工事概要の入力!$C$68,"",IF(B56&gt;=①工事概要の入力!$C$67,$AS$13,""))</f>
        <v/>
      </c>
      <c r="AT56" s="177" t="str">
        <f t="shared" si="9"/>
        <v/>
      </c>
      <c r="AU56" s="177" t="str">
        <f t="shared" si="0"/>
        <v xml:space="preserve"> </v>
      </c>
    </row>
    <row r="57" spans="1:47" ht="39" customHeight="1" thickTop="1" thickBot="1">
      <c r="A57" s="351" t="str">
        <f t="shared" si="1"/>
        <v>対象期間外</v>
      </c>
      <c r="B57" s="362" t="str">
        <f>IFERROR(IF(B56=①工事概要の入力!$E$14,"-",IF(B56="-","-",B56+1)),"-")</f>
        <v>-</v>
      </c>
      <c r="C57" s="363" t="str">
        <f t="shared" si="2"/>
        <v>-</v>
      </c>
      <c r="D57" s="364" t="str">
        <f t="shared" si="3"/>
        <v xml:space="preserve"> </v>
      </c>
      <c r="E57" s="365" t="str">
        <f>IF(B57=①工事概要の入力!$E$10,"",IF(B57&gt;①工事概要の入力!$E$13,"",IF(LEN(AT57)=0,"○","")))</f>
        <v/>
      </c>
      <c r="F57" s="365" t="str">
        <f>IF(E57="","",IF(WEEKDAY(B57)=1,"〇",IF(WEEKDAY(B57)=7,"〇","")))</f>
        <v/>
      </c>
      <c r="G57" s="366" t="str">
        <f t="shared" si="4"/>
        <v>×</v>
      </c>
      <c r="H57" s="367"/>
      <c r="I57" s="368"/>
      <c r="J57" s="369"/>
      <c r="K57" s="370"/>
      <c r="L57" s="371" t="str">
        <f t="shared" si="5"/>
        <v/>
      </c>
      <c r="M57" s="371" t="str">
        <f t="shared" si="6"/>
        <v/>
      </c>
      <c r="N57" s="371" t="str">
        <f>B57</f>
        <v>-</v>
      </c>
      <c r="O57" s="371" t="str">
        <f t="shared" si="7"/>
        <v/>
      </c>
      <c r="P57" s="371" t="str">
        <f t="shared" si="8"/>
        <v>振替済み</v>
      </c>
      <c r="Q57" s="365" t="str">
        <f>IFERROR(IF(F57="","",IF(I57="休日","OK",IF(I57=$T$3,VLOOKUP(B57,$M$15:$P$655,4,FALSE),"NG"))),"NG")</f>
        <v/>
      </c>
      <c r="R57" s="398" t="str">
        <f>IFERROR(IF(WEEKDAY(C57)=2,"週の始まり",IF(WEEKDAY(C57)=1,"週の終わり",IF(WEEKDAY(C57)&gt;2,"↓",""))),"")</f>
        <v/>
      </c>
      <c r="S57" s="184"/>
      <c r="V57" s="177" t="str">
        <f>IFERROR(VLOOKUP(B57,①工事概要の入力!$C$10:$D$14,2,FALSE),"")</f>
        <v/>
      </c>
      <c r="W57" s="177" t="str">
        <f>IFERROR(VLOOKUP(B57,①工事概要の入力!$C$18:$D$23,2,FALSE),"")</f>
        <v/>
      </c>
      <c r="X57" s="177" t="str">
        <f>IFERROR(VLOOKUP(B57,①工事概要の入力!$C$24:$D$26,2,FALSE),"")</f>
        <v/>
      </c>
      <c r="Y57" s="177" t="str">
        <f>IF(B57&gt;①工事概要の入力!$C$28,"",IF(B57&gt;=①工事概要の入力!$C$27,$Y$13,""))</f>
        <v/>
      </c>
      <c r="Z57" s="177" t="str">
        <f>IF(B57&gt;①工事概要の入力!$C$30,"",IF(B57&gt;=①工事概要の入力!$C$29,$Z$13,""))</f>
        <v/>
      </c>
      <c r="AA57" s="177" t="str">
        <f>IF(B57&gt;①工事概要の入力!$C$32,"",IF(B57&gt;=①工事概要の入力!$C$31,$AA$13,""))</f>
        <v/>
      </c>
      <c r="AB57" s="177" t="str">
        <f>IF(B57&gt;①工事概要の入力!$C$34,"",IF(B57&gt;=①工事概要の入力!$C$33,$AB$13,""))</f>
        <v/>
      </c>
      <c r="AC57" s="177" t="str">
        <f>IF(B57&gt;①工事概要の入力!$C$36,"",IF(B57&gt;=①工事概要の入力!$C$35,$AC$13,""))</f>
        <v/>
      </c>
      <c r="AD57" s="177" t="str">
        <f>IF(B57&gt;①工事概要の入力!$C$38,"",IF(B57&gt;=①工事概要の入力!$C$37,$AD$13,""))</f>
        <v/>
      </c>
      <c r="AE57" s="177" t="str">
        <f>IF(B57&gt;①工事概要の入力!$C$40,"",IF(B57&gt;=①工事概要の入力!$C$39,$AE$13,""))</f>
        <v/>
      </c>
      <c r="AF57" s="177" t="str">
        <f>IF(B57&gt;①工事概要の入力!$C$42,"",IF(B57&gt;=①工事概要の入力!$C$41,$AF$13,""))</f>
        <v/>
      </c>
      <c r="AG57" s="177" t="str">
        <f>IF(B57&gt;①工事概要の入力!$C$44,"",IF(B57&gt;=①工事概要の入力!$C$43,$AG$13,""))</f>
        <v/>
      </c>
      <c r="AH57" s="177" t="str">
        <f>IF(B57&gt;①工事概要の入力!$C$46,"",IF(B57&gt;=①工事概要の入力!$C$45,$AH$13,""))</f>
        <v/>
      </c>
      <c r="AI57" s="177" t="str">
        <f>IF(B57&gt;①工事概要の入力!$C$48,"",IF(B57&gt;=①工事概要の入力!$C$47,$AI$13,""))</f>
        <v/>
      </c>
      <c r="AJ57" s="177" t="str">
        <f>IF(B57&gt;①工事概要の入力!$C$50,"",IF(B57&gt;=①工事概要の入力!$C$49,$AJ$13,""))</f>
        <v/>
      </c>
      <c r="AK57" s="177" t="str">
        <f>IF(B57&gt;①工事概要の入力!$C$52,"",IF(B57&gt;=①工事概要の入力!$C$51,$AK$13,""))</f>
        <v/>
      </c>
      <c r="AL57" s="177" t="str">
        <f>IF(B57&gt;①工事概要の入力!$C$54,"",IF(B57&gt;=①工事概要の入力!$C$53,$AL$13,""))</f>
        <v/>
      </c>
      <c r="AM57" s="177" t="str">
        <f>IF(B57&gt;①工事概要の入力!$C$56,"",IF(B57&gt;=①工事概要の入力!$C$55,$AM$13,""))</f>
        <v/>
      </c>
      <c r="AN57" s="177" t="str">
        <f>IF(B57&gt;①工事概要の入力!$C$58,"",IF(B57&gt;=①工事概要の入力!$C$57,$AN$13,""))</f>
        <v/>
      </c>
      <c r="AO57" s="177" t="str">
        <f>IF(B57&gt;①工事概要の入力!$C$60,"",IF(B57&gt;=①工事概要の入力!$C$59,$AO$13,""))</f>
        <v/>
      </c>
      <c r="AP57" s="177" t="str">
        <f>IF(B57&gt;①工事概要の入力!$C$62,"",IF(B57&gt;=①工事概要の入力!$C$61,$AP$13,""))</f>
        <v/>
      </c>
      <c r="AQ57" s="177" t="str">
        <f>IF(B57&gt;①工事概要の入力!$C$64,"",IF(B57&gt;=①工事概要の入力!$C$63,$AQ$13,""))</f>
        <v/>
      </c>
      <c r="AR57" s="177" t="str">
        <f>IF(B57&gt;①工事概要の入力!$C$66,"",IF(B57&gt;=①工事概要の入力!$C$65,$AR$13,""))</f>
        <v/>
      </c>
      <c r="AS57" s="177" t="str">
        <f>IF(B57&gt;①工事概要の入力!$C$68,"",IF(B57&gt;=①工事概要の入力!$C$67,$AS$13,""))</f>
        <v/>
      </c>
      <c r="AT57" s="177" t="str">
        <f t="shared" si="9"/>
        <v/>
      </c>
      <c r="AU57" s="177" t="str">
        <f t="shared" si="0"/>
        <v xml:space="preserve"> </v>
      </c>
    </row>
    <row r="58" spans="1:47" ht="39" customHeight="1" thickTop="1" thickBot="1">
      <c r="A58" s="351" t="str">
        <f t="shared" si="1"/>
        <v>対象期間外</v>
      </c>
      <c r="B58" s="362" t="str">
        <f>IFERROR(IF(B57=①工事概要の入力!$E$14,"-",IF(B57="-","-",B57+1)),"-")</f>
        <v>-</v>
      </c>
      <c r="C58" s="363" t="str">
        <f t="shared" si="2"/>
        <v>-</v>
      </c>
      <c r="D58" s="364" t="str">
        <f t="shared" si="3"/>
        <v xml:space="preserve"> </v>
      </c>
      <c r="E58" s="365" t="str">
        <f>IF(B58=①工事概要の入力!$E$10,"",IF(B58&gt;①工事概要の入力!$E$13,"",IF(LEN(AT58)=0,"○","")))</f>
        <v/>
      </c>
      <c r="F58" s="365" t="str">
        <f>IF(E58="","",IF(WEEKDAY(B58)=1,"〇",IF(WEEKDAY(B58)=7,"〇","")))</f>
        <v/>
      </c>
      <c r="G58" s="366" t="str">
        <f t="shared" si="4"/>
        <v>×</v>
      </c>
      <c r="H58" s="367"/>
      <c r="I58" s="368"/>
      <c r="J58" s="369"/>
      <c r="K58" s="370"/>
      <c r="L58" s="371" t="str">
        <f t="shared" si="5"/>
        <v/>
      </c>
      <c r="M58" s="371" t="str">
        <f t="shared" si="6"/>
        <v/>
      </c>
      <c r="N58" s="371" t="str">
        <f>B58</f>
        <v>-</v>
      </c>
      <c r="O58" s="371" t="str">
        <f t="shared" si="7"/>
        <v/>
      </c>
      <c r="P58" s="371" t="str">
        <f t="shared" si="8"/>
        <v>振替済み</v>
      </c>
      <c r="Q58" s="365" t="str">
        <f>IFERROR(IF(F58="","",IF(I58="休日","OK",IF(I58=$T$3,VLOOKUP(B58,$M$15:$P$655,4,FALSE),"NG"))),"NG")</f>
        <v/>
      </c>
      <c r="R58" s="398" t="str">
        <f>IFERROR(IF(WEEKDAY(C58)=2,"週の始まり",IF(WEEKDAY(C58)=1,"週の終わり",IF(WEEKDAY(C58)&gt;2,"↓",""))),"")</f>
        <v/>
      </c>
      <c r="S58" s="184"/>
      <c r="V58" s="177" t="str">
        <f>IFERROR(VLOOKUP(B58,①工事概要の入力!$C$10:$D$14,2,FALSE),"")</f>
        <v/>
      </c>
      <c r="W58" s="177" t="str">
        <f>IFERROR(VLOOKUP(B58,①工事概要の入力!$C$18:$D$23,2,FALSE),"")</f>
        <v/>
      </c>
      <c r="X58" s="177" t="str">
        <f>IFERROR(VLOOKUP(B58,①工事概要の入力!$C$24:$D$26,2,FALSE),"")</f>
        <v/>
      </c>
      <c r="Y58" s="177" t="str">
        <f>IF(B58&gt;①工事概要の入力!$C$28,"",IF(B58&gt;=①工事概要の入力!$C$27,$Y$13,""))</f>
        <v/>
      </c>
      <c r="Z58" s="177" t="str">
        <f>IF(B58&gt;①工事概要の入力!$C$30,"",IF(B58&gt;=①工事概要の入力!$C$29,$Z$13,""))</f>
        <v/>
      </c>
      <c r="AA58" s="177" t="str">
        <f>IF(B58&gt;①工事概要の入力!$C$32,"",IF(B58&gt;=①工事概要の入力!$C$31,$AA$13,""))</f>
        <v/>
      </c>
      <c r="AB58" s="177" t="str">
        <f>IF(B58&gt;①工事概要の入力!$C$34,"",IF(B58&gt;=①工事概要の入力!$C$33,$AB$13,""))</f>
        <v/>
      </c>
      <c r="AC58" s="177" t="str">
        <f>IF(B58&gt;①工事概要の入力!$C$36,"",IF(B58&gt;=①工事概要の入力!$C$35,$AC$13,""))</f>
        <v/>
      </c>
      <c r="AD58" s="177" t="str">
        <f>IF(B58&gt;①工事概要の入力!$C$38,"",IF(B58&gt;=①工事概要の入力!$C$37,$AD$13,""))</f>
        <v/>
      </c>
      <c r="AE58" s="177" t="str">
        <f>IF(B58&gt;①工事概要の入力!$C$40,"",IF(B58&gt;=①工事概要の入力!$C$39,$AE$13,""))</f>
        <v/>
      </c>
      <c r="AF58" s="177" t="str">
        <f>IF(B58&gt;①工事概要の入力!$C$42,"",IF(B58&gt;=①工事概要の入力!$C$41,$AF$13,""))</f>
        <v/>
      </c>
      <c r="AG58" s="177" t="str">
        <f>IF(B58&gt;①工事概要の入力!$C$44,"",IF(B58&gt;=①工事概要の入力!$C$43,$AG$13,""))</f>
        <v/>
      </c>
      <c r="AH58" s="177" t="str">
        <f>IF(B58&gt;①工事概要の入力!$C$46,"",IF(B58&gt;=①工事概要の入力!$C$45,$AH$13,""))</f>
        <v/>
      </c>
      <c r="AI58" s="177" t="str">
        <f>IF(B58&gt;①工事概要の入力!$C$48,"",IF(B58&gt;=①工事概要の入力!$C$47,$AI$13,""))</f>
        <v/>
      </c>
      <c r="AJ58" s="177" t="str">
        <f>IF(B58&gt;①工事概要の入力!$C$50,"",IF(B58&gt;=①工事概要の入力!$C$49,$AJ$13,""))</f>
        <v/>
      </c>
      <c r="AK58" s="177" t="str">
        <f>IF(B58&gt;①工事概要の入力!$C$52,"",IF(B58&gt;=①工事概要の入力!$C$51,$AK$13,""))</f>
        <v/>
      </c>
      <c r="AL58" s="177" t="str">
        <f>IF(B58&gt;①工事概要の入力!$C$54,"",IF(B58&gt;=①工事概要の入力!$C$53,$AL$13,""))</f>
        <v/>
      </c>
      <c r="AM58" s="177" t="str">
        <f>IF(B58&gt;①工事概要の入力!$C$56,"",IF(B58&gt;=①工事概要の入力!$C$55,$AM$13,""))</f>
        <v/>
      </c>
      <c r="AN58" s="177" t="str">
        <f>IF(B58&gt;①工事概要の入力!$C$58,"",IF(B58&gt;=①工事概要の入力!$C$57,$AN$13,""))</f>
        <v/>
      </c>
      <c r="AO58" s="177" t="str">
        <f>IF(B58&gt;①工事概要の入力!$C$60,"",IF(B58&gt;=①工事概要の入力!$C$59,$AO$13,""))</f>
        <v/>
      </c>
      <c r="AP58" s="177" t="str">
        <f>IF(B58&gt;①工事概要の入力!$C$62,"",IF(B58&gt;=①工事概要の入力!$C$61,$AP$13,""))</f>
        <v/>
      </c>
      <c r="AQ58" s="177" t="str">
        <f>IF(B58&gt;①工事概要の入力!$C$64,"",IF(B58&gt;=①工事概要の入力!$C$63,$AQ$13,""))</f>
        <v/>
      </c>
      <c r="AR58" s="177" t="str">
        <f>IF(B58&gt;①工事概要の入力!$C$66,"",IF(B58&gt;=①工事概要の入力!$C$65,$AR$13,""))</f>
        <v/>
      </c>
      <c r="AS58" s="177" t="str">
        <f>IF(B58&gt;①工事概要の入力!$C$68,"",IF(B58&gt;=①工事概要の入力!$C$67,$AS$13,""))</f>
        <v/>
      </c>
      <c r="AT58" s="177" t="str">
        <f t="shared" si="9"/>
        <v/>
      </c>
      <c r="AU58" s="177" t="str">
        <f t="shared" si="0"/>
        <v xml:space="preserve"> </v>
      </c>
    </row>
    <row r="59" spans="1:47" ht="39" customHeight="1" thickTop="1" thickBot="1">
      <c r="A59" s="351" t="str">
        <f t="shared" si="1"/>
        <v>対象期間外</v>
      </c>
      <c r="B59" s="362" t="str">
        <f>IFERROR(IF(B58=①工事概要の入力!$E$14,"-",IF(B58="-","-",B58+1)),"-")</f>
        <v>-</v>
      </c>
      <c r="C59" s="363" t="str">
        <f t="shared" si="2"/>
        <v>-</v>
      </c>
      <c r="D59" s="364" t="str">
        <f t="shared" si="3"/>
        <v xml:space="preserve"> </v>
      </c>
      <c r="E59" s="365" t="str">
        <f>IF(B59=①工事概要の入力!$E$10,"",IF(B59&gt;①工事概要の入力!$E$13,"",IF(LEN(AT59)=0,"○","")))</f>
        <v/>
      </c>
      <c r="F59" s="365" t="str">
        <f>IF(E59="","",IF(WEEKDAY(B59)=1,"〇",IF(WEEKDAY(B59)=7,"〇","")))</f>
        <v/>
      </c>
      <c r="G59" s="366" t="str">
        <f t="shared" si="4"/>
        <v>×</v>
      </c>
      <c r="H59" s="367"/>
      <c r="I59" s="368"/>
      <c r="J59" s="369"/>
      <c r="K59" s="370"/>
      <c r="L59" s="371" t="str">
        <f t="shared" si="5"/>
        <v/>
      </c>
      <c r="M59" s="371" t="str">
        <f t="shared" si="6"/>
        <v/>
      </c>
      <c r="N59" s="371" t="str">
        <f>B59</f>
        <v>-</v>
      </c>
      <c r="O59" s="371" t="str">
        <f t="shared" si="7"/>
        <v/>
      </c>
      <c r="P59" s="371" t="str">
        <f t="shared" si="8"/>
        <v>振替済み</v>
      </c>
      <c r="Q59" s="365" t="str">
        <f>IFERROR(IF(F59="","",IF(I59="休日","OK",IF(I59=$T$3,VLOOKUP(B59,$M$15:$P$655,4,FALSE),"NG"))),"NG")</f>
        <v/>
      </c>
      <c r="R59" s="398" t="str">
        <f>IFERROR(IF(WEEKDAY(C59)=2,"週の始まり",IF(WEEKDAY(C59)=1,"週の終わり",IF(WEEKDAY(C59)&gt;2,"↓",""))),"")</f>
        <v/>
      </c>
      <c r="S59" s="184"/>
      <c r="V59" s="177" t="str">
        <f>IFERROR(VLOOKUP(B59,①工事概要の入力!$C$10:$D$14,2,FALSE),"")</f>
        <v/>
      </c>
      <c r="W59" s="177" t="str">
        <f>IFERROR(VLOOKUP(B59,①工事概要の入力!$C$18:$D$23,2,FALSE),"")</f>
        <v/>
      </c>
      <c r="X59" s="177" t="str">
        <f>IFERROR(VLOOKUP(B59,①工事概要の入力!$C$24:$D$26,2,FALSE),"")</f>
        <v/>
      </c>
      <c r="Y59" s="177" t="str">
        <f>IF(B59&gt;①工事概要の入力!$C$28,"",IF(B59&gt;=①工事概要の入力!$C$27,$Y$13,""))</f>
        <v/>
      </c>
      <c r="Z59" s="177" t="str">
        <f>IF(B59&gt;①工事概要の入力!$C$30,"",IF(B59&gt;=①工事概要の入力!$C$29,$Z$13,""))</f>
        <v/>
      </c>
      <c r="AA59" s="177" t="str">
        <f>IF(B59&gt;①工事概要の入力!$C$32,"",IF(B59&gt;=①工事概要の入力!$C$31,$AA$13,""))</f>
        <v/>
      </c>
      <c r="AB59" s="177" t="str">
        <f>IF(B59&gt;①工事概要の入力!$C$34,"",IF(B59&gt;=①工事概要の入力!$C$33,$AB$13,""))</f>
        <v/>
      </c>
      <c r="AC59" s="177" t="str">
        <f>IF(B59&gt;①工事概要の入力!$C$36,"",IF(B59&gt;=①工事概要の入力!$C$35,$AC$13,""))</f>
        <v/>
      </c>
      <c r="AD59" s="177" t="str">
        <f>IF(B59&gt;①工事概要の入力!$C$38,"",IF(B59&gt;=①工事概要の入力!$C$37,$AD$13,""))</f>
        <v/>
      </c>
      <c r="AE59" s="177" t="str">
        <f>IF(B59&gt;①工事概要の入力!$C$40,"",IF(B59&gt;=①工事概要の入力!$C$39,$AE$13,""))</f>
        <v/>
      </c>
      <c r="AF59" s="177" t="str">
        <f>IF(B59&gt;①工事概要の入力!$C$42,"",IF(B59&gt;=①工事概要の入力!$C$41,$AF$13,""))</f>
        <v/>
      </c>
      <c r="AG59" s="177" t="str">
        <f>IF(B59&gt;①工事概要の入力!$C$44,"",IF(B59&gt;=①工事概要の入力!$C$43,$AG$13,""))</f>
        <v/>
      </c>
      <c r="AH59" s="177" t="str">
        <f>IF(B59&gt;①工事概要の入力!$C$46,"",IF(B59&gt;=①工事概要の入力!$C$45,$AH$13,""))</f>
        <v/>
      </c>
      <c r="AI59" s="177" t="str">
        <f>IF(B59&gt;①工事概要の入力!$C$48,"",IF(B59&gt;=①工事概要の入力!$C$47,$AI$13,""))</f>
        <v/>
      </c>
      <c r="AJ59" s="177" t="str">
        <f>IF(B59&gt;①工事概要の入力!$C$50,"",IF(B59&gt;=①工事概要の入力!$C$49,$AJ$13,""))</f>
        <v/>
      </c>
      <c r="AK59" s="177" t="str">
        <f>IF(B59&gt;①工事概要の入力!$C$52,"",IF(B59&gt;=①工事概要の入力!$C$51,$AK$13,""))</f>
        <v/>
      </c>
      <c r="AL59" s="177" t="str">
        <f>IF(B59&gt;①工事概要の入力!$C$54,"",IF(B59&gt;=①工事概要の入力!$C$53,$AL$13,""))</f>
        <v/>
      </c>
      <c r="AM59" s="177" t="str">
        <f>IF(B59&gt;①工事概要の入力!$C$56,"",IF(B59&gt;=①工事概要の入力!$C$55,$AM$13,""))</f>
        <v/>
      </c>
      <c r="AN59" s="177" t="str">
        <f>IF(B59&gt;①工事概要の入力!$C$58,"",IF(B59&gt;=①工事概要の入力!$C$57,$AN$13,""))</f>
        <v/>
      </c>
      <c r="AO59" s="177" t="str">
        <f>IF(B59&gt;①工事概要の入力!$C$60,"",IF(B59&gt;=①工事概要の入力!$C$59,$AO$13,""))</f>
        <v/>
      </c>
      <c r="AP59" s="177" t="str">
        <f>IF(B59&gt;①工事概要の入力!$C$62,"",IF(B59&gt;=①工事概要の入力!$C$61,$AP$13,""))</f>
        <v/>
      </c>
      <c r="AQ59" s="177" t="str">
        <f>IF(B59&gt;①工事概要の入力!$C$64,"",IF(B59&gt;=①工事概要の入力!$C$63,$AQ$13,""))</f>
        <v/>
      </c>
      <c r="AR59" s="177" t="str">
        <f>IF(B59&gt;①工事概要の入力!$C$66,"",IF(B59&gt;=①工事概要の入力!$C$65,$AR$13,""))</f>
        <v/>
      </c>
      <c r="AS59" s="177" t="str">
        <f>IF(B59&gt;①工事概要の入力!$C$68,"",IF(B59&gt;=①工事概要の入力!$C$67,$AS$13,""))</f>
        <v/>
      </c>
      <c r="AT59" s="177" t="str">
        <f t="shared" si="9"/>
        <v/>
      </c>
      <c r="AU59" s="177" t="str">
        <f t="shared" si="0"/>
        <v xml:space="preserve"> </v>
      </c>
    </row>
    <row r="60" spans="1:47" ht="39" customHeight="1" thickTop="1" thickBot="1">
      <c r="A60" s="351" t="str">
        <f t="shared" si="1"/>
        <v>対象期間外</v>
      </c>
      <c r="B60" s="362" t="str">
        <f>IFERROR(IF(B59=①工事概要の入力!$E$14,"-",IF(B59="-","-",B59+1)),"-")</f>
        <v>-</v>
      </c>
      <c r="C60" s="363" t="str">
        <f t="shared" si="2"/>
        <v>-</v>
      </c>
      <c r="D60" s="364" t="str">
        <f t="shared" si="3"/>
        <v xml:space="preserve"> </v>
      </c>
      <c r="E60" s="365" t="str">
        <f>IF(B60=①工事概要の入力!$E$10,"",IF(B60&gt;①工事概要の入力!$E$13,"",IF(LEN(AT60)=0,"○","")))</f>
        <v/>
      </c>
      <c r="F60" s="365" t="str">
        <f>IF(E60="","",IF(WEEKDAY(B60)=1,"〇",IF(WEEKDAY(B60)=7,"〇","")))</f>
        <v/>
      </c>
      <c r="G60" s="366" t="str">
        <f t="shared" si="4"/>
        <v>×</v>
      </c>
      <c r="H60" s="367"/>
      <c r="I60" s="368"/>
      <c r="J60" s="369"/>
      <c r="K60" s="370"/>
      <c r="L60" s="371" t="str">
        <f t="shared" si="5"/>
        <v/>
      </c>
      <c r="M60" s="371" t="str">
        <f t="shared" si="6"/>
        <v/>
      </c>
      <c r="N60" s="371" t="str">
        <f>B60</f>
        <v>-</v>
      </c>
      <c r="O60" s="371" t="str">
        <f t="shared" si="7"/>
        <v/>
      </c>
      <c r="P60" s="371" t="str">
        <f t="shared" si="8"/>
        <v>振替済み</v>
      </c>
      <c r="Q60" s="365" t="str">
        <f>IFERROR(IF(F60="","",IF(I60="休日","OK",IF(I60=$T$3,VLOOKUP(B60,$M$15:$P$655,4,FALSE),"NG"))),"NG")</f>
        <v/>
      </c>
      <c r="R60" s="398" t="str">
        <f>IFERROR(IF(WEEKDAY(C60)=2,"週の始まり",IF(WEEKDAY(C60)=1,"週の終わり",IF(WEEKDAY(C60)&gt;2,"↓",""))),"")</f>
        <v/>
      </c>
      <c r="S60" s="184"/>
      <c r="V60" s="177" t="str">
        <f>IFERROR(VLOOKUP(B60,①工事概要の入力!$C$10:$D$14,2,FALSE),"")</f>
        <v/>
      </c>
      <c r="W60" s="177" t="str">
        <f>IFERROR(VLOOKUP(B60,①工事概要の入力!$C$18:$D$23,2,FALSE),"")</f>
        <v/>
      </c>
      <c r="X60" s="177" t="str">
        <f>IFERROR(VLOOKUP(B60,①工事概要の入力!$C$24:$D$26,2,FALSE),"")</f>
        <v/>
      </c>
      <c r="Y60" s="177" t="str">
        <f>IF(B60&gt;①工事概要の入力!$C$28,"",IF(B60&gt;=①工事概要の入力!$C$27,$Y$13,""))</f>
        <v/>
      </c>
      <c r="Z60" s="177" t="str">
        <f>IF(B60&gt;①工事概要の入力!$C$30,"",IF(B60&gt;=①工事概要の入力!$C$29,$Z$13,""))</f>
        <v/>
      </c>
      <c r="AA60" s="177" t="str">
        <f>IF(B60&gt;①工事概要の入力!$C$32,"",IF(B60&gt;=①工事概要の入力!$C$31,$AA$13,""))</f>
        <v/>
      </c>
      <c r="AB60" s="177" t="str">
        <f>IF(B60&gt;①工事概要の入力!$C$34,"",IF(B60&gt;=①工事概要の入力!$C$33,$AB$13,""))</f>
        <v/>
      </c>
      <c r="AC60" s="177" t="str">
        <f>IF(B60&gt;①工事概要の入力!$C$36,"",IF(B60&gt;=①工事概要の入力!$C$35,$AC$13,""))</f>
        <v/>
      </c>
      <c r="AD60" s="177" t="str">
        <f>IF(B60&gt;①工事概要の入力!$C$38,"",IF(B60&gt;=①工事概要の入力!$C$37,$AD$13,""))</f>
        <v/>
      </c>
      <c r="AE60" s="177" t="str">
        <f>IF(B60&gt;①工事概要の入力!$C$40,"",IF(B60&gt;=①工事概要の入力!$C$39,$AE$13,""))</f>
        <v/>
      </c>
      <c r="AF60" s="177" t="str">
        <f>IF(B60&gt;①工事概要の入力!$C$42,"",IF(B60&gt;=①工事概要の入力!$C$41,$AF$13,""))</f>
        <v/>
      </c>
      <c r="AG60" s="177" t="str">
        <f>IF(B60&gt;①工事概要の入力!$C$44,"",IF(B60&gt;=①工事概要の入力!$C$43,$AG$13,""))</f>
        <v/>
      </c>
      <c r="AH60" s="177" t="str">
        <f>IF(B60&gt;①工事概要の入力!$C$46,"",IF(B60&gt;=①工事概要の入力!$C$45,$AH$13,""))</f>
        <v/>
      </c>
      <c r="AI60" s="177" t="str">
        <f>IF(B60&gt;①工事概要の入力!$C$48,"",IF(B60&gt;=①工事概要の入力!$C$47,$AI$13,""))</f>
        <v/>
      </c>
      <c r="AJ60" s="177" t="str">
        <f>IF(B60&gt;①工事概要の入力!$C$50,"",IF(B60&gt;=①工事概要の入力!$C$49,$AJ$13,""))</f>
        <v/>
      </c>
      <c r="AK60" s="177" t="str">
        <f>IF(B60&gt;①工事概要の入力!$C$52,"",IF(B60&gt;=①工事概要の入力!$C$51,$AK$13,""))</f>
        <v/>
      </c>
      <c r="AL60" s="177" t="str">
        <f>IF(B60&gt;①工事概要の入力!$C$54,"",IF(B60&gt;=①工事概要の入力!$C$53,$AL$13,""))</f>
        <v/>
      </c>
      <c r="AM60" s="177" t="str">
        <f>IF(B60&gt;①工事概要の入力!$C$56,"",IF(B60&gt;=①工事概要の入力!$C$55,$AM$13,""))</f>
        <v/>
      </c>
      <c r="AN60" s="177" t="str">
        <f>IF(B60&gt;①工事概要の入力!$C$58,"",IF(B60&gt;=①工事概要の入力!$C$57,$AN$13,""))</f>
        <v/>
      </c>
      <c r="AO60" s="177" t="str">
        <f>IF(B60&gt;①工事概要の入力!$C$60,"",IF(B60&gt;=①工事概要の入力!$C$59,$AO$13,""))</f>
        <v/>
      </c>
      <c r="AP60" s="177" t="str">
        <f>IF(B60&gt;①工事概要の入力!$C$62,"",IF(B60&gt;=①工事概要の入力!$C$61,$AP$13,""))</f>
        <v/>
      </c>
      <c r="AQ60" s="177" t="str">
        <f>IF(B60&gt;①工事概要の入力!$C$64,"",IF(B60&gt;=①工事概要の入力!$C$63,$AQ$13,""))</f>
        <v/>
      </c>
      <c r="AR60" s="177" t="str">
        <f>IF(B60&gt;①工事概要の入力!$C$66,"",IF(B60&gt;=①工事概要の入力!$C$65,$AR$13,""))</f>
        <v/>
      </c>
      <c r="AS60" s="177" t="str">
        <f>IF(B60&gt;①工事概要の入力!$C$68,"",IF(B60&gt;=①工事概要の入力!$C$67,$AS$13,""))</f>
        <v/>
      </c>
      <c r="AT60" s="177" t="str">
        <f t="shared" si="9"/>
        <v/>
      </c>
      <c r="AU60" s="177" t="str">
        <f t="shared" si="0"/>
        <v xml:space="preserve"> </v>
      </c>
    </row>
    <row r="61" spans="1:47" ht="39" customHeight="1" thickTop="1" thickBot="1">
      <c r="A61" s="351" t="str">
        <f t="shared" si="1"/>
        <v>対象期間外</v>
      </c>
      <c r="B61" s="362" t="str">
        <f>IFERROR(IF(B60=①工事概要の入力!$E$14,"-",IF(B60="-","-",B60+1)),"-")</f>
        <v>-</v>
      </c>
      <c r="C61" s="363" t="str">
        <f t="shared" si="2"/>
        <v>-</v>
      </c>
      <c r="D61" s="364" t="str">
        <f t="shared" si="3"/>
        <v xml:space="preserve"> </v>
      </c>
      <c r="E61" s="365" t="str">
        <f>IF(B61=①工事概要の入力!$E$10,"",IF(B61&gt;①工事概要の入力!$E$13,"",IF(LEN(AT61)=0,"○","")))</f>
        <v/>
      </c>
      <c r="F61" s="365" t="str">
        <f>IF(E61="","",IF(WEEKDAY(B61)=1,"〇",IF(WEEKDAY(B61)=7,"〇","")))</f>
        <v/>
      </c>
      <c r="G61" s="366" t="str">
        <f t="shared" si="4"/>
        <v>×</v>
      </c>
      <c r="H61" s="367"/>
      <c r="I61" s="368"/>
      <c r="J61" s="369"/>
      <c r="K61" s="370"/>
      <c r="L61" s="371" t="str">
        <f t="shared" si="5"/>
        <v/>
      </c>
      <c r="M61" s="371" t="str">
        <f t="shared" si="6"/>
        <v/>
      </c>
      <c r="N61" s="371" t="str">
        <f>B61</f>
        <v>-</v>
      </c>
      <c r="O61" s="371" t="str">
        <f t="shared" si="7"/>
        <v/>
      </c>
      <c r="P61" s="371" t="str">
        <f t="shared" si="8"/>
        <v>振替済み</v>
      </c>
      <c r="Q61" s="365" t="str">
        <f>IFERROR(IF(F61="","",IF(I61="休日","OK",IF(I61=$T$3,VLOOKUP(B61,$M$15:$P$655,4,FALSE),"NG"))),"NG")</f>
        <v/>
      </c>
      <c r="R61" s="398" t="str">
        <f>IFERROR(IF(WEEKDAY(C61)=2,"週の始まり",IF(WEEKDAY(C61)=1,"週の終わり",IF(WEEKDAY(C61)&gt;2,"↓",""))),"")</f>
        <v/>
      </c>
      <c r="S61" s="184"/>
      <c r="V61" s="177" t="str">
        <f>IFERROR(VLOOKUP(B61,①工事概要の入力!$C$10:$D$14,2,FALSE),"")</f>
        <v/>
      </c>
      <c r="W61" s="177" t="str">
        <f>IFERROR(VLOOKUP(B61,①工事概要の入力!$C$18:$D$23,2,FALSE),"")</f>
        <v/>
      </c>
      <c r="X61" s="177" t="str">
        <f>IFERROR(VLOOKUP(B61,①工事概要の入力!$C$24:$D$26,2,FALSE),"")</f>
        <v/>
      </c>
      <c r="Y61" s="177" t="str">
        <f>IF(B61&gt;①工事概要の入力!$C$28,"",IF(B61&gt;=①工事概要の入力!$C$27,$Y$13,""))</f>
        <v/>
      </c>
      <c r="Z61" s="177" t="str">
        <f>IF(B61&gt;①工事概要の入力!$C$30,"",IF(B61&gt;=①工事概要の入力!$C$29,$Z$13,""))</f>
        <v/>
      </c>
      <c r="AA61" s="177" t="str">
        <f>IF(B61&gt;①工事概要の入力!$C$32,"",IF(B61&gt;=①工事概要の入力!$C$31,$AA$13,""))</f>
        <v/>
      </c>
      <c r="AB61" s="177" t="str">
        <f>IF(B61&gt;①工事概要の入力!$C$34,"",IF(B61&gt;=①工事概要の入力!$C$33,$AB$13,""))</f>
        <v/>
      </c>
      <c r="AC61" s="177" t="str">
        <f>IF(B61&gt;①工事概要の入力!$C$36,"",IF(B61&gt;=①工事概要の入力!$C$35,$AC$13,""))</f>
        <v/>
      </c>
      <c r="AD61" s="177" t="str">
        <f>IF(B61&gt;①工事概要の入力!$C$38,"",IF(B61&gt;=①工事概要の入力!$C$37,$AD$13,""))</f>
        <v/>
      </c>
      <c r="AE61" s="177" t="str">
        <f>IF(B61&gt;①工事概要の入力!$C$40,"",IF(B61&gt;=①工事概要の入力!$C$39,$AE$13,""))</f>
        <v/>
      </c>
      <c r="AF61" s="177" t="str">
        <f>IF(B61&gt;①工事概要の入力!$C$42,"",IF(B61&gt;=①工事概要の入力!$C$41,$AF$13,""))</f>
        <v/>
      </c>
      <c r="AG61" s="177" t="str">
        <f>IF(B61&gt;①工事概要の入力!$C$44,"",IF(B61&gt;=①工事概要の入力!$C$43,$AG$13,""))</f>
        <v/>
      </c>
      <c r="AH61" s="177" t="str">
        <f>IF(B61&gt;①工事概要の入力!$C$46,"",IF(B61&gt;=①工事概要の入力!$C$45,$AH$13,""))</f>
        <v/>
      </c>
      <c r="AI61" s="177" t="str">
        <f>IF(B61&gt;①工事概要の入力!$C$48,"",IF(B61&gt;=①工事概要の入力!$C$47,$AI$13,""))</f>
        <v/>
      </c>
      <c r="AJ61" s="177" t="str">
        <f>IF(B61&gt;①工事概要の入力!$C$50,"",IF(B61&gt;=①工事概要の入力!$C$49,$AJ$13,""))</f>
        <v/>
      </c>
      <c r="AK61" s="177" t="str">
        <f>IF(B61&gt;①工事概要の入力!$C$52,"",IF(B61&gt;=①工事概要の入力!$C$51,$AK$13,""))</f>
        <v/>
      </c>
      <c r="AL61" s="177" t="str">
        <f>IF(B61&gt;①工事概要の入力!$C$54,"",IF(B61&gt;=①工事概要の入力!$C$53,$AL$13,""))</f>
        <v/>
      </c>
      <c r="AM61" s="177" t="str">
        <f>IF(B61&gt;①工事概要の入力!$C$56,"",IF(B61&gt;=①工事概要の入力!$C$55,$AM$13,""))</f>
        <v/>
      </c>
      <c r="AN61" s="177" t="str">
        <f>IF(B61&gt;①工事概要の入力!$C$58,"",IF(B61&gt;=①工事概要の入力!$C$57,$AN$13,""))</f>
        <v/>
      </c>
      <c r="AO61" s="177" t="str">
        <f>IF(B61&gt;①工事概要の入力!$C$60,"",IF(B61&gt;=①工事概要の入力!$C$59,$AO$13,""))</f>
        <v/>
      </c>
      <c r="AP61" s="177" t="str">
        <f>IF(B61&gt;①工事概要の入力!$C$62,"",IF(B61&gt;=①工事概要の入力!$C$61,$AP$13,""))</f>
        <v/>
      </c>
      <c r="AQ61" s="177" t="str">
        <f>IF(B61&gt;①工事概要の入力!$C$64,"",IF(B61&gt;=①工事概要の入力!$C$63,$AQ$13,""))</f>
        <v/>
      </c>
      <c r="AR61" s="177" t="str">
        <f>IF(B61&gt;①工事概要の入力!$C$66,"",IF(B61&gt;=①工事概要の入力!$C$65,$AR$13,""))</f>
        <v/>
      </c>
      <c r="AS61" s="177" t="str">
        <f>IF(B61&gt;①工事概要の入力!$C$68,"",IF(B61&gt;=①工事概要の入力!$C$67,$AS$13,""))</f>
        <v/>
      </c>
      <c r="AT61" s="177" t="str">
        <f t="shared" si="9"/>
        <v/>
      </c>
      <c r="AU61" s="177" t="str">
        <f t="shared" si="0"/>
        <v xml:space="preserve"> </v>
      </c>
    </row>
    <row r="62" spans="1:47" ht="39" customHeight="1" thickTop="1" thickBot="1">
      <c r="A62" s="351" t="str">
        <f t="shared" si="1"/>
        <v>対象期間外</v>
      </c>
      <c r="B62" s="362" t="str">
        <f>IFERROR(IF(B61=①工事概要の入力!$E$14,"-",IF(B61="-","-",B61+1)),"-")</f>
        <v>-</v>
      </c>
      <c r="C62" s="363" t="str">
        <f t="shared" si="2"/>
        <v>-</v>
      </c>
      <c r="D62" s="364" t="str">
        <f t="shared" si="3"/>
        <v xml:space="preserve"> </v>
      </c>
      <c r="E62" s="365" t="str">
        <f>IF(B62=①工事概要の入力!$E$10,"",IF(B62&gt;①工事概要の入力!$E$13,"",IF(LEN(AT62)=0,"○","")))</f>
        <v/>
      </c>
      <c r="F62" s="365" t="str">
        <f>IF(E62="","",IF(WEEKDAY(B62)=1,"〇",IF(WEEKDAY(B62)=7,"〇","")))</f>
        <v/>
      </c>
      <c r="G62" s="366" t="str">
        <f t="shared" si="4"/>
        <v>×</v>
      </c>
      <c r="H62" s="367"/>
      <c r="I62" s="368"/>
      <c r="J62" s="369"/>
      <c r="K62" s="370"/>
      <c r="L62" s="371" t="str">
        <f t="shared" si="5"/>
        <v/>
      </c>
      <c r="M62" s="371" t="str">
        <f t="shared" si="6"/>
        <v/>
      </c>
      <c r="N62" s="371" t="str">
        <f>B62</f>
        <v>-</v>
      </c>
      <c r="O62" s="371" t="str">
        <f t="shared" si="7"/>
        <v/>
      </c>
      <c r="P62" s="371" t="str">
        <f t="shared" si="8"/>
        <v>振替済み</v>
      </c>
      <c r="Q62" s="365" t="str">
        <f>IFERROR(IF(F62="","",IF(I62="休日","OK",IF(I62=$T$3,VLOOKUP(B62,$M$15:$P$655,4,FALSE),"NG"))),"NG")</f>
        <v/>
      </c>
      <c r="R62" s="398" t="str">
        <f>IFERROR(IF(WEEKDAY(C62)=2,"週の始まり",IF(WEEKDAY(C62)=1,"週の終わり",IF(WEEKDAY(C62)&gt;2,"↓",""))),"")</f>
        <v/>
      </c>
      <c r="S62" s="184"/>
      <c r="V62" s="177" t="str">
        <f>IFERROR(VLOOKUP(B62,①工事概要の入力!$C$10:$D$14,2,FALSE),"")</f>
        <v/>
      </c>
      <c r="W62" s="177" t="str">
        <f>IFERROR(VLOOKUP(B62,①工事概要の入力!$C$18:$D$23,2,FALSE),"")</f>
        <v/>
      </c>
      <c r="X62" s="177" t="str">
        <f>IFERROR(VLOOKUP(B62,①工事概要の入力!$C$24:$D$26,2,FALSE),"")</f>
        <v/>
      </c>
      <c r="Y62" s="177" t="str">
        <f>IF(B62&gt;①工事概要の入力!$C$28,"",IF(B62&gt;=①工事概要の入力!$C$27,$Y$13,""))</f>
        <v/>
      </c>
      <c r="Z62" s="177" t="str">
        <f>IF(B62&gt;①工事概要の入力!$C$30,"",IF(B62&gt;=①工事概要の入力!$C$29,$Z$13,""))</f>
        <v/>
      </c>
      <c r="AA62" s="177" t="str">
        <f>IF(B62&gt;①工事概要の入力!$C$32,"",IF(B62&gt;=①工事概要の入力!$C$31,$AA$13,""))</f>
        <v/>
      </c>
      <c r="AB62" s="177" t="str">
        <f>IF(B62&gt;①工事概要の入力!$C$34,"",IF(B62&gt;=①工事概要の入力!$C$33,$AB$13,""))</f>
        <v/>
      </c>
      <c r="AC62" s="177" t="str">
        <f>IF(B62&gt;①工事概要の入力!$C$36,"",IF(B62&gt;=①工事概要の入力!$C$35,$AC$13,""))</f>
        <v/>
      </c>
      <c r="AD62" s="177" t="str">
        <f>IF(B62&gt;①工事概要の入力!$C$38,"",IF(B62&gt;=①工事概要の入力!$C$37,$AD$13,""))</f>
        <v/>
      </c>
      <c r="AE62" s="177" t="str">
        <f>IF(B62&gt;①工事概要の入力!$C$40,"",IF(B62&gt;=①工事概要の入力!$C$39,$AE$13,""))</f>
        <v/>
      </c>
      <c r="AF62" s="177" t="str">
        <f>IF(B62&gt;①工事概要の入力!$C$42,"",IF(B62&gt;=①工事概要の入力!$C$41,$AF$13,""))</f>
        <v/>
      </c>
      <c r="AG62" s="177" t="str">
        <f>IF(B62&gt;①工事概要の入力!$C$44,"",IF(B62&gt;=①工事概要の入力!$C$43,$AG$13,""))</f>
        <v/>
      </c>
      <c r="AH62" s="177" t="str">
        <f>IF(B62&gt;①工事概要の入力!$C$46,"",IF(B62&gt;=①工事概要の入力!$C$45,$AH$13,""))</f>
        <v/>
      </c>
      <c r="AI62" s="177" t="str">
        <f>IF(B62&gt;①工事概要の入力!$C$48,"",IF(B62&gt;=①工事概要の入力!$C$47,$AI$13,""))</f>
        <v/>
      </c>
      <c r="AJ62" s="177" t="str">
        <f>IF(B62&gt;①工事概要の入力!$C$50,"",IF(B62&gt;=①工事概要の入力!$C$49,$AJ$13,""))</f>
        <v/>
      </c>
      <c r="AK62" s="177" t="str">
        <f>IF(B62&gt;①工事概要の入力!$C$52,"",IF(B62&gt;=①工事概要の入力!$C$51,$AK$13,""))</f>
        <v/>
      </c>
      <c r="AL62" s="177" t="str">
        <f>IF(B62&gt;①工事概要の入力!$C$54,"",IF(B62&gt;=①工事概要の入力!$C$53,$AL$13,""))</f>
        <v/>
      </c>
      <c r="AM62" s="177" t="str">
        <f>IF(B62&gt;①工事概要の入力!$C$56,"",IF(B62&gt;=①工事概要の入力!$C$55,$AM$13,""))</f>
        <v/>
      </c>
      <c r="AN62" s="177" t="str">
        <f>IF(B62&gt;①工事概要の入力!$C$58,"",IF(B62&gt;=①工事概要の入力!$C$57,$AN$13,""))</f>
        <v/>
      </c>
      <c r="AO62" s="177" t="str">
        <f>IF(B62&gt;①工事概要の入力!$C$60,"",IF(B62&gt;=①工事概要の入力!$C$59,$AO$13,""))</f>
        <v/>
      </c>
      <c r="AP62" s="177" t="str">
        <f>IF(B62&gt;①工事概要の入力!$C$62,"",IF(B62&gt;=①工事概要の入力!$C$61,$AP$13,""))</f>
        <v/>
      </c>
      <c r="AQ62" s="177" t="str">
        <f>IF(B62&gt;①工事概要の入力!$C$64,"",IF(B62&gt;=①工事概要の入力!$C$63,$AQ$13,""))</f>
        <v/>
      </c>
      <c r="AR62" s="177" t="str">
        <f>IF(B62&gt;①工事概要の入力!$C$66,"",IF(B62&gt;=①工事概要の入力!$C$65,$AR$13,""))</f>
        <v/>
      </c>
      <c r="AS62" s="177" t="str">
        <f>IF(B62&gt;①工事概要の入力!$C$68,"",IF(B62&gt;=①工事概要の入力!$C$67,$AS$13,""))</f>
        <v/>
      </c>
      <c r="AT62" s="177" t="str">
        <f t="shared" si="9"/>
        <v/>
      </c>
      <c r="AU62" s="177" t="str">
        <f t="shared" si="0"/>
        <v xml:space="preserve"> </v>
      </c>
    </row>
    <row r="63" spans="1:47" ht="39" customHeight="1" thickTop="1" thickBot="1">
      <c r="A63" s="351" t="str">
        <f t="shared" si="1"/>
        <v>対象期間外</v>
      </c>
      <c r="B63" s="362" t="str">
        <f>IFERROR(IF(B62=①工事概要の入力!$E$14,"-",IF(B62="-","-",B62+1)),"-")</f>
        <v>-</v>
      </c>
      <c r="C63" s="363" t="str">
        <f t="shared" si="2"/>
        <v>-</v>
      </c>
      <c r="D63" s="364" t="str">
        <f t="shared" si="3"/>
        <v xml:space="preserve"> </v>
      </c>
      <c r="E63" s="365" t="str">
        <f>IF(B63=①工事概要の入力!$E$10,"",IF(B63&gt;①工事概要の入力!$E$13,"",IF(LEN(AT63)=0,"○","")))</f>
        <v/>
      </c>
      <c r="F63" s="365" t="str">
        <f>IF(E63="","",IF(WEEKDAY(B63)=1,"〇",IF(WEEKDAY(B63)=7,"〇","")))</f>
        <v/>
      </c>
      <c r="G63" s="366" t="str">
        <f t="shared" si="4"/>
        <v>×</v>
      </c>
      <c r="H63" s="367"/>
      <c r="I63" s="368"/>
      <c r="J63" s="369"/>
      <c r="K63" s="370"/>
      <c r="L63" s="371" t="str">
        <f t="shared" si="5"/>
        <v/>
      </c>
      <c r="M63" s="371" t="str">
        <f t="shared" si="6"/>
        <v/>
      </c>
      <c r="N63" s="371" t="str">
        <f>B63</f>
        <v>-</v>
      </c>
      <c r="O63" s="371" t="str">
        <f t="shared" si="7"/>
        <v/>
      </c>
      <c r="P63" s="371" t="str">
        <f t="shared" si="8"/>
        <v>振替済み</v>
      </c>
      <c r="Q63" s="365" t="str">
        <f>IFERROR(IF(F63="","",IF(I63="休日","OK",IF(I63=$T$3,VLOOKUP(B63,$M$15:$P$655,4,FALSE),"NG"))),"NG")</f>
        <v/>
      </c>
      <c r="R63" s="398" t="str">
        <f>IFERROR(IF(WEEKDAY(C63)=2,"週の始まり",IF(WEEKDAY(C63)=1,"週の終わり",IF(WEEKDAY(C63)&gt;2,"↓",""))),"")</f>
        <v/>
      </c>
      <c r="S63" s="184"/>
      <c r="V63" s="177" t="str">
        <f>IFERROR(VLOOKUP(B63,①工事概要の入力!$C$10:$D$14,2,FALSE),"")</f>
        <v/>
      </c>
      <c r="W63" s="177" t="str">
        <f>IFERROR(VLOOKUP(B63,①工事概要の入力!$C$18:$D$23,2,FALSE),"")</f>
        <v/>
      </c>
      <c r="X63" s="177" t="str">
        <f>IFERROR(VLOOKUP(B63,①工事概要の入力!$C$24:$D$26,2,FALSE),"")</f>
        <v/>
      </c>
      <c r="Y63" s="177" t="str">
        <f>IF(B63&gt;①工事概要の入力!$C$28,"",IF(B63&gt;=①工事概要の入力!$C$27,$Y$13,""))</f>
        <v/>
      </c>
      <c r="Z63" s="177" t="str">
        <f>IF(B63&gt;①工事概要の入力!$C$30,"",IF(B63&gt;=①工事概要の入力!$C$29,$Z$13,""))</f>
        <v/>
      </c>
      <c r="AA63" s="177" t="str">
        <f>IF(B63&gt;①工事概要の入力!$C$32,"",IF(B63&gt;=①工事概要の入力!$C$31,$AA$13,""))</f>
        <v/>
      </c>
      <c r="AB63" s="177" t="str">
        <f>IF(B63&gt;①工事概要の入力!$C$34,"",IF(B63&gt;=①工事概要の入力!$C$33,$AB$13,""))</f>
        <v/>
      </c>
      <c r="AC63" s="177" t="str">
        <f>IF(B63&gt;①工事概要の入力!$C$36,"",IF(B63&gt;=①工事概要の入力!$C$35,$AC$13,""))</f>
        <v/>
      </c>
      <c r="AD63" s="177" t="str">
        <f>IF(B63&gt;①工事概要の入力!$C$38,"",IF(B63&gt;=①工事概要の入力!$C$37,$AD$13,""))</f>
        <v/>
      </c>
      <c r="AE63" s="177" t="str">
        <f>IF(B63&gt;①工事概要の入力!$C$40,"",IF(B63&gt;=①工事概要の入力!$C$39,$AE$13,""))</f>
        <v/>
      </c>
      <c r="AF63" s="177" t="str">
        <f>IF(B63&gt;①工事概要の入力!$C$42,"",IF(B63&gt;=①工事概要の入力!$C$41,$AF$13,""))</f>
        <v/>
      </c>
      <c r="AG63" s="177" t="str">
        <f>IF(B63&gt;①工事概要の入力!$C$44,"",IF(B63&gt;=①工事概要の入力!$C$43,$AG$13,""))</f>
        <v/>
      </c>
      <c r="AH63" s="177" t="str">
        <f>IF(B63&gt;①工事概要の入力!$C$46,"",IF(B63&gt;=①工事概要の入力!$C$45,$AH$13,""))</f>
        <v/>
      </c>
      <c r="AI63" s="177" t="str">
        <f>IF(B63&gt;①工事概要の入力!$C$48,"",IF(B63&gt;=①工事概要の入力!$C$47,$AI$13,""))</f>
        <v/>
      </c>
      <c r="AJ63" s="177" t="str">
        <f>IF(B63&gt;①工事概要の入力!$C$50,"",IF(B63&gt;=①工事概要の入力!$C$49,$AJ$13,""))</f>
        <v/>
      </c>
      <c r="AK63" s="177" t="str">
        <f>IF(B63&gt;①工事概要の入力!$C$52,"",IF(B63&gt;=①工事概要の入力!$C$51,$AK$13,""))</f>
        <v/>
      </c>
      <c r="AL63" s="177" t="str">
        <f>IF(B63&gt;①工事概要の入力!$C$54,"",IF(B63&gt;=①工事概要の入力!$C$53,$AL$13,""))</f>
        <v/>
      </c>
      <c r="AM63" s="177" t="str">
        <f>IF(B63&gt;①工事概要の入力!$C$56,"",IF(B63&gt;=①工事概要の入力!$C$55,$AM$13,""))</f>
        <v/>
      </c>
      <c r="AN63" s="177" t="str">
        <f>IF(B63&gt;①工事概要の入力!$C$58,"",IF(B63&gt;=①工事概要の入力!$C$57,$AN$13,""))</f>
        <v/>
      </c>
      <c r="AO63" s="177" t="str">
        <f>IF(B63&gt;①工事概要の入力!$C$60,"",IF(B63&gt;=①工事概要の入力!$C$59,$AO$13,""))</f>
        <v/>
      </c>
      <c r="AP63" s="177" t="str">
        <f>IF(B63&gt;①工事概要の入力!$C$62,"",IF(B63&gt;=①工事概要の入力!$C$61,$AP$13,""))</f>
        <v/>
      </c>
      <c r="AQ63" s="177" t="str">
        <f>IF(B63&gt;①工事概要の入力!$C$64,"",IF(B63&gt;=①工事概要の入力!$C$63,$AQ$13,""))</f>
        <v/>
      </c>
      <c r="AR63" s="177" t="str">
        <f>IF(B63&gt;①工事概要の入力!$C$66,"",IF(B63&gt;=①工事概要の入力!$C$65,$AR$13,""))</f>
        <v/>
      </c>
      <c r="AS63" s="177" t="str">
        <f>IF(B63&gt;①工事概要の入力!$C$68,"",IF(B63&gt;=①工事概要の入力!$C$67,$AS$13,""))</f>
        <v/>
      </c>
      <c r="AT63" s="177" t="str">
        <f t="shared" si="9"/>
        <v/>
      </c>
      <c r="AU63" s="177" t="str">
        <f t="shared" si="0"/>
        <v xml:space="preserve"> </v>
      </c>
    </row>
    <row r="64" spans="1:47" ht="39" customHeight="1" thickTop="1" thickBot="1">
      <c r="A64" s="351" t="str">
        <f t="shared" si="1"/>
        <v>対象期間外</v>
      </c>
      <c r="B64" s="362" t="str">
        <f>IFERROR(IF(B63=①工事概要の入力!$E$14,"-",IF(B63="-","-",B63+1)),"-")</f>
        <v>-</v>
      </c>
      <c r="C64" s="363" t="str">
        <f t="shared" si="2"/>
        <v>-</v>
      </c>
      <c r="D64" s="364" t="str">
        <f t="shared" si="3"/>
        <v xml:space="preserve"> </v>
      </c>
      <c r="E64" s="365" t="str">
        <f>IF(B64=①工事概要の入力!$E$10,"",IF(B64&gt;①工事概要の入力!$E$13,"",IF(LEN(AT64)=0,"○","")))</f>
        <v/>
      </c>
      <c r="F64" s="365" t="str">
        <f>IF(E64="","",IF(WEEKDAY(B64)=1,"〇",IF(WEEKDAY(B64)=7,"〇","")))</f>
        <v/>
      </c>
      <c r="G64" s="366" t="str">
        <f t="shared" si="4"/>
        <v>×</v>
      </c>
      <c r="H64" s="367"/>
      <c r="I64" s="368"/>
      <c r="J64" s="369"/>
      <c r="K64" s="370"/>
      <c r="L64" s="371" t="str">
        <f t="shared" si="5"/>
        <v/>
      </c>
      <c r="M64" s="371" t="str">
        <f t="shared" si="6"/>
        <v/>
      </c>
      <c r="N64" s="371" t="str">
        <f>B64</f>
        <v>-</v>
      </c>
      <c r="O64" s="371" t="str">
        <f t="shared" si="7"/>
        <v/>
      </c>
      <c r="P64" s="371" t="str">
        <f t="shared" si="8"/>
        <v>振替済み</v>
      </c>
      <c r="Q64" s="365" t="str">
        <f>IFERROR(IF(F64="","",IF(I64="休日","OK",IF(I64=$T$3,VLOOKUP(B64,$M$15:$P$655,4,FALSE),"NG"))),"NG")</f>
        <v/>
      </c>
      <c r="R64" s="398" t="str">
        <f>IFERROR(IF(WEEKDAY(C64)=2,"週の始まり",IF(WEEKDAY(C64)=1,"週の終わり",IF(WEEKDAY(C64)&gt;2,"↓",""))),"")</f>
        <v/>
      </c>
      <c r="S64" s="184"/>
      <c r="V64" s="177" t="str">
        <f>IFERROR(VLOOKUP(B64,①工事概要の入力!$C$10:$D$14,2,FALSE),"")</f>
        <v/>
      </c>
      <c r="W64" s="177" t="str">
        <f>IFERROR(VLOOKUP(B64,①工事概要の入力!$C$18:$D$23,2,FALSE),"")</f>
        <v/>
      </c>
      <c r="X64" s="177" t="str">
        <f>IFERROR(VLOOKUP(B64,①工事概要の入力!$C$24:$D$26,2,FALSE),"")</f>
        <v/>
      </c>
      <c r="Y64" s="177" t="str">
        <f>IF(B64&gt;①工事概要の入力!$C$28,"",IF(B64&gt;=①工事概要の入力!$C$27,$Y$13,""))</f>
        <v/>
      </c>
      <c r="Z64" s="177" t="str">
        <f>IF(B64&gt;①工事概要の入力!$C$30,"",IF(B64&gt;=①工事概要の入力!$C$29,$Z$13,""))</f>
        <v/>
      </c>
      <c r="AA64" s="177" t="str">
        <f>IF(B64&gt;①工事概要の入力!$C$32,"",IF(B64&gt;=①工事概要の入力!$C$31,$AA$13,""))</f>
        <v/>
      </c>
      <c r="AB64" s="177" t="str">
        <f>IF(B64&gt;①工事概要の入力!$C$34,"",IF(B64&gt;=①工事概要の入力!$C$33,$AB$13,""))</f>
        <v/>
      </c>
      <c r="AC64" s="177" t="str">
        <f>IF(B64&gt;①工事概要の入力!$C$36,"",IF(B64&gt;=①工事概要の入力!$C$35,$AC$13,""))</f>
        <v/>
      </c>
      <c r="AD64" s="177" t="str">
        <f>IF(B64&gt;①工事概要の入力!$C$38,"",IF(B64&gt;=①工事概要の入力!$C$37,$AD$13,""))</f>
        <v/>
      </c>
      <c r="AE64" s="177" t="str">
        <f>IF(B64&gt;①工事概要の入力!$C$40,"",IF(B64&gt;=①工事概要の入力!$C$39,$AE$13,""))</f>
        <v/>
      </c>
      <c r="AF64" s="177" t="str">
        <f>IF(B64&gt;①工事概要の入力!$C$42,"",IF(B64&gt;=①工事概要の入力!$C$41,$AF$13,""))</f>
        <v/>
      </c>
      <c r="AG64" s="177" t="str">
        <f>IF(B64&gt;①工事概要の入力!$C$44,"",IF(B64&gt;=①工事概要の入力!$C$43,$AG$13,""))</f>
        <v/>
      </c>
      <c r="AH64" s="177" t="str">
        <f>IF(B64&gt;①工事概要の入力!$C$46,"",IF(B64&gt;=①工事概要の入力!$C$45,$AH$13,""))</f>
        <v/>
      </c>
      <c r="AI64" s="177" t="str">
        <f>IF(B64&gt;①工事概要の入力!$C$48,"",IF(B64&gt;=①工事概要の入力!$C$47,$AI$13,""))</f>
        <v/>
      </c>
      <c r="AJ64" s="177" t="str">
        <f>IF(B64&gt;①工事概要の入力!$C$50,"",IF(B64&gt;=①工事概要の入力!$C$49,$AJ$13,""))</f>
        <v/>
      </c>
      <c r="AK64" s="177" t="str">
        <f>IF(B64&gt;①工事概要の入力!$C$52,"",IF(B64&gt;=①工事概要の入力!$C$51,$AK$13,""))</f>
        <v/>
      </c>
      <c r="AL64" s="177" t="str">
        <f>IF(B64&gt;①工事概要の入力!$C$54,"",IF(B64&gt;=①工事概要の入力!$C$53,$AL$13,""))</f>
        <v/>
      </c>
      <c r="AM64" s="177" t="str">
        <f>IF(B64&gt;①工事概要の入力!$C$56,"",IF(B64&gt;=①工事概要の入力!$C$55,$AM$13,""))</f>
        <v/>
      </c>
      <c r="AN64" s="177" t="str">
        <f>IF(B64&gt;①工事概要の入力!$C$58,"",IF(B64&gt;=①工事概要の入力!$C$57,$AN$13,""))</f>
        <v/>
      </c>
      <c r="AO64" s="177" t="str">
        <f>IF(B64&gt;①工事概要の入力!$C$60,"",IF(B64&gt;=①工事概要の入力!$C$59,$AO$13,""))</f>
        <v/>
      </c>
      <c r="AP64" s="177" t="str">
        <f>IF(B64&gt;①工事概要の入力!$C$62,"",IF(B64&gt;=①工事概要の入力!$C$61,$AP$13,""))</f>
        <v/>
      </c>
      <c r="AQ64" s="177" t="str">
        <f>IF(B64&gt;①工事概要の入力!$C$64,"",IF(B64&gt;=①工事概要の入力!$C$63,$AQ$13,""))</f>
        <v/>
      </c>
      <c r="AR64" s="177" t="str">
        <f>IF(B64&gt;①工事概要の入力!$C$66,"",IF(B64&gt;=①工事概要の入力!$C$65,$AR$13,""))</f>
        <v/>
      </c>
      <c r="AS64" s="177" t="str">
        <f>IF(B64&gt;①工事概要の入力!$C$68,"",IF(B64&gt;=①工事概要の入力!$C$67,$AS$13,""))</f>
        <v/>
      </c>
      <c r="AT64" s="177" t="str">
        <f t="shared" si="9"/>
        <v/>
      </c>
      <c r="AU64" s="177" t="str">
        <f t="shared" si="0"/>
        <v xml:space="preserve"> </v>
      </c>
    </row>
    <row r="65" spans="1:47" ht="39" customHeight="1" thickTop="1" thickBot="1">
      <c r="A65" s="351" t="str">
        <f t="shared" si="1"/>
        <v>対象期間外</v>
      </c>
      <c r="B65" s="362" t="str">
        <f>IFERROR(IF(B64=①工事概要の入力!$E$14,"-",IF(B64="-","-",B64+1)),"-")</f>
        <v>-</v>
      </c>
      <c r="C65" s="363" t="str">
        <f t="shared" si="2"/>
        <v>-</v>
      </c>
      <c r="D65" s="364" t="str">
        <f t="shared" si="3"/>
        <v xml:space="preserve"> </v>
      </c>
      <c r="E65" s="365" t="str">
        <f>IF(B65=①工事概要の入力!$E$10,"",IF(B65&gt;①工事概要の入力!$E$13,"",IF(LEN(AT65)=0,"○","")))</f>
        <v/>
      </c>
      <c r="F65" s="365" t="str">
        <f>IF(E65="","",IF(WEEKDAY(B65)=1,"〇",IF(WEEKDAY(B65)=7,"〇","")))</f>
        <v/>
      </c>
      <c r="G65" s="366" t="str">
        <f t="shared" si="4"/>
        <v>×</v>
      </c>
      <c r="H65" s="367"/>
      <c r="I65" s="368"/>
      <c r="J65" s="369"/>
      <c r="K65" s="370"/>
      <c r="L65" s="371" t="str">
        <f t="shared" si="5"/>
        <v/>
      </c>
      <c r="M65" s="371" t="str">
        <f t="shared" si="6"/>
        <v/>
      </c>
      <c r="N65" s="371" t="str">
        <f>B65</f>
        <v>-</v>
      </c>
      <c r="O65" s="371" t="str">
        <f t="shared" si="7"/>
        <v/>
      </c>
      <c r="P65" s="371" t="str">
        <f t="shared" si="8"/>
        <v>振替済み</v>
      </c>
      <c r="Q65" s="365" t="str">
        <f>IFERROR(IF(F65="","",IF(I65="休日","OK",IF(I65=$T$3,VLOOKUP(B65,$M$15:$P$655,4,FALSE),"NG"))),"NG")</f>
        <v/>
      </c>
      <c r="R65" s="398" t="str">
        <f>IFERROR(IF(WEEKDAY(C65)=2,"週の始まり",IF(WEEKDAY(C65)=1,"週の終わり",IF(WEEKDAY(C65)&gt;2,"↓",""))),"")</f>
        <v/>
      </c>
      <c r="S65" s="184"/>
      <c r="V65" s="177" t="str">
        <f>IFERROR(VLOOKUP(B65,①工事概要の入力!$C$10:$D$14,2,FALSE),"")</f>
        <v/>
      </c>
      <c r="W65" s="177" t="str">
        <f>IFERROR(VLOOKUP(B65,①工事概要の入力!$C$18:$D$23,2,FALSE),"")</f>
        <v/>
      </c>
      <c r="X65" s="177" t="str">
        <f>IFERROR(VLOOKUP(B65,①工事概要の入力!$C$24:$D$26,2,FALSE),"")</f>
        <v/>
      </c>
      <c r="Y65" s="177" t="str">
        <f>IF(B65&gt;①工事概要の入力!$C$28,"",IF(B65&gt;=①工事概要の入力!$C$27,$Y$13,""))</f>
        <v/>
      </c>
      <c r="Z65" s="177" t="str">
        <f>IF(B65&gt;①工事概要の入力!$C$30,"",IF(B65&gt;=①工事概要の入力!$C$29,$Z$13,""))</f>
        <v/>
      </c>
      <c r="AA65" s="177" t="str">
        <f>IF(B65&gt;①工事概要の入力!$C$32,"",IF(B65&gt;=①工事概要の入力!$C$31,$AA$13,""))</f>
        <v/>
      </c>
      <c r="AB65" s="177" t="str">
        <f>IF(B65&gt;①工事概要の入力!$C$34,"",IF(B65&gt;=①工事概要の入力!$C$33,$AB$13,""))</f>
        <v/>
      </c>
      <c r="AC65" s="177" t="str">
        <f>IF(B65&gt;①工事概要の入力!$C$36,"",IF(B65&gt;=①工事概要の入力!$C$35,$AC$13,""))</f>
        <v/>
      </c>
      <c r="AD65" s="177" t="str">
        <f>IF(B65&gt;①工事概要の入力!$C$38,"",IF(B65&gt;=①工事概要の入力!$C$37,$AD$13,""))</f>
        <v/>
      </c>
      <c r="AE65" s="177" t="str">
        <f>IF(B65&gt;①工事概要の入力!$C$40,"",IF(B65&gt;=①工事概要の入力!$C$39,$AE$13,""))</f>
        <v/>
      </c>
      <c r="AF65" s="177" t="str">
        <f>IF(B65&gt;①工事概要の入力!$C$42,"",IF(B65&gt;=①工事概要の入力!$C$41,$AF$13,""))</f>
        <v/>
      </c>
      <c r="AG65" s="177" t="str">
        <f>IF(B65&gt;①工事概要の入力!$C$44,"",IF(B65&gt;=①工事概要の入力!$C$43,$AG$13,""))</f>
        <v/>
      </c>
      <c r="AH65" s="177" t="str">
        <f>IF(B65&gt;①工事概要の入力!$C$46,"",IF(B65&gt;=①工事概要の入力!$C$45,$AH$13,""))</f>
        <v/>
      </c>
      <c r="AI65" s="177" t="str">
        <f>IF(B65&gt;①工事概要の入力!$C$48,"",IF(B65&gt;=①工事概要の入力!$C$47,$AI$13,""))</f>
        <v/>
      </c>
      <c r="AJ65" s="177" t="str">
        <f>IF(B65&gt;①工事概要の入力!$C$50,"",IF(B65&gt;=①工事概要の入力!$C$49,$AJ$13,""))</f>
        <v/>
      </c>
      <c r="AK65" s="177" t="str">
        <f>IF(B65&gt;①工事概要の入力!$C$52,"",IF(B65&gt;=①工事概要の入力!$C$51,$AK$13,""))</f>
        <v/>
      </c>
      <c r="AL65" s="177" t="str">
        <f>IF(B65&gt;①工事概要の入力!$C$54,"",IF(B65&gt;=①工事概要の入力!$C$53,$AL$13,""))</f>
        <v/>
      </c>
      <c r="AM65" s="177" t="str">
        <f>IF(B65&gt;①工事概要の入力!$C$56,"",IF(B65&gt;=①工事概要の入力!$C$55,$AM$13,""))</f>
        <v/>
      </c>
      <c r="AN65" s="177" t="str">
        <f>IF(B65&gt;①工事概要の入力!$C$58,"",IF(B65&gt;=①工事概要の入力!$C$57,$AN$13,""))</f>
        <v/>
      </c>
      <c r="AO65" s="177" t="str">
        <f>IF(B65&gt;①工事概要の入力!$C$60,"",IF(B65&gt;=①工事概要の入力!$C$59,$AO$13,""))</f>
        <v/>
      </c>
      <c r="AP65" s="177" t="str">
        <f>IF(B65&gt;①工事概要の入力!$C$62,"",IF(B65&gt;=①工事概要の入力!$C$61,$AP$13,""))</f>
        <v/>
      </c>
      <c r="AQ65" s="177" t="str">
        <f>IF(B65&gt;①工事概要の入力!$C$64,"",IF(B65&gt;=①工事概要の入力!$C$63,$AQ$13,""))</f>
        <v/>
      </c>
      <c r="AR65" s="177" t="str">
        <f>IF(B65&gt;①工事概要の入力!$C$66,"",IF(B65&gt;=①工事概要の入力!$C$65,$AR$13,""))</f>
        <v/>
      </c>
      <c r="AS65" s="177" t="str">
        <f>IF(B65&gt;①工事概要の入力!$C$68,"",IF(B65&gt;=①工事概要の入力!$C$67,$AS$13,""))</f>
        <v/>
      </c>
      <c r="AT65" s="177" t="str">
        <f t="shared" si="9"/>
        <v/>
      </c>
      <c r="AU65" s="177" t="str">
        <f t="shared" si="0"/>
        <v xml:space="preserve"> </v>
      </c>
    </row>
    <row r="66" spans="1:47" ht="39" customHeight="1" thickTop="1" thickBot="1">
      <c r="A66" s="351" t="str">
        <f t="shared" si="1"/>
        <v>対象期間外</v>
      </c>
      <c r="B66" s="362" t="str">
        <f>IFERROR(IF(B65=①工事概要の入力!$E$14,"-",IF(B65="-","-",B65+1)),"-")</f>
        <v>-</v>
      </c>
      <c r="C66" s="363" t="str">
        <f t="shared" si="2"/>
        <v>-</v>
      </c>
      <c r="D66" s="364" t="str">
        <f t="shared" si="3"/>
        <v xml:space="preserve"> </v>
      </c>
      <c r="E66" s="365" t="str">
        <f>IF(B66=①工事概要の入力!$E$10,"",IF(B66&gt;①工事概要の入力!$E$13,"",IF(LEN(AT66)=0,"○","")))</f>
        <v/>
      </c>
      <c r="F66" s="365" t="str">
        <f>IF(E66="","",IF(WEEKDAY(B66)=1,"〇",IF(WEEKDAY(B66)=7,"〇","")))</f>
        <v/>
      </c>
      <c r="G66" s="366" t="str">
        <f t="shared" si="4"/>
        <v>×</v>
      </c>
      <c r="H66" s="367"/>
      <c r="I66" s="368"/>
      <c r="J66" s="369"/>
      <c r="K66" s="370"/>
      <c r="L66" s="371" t="str">
        <f t="shared" si="5"/>
        <v/>
      </c>
      <c r="M66" s="371" t="str">
        <f t="shared" si="6"/>
        <v/>
      </c>
      <c r="N66" s="371" t="str">
        <f>B66</f>
        <v>-</v>
      </c>
      <c r="O66" s="371" t="str">
        <f t="shared" si="7"/>
        <v/>
      </c>
      <c r="P66" s="371" t="str">
        <f t="shared" si="8"/>
        <v>振替済み</v>
      </c>
      <c r="Q66" s="365" t="str">
        <f>IFERROR(IF(F66="","",IF(I66="休日","OK",IF(I66=$T$3,VLOOKUP(B66,$M$15:$P$655,4,FALSE),"NG"))),"NG")</f>
        <v/>
      </c>
      <c r="R66" s="398" t="str">
        <f>IFERROR(IF(WEEKDAY(C66)=2,"週の始まり",IF(WEEKDAY(C66)=1,"週の終わり",IF(WEEKDAY(C66)&gt;2,"↓",""))),"")</f>
        <v/>
      </c>
      <c r="S66" s="184"/>
      <c r="V66" s="177" t="str">
        <f>IFERROR(VLOOKUP(B66,①工事概要の入力!$C$10:$D$14,2,FALSE),"")</f>
        <v/>
      </c>
      <c r="W66" s="177" t="str">
        <f>IFERROR(VLOOKUP(B66,①工事概要の入力!$C$18:$D$23,2,FALSE),"")</f>
        <v/>
      </c>
      <c r="X66" s="177" t="str">
        <f>IFERROR(VLOOKUP(B66,①工事概要の入力!$C$24:$D$26,2,FALSE),"")</f>
        <v/>
      </c>
      <c r="Y66" s="177" t="str">
        <f>IF(B66&gt;①工事概要の入力!$C$28,"",IF(B66&gt;=①工事概要の入力!$C$27,$Y$13,""))</f>
        <v/>
      </c>
      <c r="Z66" s="177" t="str">
        <f>IF(B66&gt;①工事概要の入力!$C$30,"",IF(B66&gt;=①工事概要の入力!$C$29,$Z$13,""))</f>
        <v/>
      </c>
      <c r="AA66" s="177" t="str">
        <f>IF(B66&gt;①工事概要の入力!$C$32,"",IF(B66&gt;=①工事概要の入力!$C$31,$AA$13,""))</f>
        <v/>
      </c>
      <c r="AB66" s="177" t="str">
        <f>IF(B66&gt;①工事概要の入力!$C$34,"",IF(B66&gt;=①工事概要の入力!$C$33,$AB$13,""))</f>
        <v/>
      </c>
      <c r="AC66" s="177" t="str">
        <f>IF(B66&gt;①工事概要の入力!$C$36,"",IF(B66&gt;=①工事概要の入力!$C$35,$AC$13,""))</f>
        <v/>
      </c>
      <c r="AD66" s="177" t="str">
        <f>IF(B66&gt;①工事概要の入力!$C$38,"",IF(B66&gt;=①工事概要の入力!$C$37,$AD$13,""))</f>
        <v/>
      </c>
      <c r="AE66" s="177" t="str">
        <f>IF(B66&gt;①工事概要の入力!$C$40,"",IF(B66&gt;=①工事概要の入力!$C$39,$AE$13,""))</f>
        <v/>
      </c>
      <c r="AF66" s="177" t="str">
        <f>IF(B66&gt;①工事概要の入力!$C$42,"",IF(B66&gt;=①工事概要の入力!$C$41,$AF$13,""))</f>
        <v/>
      </c>
      <c r="AG66" s="177" t="str">
        <f>IF(B66&gt;①工事概要の入力!$C$44,"",IF(B66&gt;=①工事概要の入力!$C$43,$AG$13,""))</f>
        <v/>
      </c>
      <c r="AH66" s="177" t="str">
        <f>IF(B66&gt;①工事概要の入力!$C$46,"",IF(B66&gt;=①工事概要の入力!$C$45,$AH$13,""))</f>
        <v/>
      </c>
      <c r="AI66" s="177" t="str">
        <f>IF(B66&gt;①工事概要の入力!$C$48,"",IF(B66&gt;=①工事概要の入力!$C$47,$AI$13,""))</f>
        <v/>
      </c>
      <c r="AJ66" s="177" t="str">
        <f>IF(B66&gt;①工事概要の入力!$C$50,"",IF(B66&gt;=①工事概要の入力!$C$49,$AJ$13,""))</f>
        <v/>
      </c>
      <c r="AK66" s="177" t="str">
        <f>IF(B66&gt;①工事概要の入力!$C$52,"",IF(B66&gt;=①工事概要の入力!$C$51,$AK$13,""))</f>
        <v/>
      </c>
      <c r="AL66" s="177" t="str">
        <f>IF(B66&gt;①工事概要の入力!$C$54,"",IF(B66&gt;=①工事概要の入力!$C$53,$AL$13,""))</f>
        <v/>
      </c>
      <c r="AM66" s="177" t="str">
        <f>IF(B66&gt;①工事概要の入力!$C$56,"",IF(B66&gt;=①工事概要の入力!$C$55,$AM$13,""))</f>
        <v/>
      </c>
      <c r="AN66" s="177" t="str">
        <f>IF(B66&gt;①工事概要の入力!$C$58,"",IF(B66&gt;=①工事概要の入力!$C$57,$AN$13,""))</f>
        <v/>
      </c>
      <c r="AO66" s="177" t="str">
        <f>IF(B66&gt;①工事概要の入力!$C$60,"",IF(B66&gt;=①工事概要の入力!$C$59,$AO$13,""))</f>
        <v/>
      </c>
      <c r="AP66" s="177" t="str">
        <f>IF(B66&gt;①工事概要の入力!$C$62,"",IF(B66&gt;=①工事概要の入力!$C$61,$AP$13,""))</f>
        <v/>
      </c>
      <c r="AQ66" s="177" t="str">
        <f>IF(B66&gt;①工事概要の入力!$C$64,"",IF(B66&gt;=①工事概要の入力!$C$63,$AQ$13,""))</f>
        <v/>
      </c>
      <c r="AR66" s="177" t="str">
        <f>IF(B66&gt;①工事概要の入力!$C$66,"",IF(B66&gt;=①工事概要の入力!$C$65,$AR$13,""))</f>
        <v/>
      </c>
      <c r="AS66" s="177" t="str">
        <f>IF(B66&gt;①工事概要の入力!$C$68,"",IF(B66&gt;=①工事概要の入力!$C$67,$AS$13,""))</f>
        <v/>
      </c>
      <c r="AT66" s="177" t="str">
        <f t="shared" si="9"/>
        <v/>
      </c>
      <c r="AU66" s="177" t="str">
        <f t="shared" si="0"/>
        <v xml:space="preserve"> </v>
      </c>
    </row>
    <row r="67" spans="1:47" ht="39" customHeight="1" thickTop="1" thickBot="1">
      <c r="A67" s="351" t="str">
        <f t="shared" si="1"/>
        <v>対象期間外</v>
      </c>
      <c r="B67" s="362" t="str">
        <f>IFERROR(IF(B66=①工事概要の入力!$E$14,"-",IF(B66="-","-",B66+1)),"-")</f>
        <v>-</v>
      </c>
      <c r="C67" s="363" t="str">
        <f t="shared" si="2"/>
        <v>-</v>
      </c>
      <c r="D67" s="364" t="str">
        <f t="shared" si="3"/>
        <v xml:space="preserve"> </v>
      </c>
      <c r="E67" s="365" t="str">
        <f>IF(B67=①工事概要の入力!$E$10,"",IF(B67&gt;①工事概要の入力!$E$13,"",IF(LEN(AT67)=0,"○","")))</f>
        <v/>
      </c>
      <c r="F67" s="365" t="str">
        <f>IF(E67="","",IF(WEEKDAY(B67)=1,"〇",IF(WEEKDAY(B67)=7,"〇","")))</f>
        <v/>
      </c>
      <c r="G67" s="366" t="str">
        <f t="shared" si="4"/>
        <v>×</v>
      </c>
      <c r="H67" s="367"/>
      <c r="I67" s="368"/>
      <c r="J67" s="369"/>
      <c r="K67" s="370"/>
      <c r="L67" s="371" t="str">
        <f t="shared" si="5"/>
        <v/>
      </c>
      <c r="M67" s="371" t="str">
        <f t="shared" si="6"/>
        <v/>
      </c>
      <c r="N67" s="371" t="str">
        <f>B67</f>
        <v>-</v>
      </c>
      <c r="O67" s="371" t="str">
        <f t="shared" si="7"/>
        <v/>
      </c>
      <c r="P67" s="371" t="str">
        <f t="shared" si="8"/>
        <v>振替済み</v>
      </c>
      <c r="Q67" s="365" t="str">
        <f>IFERROR(IF(F67="","",IF(I67="休日","OK",IF(I67=$T$3,VLOOKUP(B67,$M$15:$P$655,4,FALSE),"NG"))),"NG")</f>
        <v/>
      </c>
      <c r="R67" s="398" t="str">
        <f>IFERROR(IF(WEEKDAY(C67)=2,"週の始まり",IF(WEEKDAY(C67)=1,"週の終わり",IF(WEEKDAY(C67)&gt;2,"↓",""))),"")</f>
        <v/>
      </c>
      <c r="S67" s="184"/>
      <c r="V67" s="177" t="str">
        <f>IFERROR(VLOOKUP(B67,①工事概要の入力!$C$10:$D$14,2,FALSE),"")</f>
        <v/>
      </c>
      <c r="W67" s="177" t="str">
        <f>IFERROR(VLOOKUP(B67,①工事概要の入力!$C$18:$D$23,2,FALSE),"")</f>
        <v/>
      </c>
      <c r="X67" s="177" t="str">
        <f>IFERROR(VLOOKUP(B67,①工事概要の入力!$C$24:$D$26,2,FALSE),"")</f>
        <v/>
      </c>
      <c r="Y67" s="177" t="str">
        <f>IF(B67&gt;①工事概要の入力!$C$28,"",IF(B67&gt;=①工事概要の入力!$C$27,$Y$13,""))</f>
        <v/>
      </c>
      <c r="Z67" s="177" t="str">
        <f>IF(B67&gt;①工事概要の入力!$C$30,"",IF(B67&gt;=①工事概要の入力!$C$29,$Z$13,""))</f>
        <v/>
      </c>
      <c r="AA67" s="177" t="str">
        <f>IF(B67&gt;①工事概要の入力!$C$32,"",IF(B67&gt;=①工事概要の入力!$C$31,$AA$13,""))</f>
        <v/>
      </c>
      <c r="AB67" s="177" t="str">
        <f>IF(B67&gt;①工事概要の入力!$C$34,"",IF(B67&gt;=①工事概要の入力!$C$33,$AB$13,""))</f>
        <v/>
      </c>
      <c r="AC67" s="177" t="str">
        <f>IF(B67&gt;①工事概要の入力!$C$36,"",IF(B67&gt;=①工事概要の入力!$C$35,$AC$13,""))</f>
        <v/>
      </c>
      <c r="AD67" s="177" t="str">
        <f>IF(B67&gt;①工事概要の入力!$C$38,"",IF(B67&gt;=①工事概要の入力!$C$37,$AD$13,""))</f>
        <v/>
      </c>
      <c r="AE67" s="177" t="str">
        <f>IF(B67&gt;①工事概要の入力!$C$40,"",IF(B67&gt;=①工事概要の入力!$C$39,$AE$13,""))</f>
        <v/>
      </c>
      <c r="AF67" s="177" t="str">
        <f>IF(B67&gt;①工事概要の入力!$C$42,"",IF(B67&gt;=①工事概要の入力!$C$41,$AF$13,""))</f>
        <v/>
      </c>
      <c r="AG67" s="177" t="str">
        <f>IF(B67&gt;①工事概要の入力!$C$44,"",IF(B67&gt;=①工事概要の入力!$C$43,$AG$13,""))</f>
        <v/>
      </c>
      <c r="AH67" s="177" t="str">
        <f>IF(B67&gt;①工事概要の入力!$C$46,"",IF(B67&gt;=①工事概要の入力!$C$45,$AH$13,""))</f>
        <v/>
      </c>
      <c r="AI67" s="177" t="str">
        <f>IF(B67&gt;①工事概要の入力!$C$48,"",IF(B67&gt;=①工事概要の入力!$C$47,$AI$13,""))</f>
        <v/>
      </c>
      <c r="AJ67" s="177" t="str">
        <f>IF(B67&gt;①工事概要の入力!$C$50,"",IF(B67&gt;=①工事概要の入力!$C$49,$AJ$13,""))</f>
        <v/>
      </c>
      <c r="AK67" s="177" t="str">
        <f>IF(B67&gt;①工事概要の入力!$C$52,"",IF(B67&gt;=①工事概要の入力!$C$51,$AK$13,""))</f>
        <v/>
      </c>
      <c r="AL67" s="177" t="str">
        <f>IF(B67&gt;①工事概要の入力!$C$54,"",IF(B67&gt;=①工事概要の入力!$C$53,$AL$13,""))</f>
        <v/>
      </c>
      <c r="AM67" s="177" t="str">
        <f>IF(B67&gt;①工事概要の入力!$C$56,"",IF(B67&gt;=①工事概要の入力!$C$55,$AM$13,""))</f>
        <v/>
      </c>
      <c r="AN67" s="177" t="str">
        <f>IF(B67&gt;①工事概要の入力!$C$58,"",IF(B67&gt;=①工事概要の入力!$C$57,$AN$13,""))</f>
        <v/>
      </c>
      <c r="AO67" s="177" t="str">
        <f>IF(B67&gt;①工事概要の入力!$C$60,"",IF(B67&gt;=①工事概要の入力!$C$59,$AO$13,""))</f>
        <v/>
      </c>
      <c r="AP67" s="177" t="str">
        <f>IF(B67&gt;①工事概要の入力!$C$62,"",IF(B67&gt;=①工事概要の入力!$C$61,$AP$13,""))</f>
        <v/>
      </c>
      <c r="AQ67" s="177" t="str">
        <f>IF(B67&gt;①工事概要の入力!$C$64,"",IF(B67&gt;=①工事概要の入力!$C$63,$AQ$13,""))</f>
        <v/>
      </c>
      <c r="AR67" s="177" t="str">
        <f>IF(B67&gt;①工事概要の入力!$C$66,"",IF(B67&gt;=①工事概要の入力!$C$65,$AR$13,""))</f>
        <v/>
      </c>
      <c r="AS67" s="177" t="str">
        <f>IF(B67&gt;①工事概要の入力!$C$68,"",IF(B67&gt;=①工事概要の入力!$C$67,$AS$13,""))</f>
        <v/>
      </c>
      <c r="AT67" s="177" t="str">
        <f t="shared" si="9"/>
        <v/>
      </c>
      <c r="AU67" s="177" t="str">
        <f t="shared" si="0"/>
        <v xml:space="preserve"> </v>
      </c>
    </row>
    <row r="68" spans="1:47" ht="39" customHeight="1" thickTop="1" thickBot="1">
      <c r="A68" s="351" t="str">
        <f t="shared" si="1"/>
        <v>対象期間外</v>
      </c>
      <c r="B68" s="362" t="str">
        <f>IFERROR(IF(B67=①工事概要の入力!$E$14,"-",IF(B67="-","-",B67+1)),"-")</f>
        <v>-</v>
      </c>
      <c r="C68" s="363" t="str">
        <f t="shared" si="2"/>
        <v>-</v>
      </c>
      <c r="D68" s="364" t="str">
        <f t="shared" si="3"/>
        <v xml:space="preserve"> </v>
      </c>
      <c r="E68" s="365" t="str">
        <f>IF(B68=①工事概要の入力!$E$10,"",IF(B68&gt;①工事概要の入力!$E$13,"",IF(LEN(AT68)=0,"○","")))</f>
        <v/>
      </c>
      <c r="F68" s="365" t="str">
        <f>IF(E68="","",IF(WEEKDAY(B68)=1,"〇",IF(WEEKDAY(B68)=7,"〇","")))</f>
        <v/>
      </c>
      <c r="G68" s="366" t="str">
        <f t="shared" si="4"/>
        <v>×</v>
      </c>
      <c r="H68" s="367"/>
      <c r="I68" s="368"/>
      <c r="J68" s="369"/>
      <c r="K68" s="370"/>
      <c r="L68" s="371" t="str">
        <f t="shared" si="5"/>
        <v/>
      </c>
      <c r="M68" s="371" t="str">
        <f t="shared" si="6"/>
        <v/>
      </c>
      <c r="N68" s="371" t="str">
        <f>B68</f>
        <v>-</v>
      </c>
      <c r="O68" s="371" t="str">
        <f t="shared" si="7"/>
        <v/>
      </c>
      <c r="P68" s="371" t="str">
        <f t="shared" si="8"/>
        <v>振替済み</v>
      </c>
      <c r="Q68" s="365" t="str">
        <f>IFERROR(IF(F68="","",IF(I68="休日","OK",IF(I68=$T$3,VLOOKUP(B68,$M$15:$P$655,4,FALSE),"NG"))),"NG")</f>
        <v/>
      </c>
      <c r="R68" s="398" t="str">
        <f>IFERROR(IF(WEEKDAY(C68)=2,"週の始まり",IF(WEEKDAY(C68)=1,"週の終わり",IF(WEEKDAY(C68)&gt;2,"↓",""))),"")</f>
        <v/>
      </c>
      <c r="S68" s="184"/>
      <c r="V68" s="177" t="str">
        <f>IFERROR(VLOOKUP(B68,①工事概要の入力!$C$10:$D$14,2,FALSE),"")</f>
        <v/>
      </c>
      <c r="W68" s="177" t="str">
        <f>IFERROR(VLOOKUP(B68,①工事概要の入力!$C$18:$D$23,2,FALSE),"")</f>
        <v/>
      </c>
      <c r="X68" s="177" t="str">
        <f>IFERROR(VLOOKUP(B68,①工事概要の入力!$C$24:$D$26,2,FALSE),"")</f>
        <v/>
      </c>
      <c r="Y68" s="177" t="str">
        <f>IF(B68&gt;①工事概要の入力!$C$28,"",IF(B68&gt;=①工事概要の入力!$C$27,$Y$13,""))</f>
        <v/>
      </c>
      <c r="Z68" s="177" t="str">
        <f>IF(B68&gt;①工事概要の入力!$C$30,"",IF(B68&gt;=①工事概要の入力!$C$29,$Z$13,""))</f>
        <v/>
      </c>
      <c r="AA68" s="177" t="str">
        <f>IF(B68&gt;①工事概要の入力!$C$32,"",IF(B68&gt;=①工事概要の入力!$C$31,$AA$13,""))</f>
        <v/>
      </c>
      <c r="AB68" s="177" t="str">
        <f>IF(B68&gt;①工事概要の入力!$C$34,"",IF(B68&gt;=①工事概要の入力!$C$33,$AB$13,""))</f>
        <v/>
      </c>
      <c r="AC68" s="177" t="str">
        <f>IF(B68&gt;①工事概要の入力!$C$36,"",IF(B68&gt;=①工事概要の入力!$C$35,$AC$13,""))</f>
        <v/>
      </c>
      <c r="AD68" s="177" t="str">
        <f>IF(B68&gt;①工事概要の入力!$C$38,"",IF(B68&gt;=①工事概要の入力!$C$37,$AD$13,""))</f>
        <v/>
      </c>
      <c r="AE68" s="177" t="str">
        <f>IF(B68&gt;①工事概要の入力!$C$40,"",IF(B68&gt;=①工事概要の入力!$C$39,$AE$13,""))</f>
        <v/>
      </c>
      <c r="AF68" s="177" t="str">
        <f>IF(B68&gt;①工事概要の入力!$C$42,"",IF(B68&gt;=①工事概要の入力!$C$41,$AF$13,""))</f>
        <v/>
      </c>
      <c r="AG68" s="177" t="str">
        <f>IF(B68&gt;①工事概要の入力!$C$44,"",IF(B68&gt;=①工事概要の入力!$C$43,$AG$13,""))</f>
        <v/>
      </c>
      <c r="AH68" s="177" t="str">
        <f>IF(B68&gt;①工事概要の入力!$C$46,"",IF(B68&gt;=①工事概要の入力!$C$45,$AH$13,""))</f>
        <v/>
      </c>
      <c r="AI68" s="177" t="str">
        <f>IF(B68&gt;①工事概要の入力!$C$48,"",IF(B68&gt;=①工事概要の入力!$C$47,$AI$13,""))</f>
        <v/>
      </c>
      <c r="AJ68" s="177" t="str">
        <f>IF(B68&gt;①工事概要の入力!$C$50,"",IF(B68&gt;=①工事概要の入力!$C$49,$AJ$13,""))</f>
        <v/>
      </c>
      <c r="AK68" s="177" t="str">
        <f>IF(B68&gt;①工事概要の入力!$C$52,"",IF(B68&gt;=①工事概要の入力!$C$51,$AK$13,""))</f>
        <v/>
      </c>
      <c r="AL68" s="177" t="str">
        <f>IF(B68&gt;①工事概要の入力!$C$54,"",IF(B68&gt;=①工事概要の入力!$C$53,$AL$13,""))</f>
        <v/>
      </c>
      <c r="AM68" s="177" t="str">
        <f>IF(B68&gt;①工事概要の入力!$C$56,"",IF(B68&gt;=①工事概要の入力!$C$55,$AM$13,""))</f>
        <v/>
      </c>
      <c r="AN68" s="177" t="str">
        <f>IF(B68&gt;①工事概要の入力!$C$58,"",IF(B68&gt;=①工事概要の入力!$C$57,$AN$13,""))</f>
        <v/>
      </c>
      <c r="AO68" s="177" t="str">
        <f>IF(B68&gt;①工事概要の入力!$C$60,"",IF(B68&gt;=①工事概要の入力!$C$59,$AO$13,""))</f>
        <v/>
      </c>
      <c r="AP68" s="177" t="str">
        <f>IF(B68&gt;①工事概要の入力!$C$62,"",IF(B68&gt;=①工事概要の入力!$C$61,$AP$13,""))</f>
        <v/>
      </c>
      <c r="AQ68" s="177" t="str">
        <f>IF(B68&gt;①工事概要の入力!$C$64,"",IF(B68&gt;=①工事概要の入力!$C$63,$AQ$13,""))</f>
        <v/>
      </c>
      <c r="AR68" s="177" t="str">
        <f>IF(B68&gt;①工事概要の入力!$C$66,"",IF(B68&gt;=①工事概要の入力!$C$65,$AR$13,""))</f>
        <v/>
      </c>
      <c r="AS68" s="177" t="str">
        <f>IF(B68&gt;①工事概要の入力!$C$68,"",IF(B68&gt;=①工事概要の入力!$C$67,$AS$13,""))</f>
        <v/>
      </c>
      <c r="AT68" s="177" t="str">
        <f t="shared" si="9"/>
        <v/>
      </c>
      <c r="AU68" s="177" t="str">
        <f t="shared" si="0"/>
        <v xml:space="preserve"> </v>
      </c>
    </row>
    <row r="69" spans="1:47" ht="39" customHeight="1" thickTop="1" thickBot="1">
      <c r="A69" s="351" t="str">
        <f t="shared" si="1"/>
        <v>対象期間外</v>
      </c>
      <c r="B69" s="362" t="str">
        <f>IFERROR(IF(B68=①工事概要の入力!$E$14,"-",IF(B68="-","-",B68+1)),"-")</f>
        <v>-</v>
      </c>
      <c r="C69" s="363" t="str">
        <f t="shared" si="2"/>
        <v>-</v>
      </c>
      <c r="D69" s="364" t="str">
        <f t="shared" si="3"/>
        <v xml:space="preserve"> </v>
      </c>
      <c r="E69" s="365" t="str">
        <f>IF(B69=①工事概要の入力!$E$10,"",IF(B69&gt;①工事概要の入力!$E$13,"",IF(LEN(AT69)=0,"○","")))</f>
        <v/>
      </c>
      <c r="F69" s="365" t="str">
        <f>IF(E69="","",IF(WEEKDAY(B69)=1,"〇",IF(WEEKDAY(B69)=7,"〇","")))</f>
        <v/>
      </c>
      <c r="G69" s="366" t="str">
        <f t="shared" si="4"/>
        <v>×</v>
      </c>
      <c r="H69" s="367"/>
      <c r="I69" s="368"/>
      <c r="J69" s="369"/>
      <c r="K69" s="370"/>
      <c r="L69" s="371" t="str">
        <f t="shared" si="5"/>
        <v/>
      </c>
      <c r="M69" s="371" t="str">
        <f t="shared" si="6"/>
        <v/>
      </c>
      <c r="N69" s="371" t="str">
        <f>B69</f>
        <v>-</v>
      </c>
      <c r="O69" s="371" t="str">
        <f t="shared" si="7"/>
        <v/>
      </c>
      <c r="P69" s="371" t="str">
        <f t="shared" si="8"/>
        <v>振替済み</v>
      </c>
      <c r="Q69" s="365" t="str">
        <f>IFERROR(IF(F69="","",IF(I69="休日","OK",IF(I69=$T$3,VLOOKUP(B69,$M$15:$P$655,4,FALSE),"NG"))),"NG")</f>
        <v/>
      </c>
      <c r="R69" s="398" t="str">
        <f>IFERROR(IF(WEEKDAY(C69)=2,"週の始まり",IF(WEEKDAY(C69)=1,"週の終わり",IF(WEEKDAY(C69)&gt;2,"↓",""))),"")</f>
        <v/>
      </c>
      <c r="S69" s="184"/>
      <c r="V69" s="177" t="str">
        <f>IFERROR(VLOOKUP(B69,①工事概要の入力!$C$10:$D$14,2,FALSE),"")</f>
        <v/>
      </c>
      <c r="W69" s="177" t="str">
        <f>IFERROR(VLOOKUP(B69,①工事概要の入力!$C$18:$D$23,2,FALSE),"")</f>
        <v/>
      </c>
      <c r="X69" s="177" t="str">
        <f>IFERROR(VLOOKUP(B69,①工事概要の入力!$C$24:$D$26,2,FALSE),"")</f>
        <v/>
      </c>
      <c r="Y69" s="177" t="str">
        <f>IF(B69&gt;①工事概要の入力!$C$28,"",IF(B69&gt;=①工事概要の入力!$C$27,$Y$13,""))</f>
        <v/>
      </c>
      <c r="Z69" s="177" t="str">
        <f>IF(B69&gt;①工事概要の入力!$C$30,"",IF(B69&gt;=①工事概要の入力!$C$29,$Z$13,""))</f>
        <v/>
      </c>
      <c r="AA69" s="177" t="str">
        <f>IF(B69&gt;①工事概要の入力!$C$32,"",IF(B69&gt;=①工事概要の入力!$C$31,$AA$13,""))</f>
        <v/>
      </c>
      <c r="AB69" s="177" t="str">
        <f>IF(B69&gt;①工事概要の入力!$C$34,"",IF(B69&gt;=①工事概要の入力!$C$33,$AB$13,""))</f>
        <v/>
      </c>
      <c r="AC69" s="177" t="str">
        <f>IF(B69&gt;①工事概要の入力!$C$36,"",IF(B69&gt;=①工事概要の入力!$C$35,$AC$13,""))</f>
        <v/>
      </c>
      <c r="AD69" s="177" t="str">
        <f>IF(B69&gt;①工事概要の入力!$C$38,"",IF(B69&gt;=①工事概要の入力!$C$37,$AD$13,""))</f>
        <v/>
      </c>
      <c r="AE69" s="177" t="str">
        <f>IF(B69&gt;①工事概要の入力!$C$40,"",IF(B69&gt;=①工事概要の入力!$C$39,$AE$13,""))</f>
        <v/>
      </c>
      <c r="AF69" s="177" t="str">
        <f>IF(B69&gt;①工事概要の入力!$C$42,"",IF(B69&gt;=①工事概要の入力!$C$41,$AF$13,""))</f>
        <v/>
      </c>
      <c r="AG69" s="177" t="str">
        <f>IF(B69&gt;①工事概要の入力!$C$44,"",IF(B69&gt;=①工事概要の入力!$C$43,$AG$13,""))</f>
        <v/>
      </c>
      <c r="AH69" s="177" t="str">
        <f>IF(B69&gt;①工事概要の入力!$C$46,"",IF(B69&gt;=①工事概要の入力!$C$45,$AH$13,""))</f>
        <v/>
      </c>
      <c r="AI69" s="177" t="str">
        <f>IF(B69&gt;①工事概要の入力!$C$48,"",IF(B69&gt;=①工事概要の入力!$C$47,$AI$13,""))</f>
        <v/>
      </c>
      <c r="AJ69" s="177" t="str">
        <f>IF(B69&gt;①工事概要の入力!$C$50,"",IF(B69&gt;=①工事概要の入力!$C$49,$AJ$13,""))</f>
        <v/>
      </c>
      <c r="AK69" s="177" t="str">
        <f>IF(B69&gt;①工事概要の入力!$C$52,"",IF(B69&gt;=①工事概要の入力!$C$51,$AK$13,""))</f>
        <v/>
      </c>
      <c r="AL69" s="177" t="str">
        <f>IF(B69&gt;①工事概要の入力!$C$54,"",IF(B69&gt;=①工事概要の入力!$C$53,$AL$13,""))</f>
        <v/>
      </c>
      <c r="AM69" s="177" t="str">
        <f>IF(B69&gt;①工事概要の入力!$C$56,"",IF(B69&gt;=①工事概要の入力!$C$55,$AM$13,""))</f>
        <v/>
      </c>
      <c r="AN69" s="177" t="str">
        <f>IF(B69&gt;①工事概要の入力!$C$58,"",IF(B69&gt;=①工事概要の入力!$C$57,$AN$13,""))</f>
        <v/>
      </c>
      <c r="AO69" s="177" t="str">
        <f>IF(B69&gt;①工事概要の入力!$C$60,"",IF(B69&gt;=①工事概要の入力!$C$59,$AO$13,""))</f>
        <v/>
      </c>
      <c r="AP69" s="177" t="str">
        <f>IF(B69&gt;①工事概要の入力!$C$62,"",IF(B69&gt;=①工事概要の入力!$C$61,$AP$13,""))</f>
        <v/>
      </c>
      <c r="AQ69" s="177" t="str">
        <f>IF(B69&gt;①工事概要の入力!$C$64,"",IF(B69&gt;=①工事概要の入力!$C$63,$AQ$13,""))</f>
        <v/>
      </c>
      <c r="AR69" s="177" t="str">
        <f>IF(B69&gt;①工事概要の入力!$C$66,"",IF(B69&gt;=①工事概要の入力!$C$65,$AR$13,""))</f>
        <v/>
      </c>
      <c r="AS69" s="177" t="str">
        <f>IF(B69&gt;①工事概要の入力!$C$68,"",IF(B69&gt;=①工事概要の入力!$C$67,$AS$13,""))</f>
        <v/>
      </c>
      <c r="AT69" s="177" t="str">
        <f t="shared" si="9"/>
        <v/>
      </c>
      <c r="AU69" s="177" t="str">
        <f t="shared" si="0"/>
        <v xml:space="preserve"> </v>
      </c>
    </row>
    <row r="70" spans="1:47" ht="39" customHeight="1" thickTop="1" thickBot="1">
      <c r="A70" s="351" t="str">
        <f t="shared" si="1"/>
        <v>対象期間外</v>
      </c>
      <c r="B70" s="362" t="str">
        <f>IFERROR(IF(B69=①工事概要の入力!$E$14,"-",IF(B69="-","-",B69+1)),"-")</f>
        <v>-</v>
      </c>
      <c r="C70" s="363" t="str">
        <f t="shared" si="2"/>
        <v>-</v>
      </c>
      <c r="D70" s="364" t="str">
        <f t="shared" si="3"/>
        <v xml:space="preserve"> </v>
      </c>
      <c r="E70" s="365" t="str">
        <f>IF(B70=①工事概要の入力!$E$10,"",IF(B70&gt;①工事概要の入力!$E$13,"",IF(LEN(AT70)=0,"○","")))</f>
        <v/>
      </c>
      <c r="F70" s="365" t="str">
        <f>IF(E70="","",IF(WEEKDAY(B70)=1,"〇",IF(WEEKDAY(B70)=7,"〇","")))</f>
        <v/>
      </c>
      <c r="G70" s="366" t="str">
        <f t="shared" si="4"/>
        <v>×</v>
      </c>
      <c r="H70" s="367"/>
      <c r="I70" s="368"/>
      <c r="J70" s="369"/>
      <c r="K70" s="370"/>
      <c r="L70" s="371" t="str">
        <f t="shared" si="5"/>
        <v/>
      </c>
      <c r="M70" s="371" t="str">
        <f t="shared" si="6"/>
        <v/>
      </c>
      <c r="N70" s="371" t="str">
        <f>B70</f>
        <v>-</v>
      </c>
      <c r="O70" s="371" t="str">
        <f t="shared" si="7"/>
        <v/>
      </c>
      <c r="P70" s="371" t="str">
        <f t="shared" si="8"/>
        <v>振替済み</v>
      </c>
      <c r="Q70" s="365" t="str">
        <f>IFERROR(IF(F70="","",IF(I70="休日","OK",IF(I70=$T$3,VLOOKUP(B70,$M$15:$P$655,4,FALSE),"NG"))),"NG")</f>
        <v/>
      </c>
      <c r="R70" s="398" t="str">
        <f>IFERROR(IF(WEEKDAY(C70)=2,"週の始まり",IF(WEEKDAY(C70)=1,"週の終わり",IF(WEEKDAY(C70)&gt;2,"↓",""))),"")</f>
        <v/>
      </c>
      <c r="S70" s="184"/>
      <c r="V70" s="177" t="str">
        <f>IFERROR(VLOOKUP(B70,①工事概要の入力!$C$10:$D$14,2,FALSE),"")</f>
        <v/>
      </c>
      <c r="W70" s="177" t="str">
        <f>IFERROR(VLOOKUP(B70,①工事概要の入力!$C$18:$D$23,2,FALSE),"")</f>
        <v/>
      </c>
      <c r="X70" s="177" t="str">
        <f>IFERROR(VLOOKUP(B70,①工事概要の入力!$C$24:$D$26,2,FALSE),"")</f>
        <v/>
      </c>
      <c r="Y70" s="177" t="str">
        <f>IF(B70&gt;①工事概要の入力!$C$28,"",IF(B70&gt;=①工事概要の入力!$C$27,$Y$13,""))</f>
        <v/>
      </c>
      <c r="Z70" s="177" t="str">
        <f>IF(B70&gt;①工事概要の入力!$C$30,"",IF(B70&gt;=①工事概要の入力!$C$29,$Z$13,""))</f>
        <v/>
      </c>
      <c r="AA70" s="177" t="str">
        <f>IF(B70&gt;①工事概要の入力!$C$32,"",IF(B70&gt;=①工事概要の入力!$C$31,$AA$13,""))</f>
        <v/>
      </c>
      <c r="AB70" s="177" t="str">
        <f>IF(B70&gt;①工事概要の入力!$C$34,"",IF(B70&gt;=①工事概要の入力!$C$33,$AB$13,""))</f>
        <v/>
      </c>
      <c r="AC70" s="177" t="str">
        <f>IF(B70&gt;①工事概要の入力!$C$36,"",IF(B70&gt;=①工事概要の入力!$C$35,$AC$13,""))</f>
        <v/>
      </c>
      <c r="AD70" s="177" t="str">
        <f>IF(B70&gt;①工事概要の入力!$C$38,"",IF(B70&gt;=①工事概要の入力!$C$37,$AD$13,""))</f>
        <v/>
      </c>
      <c r="AE70" s="177" t="str">
        <f>IF(B70&gt;①工事概要の入力!$C$40,"",IF(B70&gt;=①工事概要の入力!$C$39,$AE$13,""))</f>
        <v/>
      </c>
      <c r="AF70" s="177" t="str">
        <f>IF(B70&gt;①工事概要の入力!$C$42,"",IF(B70&gt;=①工事概要の入力!$C$41,$AF$13,""))</f>
        <v/>
      </c>
      <c r="AG70" s="177" t="str">
        <f>IF(B70&gt;①工事概要の入力!$C$44,"",IF(B70&gt;=①工事概要の入力!$C$43,$AG$13,""))</f>
        <v/>
      </c>
      <c r="AH70" s="177" t="str">
        <f>IF(B70&gt;①工事概要の入力!$C$46,"",IF(B70&gt;=①工事概要の入力!$C$45,$AH$13,""))</f>
        <v/>
      </c>
      <c r="AI70" s="177" t="str">
        <f>IF(B70&gt;①工事概要の入力!$C$48,"",IF(B70&gt;=①工事概要の入力!$C$47,$AI$13,""))</f>
        <v/>
      </c>
      <c r="AJ70" s="177" t="str">
        <f>IF(B70&gt;①工事概要の入力!$C$50,"",IF(B70&gt;=①工事概要の入力!$C$49,$AJ$13,""))</f>
        <v/>
      </c>
      <c r="AK70" s="177" t="str">
        <f>IF(B70&gt;①工事概要の入力!$C$52,"",IF(B70&gt;=①工事概要の入力!$C$51,$AK$13,""))</f>
        <v/>
      </c>
      <c r="AL70" s="177" t="str">
        <f>IF(B70&gt;①工事概要の入力!$C$54,"",IF(B70&gt;=①工事概要の入力!$C$53,$AL$13,""))</f>
        <v/>
      </c>
      <c r="AM70" s="177" t="str">
        <f>IF(B70&gt;①工事概要の入力!$C$56,"",IF(B70&gt;=①工事概要の入力!$C$55,$AM$13,""))</f>
        <v/>
      </c>
      <c r="AN70" s="177" t="str">
        <f>IF(B70&gt;①工事概要の入力!$C$58,"",IF(B70&gt;=①工事概要の入力!$C$57,$AN$13,""))</f>
        <v/>
      </c>
      <c r="AO70" s="177" t="str">
        <f>IF(B70&gt;①工事概要の入力!$C$60,"",IF(B70&gt;=①工事概要の入力!$C$59,$AO$13,""))</f>
        <v/>
      </c>
      <c r="AP70" s="177" t="str">
        <f>IF(B70&gt;①工事概要の入力!$C$62,"",IF(B70&gt;=①工事概要の入力!$C$61,$AP$13,""))</f>
        <v/>
      </c>
      <c r="AQ70" s="177" t="str">
        <f>IF(B70&gt;①工事概要の入力!$C$64,"",IF(B70&gt;=①工事概要の入力!$C$63,$AQ$13,""))</f>
        <v/>
      </c>
      <c r="AR70" s="177" t="str">
        <f>IF(B70&gt;①工事概要の入力!$C$66,"",IF(B70&gt;=①工事概要の入力!$C$65,$AR$13,""))</f>
        <v/>
      </c>
      <c r="AS70" s="177" t="str">
        <f>IF(B70&gt;①工事概要の入力!$C$68,"",IF(B70&gt;=①工事概要の入力!$C$67,$AS$13,""))</f>
        <v/>
      </c>
      <c r="AT70" s="177" t="str">
        <f t="shared" si="9"/>
        <v/>
      </c>
      <c r="AU70" s="177" t="str">
        <f t="shared" si="0"/>
        <v xml:space="preserve"> </v>
      </c>
    </row>
    <row r="71" spans="1:47" ht="39" customHeight="1" thickTop="1" thickBot="1">
      <c r="A71" s="351" t="str">
        <f t="shared" si="1"/>
        <v>対象期間外</v>
      </c>
      <c r="B71" s="362" t="str">
        <f>IFERROR(IF(B70=①工事概要の入力!$E$14,"-",IF(B70="-","-",B70+1)),"-")</f>
        <v>-</v>
      </c>
      <c r="C71" s="363" t="str">
        <f t="shared" si="2"/>
        <v>-</v>
      </c>
      <c r="D71" s="364" t="str">
        <f t="shared" si="3"/>
        <v xml:space="preserve"> </v>
      </c>
      <c r="E71" s="365" t="str">
        <f>IF(B71=①工事概要の入力!$E$10,"",IF(B71&gt;①工事概要の入力!$E$13,"",IF(LEN(AT71)=0,"○","")))</f>
        <v/>
      </c>
      <c r="F71" s="365" t="str">
        <f>IF(E71="","",IF(WEEKDAY(B71)=1,"〇",IF(WEEKDAY(B71)=7,"〇","")))</f>
        <v/>
      </c>
      <c r="G71" s="366" t="str">
        <f t="shared" si="4"/>
        <v>×</v>
      </c>
      <c r="H71" s="367"/>
      <c r="I71" s="368"/>
      <c r="J71" s="369"/>
      <c r="K71" s="370"/>
      <c r="L71" s="371" t="str">
        <f t="shared" si="5"/>
        <v/>
      </c>
      <c r="M71" s="371" t="str">
        <f t="shared" si="6"/>
        <v/>
      </c>
      <c r="N71" s="371" t="str">
        <f>B71</f>
        <v>-</v>
      </c>
      <c r="O71" s="371" t="str">
        <f t="shared" si="7"/>
        <v/>
      </c>
      <c r="P71" s="371" t="str">
        <f t="shared" si="8"/>
        <v>振替済み</v>
      </c>
      <c r="Q71" s="365" t="str">
        <f>IFERROR(IF(F71="","",IF(I71="休日","OK",IF(I71=$T$3,VLOOKUP(B71,$M$15:$P$655,4,FALSE),"NG"))),"NG")</f>
        <v/>
      </c>
      <c r="R71" s="398" t="str">
        <f>IFERROR(IF(WEEKDAY(C71)=2,"週の始まり",IF(WEEKDAY(C71)=1,"週の終わり",IF(WEEKDAY(C71)&gt;2,"↓",""))),"")</f>
        <v/>
      </c>
      <c r="S71" s="184"/>
      <c r="V71" s="177" t="str">
        <f>IFERROR(VLOOKUP(B71,①工事概要の入力!$C$10:$D$14,2,FALSE),"")</f>
        <v/>
      </c>
      <c r="W71" s="177" t="str">
        <f>IFERROR(VLOOKUP(B71,①工事概要の入力!$C$18:$D$23,2,FALSE),"")</f>
        <v/>
      </c>
      <c r="X71" s="177" t="str">
        <f>IFERROR(VLOOKUP(B71,①工事概要の入力!$C$24:$D$26,2,FALSE),"")</f>
        <v/>
      </c>
      <c r="Y71" s="177" t="str">
        <f>IF(B71&gt;①工事概要の入力!$C$28,"",IF(B71&gt;=①工事概要の入力!$C$27,$Y$13,""))</f>
        <v/>
      </c>
      <c r="Z71" s="177" t="str">
        <f>IF(B71&gt;①工事概要の入力!$C$30,"",IF(B71&gt;=①工事概要の入力!$C$29,$Z$13,""))</f>
        <v/>
      </c>
      <c r="AA71" s="177" t="str">
        <f>IF(B71&gt;①工事概要の入力!$C$32,"",IF(B71&gt;=①工事概要の入力!$C$31,$AA$13,""))</f>
        <v/>
      </c>
      <c r="AB71" s="177" t="str">
        <f>IF(B71&gt;①工事概要の入力!$C$34,"",IF(B71&gt;=①工事概要の入力!$C$33,$AB$13,""))</f>
        <v/>
      </c>
      <c r="AC71" s="177" t="str">
        <f>IF(B71&gt;①工事概要の入力!$C$36,"",IF(B71&gt;=①工事概要の入力!$C$35,$AC$13,""))</f>
        <v/>
      </c>
      <c r="AD71" s="177" t="str">
        <f>IF(B71&gt;①工事概要の入力!$C$38,"",IF(B71&gt;=①工事概要の入力!$C$37,$AD$13,""))</f>
        <v/>
      </c>
      <c r="AE71" s="177" t="str">
        <f>IF(B71&gt;①工事概要の入力!$C$40,"",IF(B71&gt;=①工事概要の入力!$C$39,$AE$13,""))</f>
        <v/>
      </c>
      <c r="AF71" s="177" t="str">
        <f>IF(B71&gt;①工事概要の入力!$C$42,"",IF(B71&gt;=①工事概要の入力!$C$41,$AF$13,""))</f>
        <v/>
      </c>
      <c r="AG71" s="177" t="str">
        <f>IF(B71&gt;①工事概要の入力!$C$44,"",IF(B71&gt;=①工事概要の入力!$C$43,$AG$13,""))</f>
        <v/>
      </c>
      <c r="AH71" s="177" t="str">
        <f>IF(B71&gt;①工事概要の入力!$C$46,"",IF(B71&gt;=①工事概要の入力!$C$45,$AH$13,""))</f>
        <v/>
      </c>
      <c r="AI71" s="177" t="str">
        <f>IF(B71&gt;①工事概要の入力!$C$48,"",IF(B71&gt;=①工事概要の入力!$C$47,$AI$13,""))</f>
        <v/>
      </c>
      <c r="AJ71" s="177" t="str">
        <f>IF(B71&gt;①工事概要の入力!$C$50,"",IF(B71&gt;=①工事概要の入力!$C$49,$AJ$13,""))</f>
        <v/>
      </c>
      <c r="AK71" s="177" t="str">
        <f>IF(B71&gt;①工事概要の入力!$C$52,"",IF(B71&gt;=①工事概要の入力!$C$51,$AK$13,""))</f>
        <v/>
      </c>
      <c r="AL71" s="177" t="str">
        <f>IF(B71&gt;①工事概要の入力!$C$54,"",IF(B71&gt;=①工事概要の入力!$C$53,$AL$13,""))</f>
        <v/>
      </c>
      <c r="AM71" s="177" t="str">
        <f>IF(B71&gt;①工事概要の入力!$C$56,"",IF(B71&gt;=①工事概要の入力!$C$55,$AM$13,""))</f>
        <v/>
      </c>
      <c r="AN71" s="177" t="str">
        <f>IF(B71&gt;①工事概要の入力!$C$58,"",IF(B71&gt;=①工事概要の入力!$C$57,$AN$13,""))</f>
        <v/>
      </c>
      <c r="AO71" s="177" t="str">
        <f>IF(B71&gt;①工事概要の入力!$C$60,"",IF(B71&gt;=①工事概要の入力!$C$59,$AO$13,""))</f>
        <v/>
      </c>
      <c r="AP71" s="177" t="str">
        <f>IF(B71&gt;①工事概要の入力!$C$62,"",IF(B71&gt;=①工事概要の入力!$C$61,$AP$13,""))</f>
        <v/>
      </c>
      <c r="AQ71" s="177" t="str">
        <f>IF(B71&gt;①工事概要の入力!$C$64,"",IF(B71&gt;=①工事概要の入力!$C$63,$AQ$13,""))</f>
        <v/>
      </c>
      <c r="AR71" s="177" t="str">
        <f>IF(B71&gt;①工事概要の入力!$C$66,"",IF(B71&gt;=①工事概要の入力!$C$65,$AR$13,""))</f>
        <v/>
      </c>
      <c r="AS71" s="177" t="str">
        <f>IF(B71&gt;①工事概要の入力!$C$68,"",IF(B71&gt;=①工事概要の入力!$C$67,$AS$13,""))</f>
        <v/>
      </c>
      <c r="AT71" s="177" t="str">
        <f t="shared" si="9"/>
        <v/>
      </c>
      <c r="AU71" s="177" t="str">
        <f t="shared" si="0"/>
        <v xml:space="preserve"> </v>
      </c>
    </row>
    <row r="72" spans="1:47" ht="39" customHeight="1" thickTop="1" thickBot="1">
      <c r="A72" s="351" t="str">
        <f t="shared" si="1"/>
        <v>対象期間外</v>
      </c>
      <c r="B72" s="362" t="str">
        <f>IFERROR(IF(B71=①工事概要の入力!$E$14,"-",IF(B71="-","-",B71+1)),"-")</f>
        <v>-</v>
      </c>
      <c r="C72" s="363" t="str">
        <f t="shared" si="2"/>
        <v>-</v>
      </c>
      <c r="D72" s="364" t="str">
        <f t="shared" si="3"/>
        <v xml:space="preserve"> </v>
      </c>
      <c r="E72" s="365" t="str">
        <f>IF(B72=①工事概要の入力!$E$10,"",IF(B72&gt;①工事概要の入力!$E$13,"",IF(LEN(AT72)=0,"○","")))</f>
        <v/>
      </c>
      <c r="F72" s="365" t="str">
        <f>IF(E72="","",IF(WEEKDAY(B72)=1,"〇",IF(WEEKDAY(B72)=7,"〇","")))</f>
        <v/>
      </c>
      <c r="G72" s="366" t="str">
        <f t="shared" si="4"/>
        <v>×</v>
      </c>
      <c r="H72" s="367"/>
      <c r="I72" s="368"/>
      <c r="J72" s="369"/>
      <c r="K72" s="370"/>
      <c r="L72" s="371" t="str">
        <f t="shared" si="5"/>
        <v/>
      </c>
      <c r="M72" s="371" t="str">
        <f t="shared" si="6"/>
        <v/>
      </c>
      <c r="N72" s="371" t="str">
        <f>B72</f>
        <v>-</v>
      </c>
      <c r="O72" s="371" t="str">
        <f t="shared" si="7"/>
        <v/>
      </c>
      <c r="P72" s="371" t="str">
        <f t="shared" si="8"/>
        <v>振替済み</v>
      </c>
      <c r="Q72" s="365" t="str">
        <f>IFERROR(IF(F72="","",IF(I72="休日","OK",IF(I72=$T$3,VLOOKUP(B72,$M$15:$P$655,4,FALSE),"NG"))),"NG")</f>
        <v/>
      </c>
      <c r="R72" s="398" t="str">
        <f>IFERROR(IF(WEEKDAY(C72)=2,"週の始まり",IF(WEEKDAY(C72)=1,"週の終わり",IF(WEEKDAY(C72)&gt;2,"↓",""))),"")</f>
        <v/>
      </c>
      <c r="S72" s="184"/>
      <c r="V72" s="177" t="str">
        <f>IFERROR(VLOOKUP(B72,①工事概要の入力!$C$10:$D$14,2,FALSE),"")</f>
        <v/>
      </c>
      <c r="W72" s="177" t="str">
        <f>IFERROR(VLOOKUP(B72,①工事概要の入力!$C$18:$D$23,2,FALSE),"")</f>
        <v/>
      </c>
      <c r="X72" s="177" t="str">
        <f>IFERROR(VLOOKUP(B72,①工事概要の入力!$C$24:$D$26,2,FALSE),"")</f>
        <v/>
      </c>
      <c r="Y72" s="177" t="str">
        <f>IF(B72&gt;①工事概要の入力!$C$28,"",IF(B72&gt;=①工事概要の入力!$C$27,$Y$13,""))</f>
        <v/>
      </c>
      <c r="Z72" s="177" t="str">
        <f>IF(B72&gt;①工事概要の入力!$C$30,"",IF(B72&gt;=①工事概要の入力!$C$29,$Z$13,""))</f>
        <v/>
      </c>
      <c r="AA72" s="177" t="str">
        <f>IF(B72&gt;①工事概要の入力!$C$32,"",IF(B72&gt;=①工事概要の入力!$C$31,$AA$13,""))</f>
        <v/>
      </c>
      <c r="AB72" s="177" t="str">
        <f>IF(B72&gt;①工事概要の入力!$C$34,"",IF(B72&gt;=①工事概要の入力!$C$33,$AB$13,""))</f>
        <v/>
      </c>
      <c r="AC72" s="177" t="str">
        <f>IF(B72&gt;①工事概要の入力!$C$36,"",IF(B72&gt;=①工事概要の入力!$C$35,$AC$13,""))</f>
        <v/>
      </c>
      <c r="AD72" s="177" t="str">
        <f>IF(B72&gt;①工事概要の入力!$C$38,"",IF(B72&gt;=①工事概要の入力!$C$37,$AD$13,""))</f>
        <v/>
      </c>
      <c r="AE72" s="177" t="str">
        <f>IF(B72&gt;①工事概要の入力!$C$40,"",IF(B72&gt;=①工事概要の入力!$C$39,$AE$13,""))</f>
        <v/>
      </c>
      <c r="AF72" s="177" t="str">
        <f>IF(B72&gt;①工事概要の入力!$C$42,"",IF(B72&gt;=①工事概要の入力!$C$41,$AF$13,""))</f>
        <v/>
      </c>
      <c r="AG72" s="177" t="str">
        <f>IF(B72&gt;①工事概要の入力!$C$44,"",IF(B72&gt;=①工事概要の入力!$C$43,$AG$13,""))</f>
        <v/>
      </c>
      <c r="AH72" s="177" t="str">
        <f>IF(B72&gt;①工事概要の入力!$C$46,"",IF(B72&gt;=①工事概要の入力!$C$45,$AH$13,""))</f>
        <v/>
      </c>
      <c r="AI72" s="177" t="str">
        <f>IF(B72&gt;①工事概要の入力!$C$48,"",IF(B72&gt;=①工事概要の入力!$C$47,$AI$13,""))</f>
        <v/>
      </c>
      <c r="AJ72" s="177" t="str">
        <f>IF(B72&gt;①工事概要の入力!$C$50,"",IF(B72&gt;=①工事概要の入力!$C$49,$AJ$13,""))</f>
        <v/>
      </c>
      <c r="AK72" s="177" t="str">
        <f>IF(B72&gt;①工事概要の入力!$C$52,"",IF(B72&gt;=①工事概要の入力!$C$51,$AK$13,""))</f>
        <v/>
      </c>
      <c r="AL72" s="177" t="str">
        <f>IF(B72&gt;①工事概要の入力!$C$54,"",IF(B72&gt;=①工事概要の入力!$C$53,$AL$13,""))</f>
        <v/>
      </c>
      <c r="AM72" s="177" t="str">
        <f>IF(B72&gt;①工事概要の入力!$C$56,"",IF(B72&gt;=①工事概要の入力!$C$55,$AM$13,""))</f>
        <v/>
      </c>
      <c r="AN72" s="177" t="str">
        <f>IF(B72&gt;①工事概要の入力!$C$58,"",IF(B72&gt;=①工事概要の入力!$C$57,$AN$13,""))</f>
        <v/>
      </c>
      <c r="AO72" s="177" t="str">
        <f>IF(B72&gt;①工事概要の入力!$C$60,"",IF(B72&gt;=①工事概要の入力!$C$59,$AO$13,""))</f>
        <v/>
      </c>
      <c r="AP72" s="177" t="str">
        <f>IF(B72&gt;①工事概要の入力!$C$62,"",IF(B72&gt;=①工事概要の入力!$C$61,$AP$13,""))</f>
        <v/>
      </c>
      <c r="AQ72" s="177" t="str">
        <f>IF(B72&gt;①工事概要の入力!$C$64,"",IF(B72&gt;=①工事概要の入力!$C$63,$AQ$13,""))</f>
        <v/>
      </c>
      <c r="AR72" s="177" t="str">
        <f>IF(B72&gt;①工事概要の入力!$C$66,"",IF(B72&gt;=①工事概要の入力!$C$65,$AR$13,""))</f>
        <v/>
      </c>
      <c r="AS72" s="177" t="str">
        <f>IF(B72&gt;①工事概要の入力!$C$68,"",IF(B72&gt;=①工事概要の入力!$C$67,$AS$13,""))</f>
        <v/>
      </c>
      <c r="AT72" s="177" t="str">
        <f t="shared" si="9"/>
        <v/>
      </c>
      <c r="AU72" s="177" t="str">
        <f t="shared" si="0"/>
        <v xml:space="preserve"> </v>
      </c>
    </row>
    <row r="73" spans="1:47" ht="39" customHeight="1" thickTop="1" thickBot="1">
      <c r="A73" s="351" t="str">
        <f t="shared" si="1"/>
        <v>対象期間外</v>
      </c>
      <c r="B73" s="362" t="str">
        <f>IFERROR(IF(B72=①工事概要の入力!$E$14,"-",IF(B72="-","-",B72+1)),"-")</f>
        <v>-</v>
      </c>
      <c r="C73" s="363" t="str">
        <f t="shared" si="2"/>
        <v>-</v>
      </c>
      <c r="D73" s="364" t="str">
        <f t="shared" si="3"/>
        <v xml:space="preserve"> </v>
      </c>
      <c r="E73" s="365" t="str">
        <f>IF(B73=①工事概要の入力!$E$10,"",IF(B73&gt;①工事概要の入力!$E$13,"",IF(LEN(AT73)=0,"○","")))</f>
        <v/>
      </c>
      <c r="F73" s="365" t="str">
        <f>IF(E73="","",IF(WEEKDAY(B73)=1,"〇",IF(WEEKDAY(B73)=7,"〇","")))</f>
        <v/>
      </c>
      <c r="G73" s="366" t="str">
        <f t="shared" si="4"/>
        <v>×</v>
      </c>
      <c r="H73" s="367"/>
      <c r="I73" s="368"/>
      <c r="J73" s="369"/>
      <c r="K73" s="370"/>
      <c r="L73" s="371" t="str">
        <f t="shared" si="5"/>
        <v/>
      </c>
      <c r="M73" s="371" t="str">
        <f t="shared" si="6"/>
        <v/>
      </c>
      <c r="N73" s="371" t="str">
        <f>B73</f>
        <v>-</v>
      </c>
      <c r="O73" s="371" t="str">
        <f t="shared" si="7"/>
        <v/>
      </c>
      <c r="P73" s="371" t="str">
        <f t="shared" si="8"/>
        <v>振替済み</v>
      </c>
      <c r="Q73" s="365" t="str">
        <f>IFERROR(IF(F73="","",IF(I73="休日","OK",IF(I73=$T$3,VLOOKUP(B73,$M$15:$P$655,4,FALSE),"NG"))),"NG")</f>
        <v/>
      </c>
      <c r="R73" s="398" t="str">
        <f>IFERROR(IF(WEEKDAY(C73)=2,"週の始まり",IF(WEEKDAY(C73)=1,"週の終わり",IF(WEEKDAY(C73)&gt;2,"↓",""))),"")</f>
        <v/>
      </c>
      <c r="S73" s="184"/>
      <c r="V73" s="177" t="str">
        <f>IFERROR(VLOOKUP(B73,①工事概要の入力!$C$10:$D$14,2,FALSE),"")</f>
        <v/>
      </c>
      <c r="W73" s="177" t="str">
        <f>IFERROR(VLOOKUP(B73,①工事概要の入力!$C$18:$D$23,2,FALSE),"")</f>
        <v/>
      </c>
      <c r="X73" s="177" t="str">
        <f>IFERROR(VLOOKUP(B73,①工事概要の入力!$C$24:$D$26,2,FALSE),"")</f>
        <v/>
      </c>
      <c r="Y73" s="177" t="str">
        <f>IF(B73&gt;①工事概要の入力!$C$28,"",IF(B73&gt;=①工事概要の入力!$C$27,$Y$13,""))</f>
        <v/>
      </c>
      <c r="Z73" s="177" t="str">
        <f>IF(B73&gt;①工事概要の入力!$C$30,"",IF(B73&gt;=①工事概要の入力!$C$29,$Z$13,""))</f>
        <v/>
      </c>
      <c r="AA73" s="177" t="str">
        <f>IF(B73&gt;①工事概要の入力!$C$32,"",IF(B73&gt;=①工事概要の入力!$C$31,$AA$13,""))</f>
        <v/>
      </c>
      <c r="AB73" s="177" t="str">
        <f>IF(B73&gt;①工事概要の入力!$C$34,"",IF(B73&gt;=①工事概要の入力!$C$33,$AB$13,""))</f>
        <v/>
      </c>
      <c r="AC73" s="177" t="str">
        <f>IF(B73&gt;①工事概要の入力!$C$36,"",IF(B73&gt;=①工事概要の入力!$C$35,$AC$13,""))</f>
        <v/>
      </c>
      <c r="AD73" s="177" t="str">
        <f>IF(B73&gt;①工事概要の入力!$C$38,"",IF(B73&gt;=①工事概要の入力!$C$37,$AD$13,""))</f>
        <v/>
      </c>
      <c r="AE73" s="177" t="str">
        <f>IF(B73&gt;①工事概要の入力!$C$40,"",IF(B73&gt;=①工事概要の入力!$C$39,$AE$13,""))</f>
        <v/>
      </c>
      <c r="AF73" s="177" t="str">
        <f>IF(B73&gt;①工事概要の入力!$C$42,"",IF(B73&gt;=①工事概要の入力!$C$41,$AF$13,""))</f>
        <v/>
      </c>
      <c r="AG73" s="177" t="str">
        <f>IF(B73&gt;①工事概要の入力!$C$44,"",IF(B73&gt;=①工事概要の入力!$C$43,$AG$13,""))</f>
        <v/>
      </c>
      <c r="AH73" s="177" t="str">
        <f>IF(B73&gt;①工事概要の入力!$C$46,"",IF(B73&gt;=①工事概要の入力!$C$45,$AH$13,""))</f>
        <v/>
      </c>
      <c r="AI73" s="177" t="str">
        <f>IF(B73&gt;①工事概要の入力!$C$48,"",IF(B73&gt;=①工事概要の入力!$C$47,$AI$13,""))</f>
        <v/>
      </c>
      <c r="AJ73" s="177" t="str">
        <f>IF(B73&gt;①工事概要の入力!$C$50,"",IF(B73&gt;=①工事概要の入力!$C$49,$AJ$13,""))</f>
        <v/>
      </c>
      <c r="AK73" s="177" t="str">
        <f>IF(B73&gt;①工事概要の入力!$C$52,"",IF(B73&gt;=①工事概要の入力!$C$51,$AK$13,""))</f>
        <v/>
      </c>
      <c r="AL73" s="177" t="str">
        <f>IF(B73&gt;①工事概要の入力!$C$54,"",IF(B73&gt;=①工事概要の入力!$C$53,$AL$13,""))</f>
        <v/>
      </c>
      <c r="AM73" s="177" t="str">
        <f>IF(B73&gt;①工事概要の入力!$C$56,"",IF(B73&gt;=①工事概要の入力!$C$55,$AM$13,""))</f>
        <v/>
      </c>
      <c r="AN73" s="177" t="str">
        <f>IF(B73&gt;①工事概要の入力!$C$58,"",IF(B73&gt;=①工事概要の入力!$C$57,$AN$13,""))</f>
        <v/>
      </c>
      <c r="AO73" s="177" t="str">
        <f>IF(B73&gt;①工事概要の入力!$C$60,"",IF(B73&gt;=①工事概要の入力!$C$59,$AO$13,""))</f>
        <v/>
      </c>
      <c r="AP73" s="177" t="str">
        <f>IF(B73&gt;①工事概要の入力!$C$62,"",IF(B73&gt;=①工事概要の入力!$C$61,$AP$13,""))</f>
        <v/>
      </c>
      <c r="AQ73" s="177" t="str">
        <f>IF(B73&gt;①工事概要の入力!$C$64,"",IF(B73&gt;=①工事概要の入力!$C$63,$AQ$13,""))</f>
        <v/>
      </c>
      <c r="AR73" s="177" t="str">
        <f>IF(B73&gt;①工事概要の入力!$C$66,"",IF(B73&gt;=①工事概要の入力!$C$65,$AR$13,""))</f>
        <v/>
      </c>
      <c r="AS73" s="177" t="str">
        <f>IF(B73&gt;①工事概要の入力!$C$68,"",IF(B73&gt;=①工事概要の入力!$C$67,$AS$13,""))</f>
        <v/>
      </c>
      <c r="AT73" s="177" t="str">
        <f t="shared" si="9"/>
        <v/>
      </c>
      <c r="AU73" s="177" t="str">
        <f t="shared" si="0"/>
        <v xml:space="preserve"> </v>
      </c>
    </row>
    <row r="74" spans="1:47" ht="39" customHeight="1" thickTop="1" thickBot="1">
      <c r="A74" s="351" t="str">
        <f t="shared" si="1"/>
        <v>対象期間外</v>
      </c>
      <c r="B74" s="362" t="str">
        <f>IFERROR(IF(B73=①工事概要の入力!$E$14,"-",IF(B73="-","-",B73+1)),"-")</f>
        <v>-</v>
      </c>
      <c r="C74" s="363" t="str">
        <f t="shared" si="2"/>
        <v>-</v>
      </c>
      <c r="D74" s="364" t="str">
        <f t="shared" si="3"/>
        <v xml:space="preserve"> </v>
      </c>
      <c r="E74" s="365" t="str">
        <f>IF(B74=①工事概要の入力!$E$10,"",IF(B74&gt;①工事概要の入力!$E$13,"",IF(LEN(AT74)=0,"○","")))</f>
        <v/>
      </c>
      <c r="F74" s="365" t="str">
        <f>IF(E74="","",IF(WEEKDAY(B74)=1,"〇",IF(WEEKDAY(B74)=7,"〇","")))</f>
        <v/>
      </c>
      <c r="G74" s="366" t="str">
        <f t="shared" si="4"/>
        <v>×</v>
      </c>
      <c r="H74" s="367"/>
      <c r="I74" s="368"/>
      <c r="J74" s="369"/>
      <c r="K74" s="370"/>
      <c r="L74" s="371" t="str">
        <f t="shared" si="5"/>
        <v/>
      </c>
      <c r="M74" s="371" t="str">
        <f t="shared" si="6"/>
        <v/>
      </c>
      <c r="N74" s="371" t="str">
        <f>B74</f>
        <v>-</v>
      </c>
      <c r="O74" s="371" t="str">
        <f t="shared" si="7"/>
        <v/>
      </c>
      <c r="P74" s="371" t="str">
        <f t="shared" si="8"/>
        <v>振替済み</v>
      </c>
      <c r="Q74" s="365" t="str">
        <f>IFERROR(IF(F74="","",IF(I74="休日","OK",IF(I74=$T$3,VLOOKUP(B74,$M$15:$P$655,4,FALSE),"NG"))),"NG")</f>
        <v/>
      </c>
      <c r="R74" s="398" t="str">
        <f>IFERROR(IF(WEEKDAY(C74)=2,"週の始まり",IF(WEEKDAY(C74)=1,"週の終わり",IF(WEEKDAY(C74)&gt;2,"↓",""))),"")</f>
        <v/>
      </c>
      <c r="S74" s="184"/>
      <c r="V74" s="177" t="str">
        <f>IFERROR(VLOOKUP(B74,①工事概要の入力!$C$10:$D$14,2,FALSE),"")</f>
        <v/>
      </c>
      <c r="W74" s="177" t="str">
        <f>IFERROR(VLOOKUP(B74,①工事概要の入力!$C$18:$D$23,2,FALSE),"")</f>
        <v/>
      </c>
      <c r="X74" s="177" t="str">
        <f>IFERROR(VLOOKUP(B74,①工事概要の入力!$C$24:$D$26,2,FALSE),"")</f>
        <v/>
      </c>
      <c r="Y74" s="177" t="str">
        <f>IF(B74&gt;①工事概要の入力!$C$28,"",IF(B74&gt;=①工事概要の入力!$C$27,$Y$13,""))</f>
        <v/>
      </c>
      <c r="Z74" s="177" t="str">
        <f>IF(B74&gt;①工事概要の入力!$C$30,"",IF(B74&gt;=①工事概要の入力!$C$29,$Z$13,""))</f>
        <v/>
      </c>
      <c r="AA74" s="177" t="str">
        <f>IF(B74&gt;①工事概要の入力!$C$32,"",IF(B74&gt;=①工事概要の入力!$C$31,$AA$13,""))</f>
        <v/>
      </c>
      <c r="AB74" s="177" t="str">
        <f>IF(B74&gt;①工事概要の入力!$C$34,"",IF(B74&gt;=①工事概要の入力!$C$33,$AB$13,""))</f>
        <v/>
      </c>
      <c r="AC74" s="177" t="str">
        <f>IF(B74&gt;①工事概要の入力!$C$36,"",IF(B74&gt;=①工事概要の入力!$C$35,$AC$13,""))</f>
        <v/>
      </c>
      <c r="AD74" s="177" t="str">
        <f>IF(B74&gt;①工事概要の入力!$C$38,"",IF(B74&gt;=①工事概要の入力!$C$37,$AD$13,""))</f>
        <v/>
      </c>
      <c r="AE74" s="177" t="str">
        <f>IF(B74&gt;①工事概要の入力!$C$40,"",IF(B74&gt;=①工事概要の入力!$C$39,$AE$13,""))</f>
        <v/>
      </c>
      <c r="AF74" s="177" t="str">
        <f>IF(B74&gt;①工事概要の入力!$C$42,"",IF(B74&gt;=①工事概要の入力!$C$41,$AF$13,""))</f>
        <v/>
      </c>
      <c r="AG74" s="177" t="str">
        <f>IF(B74&gt;①工事概要の入力!$C$44,"",IF(B74&gt;=①工事概要の入力!$C$43,$AG$13,""))</f>
        <v/>
      </c>
      <c r="AH74" s="177" t="str">
        <f>IF(B74&gt;①工事概要の入力!$C$46,"",IF(B74&gt;=①工事概要の入力!$C$45,$AH$13,""))</f>
        <v/>
      </c>
      <c r="AI74" s="177" t="str">
        <f>IF(B74&gt;①工事概要の入力!$C$48,"",IF(B74&gt;=①工事概要の入力!$C$47,$AI$13,""))</f>
        <v/>
      </c>
      <c r="AJ74" s="177" t="str">
        <f>IF(B74&gt;①工事概要の入力!$C$50,"",IF(B74&gt;=①工事概要の入力!$C$49,$AJ$13,""))</f>
        <v/>
      </c>
      <c r="AK74" s="177" t="str">
        <f>IF(B74&gt;①工事概要の入力!$C$52,"",IF(B74&gt;=①工事概要の入力!$C$51,$AK$13,""))</f>
        <v/>
      </c>
      <c r="AL74" s="177" t="str">
        <f>IF(B74&gt;①工事概要の入力!$C$54,"",IF(B74&gt;=①工事概要の入力!$C$53,$AL$13,""))</f>
        <v/>
      </c>
      <c r="AM74" s="177" t="str">
        <f>IF(B74&gt;①工事概要の入力!$C$56,"",IF(B74&gt;=①工事概要の入力!$C$55,$AM$13,""))</f>
        <v/>
      </c>
      <c r="AN74" s="177" t="str">
        <f>IF(B74&gt;①工事概要の入力!$C$58,"",IF(B74&gt;=①工事概要の入力!$C$57,$AN$13,""))</f>
        <v/>
      </c>
      <c r="AO74" s="177" t="str">
        <f>IF(B74&gt;①工事概要の入力!$C$60,"",IF(B74&gt;=①工事概要の入力!$C$59,$AO$13,""))</f>
        <v/>
      </c>
      <c r="AP74" s="177" t="str">
        <f>IF(B74&gt;①工事概要の入力!$C$62,"",IF(B74&gt;=①工事概要の入力!$C$61,$AP$13,""))</f>
        <v/>
      </c>
      <c r="AQ74" s="177" t="str">
        <f>IF(B74&gt;①工事概要の入力!$C$64,"",IF(B74&gt;=①工事概要の入力!$C$63,$AQ$13,""))</f>
        <v/>
      </c>
      <c r="AR74" s="177" t="str">
        <f>IF(B74&gt;①工事概要の入力!$C$66,"",IF(B74&gt;=①工事概要の入力!$C$65,$AR$13,""))</f>
        <v/>
      </c>
      <c r="AS74" s="177" t="str">
        <f>IF(B74&gt;①工事概要の入力!$C$68,"",IF(B74&gt;=①工事概要の入力!$C$67,$AS$13,""))</f>
        <v/>
      </c>
      <c r="AT74" s="177" t="str">
        <f t="shared" si="9"/>
        <v/>
      </c>
      <c r="AU74" s="177" t="str">
        <f t="shared" si="0"/>
        <v xml:space="preserve"> </v>
      </c>
    </row>
    <row r="75" spans="1:47" ht="39" customHeight="1" thickTop="1" thickBot="1">
      <c r="A75" s="351" t="str">
        <f t="shared" si="1"/>
        <v>対象期間外</v>
      </c>
      <c r="B75" s="362" t="str">
        <f>IFERROR(IF(B74=①工事概要の入力!$E$14,"-",IF(B74="-","-",B74+1)),"-")</f>
        <v>-</v>
      </c>
      <c r="C75" s="363" t="str">
        <f t="shared" si="2"/>
        <v>-</v>
      </c>
      <c r="D75" s="364" t="str">
        <f t="shared" si="3"/>
        <v xml:space="preserve"> </v>
      </c>
      <c r="E75" s="365" t="str">
        <f>IF(B75=①工事概要の入力!$E$10,"",IF(B75&gt;①工事概要の入力!$E$13,"",IF(LEN(AT75)=0,"○","")))</f>
        <v/>
      </c>
      <c r="F75" s="365" t="str">
        <f>IF(E75="","",IF(WEEKDAY(B75)=1,"〇",IF(WEEKDAY(B75)=7,"〇","")))</f>
        <v/>
      </c>
      <c r="G75" s="366" t="str">
        <f t="shared" si="4"/>
        <v>×</v>
      </c>
      <c r="H75" s="367"/>
      <c r="I75" s="368"/>
      <c r="J75" s="369"/>
      <c r="K75" s="370"/>
      <c r="L75" s="371" t="str">
        <f t="shared" si="5"/>
        <v/>
      </c>
      <c r="M75" s="371" t="str">
        <f t="shared" si="6"/>
        <v/>
      </c>
      <c r="N75" s="371" t="str">
        <f>B75</f>
        <v>-</v>
      </c>
      <c r="O75" s="371" t="str">
        <f t="shared" si="7"/>
        <v/>
      </c>
      <c r="P75" s="371" t="str">
        <f t="shared" si="8"/>
        <v>振替済み</v>
      </c>
      <c r="Q75" s="365" t="str">
        <f>IFERROR(IF(F75="","",IF(I75="休日","OK",IF(I75=$T$3,VLOOKUP(B75,$M$15:$P$655,4,FALSE),"NG"))),"NG")</f>
        <v/>
      </c>
      <c r="R75" s="398" t="str">
        <f>IFERROR(IF(WEEKDAY(C75)=2,"週の始まり",IF(WEEKDAY(C75)=1,"週の終わり",IF(WEEKDAY(C75)&gt;2,"↓",""))),"")</f>
        <v/>
      </c>
      <c r="S75" s="184"/>
      <c r="V75" s="177" t="str">
        <f>IFERROR(VLOOKUP(B75,①工事概要の入力!$C$10:$D$14,2,FALSE),"")</f>
        <v/>
      </c>
      <c r="W75" s="177" t="str">
        <f>IFERROR(VLOOKUP(B75,①工事概要の入力!$C$18:$D$23,2,FALSE),"")</f>
        <v/>
      </c>
      <c r="X75" s="177" t="str">
        <f>IFERROR(VLOOKUP(B75,①工事概要の入力!$C$24:$D$26,2,FALSE),"")</f>
        <v/>
      </c>
      <c r="Y75" s="177" t="str">
        <f>IF(B75&gt;①工事概要の入力!$C$28,"",IF(B75&gt;=①工事概要の入力!$C$27,$Y$13,""))</f>
        <v/>
      </c>
      <c r="Z75" s="177" t="str">
        <f>IF(B75&gt;①工事概要の入力!$C$30,"",IF(B75&gt;=①工事概要の入力!$C$29,$Z$13,""))</f>
        <v/>
      </c>
      <c r="AA75" s="177" t="str">
        <f>IF(B75&gt;①工事概要の入力!$C$32,"",IF(B75&gt;=①工事概要の入力!$C$31,$AA$13,""))</f>
        <v/>
      </c>
      <c r="AB75" s="177" t="str">
        <f>IF(B75&gt;①工事概要の入力!$C$34,"",IF(B75&gt;=①工事概要の入力!$C$33,$AB$13,""))</f>
        <v/>
      </c>
      <c r="AC75" s="177" t="str">
        <f>IF(B75&gt;①工事概要の入力!$C$36,"",IF(B75&gt;=①工事概要の入力!$C$35,$AC$13,""))</f>
        <v/>
      </c>
      <c r="AD75" s="177" t="str">
        <f>IF(B75&gt;①工事概要の入力!$C$38,"",IF(B75&gt;=①工事概要の入力!$C$37,$AD$13,""))</f>
        <v/>
      </c>
      <c r="AE75" s="177" t="str">
        <f>IF(B75&gt;①工事概要の入力!$C$40,"",IF(B75&gt;=①工事概要の入力!$C$39,$AE$13,""))</f>
        <v/>
      </c>
      <c r="AF75" s="177" t="str">
        <f>IF(B75&gt;①工事概要の入力!$C$42,"",IF(B75&gt;=①工事概要の入力!$C$41,$AF$13,""))</f>
        <v/>
      </c>
      <c r="AG75" s="177" t="str">
        <f>IF(B75&gt;①工事概要の入力!$C$44,"",IF(B75&gt;=①工事概要の入力!$C$43,$AG$13,""))</f>
        <v/>
      </c>
      <c r="AH75" s="177" t="str">
        <f>IF(B75&gt;①工事概要の入力!$C$46,"",IF(B75&gt;=①工事概要の入力!$C$45,$AH$13,""))</f>
        <v/>
      </c>
      <c r="AI75" s="177" t="str">
        <f>IF(B75&gt;①工事概要の入力!$C$48,"",IF(B75&gt;=①工事概要の入力!$C$47,$AI$13,""))</f>
        <v/>
      </c>
      <c r="AJ75" s="177" t="str">
        <f>IF(B75&gt;①工事概要の入力!$C$50,"",IF(B75&gt;=①工事概要の入力!$C$49,$AJ$13,""))</f>
        <v/>
      </c>
      <c r="AK75" s="177" t="str">
        <f>IF(B75&gt;①工事概要の入力!$C$52,"",IF(B75&gt;=①工事概要の入力!$C$51,$AK$13,""))</f>
        <v/>
      </c>
      <c r="AL75" s="177" t="str">
        <f>IF(B75&gt;①工事概要の入力!$C$54,"",IF(B75&gt;=①工事概要の入力!$C$53,$AL$13,""))</f>
        <v/>
      </c>
      <c r="AM75" s="177" t="str">
        <f>IF(B75&gt;①工事概要の入力!$C$56,"",IF(B75&gt;=①工事概要の入力!$C$55,$AM$13,""))</f>
        <v/>
      </c>
      <c r="AN75" s="177" t="str">
        <f>IF(B75&gt;①工事概要の入力!$C$58,"",IF(B75&gt;=①工事概要の入力!$C$57,$AN$13,""))</f>
        <v/>
      </c>
      <c r="AO75" s="177" t="str">
        <f>IF(B75&gt;①工事概要の入力!$C$60,"",IF(B75&gt;=①工事概要の入力!$C$59,$AO$13,""))</f>
        <v/>
      </c>
      <c r="AP75" s="177" t="str">
        <f>IF(B75&gt;①工事概要の入力!$C$62,"",IF(B75&gt;=①工事概要の入力!$C$61,$AP$13,""))</f>
        <v/>
      </c>
      <c r="AQ75" s="177" t="str">
        <f>IF(B75&gt;①工事概要の入力!$C$64,"",IF(B75&gt;=①工事概要の入力!$C$63,$AQ$13,""))</f>
        <v/>
      </c>
      <c r="AR75" s="177" t="str">
        <f>IF(B75&gt;①工事概要の入力!$C$66,"",IF(B75&gt;=①工事概要の入力!$C$65,$AR$13,""))</f>
        <v/>
      </c>
      <c r="AS75" s="177" t="str">
        <f>IF(B75&gt;①工事概要の入力!$C$68,"",IF(B75&gt;=①工事概要の入力!$C$67,$AS$13,""))</f>
        <v/>
      </c>
      <c r="AT75" s="177" t="str">
        <f t="shared" si="9"/>
        <v/>
      </c>
      <c r="AU75" s="177" t="str">
        <f t="shared" si="0"/>
        <v xml:space="preserve"> </v>
      </c>
    </row>
    <row r="76" spans="1:47" ht="39" customHeight="1" thickTop="1" thickBot="1">
      <c r="A76" s="351" t="str">
        <f t="shared" si="1"/>
        <v>対象期間外</v>
      </c>
      <c r="B76" s="362" t="str">
        <f>IFERROR(IF(B75=①工事概要の入力!$E$14,"-",IF(B75="-","-",B75+1)),"-")</f>
        <v>-</v>
      </c>
      <c r="C76" s="363" t="str">
        <f t="shared" si="2"/>
        <v>-</v>
      </c>
      <c r="D76" s="364" t="str">
        <f t="shared" si="3"/>
        <v xml:space="preserve"> </v>
      </c>
      <c r="E76" s="365" t="str">
        <f>IF(B76=①工事概要の入力!$E$10,"",IF(B76&gt;①工事概要の入力!$E$13,"",IF(LEN(AT76)=0,"○","")))</f>
        <v/>
      </c>
      <c r="F76" s="365" t="str">
        <f>IF(E76="","",IF(WEEKDAY(B76)=1,"〇",IF(WEEKDAY(B76)=7,"〇","")))</f>
        <v/>
      </c>
      <c r="G76" s="366" t="str">
        <f t="shared" si="4"/>
        <v>×</v>
      </c>
      <c r="H76" s="367"/>
      <c r="I76" s="368"/>
      <c r="J76" s="369"/>
      <c r="K76" s="370"/>
      <c r="L76" s="371" t="str">
        <f t="shared" si="5"/>
        <v/>
      </c>
      <c r="M76" s="371" t="str">
        <f t="shared" si="6"/>
        <v/>
      </c>
      <c r="N76" s="371" t="str">
        <f>B76</f>
        <v>-</v>
      </c>
      <c r="O76" s="371" t="str">
        <f t="shared" si="7"/>
        <v/>
      </c>
      <c r="P76" s="371" t="str">
        <f t="shared" si="8"/>
        <v>振替済み</v>
      </c>
      <c r="Q76" s="365" t="str">
        <f>IFERROR(IF(F76="","",IF(I76="休日","OK",IF(I76=$T$3,VLOOKUP(B76,$M$15:$P$655,4,FALSE),"NG"))),"NG")</f>
        <v/>
      </c>
      <c r="R76" s="398" t="str">
        <f>IFERROR(IF(WEEKDAY(C76)=2,"週の始まり",IF(WEEKDAY(C76)=1,"週の終わり",IF(WEEKDAY(C76)&gt;2,"↓",""))),"")</f>
        <v/>
      </c>
      <c r="S76" s="184"/>
      <c r="V76" s="177" t="str">
        <f>IFERROR(VLOOKUP(B76,①工事概要の入力!$C$10:$D$14,2,FALSE),"")</f>
        <v/>
      </c>
      <c r="W76" s="177" t="str">
        <f>IFERROR(VLOOKUP(B76,①工事概要の入力!$C$18:$D$23,2,FALSE),"")</f>
        <v/>
      </c>
      <c r="X76" s="177" t="str">
        <f>IFERROR(VLOOKUP(B76,①工事概要の入力!$C$24:$D$26,2,FALSE),"")</f>
        <v/>
      </c>
      <c r="Y76" s="177" t="str">
        <f>IF(B76&gt;①工事概要の入力!$C$28,"",IF(B76&gt;=①工事概要の入力!$C$27,$Y$13,""))</f>
        <v/>
      </c>
      <c r="Z76" s="177" t="str">
        <f>IF(B76&gt;①工事概要の入力!$C$30,"",IF(B76&gt;=①工事概要の入力!$C$29,$Z$13,""))</f>
        <v/>
      </c>
      <c r="AA76" s="177" t="str">
        <f>IF(B76&gt;①工事概要の入力!$C$32,"",IF(B76&gt;=①工事概要の入力!$C$31,$AA$13,""))</f>
        <v/>
      </c>
      <c r="AB76" s="177" t="str">
        <f>IF(B76&gt;①工事概要の入力!$C$34,"",IF(B76&gt;=①工事概要の入力!$C$33,$AB$13,""))</f>
        <v/>
      </c>
      <c r="AC76" s="177" t="str">
        <f>IF(B76&gt;①工事概要の入力!$C$36,"",IF(B76&gt;=①工事概要の入力!$C$35,$AC$13,""))</f>
        <v/>
      </c>
      <c r="AD76" s="177" t="str">
        <f>IF(B76&gt;①工事概要の入力!$C$38,"",IF(B76&gt;=①工事概要の入力!$C$37,$AD$13,""))</f>
        <v/>
      </c>
      <c r="AE76" s="177" t="str">
        <f>IF(B76&gt;①工事概要の入力!$C$40,"",IF(B76&gt;=①工事概要の入力!$C$39,$AE$13,""))</f>
        <v/>
      </c>
      <c r="AF76" s="177" t="str">
        <f>IF(B76&gt;①工事概要の入力!$C$42,"",IF(B76&gt;=①工事概要の入力!$C$41,$AF$13,""))</f>
        <v/>
      </c>
      <c r="AG76" s="177" t="str">
        <f>IF(B76&gt;①工事概要の入力!$C$44,"",IF(B76&gt;=①工事概要の入力!$C$43,$AG$13,""))</f>
        <v/>
      </c>
      <c r="AH76" s="177" t="str">
        <f>IF(B76&gt;①工事概要の入力!$C$46,"",IF(B76&gt;=①工事概要の入力!$C$45,$AH$13,""))</f>
        <v/>
      </c>
      <c r="AI76" s="177" t="str">
        <f>IF(B76&gt;①工事概要の入力!$C$48,"",IF(B76&gt;=①工事概要の入力!$C$47,$AI$13,""))</f>
        <v/>
      </c>
      <c r="AJ76" s="177" t="str">
        <f>IF(B76&gt;①工事概要の入力!$C$50,"",IF(B76&gt;=①工事概要の入力!$C$49,$AJ$13,""))</f>
        <v/>
      </c>
      <c r="AK76" s="177" t="str">
        <f>IF(B76&gt;①工事概要の入力!$C$52,"",IF(B76&gt;=①工事概要の入力!$C$51,$AK$13,""))</f>
        <v/>
      </c>
      <c r="AL76" s="177" t="str">
        <f>IF(B76&gt;①工事概要の入力!$C$54,"",IF(B76&gt;=①工事概要の入力!$C$53,$AL$13,""))</f>
        <v/>
      </c>
      <c r="AM76" s="177" t="str">
        <f>IF(B76&gt;①工事概要の入力!$C$56,"",IF(B76&gt;=①工事概要の入力!$C$55,$AM$13,""))</f>
        <v/>
      </c>
      <c r="AN76" s="177" t="str">
        <f>IF(B76&gt;①工事概要の入力!$C$58,"",IF(B76&gt;=①工事概要の入力!$C$57,$AN$13,""))</f>
        <v/>
      </c>
      <c r="AO76" s="177" t="str">
        <f>IF(B76&gt;①工事概要の入力!$C$60,"",IF(B76&gt;=①工事概要の入力!$C$59,$AO$13,""))</f>
        <v/>
      </c>
      <c r="AP76" s="177" t="str">
        <f>IF(B76&gt;①工事概要の入力!$C$62,"",IF(B76&gt;=①工事概要の入力!$C$61,$AP$13,""))</f>
        <v/>
      </c>
      <c r="AQ76" s="177" t="str">
        <f>IF(B76&gt;①工事概要の入力!$C$64,"",IF(B76&gt;=①工事概要の入力!$C$63,$AQ$13,""))</f>
        <v/>
      </c>
      <c r="AR76" s="177" t="str">
        <f>IF(B76&gt;①工事概要の入力!$C$66,"",IF(B76&gt;=①工事概要の入力!$C$65,$AR$13,""))</f>
        <v/>
      </c>
      <c r="AS76" s="177" t="str">
        <f>IF(B76&gt;①工事概要の入力!$C$68,"",IF(B76&gt;=①工事概要の入力!$C$67,$AS$13,""))</f>
        <v/>
      </c>
      <c r="AT76" s="177" t="str">
        <f t="shared" si="9"/>
        <v/>
      </c>
      <c r="AU76" s="177" t="str">
        <f t="shared" si="0"/>
        <v xml:space="preserve"> </v>
      </c>
    </row>
    <row r="77" spans="1:47" ht="39" customHeight="1" thickTop="1" thickBot="1">
      <c r="A77" s="351" t="str">
        <f t="shared" si="1"/>
        <v>対象期間外</v>
      </c>
      <c r="B77" s="362" t="str">
        <f>IFERROR(IF(B76=①工事概要の入力!$E$14,"-",IF(B76="-","-",B76+1)),"-")</f>
        <v>-</v>
      </c>
      <c r="C77" s="363" t="str">
        <f t="shared" si="2"/>
        <v>-</v>
      </c>
      <c r="D77" s="364" t="str">
        <f t="shared" si="3"/>
        <v xml:space="preserve"> </v>
      </c>
      <c r="E77" s="365" t="str">
        <f>IF(B77=①工事概要の入力!$E$10,"",IF(B77&gt;①工事概要の入力!$E$13,"",IF(LEN(AT77)=0,"○","")))</f>
        <v/>
      </c>
      <c r="F77" s="365" t="str">
        <f>IF(E77="","",IF(WEEKDAY(B77)=1,"〇",IF(WEEKDAY(B77)=7,"〇","")))</f>
        <v/>
      </c>
      <c r="G77" s="366" t="str">
        <f t="shared" si="4"/>
        <v>×</v>
      </c>
      <c r="H77" s="367"/>
      <c r="I77" s="368"/>
      <c r="J77" s="369"/>
      <c r="K77" s="370"/>
      <c r="L77" s="371" t="str">
        <f t="shared" si="5"/>
        <v/>
      </c>
      <c r="M77" s="371" t="str">
        <f t="shared" si="6"/>
        <v/>
      </c>
      <c r="N77" s="371" t="str">
        <f>B77</f>
        <v>-</v>
      </c>
      <c r="O77" s="371" t="str">
        <f t="shared" si="7"/>
        <v/>
      </c>
      <c r="P77" s="371" t="str">
        <f t="shared" si="8"/>
        <v>振替済み</v>
      </c>
      <c r="Q77" s="365" t="str">
        <f>IFERROR(IF(F77="","",IF(I77="休日","OK",IF(I77=$T$3,VLOOKUP(B77,$M$15:$P$655,4,FALSE),"NG"))),"NG")</f>
        <v/>
      </c>
      <c r="R77" s="398" t="str">
        <f>IFERROR(IF(WEEKDAY(C77)=2,"週の始まり",IF(WEEKDAY(C77)=1,"週の終わり",IF(WEEKDAY(C77)&gt;2,"↓",""))),"")</f>
        <v/>
      </c>
      <c r="S77" s="184"/>
      <c r="V77" s="177" t="str">
        <f>IFERROR(VLOOKUP(B77,①工事概要の入力!$C$10:$D$14,2,FALSE),"")</f>
        <v/>
      </c>
      <c r="W77" s="177" t="str">
        <f>IFERROR(VLOOKUP(B77,①工事概要の入力!$C$18:$D$23,2,FALSE),"")</f>
        <v/>
      </c>
      <c r="X77" s="177" t="str">
        <f>IFERROR(VLOOKUP(B77,①工事概要の入力!$C$24:$D$26,2,FALSE),"")</f>
        <v/>
      </c>
      <c r="Y77" s="177" t="str">
        <f>IF(B77&gt;①工事概要の入力!$C$28,"",IF(B77&gt;=①工事概要の入力!$C$27,$Y$13,""))</f>
        <v/>
      </c>
      <c r="Z77" s="177" t="str">
        <f>IF(B77&gt;①工事概要の入力!$C$30,"",IF(B77&gt;=①工事概要の入力!$C$29,$Z$13,""))</f>
        <v/>
      </c>
      <c r="AA77" s="177" t="str">
        <f>IF(B77&gt;①工事概要の入力!$C$32,"",IF(B77&gt;=①工事概要の入力!$C$31,$AA$13,""))</f>
        <v/>
      </c>
      <c r="AB77" s="177" t="str">
        <f>IF(B77&gt;①工事概要の入力!$C$34,"",IF(B77&gt;=①工事概要の入力!$C$33,$AB$13,""))</f>
        <v/>
      </c>
      <c r="AC77" s="177" t="str">
        <f>IF(B77&gt;①工事概要の入力!$C$36,"",IF(B77&gt;=①工事概要の入力!$C$35,$AC$13,""))</f>
        <v/>
      </c>
      <c r="AD77" s="177" t="str">
        <f>IF(B77&gt;①工事概要の入力!$C$38,"",IF(B77&gt;=①工事概要の入力!$C$37,$AD$13,""))</f>
        <v/>
      </c>
      <c r="AE77" s="177" t="str">
        <f>IF(B77&gt;①工事概要の入力!$C$40,"",IF(B77&gt;=①工事概要の入力!$C$39,$AE$13,""))</f>
        <v/>
      </c>
      <c r="AF77" s="177" t="str">
        <f>IF(B77&gt;①工事概要の入力!$C$42,"",IF(B77&gt;=①工事概要の入力!$C$41,$AF$13,""))</f>
        <v/>
      </c>
      <c r="AG77" s="177" t="str">
        <f>IF(B77&gt;①工事概要の入力!$C$44,"",IF(B77&gt;=①工事概要の入力!$C$43,$AG$13,""))</f>
        <v/>
      </c>
      <c r="AH77" s="177" t="str">
        <f>IF(B77&gt;①工事概要の入力!$C$46,"",IF(B77&gt;=①工事概要の入力!$C$45,$AH$13,""))</f>
        <v/>
      </c>
      <c r="AI77" s="177" t="str">
        <f>IF(B77&gt;①工事概要の入力!$C$48,"",IF(B77&gt;=①工事概要の入力!$C$47,$AI$13,""))</f>
        <v/>
      </c>
      <c r="AJ77" s="177" t="str">
        <f>IF(B77&gt;①工事概要の入力!$C$50,"",IF(B77&gt;=①工事概要の入力!$C$49,$AJ$13,""))</f>
        <v/>
      </c>
      <c r="AK77" s="177" t="str">
        <f>IF(B77&gt;①工事概要の入力!$C$52,"",IF(B77&gt;=①工事概要の入力!$C$51,$AK$13,""))</f>
        <v/>
      </c>
      <c r="AL77" s="177" t="str">
        <f>IF(B77&gt;①工事概要の入力!$C$54,"",IF(B77&gt;=①工事概要の入力!$C$53,$AL$13,""))</f>
        <v/>
      </c>
      <c r="AM77" s="177" t="str">
        <f>IF(B77&gt;①工事概要の入力!$C$56,"",IF(B77&gt;=①工事概要の入力!$C$55,$AM$13,""))</f>
        <v/>
      </c>
      <c r="AN77" s="177" t="str">
        <f>IF(B77&gt;①工事概要の入力!$C$58,"",IF(B77&gt;=①工事概要の入力!$C$57,$AN$13,""))</f>
        <v/>
      </c>
      <c r="AO77" s="177" t="str">
        <f>IF(B77&gt;①工事概要の入力!$C$60,"",IF(B77&gt;=①工事概要の入力!$C$59,$AO$13,""))</f>
        <v/>
      </c>
      <c r="AP77" s="177" t="str">
        <f>IF(B77&gt;①工事概要の入力!$C$62,"",IF(B77&gt;=①工事概要の入力!$C$61,$AP$13,""))</f>
        <v/>
      </c>
      <c r="AQ77" s="177" t="str">
        <f>IF(B77&gt;①工事概要の入力!$C$64,"",IF(B77&gt;=①工事概要の入力!$C$63,$AQ$13,""))</f>
        <v/>
      </c>
      <c r="AR77" s="177" t="str">
        <f>IF(B77&gt;①工事概要の入力!$C$66,"",IF(B77&gt;=①工事概要の入力!$C$65,$AR$13,""))</f>
        <v/>
      </c>
      <c r="AS77" s="177" t="str">
        <f>IF(B77&gt;①工事概要の入力!$C$68,"",IF(B77&gt;=①工事概要の入力!$C$67,$AS$13,""))</f>
        <v/>
      </c>
      <c r="AT77" s="177" t="str">
        <f t="shared" si="9"/>
        <v/>
      </c>
      <c r="AU77" s="177" t="str">
        <f t="shared" si="0"/>
        <v xml:space="preserve"> </v>
      </c>
    </row>
    <row r="78" spans="1:47" ht="39" customHeight="1" thickTop="1" thickBot="1">
      <c r="A78" s="351" t="str">
        <f t="shared" si="1"/>
        <v>対象期間外</v>
      </c>
      <c r="B78" s="362" t="str">
        <f>IFERROR(IF(B77=①工事概要の入力!$E$14,"-",IF(B77="-","-",B77+1)),"-")</f>
        <v>-</v>
      </c>
      <c r="C78" s="363" t="str">
        <f t="shared" si="2"/>
        <v>-</v>
      </c>
      <c r="D78" s="364" t="str">
        <f t="shared" si="3"/>
        <v xml:space="preserve"> </v>
      </c>
      <c r="E78" s="365" t="str">
        <f>IF(B78=①工事概要の入力!$E$10,"",IF(B78&gt;①工事概要の入力!$E$13,"",IF(LEN(AT78)=0,"○","")))</f>
        <v/>
      </c>
      <c r="F78" s="365" t="str">
        <f>IF(E78="","",IF(WEEKDAY(B78)=1,"〇",IF(WEEKDAY(B78)=7,"〇","")))</f>
        <v/>
      </c>
      <c r="G78" s="366" t="str">
        <f t="shared" si="4"/>
        <v>×</v>
      </c>
      <c r="H78" s="367"/>
      <c r="I78" s="368"/>
      <c r="J78" s="369"/>
      <c r="K78" s="370"/>
      <c r="L78" s="371" t="str">
        <f t="shared" si="5"/>
        <v/>
      </c>
      <c r="M78" s="371" t="str">
        <f t="shared" si="6"/>
        <v/>
      </c>
      <c r="N78" s="371" t="str">
        <f>B78</f>
        <v>-</v>
      </c>
      <c r="O78" s="371" t="str">
        <f t="shared" si="7"/>
        <v/>
      </c>
      <c r="P78" s="371" t="str">
        <f t="shared" si="8"/>
        <v>振替済み</v>
      </c>
      <c r="Q78" s="365" t="str">
        <f>IFERROR(IF(F78="","",IF(I78="休日","OK",IF(I78=$T$3,VLOOKUP(B78,$M$15:$P$655,4,FALSE),"NG"))),"NG")</f>
        <v/>
      </c>
      <c r="R78" s="398" t="str">
        <f>IFERROR(IF(WEEKDAY(C78)=2,"週の始まり",IF(WEEKDAY(C78)=1,"週の終わり",IF(WEEKDAY(C78)&gt;2,"↓",""))),"")</f>
        <v/>
      </c>
      <c r="S78" s="184"/>
      <c r="V78" s="177" t="str">
        <f>IFERROR(VLOOKUP(B78,①工事概要の入力!$C$10:$D$14,2,FALSE),"")</f>
        <v/>
      </c>
      <c r="W78" s="177" t="str">
        <f>IFERROR(VLOOKUP(B78,①工事概要の入力!$C$18:$D$23,2,FALSE),"")</f>
        <v/>
      </c>
      <c r="X78" s="177" t="str">
        <f>IFERROR(VLOOKUP(B78,①工事概要の入力!$C$24:$D$26,2,FALSE),"")</f>
        <v/>
      </c>
      <c r="Y78" s="177" t="str">
        <f>IF(B78&gt;①工事概要の入力!$C$28,"",IF(B78&gt;=①工事概要の入力!$C$27,$Y$13,""))</f>
        <v/>
      </c>
      <c r="Z78" s="177" t="str">
        <f>IF(B78&gt;①工事概要の入力!$C$30,"",IF(B78&gt;=①工事概要の入力!$C$29,$Z$13,""))</f>
        <v/>
      </c>
      <c r="AA78" s="177" t="str">
        <f>IF(B78&gt;①工事概要の入力!$C$32,"",IF(B78&gt;=①工事概要の入力!$C$31,$AA$13,""))</f>
        <v/>
      </c>
      <c r="AB78" s="177" t="str">
        <f>IF(B78&gt;①工事概要の入力!$C$34,"",IF(B78&gt;=①工事概要の入力!$C$33,$AB$13,""))</f>
        <v/>
      </c>
      <c r="AC78" s="177" t="str">
        <f>IF(B78&gt;①工事概要の入力!$C$36,"",IF(B78&gt;=①工事概要の入力!$C$35,$AC$13,""))</f>
        <v/>
      </c>
      <c r="AD78" s="177" t="str">
        <f>IF(B78&gt;①工事概要の入力!$C$38,"",IF(B78&gt;=①工事概要の入力!$C$37,$AD$13,""))</f>
        <v/>
      </c>
      <c r="AE78" s="177" t="str">
        <f>IF(B78&gt;①工事概要の入力!$C$40,"",IF(B78&gt;=①工事概要の入力!$C$39,$AE$13,""))</f>
        <v/>
      </c>
      <c r="AF78" s="177" t="str">
        <f>IF(B78&gt;①工事概要の入力!$C$42,"",IF(B78&gt;=①工事概要の入力!$C$41,$AF$13,""))</f>
        <v/>
      </c>
      <c r="AG78" s="177" t="str">
        <f>IF(B78&gt;①工事概要の入力!$C$44,"",IF(B78&gt;=①工事概要の入力!$C$43,$AG$13,""))</f>
        <v/>
      </c>
      <c r="AH78" s="177" t="str">
        <f>IF(B78&gt;①工事概要の入力!$C$46,"",IF(B78&gt;=①工事概要の入力!$C$45,$AH$13,""))</f>
        <v/>
      </c>
      <c r="AI78" s="177" t="str">
        <f>IF(B78&gt;①工事概要の入力!$C$48,"",IF(B78&gt;=①工事概要の入力!$C$47,$AI$13,""))</f>
        <v/>
      </c>
      <c r="AJ78" s="177" t="str">
        <f>IF(B78&gt;①工事概要の入力!$C$50,"",IF(B78&gt;=①工事概要の入力!$C$49,$AJ$13,""))</f>
        <v/>
      </c>
      <c r="AK78" s="177" t="str">
        <f>IF(B78&gt;①工事概要の入力!$C$52,"",IF(B78&gt;=①工事概要の入力!$C$51,$AK$13,""))</f>
        <v/>
      </c>
      <c r="AL78" s="177" t="str">
        <f>IF(B78&gt;①工事概要の入力!$C$54,"",IF(B78&gt;=①工事概要の入力!$C$53,$AL$13,""))</f>
        <v/>
      </c>
      <c r="AM78" s="177" t="str">
        <f>IF(B78&gt;①工事概要の入力!$C$56,"",IF(B78&gt;=①工事概要の入力!$C$55,$AM$13,""))</f>
        <v/>
      </c>
      <c r="AN78" s="177" t="str">
        <f>IF(B78&gt;①工事概要の入力!$C$58,"",IF(B78&gt;=①工事概要の入力!$C$57,$AN$13,""))</f>
        <v/>
      </c>
      <c r="AO78" s="177" t="str">
        <f>IF(B78&gt;①工事概要の入力!$C$60,"",IF(B78&gt;=①工事概要の入力!$C$59,$AO$13,""))</f>
        <v/>
      </c>
      <c r="AP78" s="177" t="str">
        <f>IF(B78&gt;①工事概要の入力!$C$62,"",IF(B78&gt;=①工事概要の入力!$C$61,$AP$13,""))</f>
        <v/>
      </c>
      <c r="AQ78" s="177" t="str">
        <f>IF(B78&gt;①工事概要の入力!$C$64,"",IF(B78&gt;=①工事概要の入力!$C$63,$AQ$13,""))</f>
        <v/>
      </c>
      <c r="AR78" s="177" t="str">
        <f>IF(B78&gt;①工事概要の入力!$C$66,"",IF(B78&gt;=①工事概要の入力!$C$65,$AR$13,""))</f>
        <v/>
      </c>
      <c r="AS78" s="177" t="str">
        <f>IF(B78&gt;①工事概要の入力!$C$68,"",IF(B78&gt;=①工事概要の入力!$C$67,$AS$13,""))</f>
        <v/>
      </c>
      <c r="AT78" s="177" t="str">
        <f t="shared" si="9"/>
        <v/>
      </c>
      <c r="AU78" s="177" t="str">
        <f t="shared" si="0"/>
        <v xml:space="preserve"> </v>
      </c>
    </row>
    <row r="79" spans="1:47" ht="39" customHeight="1" thickTop="1" thickBot="1">
      <c r="A79" s="351" t="str">
        <f t="shared" si="1"/>
        <v>対象期間外</v>
      </c>
      <c r="B79" s="362" t="str">
        <f>IFERROR(IF(B78=①工事概要の入力!$E$14,"-",IF(B78="-","-",B78+1)),"-")</f>
        <v>-</v>
      </c>
      <c r="C79" s="363" t="str">
        <f t="shared" si="2"/>
        <v>-</v>
      </c>
      <c r="D79" s="364" t="str">
        <f t="shared" si="3"/>
        <v xml:space="preserve"> </v>
      </c>
      <c r="E79" s="365" t="str">
        <f>IF(B79=①工事概要の入力!$E$10,"",IF(B79&gt;①工事概要の入力!$E$13,"",IF(LEN(AT79)=0,"○","")))</f>
        <v/>
      </c>
      <c r="F79" s="365" t="str">
        <f>IF(E79="","",IF(WEEKDAY(B79)=1,"〇",IF(WEEKDAY(B79)=7,"〇","")))</f>
        <v/>
      </c>
      <c r="G79" s="366" t="str">
        <f t="shared" si="4"/>
        <v>×</v>
      </c>
      <c r="H79" s="367"/>
      <c r="I79" s="368"/>
      <c r="J79" s="369"/>
      <c r="K79" s="370"/>
      <c r="L79" s="371" t="str">
        <f t="shared" si="5"/>
        <v/>
      </c>
      <c r="M79" s="371" t="str">
        <f t="shared" ref="M79:M142" si="10">IF(L79="","",L79)</f>
        <v/>
      </c>
      <c r="N79" s="371" t="str">
        <f>B79</f>
        <v>-</v>
      </c>
      <c r="O79" s="371" t="str">
        <f t="shared" si="7"/>
        <v/>
      </c>
      <c r="P79" s="371" t="str">
        <f t="shared" si="8"/>
        <v>振替済み</v>
      </c>
      <c r="Q79" s="365" t="str">
        <f>IFERROR(IF(F79="","",IF(I79="休日","OK",IF(I79=$T$3,VLOOKUP(B79,$M$15:$P$655,4,FALSE),"NG"))),"NG")</f>
        <v/>
      </c>
      <c r="R79" s="398" t="str">
        <f>IFERROR(IF(WEEKDAY(C79)=2,"週の始まり",IF(WEEKDAY(C79)=1,"週の終わり",IF(WEEKDAY(C79)&gt;2,"↓",""))),"")</f>
        <v/>
      </c>
      <c r="S79" s="184"/>
      <c r="V79" s="177" t="str">
        <f>IFERROR(VLOOKUP(B79,①工事概要の入力!$C$10:$D$14,2,FALSE),"")</f>
        <v/>
      </c>
      <c r="W79" s="177" t="str">
        <f>IFERROR(VLOOKUP(B79,①工事概要の入力!$C$18:$D$23,2,FALSE),"")</f>
        <v/>
      </c>
      <c r="X79" s="177" t="str">
        <f>IFERROR(VLOOKUP(B79,①工事概要の入力!$C$24:$D$26,2,FALSE),"")</f>
        <v/>
      </c>
      <c r="Y79" s="177" t="str">
        <f>IF(B79&gt;①工事概要の入力!$C$28,"",IF(B79&gt;=①工事概要の入力!$C$27,$Y$13,""))</f>
        <v/>
      </c>
      <c r="Z79" s="177" t="str">
        <f>IF(B79&gt;①工事概要の入力!$C$30,"",IF(B79&gt;=①工事概要の入力!$C$29,$Z$13,""))</f>
        <v/>
      </c>
      <c r="AA79" s="177" t="str">
        <f>IF(B79&gt;①工事概要の入力!$C$32,"",IF(B79&gt;=①工事概要の入力!$C$31,$AA$13,""))</f>
        <v/>
      </c>
      <c r="AB79" s="177" t="str">
        <f>IF(B79&gt;①工事概要の入力!$C$34,"",IF(B79&gt;=①工事概要の入力!$C$33,$AB$13,""))</f>
        <v/>
      </c>
      <c r="AC79" s="177" t="str">
        <f>IF(B79&gt;①工事概要の入力!$C$36,"",IF(B79&gt;=①工事概要の入力!$C$35,$AC$13,""))</f>
        <v/>
      </c>
      <c r="AD79" s="177" t="str">
        <f>IF(B79&gt;①工事概要の入力!$C$38,"",IF(B79&gt;=①工事概要の入力!$C$37,$AD$13,""))</f>
        <v/>
      </c>
      <c r="AE79" s="177" t="str">
        <f>IF(B79&gt;①工事概要の入力!$C$40,"",IF(B79&gt;=①工事概要の入力!$C$39,$AE$13,""))</f>
        <v/>
      </c>
      <c r="AF79" s="177" t="str">
        <f>IF(B79&gt;①工事概要の入力!$C$42,"",IF(B79&gt;=①工事概要の入力!$C$41,$AF$13,""))</f>
        <v/>
      </c>
      <c r="AG79" s="177" t="str">
        <f>IF(B79&gt;①工事概要の入力!$C$44,"",IF(B79&gt;=①工事概要の入力!$C$43,$AG$13,""))</f>
        <v/>
      </c>
      <c r="AH79" s="177" t="str">
        <f>IF(B79&gt;①工事概要の入力!$C$46,"",IF(B79&gt;=①工事概要の入力!$C$45,$AH$13,""))</f>
        <v/>
      </c>
      <c r="AI79" s="177" t="str">
        <f>IF(B79&gt;①工事概要の入力!$C$48,"",IF(B79&gt;=①工事概要の入力!$C$47,$AI$13,""))</f>
        <v/>
      </c>
      <c r="AJ79" s="177" t="str">
        <f>IF(B79&gt;①工事概要の入力!$C$50,"",IF(B79&gt;=①工事概要の入力!$C$49,$AJ$13,""))</f>
        <v/>
      </c>
      <c r="AK79" s="177" t="str">
        <f>IF(B79&gt;①工事概要の入力!$C$52,"",IF(B79&gt;=①工事概要の入力!$C$51,$AK$13,""))</f>
        <v/>
      </c>
      <c r="AL79" s="177" t="str">
        <f>IF(B79&gt;①工事概要の入力!$C$54,"",IF(B79&gt;=①工事概要の入力!$C$53,$AL$13,""))</f>
        <v/>
      </c>
      <c r="AM79" s="177" t="str">
        <f>IF(B79&gt;①工事概要の入力!$C$56,"",IF(B79&gt;=①工事概要の入力!$C$55,$AM$13,""))</f>
        <v/>
      </c>
      <c r="AN79" s="177" t="str">
        <f>IF(B79&gt;①工事概要の入力!$C$58,"",IF(B79&gt;=①工事概要の入力!$C$57,$AN$13,""))</f>
        <v/>
      </c>
      <c r="AO79" s="177" t="str">
        <f>IF(B79&gt;①工事概要の入力!$C$60,"",IF(B79&gt;=①工事概要の入力!$C$59,$AO$13,""))</f>
        <v/>
      </c>
      <c r="AP79" s="177" t="str">
        <f>IF(B79&gt;①工事概要の入力!$C$62,"",IF(B79&gt;=①工事概要の入力!$C$61,$AP$13,""))</f>
        <v/>
      </c>
      <c r="AQ79" s="177" t="str">
        <f>IF(B79&gt;①工事概要の入力!$C$64,"",IF(B79&gt;=①工事概要の入力!$C$63,$AQ$13,""))</f>
        <v/>
      </c>
      <c r="AR79" s="177" t="str">
        <f>IF(B79&gt;①工事概要の入力!$C$66,"",IF(B79&gt;=①工事概要の入力!$C$65,$AR$13,""))</f>
        <v/>
      </c>
      <c r="AS79" s="177" t="str">
        <f>IF(B79&gt;①工事概要の入力!$C$68,"",IF(B79&gt;=①工事概要の入力!$C$67,$AS$13,""))</f>
        <v/>
      </c>
      <c r="AT79" s="177" t="str">
        <f t="shared" si="9"/>
        <v/>
      </c>
      <c r="AU79" s="177" t="str">
        <f t="shared" ref="AU79:AU142" si="11">V79&amp;" "&amp;AT79</f>
        <v xml:space="preserve"> </v>
      </c>
    </row>
    <row r="80" spans="1:47" ht="39" customHeight="1" thickTop="1" thickBot="1">
      <c r="A80" s="351" t="str">
        <f t="shared" ref="A80:A143" si="12">IF(G80="×","対象期間外",IF(G80="〇","対象期間",""))</f>
        <v>対象期間外</v>
      </c>
      <c r="B80" s="362" t="str">
        <f>IFERROR(IF(B79=①工事概要の入力!$E$14,"-",IF(B79="-","-",B79+1)),"-")</f>
        <v>-</v>
      </c>
      <c r="C80" s="363" t="str">
        <f t="shared" ref="C80:C143" si="13">IFERROR(WEEKDAY(B80),"-")</f>
        <v>-</v>
      </c>
      <c r="D80" s="364" t="str">
        <f t="shared" ref="D80:D143" si="14">AU80</f>
        <v xml:space="preserve"> </v>
      </c>
      <c r="E80" s="365" t="str">
        <f>IF(B80=①工事概要の入力!$E$10,"",IF(B80&gt;①工事概要の入力!$E$13,"",IF(LEN(AT80)=0,"○","")))</f>
        <v/>
      </c>
      <c r="F80" s="365" t="str">
        <f>IF(E80="","",IF(WEEKDAY(B80)=1,"〇",IF(WEEKDAY(B80)=7,"〇","")))</f>
        <v/>
      </c>
      <c r="G80" s="366" t="str">
        <f t="shared" ref="G80:G143" si="15">IF(E80="","×","〇")</f>
        <v>×</v>
      </c>
      <c r="H80" s="367"/>
      <c r="I80" s="368"/>
      <c r="J80" s="369"/>
      <c r="K80" s="370"/>
      <c r="L80" s="371" t="str">
        <f t="shared" ref="L80:L143" si="16">IF(I80="完全週休２日の振替休日",J80,"")</f>
        <v/>
      </c>
      <c r="M80" s="371" t="str">
        <f t="shared" si="10"/>
        <v/>
      </c>
      <c r="N80" s="371" t="str">
        <f>B80</f>
        <v>-</v>
      </c>
      <c r="O80" s="371" t="str">
        <f t="shared" ref="O80:O143" si="17">IF(H80&amp;I80=$T$4&amp;$T$5,"NG","")</f>
        <v/>
      </c>
      <c r="P80" s="371" t="str">
        <f t="shared" ref="P80:P143" si="18">IF(O80="","振替済み",$T$15)</f>
        <v>振替済み</v>
      </c>
      <c r="Q80" s="365" t="str">
        <f>IFERROR(IF(F80="","",IF(I80="休日","OK",IF(I80=$T$3,VLOOKUP(B80,$M$15:$P$655,4,FALSE),"NG"))),"NG")</f>
        <v/>
      </c>
      <c r="R80" s="398" t="str">
        <f>IFERROR(IF(WEEKDAY(C80)=2,"週の始まり",IF(WEEKDAY(C80)=1,"週の終わり",IF(WEEKDAY(C80)&gt;2,"↓",""))),"")</f>
        <v/>
      </c>
      <c r="S80" s="184"/>
      <c r="V80" s="177" t="str">
        <f>IFERROR(VLOOKUP(B80,①工事概要の入力!$C$10:$D$14,2,FALSE),"")</f>
        <v/>
      </c>
      <c r="W80" s="177" t="str">
        <f>IFERROR(VLOOKUP(B80,①工事概要の入力!$C$18:$D$23,2,FALSE),"")</f>
        <v/>
      </c>
      <c r="X80" s="177" t="str">
        <f>IFERROR(VLOOKUP(B80,①工事概要の入力!$C$24:$D$26,2,FALSE),"")</f>
        <v/>
      </c>
      <c r="Y80" s="177" t="str">
        <f>IF(B80&gt;①工事概要の入力!$C$28,"",IF(B80&gt;=①工事概要の入力!$C$27,$Y$13,""))</f>
        <v/>
      </c>
      <c r="Z80" s="177" t="str">
        <f>IF(B80&gt;①工事概要の入力!$C$30,"",IF(B80&gt;=①工事概要の入力!$C$29,$Z$13,""))</f>
        <v/>
      </c>
      <c r="AA80" s="177" t="str">
        <f>IF(B80&gt;①工事概要の入力!$C$32,"",IF(B80&gt;=①工事概要の入力!$C$31,$AA$13,""))</f>
        <v/>
      </c>
      <c r="AB80" s="177" t="str">
        <f>IF(B80&gt;①工事概要の入力!$C$34,"",IF(B80&gt;=①工事概要の入力!$C$33,$AB$13,""))</f>
        <v/>
      </c>
      <c r="AC80" s="177" t="str">
        <f>IF(B80&gt;①工事概要の入力!$C$36,"",IF(B80&gt;=①工事概要の入力!$C$35,$AC$13,""))</f>
        <v/>
      </c>
      <c r="AD80" s="177" t="str">
        <f>IF(B80&gt;①工事概要の入力!$C$38,"",IF(B80&gt;=①工事概要の入力!$C$37,$AD$13,""))</f>
        <v/>
      </c>
      <c r="AE80" s="177" t="str">
        <f>IF(B80&gt;①工事概要の入力!$C$40,"",IF(B80&gt;=①工事概要の入力!$C$39,$AE$13,""))</f>
        <v/>
      </c>
      <c r="AF80" s="177" t="str">
        <f>IF(B80&gt;①工事概要の入力!$C$42,"",IF(B80&gt;=①工事概要の入力!$C$41,$AF$13,""))</f>
        <v/>
      </c>
      <c r="AG80" s="177" t="str">
        <f>IF(B80&gt;①工事概要の入力!$C$44,"",IF(B80&gt;=①工事概要の入力!$C$43,$AG$13,""))</f>
        <v/>
      </c>
      <c r="AH80" s="177" t="str">
        <f>IF(B80&gt;①工事概要の入力!$C$46,"",IF(B80&gt;=①工事概要の入力!$C$45,$AH$13,""))</f>
        <v/>
      </c>
      <c r="AI80" s="177" t="str">
        <f>IF(B80&gt;①工事概要の入力!$C$48,"",IF(B80&gt;=①工事概要の入力!$C$47,$AI$13,""))</f>
        <v/>
      </c>
      <c r="AJ80" s="177" t="str">
        <f>IF(B80&gt;①工事概要の入力!$C$50,"",IF(B80&gt;=①工事概要の入力!$C$49,$AJ$13,""))</f>
        <v/>
      </c>
      <c r="AK80" s="177" t="str">
        <f>IF(B80&gt;①工事概要の入力!$C$52,"",IF(B80&gt;=①工事概要の入力!$C$51,$AK$13,""))</f>
        <v/>
      </c>
      <c r="AL80" s="177" t="str">
        <f>IF(B80&gt;①工事概要の入力!$C$54,"",IF(B80&gt;=①工事概要の入力!$C$53,$AL$13,""))</f>
        <v/>
      </c>
      <c r="AM80" s="177" t="str">
        <f>IF(B80&gt;①工事概要の入力!$C$56,"",IF(B80&gt;=①工事概要の入力!$C$55,$AM$13,""))</f>
        <v/>
      </c>
      <c r="AN80" s="177" t="str">
        <f>IF(B80&gt;①工事概要の入力!$C$58,"",IF(B80&gt;=①工事概要の入力!$C$57,$AN$13,""))</f>
        <v/>
      </c>
      <c r="AO80" s="177" t="str">
        <f>IF(B80&gt;①工事概要の入力!$C$60,"",IF(B80&gt;=①工事概要の入力!$C$59,$AO$13,""))</f>
        <v/>
      </c>
      <c r="AP80" s="177" t="str">
        <f>IF(B80&gt;①工事概要の入力!$C$62,"",IF(B80&gt;=①工事概要の入力!$C$61,$AP$13,""))</f>
        <v/>
      </c>
      <c r="AQ80" s="177" t="str">
        <f>IF(B80&gt;①工事概要の入力!$C$64,"",IF(B80&gt;=①工事概要の入力!$C$63,$AQ$13,""))</f>
        <v/>
      </c>
      <c r="AR80" s="177" t="str">
        <f>IF(B80&gt;①工事概要の入力!$C$66,"",IF(B80&gt;=①工事概要の入力!$C$65,$AR$13,""))</f>
        <v/>
      </c>
      <c r="AS80" s="177" t="str">
        <f>IF(B80&gt;①工事概要の入力!$C$68,"",IF(B80&gt;=①工事概要の入力!$C$67,$AS$13,""))</f>
        <v/>
      </c>
      <c r="AT80" s="177" t="str">
        <f t="shared" ref="AT80:AT143" si="19">IF(COUNTA(W80:AE80)=0,"",W80&amp;X80&amp;Y80&amp;Z80&amp;AA80&amp;AB80&amp;AC80&amp;AD80&amp;AE80&amp;AF80&amp;AG80&amp;AH80&amp;AI80&amp;AJ80&amp;AK80&amp;AL80&amp;AM80&amp;AN80&amp;AO80&amp;AP80&amp;AQ80&amp;AR80&amp;AS80)</f>
        <v/>
      </c>
      <c r="AU80" s="177" t="str">
        <f t="shared" si="11"/>
        <v xml:space="preserve"> </v>
      </c>
    </row>
    <row r="81" spans="1:47" ht="39" customHeight="1" thickTop="1" thickBot="1">
      <c r="A81" s="351" t="str">
        <f t="shared" si="12"/>
        <v>対象期間外</v>
      </c>
      <c r="B81" s="362" t="str">
        <f>IFERROR(IF(B80=①工事概要の入力!$E$14,"-",IF(B80="-","-",B80+1)),"-")</f>
        <v>-</v>
      </c>
      <c r="C81" s="363" t="str">
        <f t="shared" si="13"/>
        <v>-</v>
      </c>
      <c r="D81" s="364" t="str">
        <f t="shared" si="14"/>
        <v xml:space="preserve"> </v>
      </c>
      <c r="E81" s="365" t="str">
        <f>IF(B81=①工事概要の入力!$E$10,"",IF(B81&gt;①工事概要の入力!$E$13,"",IF(LEN(AT81)=0,"○","")))</f>
        <v/>
      </c>
      <c r="F81" s="365" t="str">
        <f>IF(E81="","",IF(WEEKDAY(B81)=1,"〇",IF(WEEKDAY(B81)=7,"〇","")))</f>
        <v/>
      </c>
      <c r="G81" s="366" t="str">
        <f t="shared" si="15"/>
        <v>×</v>
      </c>
      <c r="H81" s="367"/>
      <c r="I81" s="368"/>
      <c r="J81" s="369"/>
      <c r="K81" s="370"/>
      <c r="L81" s="371" t="str">
        <f t="shared" si="16"/>
        <v/>
      </c>
      <c r="M81" s="371" t="str">
        <f t="shared" si="10"/>
        <v/>
      </c>
      <c r="N81" s="371" t="str">
        <f>B81</f>
        <v>-</v>
      </c>
      <c r="O81" s="371" t="str">
        <f t="shared" si="17"/>
        <v/>
      </c>
      <c r="P81" s="371" t="str">
        <f t="shared" si="18"/>
        <v>振替済み</v>
      </c>
      <c r="Q81" s="365" t="str">
        <f>IFERROR(IF(F81="","",IF(I81="休日","OK",IF(I81=$T$3,VLOOKUP(B81,$M$15:$P$655,4,FALSE),"NG"))),"NG")</f>
        <v/>
      </c>
      <c r="R81" s="398" t="str">
        <f>IFERROR(IF(WEEKDAY(C81)=2,"週の始まり",IF(WEEKDAY(C81)=1,"週の終わり",IF(WEEKDAY(C81)&gt;2,"↓",""))),"")</f>
        <v/>
      </c>
      <c r="S81" s="184"/>
      <c r="V81" s="177" t="str">
        <f>IFERROR(VLOOKUP(B81,①工事概要の入力!$C$10:$D$14,2,FALSE),"")</f>
        <v/>
      </c>
      <c r="W81" s="177" t="str">
        <f>IFERROR(VLOOKUP(B81,①工事概要の入力!$C$18:$D$23,2,FALSE),"")</f>
        <v/>
      </c>
      <c r="X81" s="177" t="str">
        <f>IFERROR(VLOOKUP(B81,①工事概要の入力!$C$24:$D$26,2,FALSE),"")</f>
        <v/>
      </c>
      <c r="Y81" s="177" t="str">
        <f>IF(B81&gt;①工事概要の入力!$C$28,"",IF(B81&gt;=①工事概要の入力!$C$27,$Y$13,""))</f>
        <v/>
      </c>
      <c r="Z81" s="177" t="str">
        <f>IF(B81&gt;①工事概要の入力!$C$30,"",IF(B81&gt;=①工事概要の入力!$C$29,$Z$13,""))</f>
        <v/>
      </c>
      <c r="AA81" s="177" t="str">
        <f>IF(B81&gt;①工事概要の入力!$C$32,"",IF(B81&gt;=①工事概要の入力!$C$31,$AA$13,""))</f>
        <v/>
      </c>
      <c r="AB81" s="177" t="str">
        <f>IF(B81&gt;①工事概要の入力!$C$34,"",IF(B81&gt;=①工事概要の入力!$C$33,$AB$13,""))</f>
        <v/>
      </c>
      <c r="AC81" s="177" t="str">
        <f>IF(B81&gt;①工事概要の入力!$C$36,"",IF(B81&gt;=①工事概要の入力!$C$35,$AC$13,""))</f>
        <v/>
      </c>
      <c r="AD81" s="177" t="str">
        <f>IF(B81&gt;①工事概要の入力!$C$38,"",IF(B81&gt;=①工事概要の入力!$C$37,$AD$13,""))</f>
        <v/>
      </c>
      <c r="AE81" s="177" t="str">
        <f>IF(B81&gt;①工事概要の入力!$C$40,"",IF(B81&gt;=①工事概要の入力!$C$39,$AE$13,""))</f>
        <v/>
      </c>
      <c r="AF81" s="177" t="str">
        <f>IF(B81&gt;①工事概要の入力!$C$42,"",IF(B81&gt;=①工事概要の入力!$C$41,$AF$13,""))</f>
        <v/>
      </c>
      <c r="AG81" s="177" t="str">
        <f>IF(B81&gt;①工事概要の入力!$C$44,"",IF(B81&gt;=①工事概要の入力!$C$43,$AG$13,""))</f>
        <v/>
      </c>
      <c r="AH81" s="177" t="str">
        <f>IF(B81&gt;①工事概要の入力!$C$46,"",IF(B81&gt;=①工事概要の入力!$C$45,$AH$13,""))</f>
        <v/>
      </c>
      <c r="AI81" s="177" t="str">
        <f>IF(B81&gt;①工事概要の入力!$C$48,"",IF(B81&gt;=①工事概要の入力!$C$47,$AI$13,""))</f>
        <v/>
      </c>
      <c r="AJ81" s="177" t="str">
        <f>IF(B81&gt;①工事概要の入力!$C$50,"",IF(B81&gt;=①工事概要の入力!$C$49,$AJ$13,""))</f>
        <v/>
      </c>
      <c r="AK81" s="177" t="str">
        <f>IF(B81&gt;①工事概要の入力!$C$52,"",IF(B81&gt;=①工事概要の入力!$C$51,$AK$13,""))</f>
        <v/>
      </c>
      <c r="AL81" s="177" t="str">
        <f>IF(B81&gt;①工事概要の入力!$C$54,"",IF(B81&gt;=①工事概要の入力!$C$53,$AL$13,""))</f>
        <v/>
      </c>
      <c r="AM81" s="177" t="str">
        <f>IF(B81&gt;①工事概要の入力!$C$56,"",IF(B81&gt;=①工事概要の入力!$C$55,$AM$13,""))</f>
        <v/>
      </c>
      <c r="AN81" s="177" t="str">
        <f>IF(B81&gt;①工事概要の入力!$C$58,"",IF(B81&gt;=①工事概要の入力!$C$57,$AN$13,""))</f>
        <v/>
      </c>
      <c r="AO81" s="177" t="str">
        <f>IF(B81&gt;①工事概要の入力!$C$60,"",IF(B81&gt;=①工事概要の入力!$C$59,$AO$13,""))</f>
        <v/>
      </c>
      <c r="AP81" s="177" t="str">
        <f>IF(B81&gt;①工事概要の入力!$C$62,"",IF(B81&gt;=①工事概要の入力!$C$61,$AP$13,""))</f>
        <v/>
      </c>
      <c r="AQ81" s="177" t="str">
        <f>IF(B81&gt;①工事概要の入力!$C$64,"",IF(B81&gt;=①工事概要の入力!$C$63,$AQ$13,""))</f>
        <v/>
      </c>
      <c r="AR81" s="177" t="str">
        <f>IF(B81&gt;①工事概要の入力!$C$66,"",IF(B81&gt;=①工事概要の入力!$C$65,$AR$13,""))</f>
        <v/>
      </c>
      <c r="AS81" s="177" t="str">
        <f>IF(B81&gt;①工事概要の入力!$C$68,"",IF(B81&gt;=①工事概要の入力!$C$67,$AS$13,""))</f>
        <v/>
      </c>
      <c r="AT81" s="177" t="str">
        <f t="shared" si="19"/>
        <v/>
      </c>
      <c r="AU81" s="177" t="str">
        <f t="shared" si="11"/>
        <v xml:space="preserve"> </v>
      </c>
    </row>
    <row r="82" spans="1:47" ht="39" customHeight="1" thickTop="1" thickBot="1">
      <c r="A82" s="351" t="str">
        <f t="shared" si="12"/>
        <v>対象期間外</v>
      </c>
      <c r="B82" s="362" t="str">
        <f>IFERROR(IF(B81=①工事概要の入力!$E$14,"-",IF(B81="-","-",B81+1)),"-")</f>
        <v>-</v>
      </c>
      <c r="C82" s="363" t="str">
        <f t="shared" si="13"/>
        <v>-</v>
      </c>
      <c r="D82" s="364" t="str">
        <f t="shared" si="14"/>
        <v xml:space="preserve"> </v>
      </c>
      <c r="E82" s="365" t="str">
        <f>IF(B82=①工事概要の入力!$E$10,"",IF(B82&gt;①工事概要の入力!$E$13,"",IF(LEN(AT82)=0,"○","")))</f>
        <v/>
      </c>
      <c r="F82" s="365" t="str">
        <f>IF(E82="","",IF(WEEKDAY(B82)=1,"〇",IF(WEEKDAY(B82)=7,"〇","")))</f>
        <v/>
      </c>
      <c r="G82" s="366" t="str">
        <f t="shared" si="15"/>
        <v>×</v>
      </c>
      <c r="H82" s="367"/>
      <c r="I82" s="368"/>
      <c r="J82" s="369"/>
      <c r="K82" s="370"/>
      <c r="L82" s="371" t="str">
        <f t="shared" si="16"/>
        <v/>
      </c>
      <c r="M82" s="371" t="str">
        <f t="shared" si="10"/>
        <v/>
      </c>
      <c r="N82" s="371" t="str">
        <f>B82</f>
        <v>-</v>
      </c>
      <c r="O82" s="371" t="str">
        <f t="shared" si="17"/>
        <v/>
      </c>
      <c r="P82" s="371" t="str">
        <f t="shared" si="18"/>
        <v>振替済み</v>
      </c>
      <c r="Q82" s="365" t="str">
        <f>IFERROR(IF(F82="","",IF(I82="休日","OK",IF(I82=$T$3,VLOOKUP(B82,$M$15:$P$655,4,FALSE),"NG"))),"NG")</f>
        <v/>
      </c>
      <c r="R82" s="398" t="str">
        <f>IFERROR(IF(WEEKDAY(C82)=2,"週の始まり",IF(WEEKDAY(C82)=1,"週の終わり",IF(WEEKDAY(C82)&gt;2,"↓",""))),"")</f>
        <v/>
      </c>
      <c r="S82" s="184"/>
      <c r="V82" s="177" t="str">
        <f>IFERROR(VLOOKUP(B82,①工事概要の入力!$C$10:$D$14,2,FALSE),"")</f>
        <v/>
      </c>
      <c r="W82" s="177" t="str">
        <f>IFERROR(VLOOKUP(B82,①工事概要の入力!$C$18:$D$23,2,FALSE),"")</f>
        <v/>
      </c>
      <c r="X82" s="177" t="str">
        <f>IFERROR(VLOOKUP(B82,①工事概要の入力!$C$24:$D$26,2,FALSE),"")</f>
        <v/>
      </c>
      <c r="Y82" s="177" t="str">
        <f>IF(B82&gt;①工事概要の入力!$C$28,"",IF(B82&gt;=①工事概要の入力!$C$27,$Y$13,""))</f>
        <v/>
      </c>
      <c r="Z82" s="177" t="str">
        <f>IF(B82&gt;①工事概要の入力!$C$30,"",IF(B82&gt;=①工事概要の入力!$C$29,$Z$13,""))</f>
        <v/>
      </c>
      <c r="AA82" s="177" t="str">
        <f>IF(B82&gt;①工事概要の入力!$C$32,"",IF(B82&gt;=①工事概要の入力!$C$31,$AA$13,""))</f>
        <v/>
      </c>
      <c r="AB82" s="177" t="str">
        <f>IF(B82&gt;①工事概要の入力!$C$34,"",IF(B82&gt;=①工事概要の入力!$C$33,$AB$13,""))</f>
        <v/>
      </c>
      <c r="AC82" s="177" t="str">
        <f>IF(B82&gt;①工事概要の入力!$C$36,"",IF(B82&gt;=①工事概要の入力!$C$35,$AC$13,""))</f>
        <v/>
      </c>
      <c r="AD82" s="177" t="str">
        <f>IF(B82&gt;①工事概要の入力!$C$38,"",IF(B82&gt;=①工事概要の入力!$C$37,$AD$13,""))</f>
        <v/>
      </c>
      <c r="AE82" s="177" t="str">
        <f>IF(B82&gt;①工事概要の入力!$C$40,"",IF(B82&gt;=①工事概要の入力!$C$39,$AE$13,""))</f>
        <v/>
      </c>
      <c r="AF82" s="177" t="str">
        <f>IF(B82&gt;①工事概要の入力!$C$42,"",IF(B82&gt;=①工事概要の入力!$C$41,$AF$13,""))</f>
        <v/>
      </c>
      <c r="AG82" s="177" t="str">
        <f>IF(B82&gt;①工事概要の入力!$C$44,"",IF(B82&gt;=①工事概要の入力!$C$43,$AG$13,""))</f>
        <v/>
      </c>
      <c r="AH82" s="177" t="str">
        <f>IF(B82&gt;①工事概要の入力!$C$46,"",IF(B82&gt;=①工事概要の入力!$C$45,$AH$13,""))</f>
        <v/>
      </c>
      <c r="AI82" s="177" t="str">
        <f>IF(B82&gt;①工事概要の入力!$C$48,"",IF(B82&gt;=①工事概要の入力!$C$47,$AI$13,""))</f>
        <v/>
      </c>
      <c r="AJ82" s="177" t="str">
        <f>IF(B82&gt;①工事概要の入力!$C$50,"",IF(B82&gt;=①工事概要の入力!$C$49,$AJ$13,""))</f>
        <v/>
      </c>
      <c r="AK82" s="177" t="str">
        <f>IF(B82&gt;①工事概要の入力!$C$52,"",IF(B82&gt;=①工事概要の入力!$C$51,$AK$13,""))</f>
        <v/>
      </c>
      <c r="AL82" s="177" t="str">
        <f>IF(B82&gt;①工事概要の入力!$C$54,"",IF(B82&gt;=①工事概要の入力!$C$53,$AL$13,""))</f>
        <v/>
      </c>
      <c r="AM82" s="177" t="str">
        <f>IF(B82&gt;①工事概要の入力!$C$56,"",IF(B82&gt;=①工事概要の入力!$C$55,$AM$13,""))</f>
        <v/>
      </c>
      <c r="AN82" s="177" t="str">
        <f>IF(B82&gt;①工事概要の入力!$C$58,"",IF(B82&gt;=①工事概要の入力!$C$57,$AN$13,""))</f>
        <v/>
      </c>
      <c r="AO82" s="177" t="str">
        <f>IF(B82&gt;①工事概要の入力!$C$60,"",IF(B82&gt;=①工事概要の入力!$C$59,$AO$13,""))</f>
        <v/>
      </c>
      <c r="AP82" s="177" t="str">
        <f>IF(B82&gt;①工事概要の入力!$C$62,"",IF(B82&gt;=①工事概要の入力!$C$61,$AP$13,""))</f>
        <v/>
      </c>
      <c r="AQ82" s="177" t="str">
        <f>IF(B82&gt;①工事概要の入力!$C$64,"",IF(B82&gt;=①工事概要の入力!$C$63,$AQ$13,""))</f>
        <v/>
      </c>
      <c r="AR82" s="177" t="str">
        <f>IF(B82&gt;①工事概要の入力!$C$66,"",IF(B82&gt;=①工事概要の入力!$C$65,$AR$13,""))</f>
        <v/>
      </c>
      <c r="AS82" s="177" t="str">
        <f>IF(B82&gt;①工事概要の入力!$C$68,"",IF(B82&gt;=①工事概要の入力!$C$67,$AS$13,""))</f>
        <v/>
      </c>
      <c r="AT82" s="177" t="str">
        <f t="shared" si="19"/>
        <v/>
      </c>
      <c r="AU82" s="177" t="str">
        <f t="shared" si="11"/>
        <v xml:space="preserve"> </v>
      </c>
    </row>
    <row r="83" spans="1:47" ht="39" customHeight="1" thickTop="1" thickBot="1">
      <c r="A83" s="351" t="str">
        <f t="shared" si="12"/>
        <v>対象期間外</v>
      </c>
      <c r="B83" s="362" t="str">
        <f>IFERROR(IF(B82=①工事概要の入力!$E$14,"-",IF(B82="-","-",B82+1)),"-")</f>
        <v>-</v>
      </c>
      <c r="C83" s="363" t="str">
        <f t="shared" si="13"/>
        <v>-</v>
      </c>
      <c r="D83" s="364" t="str">
        <f t="shared" si="14"/>
        <v xml:space="preserve"> </v>
      </c>
      <c r="E83" s="365" t="str">
        <f>IF(B83=①工事概要の入力!$E$10,"",IF(B83&gt;①工事概要の入力!$E$13,"",IF(LEN(AT83)=0,"○","")))</f>
        <v/>
      </c>
      <c r="F83" s="365" t="str">
        <f>IF(E83="","",IF(WEEKDAY(B83)=1,"〇",IF(WEEKDAY(B83)=7,"〇","")))</f>
        <v/>
      </c>
      <c r="G83" s="366" t="str">
        <f t="shared" si="15"/>
        <v>×</v>
      </c>
      <c r="H83" s="367"/>
      <c r="I83" s="368"/>
      <c r="J83" s="369"/>
      <c r="K83" s="370"/>
      <c r="L83" s="371" t="str">
        <f t="shared" si="16"/>
        <v/>
      </c>
      <c r="M83" s="371" t="str">
        <f t="shared" si="10"/>
        <v/>
      </c>
      <c r="N83" s="371" t="str">
        <f>B83</f>
        <v>-</v>
      </c>
      <c r="O83" s="371" t="str">
        <f t="shared" si="17"/>
        <v/>
      </c>
      <c r="P83" s="371" t="str">
        <f t="shared" si="18"/>
        <v>振替済み</v>
      </c>
      <c r="Q83" s="365" t="str">
        <f>IFERROR(IF(F83="","",IF(I83="休日","OK",IF(I83=$T$3,VLOOKUP(B83,$M$15:$P$655,4,FALSE),"NG"))),"NG")</f>
        <v/>
      </c>
      <c r="R83" s="398" t="str">
        <f>IFERROR(IF(WEEKDAY(C83)=2,"週の始まり",IF(WEEKDAY(C83)=1,"週の終わり",IF(WEEKDAY(C83)&gt;2,"↓",""))),"")</f>
        <v/>
      </c>
      <c r="S83" s="184"/>
      <c r="V83" s="177" t="str">
        <f>IFERROR(VLOOKUP(B83,①工事概要の入力!$C$10:$D$14,2,FALSE),"")</f>
        <v/>
      </c>
      <c r="W83" s="177" t="str">
        <f>IFERROR(VLOOKUP(B83,①工事概要の入力!$C$18:$D$23,2,FALSE),"")</f>
        <v/>
      </c>
      <c r="X83" s="177" t="str">
        <f>IFERROR(VLOOKUP(B83,①工事概要の入力!$C$24:$D$26,2,FALSE),"")</f>
        <v/>
      </c>
      <c r="Y83" s="177" t="str">
        <f>IF(B83&gt;①工事概要の入力!$C$28,"",IF(B83&gt;=①工事概要の入力!$C$27,$Y$13,""))</f>
        <v/>
      </c>
      <c r="Z83" s="177" t="str">
        <f>IF(B83&gt;①工事概要の入力!$C$30,"",IF(B83&gt;=①工事概要の入力!$C$29,$Z$13,""))</f>
        <v/>
      </c>
      <c r="AA83" s="177" t="str">
        <f>IF(B83&gt;①工事概要の入力!$C$32,"",IF(B83&gt;=①工事概要の入力!$C$31,$AA$13,""))</f>
        <v/>
      </c>
      <c r="AB83" s="177" t="str">
        <f>IF(B83&gt;①工事概要の入力!$C$34,"",IF(B83&gt;=①工事概要の入力!$C$33,$AB$13,""))</f>
        <v/>
      </c>
      <c r="AC83" s="177" t="str">
        <f>IF(B83&gt;①工事概要の入力!$C$36,"",IF(B83&gt;=①工事概要の入力!$C$35,$AC$13,""))</f>
        <v/>
      </c>
      <c r="AD83" s="177" t="str">
        <f>IF(B83&gt;①工事概要の入力!$C$38,"",IF(B83&gt;=①工事概要の入力!$C$37,$AD$13,""))</f>
        <v/>
      </c>
      <c r="AE83" s="177" t="str">
        <f>IF(B83&gt;①工事概要の入力!$C$40,"",IF(B83&gt;=①工事概要の入力!$C$39,$AE$13,""))</f>
        <v/>
      </c>
      <c r="AF83" s="177" t="str">
        <f>IF(B83&gt;①工事概要の入力!$C$42,"",IF(B83&gt;=①工事概要の入力!$C$41,$AF$13,""))</f>
        <v/>
      </c>
      <c r="AG83" s="177" t="str">
        <f>IF(B83&gt;①工事概要の入力!$C$44,"",IF(B83&gt;=①工事概要の入力!$C$43,$AG$13,""))</f>
        <v/>
      </c>
      <c r="AH83" s="177" t="str">
        <f>IF(B83&gt;①工事概要の入力!$C$46,"",IF(B83&gt;=①工事概要の入力!$C$45,$AH$13,""))</f>
        <v/>
      </c>
      <c r="AI83" s="177" t="str">
        <f>IF(B83&gt;①工事概要の入力!$C$48,"",IF(B83&gt;=①工事概要の入力!$C$47,$AI$13,""))</f>
        <v/>
      </c>
      <c r="AJ83" s="177" t="str">
        <f>IF(B83&gt;①工事概要の入力!$C$50,"",IF(B83&gt;=①工事概要の入力!$C$49,$AJ$13,""))</f>
        <v/>
      </c>
      <c r="AK83" s="177" t="str">
        <f>IF(B83&gt;①工事概要の入力!$C$52,"",IF(B83&gt;=①工事概要の入力!$C$51,$AK$13,""))</f>
        <v/>
      </c>
      <c r="AL83" s="177" t="str">
        <f>IF(B83&gt;①工事概要の入力!$C$54,"",IF(B83&gt;=①工事概要の入力!$C$53,$AL$13,""))</f>
        <v/>
      </c>
      <c r="AM83" s="177" t="str">
        <f>IF(B83&gt;①工事概要の入力!$C$56,"",IF(B83&gt;=①工事概要の入力!$C$55,$AM$13,""))</f>
        <v/>
      </c>
      <c r="AN83" s="177" t="str">
        <f>IF(B83&gt;①工事概要の入力!$C$58,"",IF(B83&gt;=①工事概要の入力!$C$57,$AN$13,""))</f>
        <v/>
      </c>
      <c r="AO83" s="177" t="str">
        <f>IF(B83&gt;①工事概要の入力!$C$60,"",IF(B83&gt;=①工事概要の入力!$C$59,$AO$13,""))</f>
        <v/>
      </c>
      <c r="AP83" s="177" t="str">
        <f>IF(B83&gt;①工事概要の入力!$C$62,"",IF(B83&gt;=①工事概要の入力!$C$61,$AP$13,""))</f>
        <v/>
      </c>
      <c r="AQ83" s="177" t="str">
        <f>IF(B83&gt;①工事概要の入力!$C$64,"",IF(B83&gt;=①工事概要の入力!$C$63,$AQ$13,""))</f>
        <v/>
      </c>
      <c r="AR83" s="177" t="str">
        <f>IF(B83&gt;①工事概要の入力!$C$66,"",IF(B83&gt;=①工事概要の入力!$C$65,$AR$13,""))</f>
        <v/>
      </c>
      <c r="AS83" s="177" t="str">
        <f>IF(B83&gt;①工事概要の入力!$C$68,"",IF(B83&gt;=①工事概要の入力!$C$67,$AS$13,""))</f>
        <v/>
      </c>
      <c r="AT83" s="177" t="str">
        <f t="shared" si="19"/>
        <v/>
      </c>
      <c r="AU83" s="177" t="str">
        <f t="shared" si="11"/>
        <v xml:space="preserve"> </v>
      </c>
    </row>
    <row r="84" spans="1:47" ht="39" customHeight="1" thickTop="1" thickBot="1">
      <c r="A84" s="351" t="str">
        <f t="shared" si="12"/>
        <v>対象期間外</v>
      </c>
      <c r="B84" s="362" t="str">
        <f>IFERROR(IF(B83=①工事概要の入力!$E$14,"-",IF(B83="-","-",B83+1)),"-")</f>
        <v>-</v>
      </c>
      <c r="C84" s="363" t="str">
        <f t="shared" si="13"/>
        <v>-</v>
      </c>
      <c r="D84" s="364" t="str">
        <f t="shared" si="14"/>
        <v xml:space="preserve"> </v>
      </c>
      <c r="E84" s="365" t="str">
        <f>IF(B84=①工事概要の入力!$E$10,"",IF(B84&gt;①工事概要の入力!$E$13,"",IF(LEN(AT84)=0,"○","")))</f>
        <v/>
      </c>
      <c r="F84" s="365" t="str">
        <f>IF(E84="","",IF(WEEKDAY(B84)=1,"〇",IF(WEEKDAY(B84)=7,"〇","")))</f>
        <v/>
      </c>
      <c r="G84" s="366" t="str">
        <f t="shared" si="15"/>
        <v>×</v>
      </c>
      <c r="H84" s="367"/>
      <c r="I84" s="368"/>
      <c r="J84" s="369"/>
      <c r="K84" s="370"/>
      <c r="L84" s="371" t="str">
        <f t="shared" si="16"/>
        <v/>
      </c>
      <c r="M84" s="371" t="str">
        <f t="shared" si="10"/>
        <v/>
      </c>
      <c r="N84" s="371" t="str">
        <f>B84</f>
        <v>-</v>
      </c>
      <c r="O84" s="371" t="str">
        <f t="shared" si="17"/>
        <v/>
      </c>
      <c r="P84" s="371" t="str">
        <f t="shared" si="18"/>
        <v>振替済み</v>
      </c>
      <c r="Q84" s="365" t="str">
        <f>IFERROR(IF(F84="","",IF(I84="休日","OK",IF(I84=$T$3,VLOOKUP(B84,$M$15:$P$655,4,FALSE),"NG"))),"NG")</f>
        <v/>
      </c>
      <c r="R84" s="398" t="str">
        <f>IFERROR(IF(WEEKDAY(C84)=2,"週の始まり",IF(WEEKDAY(C84)=1,"週の終わり",IF(WEEKDAY(C84)&gt;2,"↓",""))),"")</f>
        <v/>
      </c>
      <c r="S84" s="184"/>
      <c r="V84" s="177" t="str">
        <f>IFERROR(VLOOKUP(B84,①工事概要の入力!$C$10:$D$14,2,FALSE),"")</f>
        <v/>
      </c>
      <c r="W84" s="177" t="str">
        <f>IFERROR(VLOOKUP(B84,①工事概要の入力!$C$18:$D$23,2,FALSE),"")</f>
        <v/>
      </c>
      <c r="X84" s="177" t="str">
        <f>IFERROR(VLOOKUP(B84,①工事概要の入力!$C$24:$D$26,2,FALSE),"")</f>
        <v/>
      </c>
      <c r="Y84" s="177" t="str">
        <f>IF(B84&gt;①工事概要の入力!$C$28,"",IF(B84&gt;=①工事概要の入力!$C$27,$Y$13,""))</f>
        <v/>
      </c>
      <c r="Z84" s="177" t="str">
        <f>IF(B84&gt;①工事概要の入力!$C$30,"",IF(B84&gt;=①工事概要の入力!$C$29,$Z$13,""))</f>
        <v/>
      </c>
      <c r="AA84" s="177" t="str">
        <f>IF(B84&gt;①工事概要の入力!$C$32,"",IF(B84&gt;=①工事概要の入力!$C$31,$AA$13,""))</f>
        <v/>
      </c>
      <c r="AB84" s="177" t="str">
        <f>IF(B84&gt;①工事概要の入力!$C$34,"",IF(B84&gt;=①工事概要の入力!$C$33,$AB$13,""))</f>
        <v/>
      </c>
      <c r="AC84" s="177" t="str">
        <f>IF(B84&gt;①工事概要の入力!$C$36,"",IF(B84&gt;=①工事概要の入力!$C$35,$AC$13,""))</f>
        <v/>
      </c>
      <c r="AD84" s="177" t="str">
        <f>IF(B84&gt;①工事概要の入力!$C$38,"",IF(B84&gt;=①工事概要の入力!$C$37,$AD$13,""))</f>
        <v/>
      </c>
      <c r="AE84" s="177" t="str">
        <f>IF(B84&gt;①工事概要の入力!$C$40,"",IF(B84&gt;=①工事概要の入力!$C$39,$AE$13,""))</f>
        <v/>
      </c>
      <c r="AF84" s="177" t="str">
        <f>IF(B84&gt;①工事概要の入力!$C$42,"",IF(B84&gt;=①工事概要の入力!$C$41,$AF$13,""))</f>
        <v/>
      </c>
      <c r="AG84" s="177" t="str">
        <f>IF(B84&gt;①工事概要の入力!$C$44,"",IF(B84&gt;=①工事概要の入力!$C$43,$AG$13,""))</f>
        <v/>
      </c>
      <c r="AH84" s="177" t="str">
        <f>IF(B84&gt;①工事概要の入力!$C$46,"",IF(B84&gt;=①工事概要の入力!$C$45,$AH$13,""))</f>
        <v/>
      </c>
      <c r="AI84" s="177" t="str">
        <f>IF(B84&gt;①工事概要の入力!$C$48,"",IF(B84&gt;=①工事概要の入力!$C$47,$AI$13,""))</f>
        <v/>
      </c>
      <c r="AJ84" s="177" t="str">
        <f>IF(B84&gt;①工事概要の入力!$C$50,"",IF(B84&gt;=①工事概要の入力!$C$49,$AJ$13,""))</f>
        <v/>
      </c>
      <c r="AK84" s="177" t="str">
        <f>IF(B84&gt;①工事概要の入力!$C$52,"",IF(B84&gt;=①工事概要の入力!$C$51,$AK$13,""))</f>
        <v/>
      </c>
      <c r="AL84" s="177" t="str">
        <f>IF(B84&gt;①工事概要の入力!$C$54,"",IF(B84&gt;=①工事概要の入力!$C$53,$AL$13,""))</f>
        <v/>
      </c>
      <c r="AM84" s="177" t="str">
        <f>IF(B84&gt;①工事概要の入力!$C$56,"",IF(B84&gt;=①工事概要の入力!$C$55,$AM$13,""))</f>
        <v/>
      </c>
      <c r="AN84" s="177" t="str">
        <f>IF(B84&gt;①工事概要の入力!$C$58,"",IF(B84&gt;=①工事概要の入力!$C$57,$AN$13,""))</f>
        <v/>
      </c>
      <c r="AO84" s="177" t="str">
        <f>IF(B84&gt;①工事概要の入力!$C$60,"",IF(B84&gt;=①工事概要の入力!$C$59,$AO$13,""))</f>
        <v/>
      </c>
      <c r="AP84" s="177" t="str">
        <f>IF(B84&gt;①工事概要の入力!$C$62,"",IF(B84&gt;=①工事概要の入力!$C$61,$AP$13,""))</f>
        <v/>
      </c>
      <c r="AQ84" s="177" t="str">
        <f>IF(B84&gt;①工事概要の入力!$C$64,"",IF(B84&gt;=①工事概要の入力!$C$63,$AQ$13,""))</f>
        <v/>
      </c>
      <c r="AR84" s="177" t="str">
        <f>IF(B84&gt;①工事概要の入力!$C$66,"",IF(B84&gt;=①工事概要の入力!$C$65,$AR$13,""))</f>
        <v/>
      </c>
      <c r="AS84" s="177" t="str">
        <f>IF(B84&gt;①工事概要の入力!$C$68,"",IF(B84&gt;=①工事概要の入力!$C$67,$AS$13,""))</f>
        <v/>
      </c>
      <c r="AT84" s="177" t="str">
        <f t="shared" si="19"/>
        <v/>
      </c>
      <c r="AU84" s="177" t="str">
        <f t="shared" si="11"/>
        <v xml:space="preserve"> </v>
      </c>
    </row>
    <row r="85" spans="1:47" ht="39" customHeight="1" thickTop="1" thickBot="1">
      <c r="A85" s="351" t="str">
        <f t="shared" si="12"/>
        <v>対象期間外</v>
      </c>
      <c r="B85" s="362" t="str">
        <f>IFERROR(IF(B84=①工事概要の入力!$E$14,"-",IF(B84="-","-",B84+1)),"-")</f>
        <v>-</v>
      </c>
      <c r="C85" s="363" t="str">
        <f t="shared" si="13"/>
        <v>-</v>
      </c>
      <c r="D85" s="364" t="str">
        <f t="shared" si="14"/>
        <v xml:space="preserve"> </v>
      </c>
      <c r="E85" s="365" t="str">
        <f>IF(B85=①工事概要の入力!$E$10,"",IF(B85&gt;①工事概要の入力!$E$13,"",IF(LEN(AT85)=0,"○","")))</f>
        <v/>
      </c>
      <c r="F85" s="365" t="str">
        <f>IF(E85="","",IF(WEEKDAY(B85)=1,"〇",IF(WEEKDAY(B85)=7,"〇","")))</f>
        <v/>
      </c>
      <c r="G85" s="366" t="str">
        <f t="shared" si="15"/>
        <v>×</v>
      </c>
      <c r="H85" s="367"/>
      <c r="I85" s="368"/>
      <c r="J85" s="369"/>
      <c r="K85" s="370"/>
      <c r="L85" s="371" t="str">
        <f t="shared" si="16"/>
        <v/>
      </c>
      <c r="M85" s="371" t="str">
        <f t="shared" si="10"/>
        <v/>
      </c>
      <c r="N85" s="371" t="str">
        <f>B85</f>
        <v>-</v>
      </c>
      <c r="O85" s="371" t="str">
        <f t="shared" si="17"/>
        <v/>
      </c>
      <c r="P85" s="371" t="str">
        <f t="shared" si="18"/>
        <v>振替済み</v>
      </c>
      <c r="Q85" s="365" t="str">
        <f>IFERROR(IF(F85="","",IF(I85="休日","OK",IF(I85=$T$3,VLOOKUP(B85,$M$15:$P$655,4,FALSE),"NG"))),"NG")</f>
        <v/>
      </c>
      <c r="R85" s="398" t="str">
        <f>IFERROR(IF(WEEKDAY(C85)=2,"週の始まり",IF(WEEKDAY(C85)=1,"週の終わり",IF(WEEKDAY(C85)&gt;2,"↓",""))),"")</f>
        <v/>
      </c>
      <c r="S85" s="184"/>
      <c r="V85" s="177" t="str">
        <f>IFERROR(VLOOKUP(B85,①工事概要の入力!$C$10:$D$14,2,FALSE),"")</f>
        <v/>
      </c>
      <c r="W85" s="177" t="str">
        <f>IFERROR(VLOOKUP(B85,①工事概要の入力!$C$18:$D$23,2,FALSE),"")</f>
        <v/>
      </c>
      <c r="X85" s="177" t="str">
        <f>IFERROR(VLOOKUP(B85,①工事概要の入力!$C$24:$D$26,2,FALSE),"")</f>
        <v/>
      </c>
      <c r="Y85" s="177" t="str">
        <f>IF(B85&gt;①工事概要の入力!$C$28,"",IF(B85&gt;=①工事概要の入力!$C$27,$Y$13,""))</f>
        <v/>
      </c>
      <c r="Z85" s="177" t="str">
        <f>IF(B85&gt;①工事概要の入力!$C$30,"",IF(B85&gt;=①工事概要の入力!$C$29,$Z$13,""))</f>
        <v/>
      </c>
      <c r="AA85" s="177" t="str">
        <f>IF(B85&gt;①工事概要の入力!$C$32,"",IF(B85&gt;=①工事概要の入力!$C$31,$AA$13,""))</f>
        <v/>
      </c>
      <c r="AB85" s="177" t="str">
        <f>IF(B85&gt;①工事概要の入力!$C$34,"",IF(B85&gt;=①工事概要の入力!$C$33,$AB$13,""))</f>
        <v/>
      </c>
      <c r="AC85" s="177" t="str">
        <f>IF(B85&gt;①工事概要の入力!$C$36,"",IF(B85&gt;=①工事概要の入力!$C$35,$AC$13,""))</f>
        <v/>
      </c>
      <c r="AD85" s="177" t="str">
        <f>IF(B85&gt;①工事概要の入力!$C$38,"",IF(B85&gt;=①工事概要の入力!$C$37,$AD$13,""))</f>
        <v/>
      </c>
      <c r="AE85" s="177" t="str">
        <f>IF(B85&gt;①工事概要の入力!$C$40,"",IF(B85&gt;=①工事概要の入力!$C$39,$AE$13,""))</f>
        <v/>
      </c>
      <c r="AF85" s="177" t="str">
        <f>IF(B85&gt;①工事概要の入力!$C$42,"",IF(B85&gt;=①工事概要の入力!$C$41,$AF$13,""))</f>
        <v/>
      </c>
      <c r="AG85" s="177" t="str">
        <f>IF(B85&gt;①工事概要の入力!$C$44,"",IF(B85&gt;=①工事概要の入力!$C$43,$AG$13,""))</f>
        <v/>
      </c>
      <c r="AH85" s="177" t="str">
        <f>IF(B85&gt;①工事概要の入力!$C$46,"",IF(B85&gt;=①工事概要の入力!$C$45,$AH$13,""))</f>
        <v/>
      </c>
      <c r="AI85" s="177" t="str">
        <f>IF(B85&gt;①工事概要の入力!$C$48,"",IF(B85&gt;=①工事概要の入力!$C$47,$AI$13,""))</f>
        <v/>
      </c>
      <c r="AJ85" s="177" t="str">
        <f>IF(B85&gt;①工事概要の入力!$C$50,"",IF(B85&gt;=①工事概要の入力!$C$49,$AJ$13,""))</f>
        <v/>
      </c>
      <c r="AK85" s="177" t="str">
        <f>IF(B85&gt;①工事概要の入力!$C$52,"",IF(B85&gt;=①工事概要の入力!$C$51,$AK$13,""))</f>
        <v/>
      </c>
      <c r="AL85" s="177" t="str">
        <f>IF(B85&gt;①工事概要の入力!$C$54,"",IF(B85&gt;=①工事概要の入力!$C$53,$AL$13,""))</f>
        <v/>
      </c>
      <c r="AM85" s="177" t="str">
        <f>IF(B85&gt;①工事概要の入力!$C$56,"",IF(B85&gt;=①工事概要の入力!$C$55,$AM$13,""))</f>
        <v/>
      </c>
      <c r="AN85" s="177" t="str">
        <f>IF(B85&gt;①工事概要の入力!$C$58,"",IF(B85&gt;=①工事概要の入力!$C$57,$AN$13,""))</f>
        <v/>
      </c>
      <c r="AO85" s="177" t="str">
        <f>IF(B85&gt;①工事概要の入力!$C$60,"",IF(B85&gt;=①工事概要の入力!$C$59,$AO$13,""))</f>
        <v/>
      </c>
      <c r="AP85" s="177" t="str">
        <f>IF(B85&gt;①工事概要の入力!$C$62,"",IF(B85&gt;=①工事概要の入力!$C$61,$AP$13,""))</f>
        <v/>
      </c>
      <c r="AQ85" s="177" t="str">
        <f>IF(B85&gt;①工事概要の入力!$C$64,"",IF(B85&gt;=①工事概要の入力!$C$63,$AQ$13,""))</f>
        <v/>
      </c>
      <c r="AR85" s="177" t="str">
        <f>IF(B85&gt;①工事概要の入力!$C$66,"",IF(B85&gt;=①工事概要の入力!$C$65,$AR$13,""))</f>
        <v/>
      </c>
      <c r="AS85" s="177" t="str">
        <f>IF(B85&gt;①工事概要の入力!$C$68,"",IF(B85&gt;=①工事概要の入力!$C$67,$AS$13,""))</f>
        <v/>
      </c>
      <c r="AT85" s="177" t="str">
        <f t="shared" si="19"/>
        <v/>
      </c>
      <c r="AU85" s="177" t="str">
        <f t="shared" si="11"/>
        <v xml:space="preserve"> </v>
      </c>
    </row>
    <row r="86" spans="1:47" ht="39" customHeight="1" thickTop="1" thickBot="1">
      <c r="A86" s="351" t="str">
        <f t="shared" si="12"/>
        <v>対象期間外</v>
      </c>
      <c r="B86" s="362" t="str">
        <f>IFERROR(IF(B85=①工事概要の入力!$E$14,"-",IF(B85="-","-",B85+1)),"-")</f>
        <v>-</v>
      </c>
      <c r="C86" s="363" t="str">
        <f t="shared" si="13"/>
        <v>-</v>
      </c>
      <c r="D86" s="364" t="str">
        <f t="shared" si="14"/>
        <v xml:space="preserve"> </v>
      </c>
      <c r="E86" s="365" t="str">
        <f>IF(B86=①工事概要の入力!$E$10,"",IF(B86&gt;①工事概要の入力!$E$13,"",IF(LEN(AT86)=0,"○","")))</f>
        <v/>
      </c>
      <c r="F86" s="365" t="str">
        <f>IF(E86="","",IF(WEEKDAY(B86)=1,"〇",IF(WEEKDAY(B86)=7,"〇","")))</f>
        <v/>
      </c>
      <c r="G86" s="366" t="str">
        <f t="shared" si="15"/>
        <v>×</v>
      </c>
      <c r="H86" s="367"/>
      <c r="I86" s="368"/>
      <c r="J86" s="369"/>
      <c r="K86" s="370"/>
      <c r="L86" s="371" t="str">
        <f t="shared" si="16"/>
        <v/>
      </c>
      <c r="M86" s="371" t="str">
        <f t="shared" si="10"/>
        <v/>
      </c>
      <c r="N86" s="371" t="str">
        <f>B86</f>
        <v>-</v>
      </c>
      <c r="O86" s="371" t="str">
        <f t="shared" si="17"/>
        <v/>
      </c>
      <c r="P86" s="371" t="str">
        <f t="shared" si="18"/>
        <v>振替済み</v>
      </c>
      <c r="Q86" s="365" t="str">
        <f>IFERROR(IF(F86="","",IF(I86="休日","OK",IF(I86=$T$3,VLOOKUP(B86,$M$15:$P$655,4,FALSE),"NG"))),"NG")</f>
        <v/>
      </c>
      <c r="R86" s="398" t="str">
        <f>IFERROR(IF(WEEKDAY(C86)=2,"週の始まり",IF(WEEKDAY(C86)=1,"週の終わり",IF(WEEKDAY(C86)&gt;2,"↓",""))),"")</f>
        <v/>
      </c>
      <c r="S86" s="184"/>
      <c r="V86" s="177" t="str">
        <f>IFERROR(VLOOKUP(B86,①工事概要の入力!$C$10:$D$14,2,FALSE),"")</f>
        <v/>
      </c>
      <c r="W86" s="177" t="str">
        <f>IFERROR(VLOOKUP(B86,①工事概要の入力!$C$18:$D$23,2,FALSE),"")</f>
        <v/>
      </c>
      <c r="X86" s="177" t="str">
        <f>IFERROR(VLOOKUP(B86,①工事概要の入力!$C$24:$D$26,2,FALSE),"")</f>
        <v/>
      </c>
      <c r="Y86" s="177" t="str">
        <f>IF(B86&gt;①工事概要の入力!$C$28,"",IF(B86&gt;=①工事概要の入力!$C$27,$Y$13,""))</f>
        <v/>
      </c>
      <c r="Z86" s="177" t="str">
        <f>IF(B86&gt;①工事概要の入力!$C$30,"",IF(B86&gt;=①工事概要の入力!$C$29,$Z$13,""))</f>
        <v/>
      </c>
      <c r="AA86" s="177" t="str">
        <f>IF(B86&gt;①工事概要の入力!$C$32,"",IF(B86&gt;=①工事概要の入力!$C$31,$AA$13,""))</f>
        <v/>
      </c>
      <c r="AB86" s="177" t="str">
        <f>IF(B86&gt;①工事概要の入力!$C$34,"",IF(B86&gt;=①工事概要の入力!$C$33,$AB$13,""))</f>
        <v/>
      </c>
      <c r="AC86" s="177" t="str">
        <f>IF(B86&gt;①工事概要の入力!$C$36,"",IF(B86&gt;=①工事概要の入力!$C$35,$AC$13,""))</f>
        <v/>
      </c>
      <c r="AD86" s="177" t="str">
        <f>IF(B86&gt;①工事概要の入力!$C$38,"",IF(B86&gt;=①工事概要の入力!$C$37,$AD$13,""))</f>
        <v/>
      </c>
      <c r="AE86" s="177" t="str">
        <f>IF(B86&gt;①工事概要の入力!$C$40,"",IF(B86&gt;=①工事概要の入力!$C$39,$AE$13,""))</f>
        <v/>
      </c>
      <c r="AF86" s="177" t="str">
        <f>IF(B86&gt;①工事概要の入力!$C$42,"",IF(B86&gt;=①工事概要の入力!$C$41,$AF$13,""))</f>
        <v/>
      </c>
      <c r="AG86" s="177" t="str">
        <f>IF(B86&gt;①工事概要の入力!$C$44,"",IF(B86&gt;=①工事概要の入力!$C$43,$AG$13,""))</f>
        <v/>
      </c>
      <c r="AH86" s="177" t="str">
        <f>IF(B86&gt;①工事概要の入力!$C$46,"",IF(B86&gt;=①工事概要の入力!$C$45,$AH$13,""))</f>
        <v/>
      </c>
      <c r="AI86" s="177" t="str">
        <f>IF(B86&gt;①工事概要の入力!$C$48,"",IF(B86&gt;=①工事概要の入力!$C$47,$AI$13,""))</f>
        <v/>
      </c>
      <c r="AJ86" s="177" t="str">
        <f>IF(B86&gt;①工事概要の入力!$C$50,"",IF(B86&gt;=①工事概要の入力!$C$49,$AJ$13,""))</f>
        <v/>
      </c>
      <c r="AK86" s="177" t="str">
        <f>IF(B86&gt;①工事概要の入力!$C$52,"",IF(B86&gt;=①工事概要の入力!$C$51,$AK$13,""))</f>
        <v/>
      </c>
      <c r="AL86" s="177" t="str">
        <f>IF(B86&gt;①工事概要の入力!$C$54,"",IF(B86&gt;=①工事概要の入力!$C$53,$AL$13,""))</f>
        <v/>
      </c>
      <c r="AM86" s="177" t="str">
        <f>IF(B86&gt;①工事概要の入力!$C$56,"",IF(B86&gt;=①工事概要の入力!$C$55,$AM$13,""))</f>
        <v/>
      </c>
      <c r="AN86" s="177" t="str">
        <f>IF(B86&gt;①工事概要の入力!$C$58,"",IF(B86&gt;=①工事概要の入力!$C$57,$AN$13,""))</f>
        <v/>
      </c>
      <c r="AO86" s="177" t="str">
        <f>IF(B86&gt;①工事概要の入力!$C$60,"",IF(B86&gt;=①工事概要の入力!$C$59,$AO$13,""))</f>
        <v/>
      </c>
      <c r="AP86" s="177" t="str">
        <f>IF(B86&gt;①工事概要の入力!$C$62,"",IF(B86&gt;=①工事概要の入力!$C$61,$AP$13,""))</f>
        <v/>
      </c>
      <c r="AQ86" s="177" t="str">
        <f>IF(B86&gt;①工事概要の入力!$C$64,"",IF(B86&gt;=①工事概要の入力!$C$63,$AQ$13,""))</f>
        <v/>
      </c>
      <c r="AR86" s="177" t="str">
        <f>IF(B86&gt;①工事概要の入力!$C$66,"",IF(B86&gt;=①工事概要の入力!$C$65,$AR$13,""))</f>
        <v/>
      </c>
      <c r="AS86" s="177" t="str">
        <f>IF(B86&gt;①工事概要の入力!$C$68,"",IF(B86&gt;=①工事概要の入力!$C$67,$AS$13,""))</f>
        <v/>
      </c>
      <c r="AT86" s="177" t="str">
        <f t="shared" si="19"/>
        <v/>
      </c>
      <c r="AU86" s="177" t="str">
        <f t="shared" si="11"/>
        <v xml:space="preserve"> </v>
      </c>
    </row>
    <row r="87" spans="1:47" ht="39" customHeight="1" thickTop="1" thickBot="1">
      <c r="A87" s="351" t="str">
        <f t="shared" si="12"/>
        <v>対象期間外</v>
      </c>
      <c r="B87" s="362" t="str">
        <f>IFERROR(IF(B86=①工事概要の入力!$E$14,"-",IF(B86="-","-",B86+1)),"-")</f>
        <v>-</v>
      </c>
      <c r="C87" s="363" t="str">
        <f t="shared" si="13"/>
        <v>-</v>
      </c>
      <c r="D87" s="364" t="str">
        <f t="shared" si="14"/>
        <v xml:space="preserve"> </v>
      </c>
      <c r="E87" s="365" t="str">
        <f>IF(B87=①工事概要の入力!$E$10,"",IF(B87&gt;①工事概要の入力!$E$13,"",IF(LEN(AT87)=0,"○","")))</f>
        <v/>
      </c>
      <c r="F87" s="365" t="str">
        <f>IF(E87="","",IF(WEEKDAY(B87)=1,"〇",IF(WEEKDAY(B87)=7,"〇","")))</f>
        <v/>
      </c>
      <c r="G87" s="366" t="str">
        <f t="shared" si="15"/>
        <v>×</v>
      </c>
      <c r="H87" s="367"/>
      <c r="I87" s="368"/>
      <c r="J87" s="369"/>
      <c r="K87" s="370"/>
      <c r="L87" s="371" t="str">
        <f t="shared" si="16"/>
        <v/>
      </c>
      <c r="M87" s="371" t="str">
        <f t="shared" si="10"/>
        <v/>
      </c>
      <c r="N87" s="371" t="str">
        <f>B87</f>
        <v>-</v>
      </c>
      <c r="O87" s="371" t="str">
        <f t="shared" si="17"/>
        <v/>
      </c>
      <c r="P87" s="371" t="str">
        <f t="shared" si="18"/>
        <v>振替済み</v>
      </c>
      <c r="Q87" s="365" t="str">
        <f>IFERROR(IF(F87="","",IF(I87="休日","OK",IF(I87=$T$3,VLOOKUP(B87,$M$15:$P$655,4,FALSE),"NG"))),"NG")</f>
        <v/>
      </c>
      <c r="R87" s="398" t="str">
        <f>IFERROR(IF(WEEKDAY(C87)=2,"週の始まり",IF(WEEKDAY(C87)=1,"週の終わり",IF(WEEKDAY(C87)&gt;2,"↓",""))),"")</f>
        <v/>
      </c>
      <c r="S87" s="184"/>
      <c r="V87" s="177" t="str">
        <f>IFERROR(VLOOKUP(B87,①工事概要の入力!$C$10:$D$14,2,FALSE),"")</f>
        <v/>
      </c>
      <c r="W87" s="177" t="str">
        <f>IFERROR(VLOOKUP(B87,①工事概要の入力!$C$18:$D$23,2,FALSE),"")</f>
        <v/>
      </c>
      <c r="X87" s="177" t="str">
        <f>IFERROR(VLOOKUP(B87,①工事概要の入力!$C$24:$D$26,2,FALSE),"")</f>
        <v/>
      </c>
      <c r="Y87" s="177" t="str">
        <f>IF(B87&gt;①工事概要の入力!$C$28,"",IF(B87&gt;=①工事概要の入力!$C$27,$Y$13,""))</f>
        <v/>
      </c>
      <c r="Z87" s="177" t="str">
        <f>IF(B87&gt;①工事概要の入力!$C$30,"",IF(B87&gt;=①工事概要の入力!$C$29,$Z$13,""))</f>
        <v/>
      </c>
      <c r="AA87" s="177" t="str">
        <f>IF(B87&gt;①工事概要の入力!$C$32,"",IF(B87&gt;=①工事概要の入力!$C$31,$AA$13,""))</f>
        <v/>
      </c>
      <c r="AB87" s="177" t="str">
        <f>IF(B87&gt;①工事概要の入力!$C$34,"",IF(B87&gt;=①工事概要の入力!$C$33,$AB$13,""))</f>
        <v/>
      </c>
      <c r="AC87" s="177" t="str">
        <f>IF(B87&gt;①工事概要の入力!$C$36,"",IF(B87&gt;=①工事概要の入力!$C$35,$AC$13,""))</f>
        <v/>
      </c>
      <c r="AD87" s="177" t="str">
        <f>IF(B87&gt;①工事概要の入力!$C$38,"",IF(B87&gt;=①工事概要の入力!$C$37,$AD$13,""))</f>
        <v/>
      </c>
      <c r="AE87" s="177" t="str">
        <f>IF(B87&gt;①工事概要の入力!$C$40,"",IF(B87&gt;=①工事概要の入力!$C$39,$AE$13,""))</f>
        <v/>
      </c>
      <c r="AF87" s="177" t="str">
        <f>IF(B87&gt;①工事概要の入力!$C$42,"",IF(B87&gt;=①工事概要の入力!$C$41,$AF$13,""))</f>
        <v/>
      </c>
      <c r="AG87" s="177" t="str">
        <f>IF(B87&gt;①工事概要の入力!$C$44,"",IF(B87&gt;=①工事概要の入力!$C$43,$AG$13,""))</f>
        <v/>
      </c>
      <c r="AH87" s="177" t="str">
        <f>IF(B87&gt;①工事概要の入力!$C$46,"",IF(B87&gt;=①工事概要の入力!$C$45,$AH$13,""))</f>
        <v/>
      </c>
      <c r="AI87" s="177" t="str">
        <f>IF(B87&gt;①工事概要の入力!$C$48,"",IF(B87&gt;=①工事概要の入力!$C$47,$AI$13,""))</f>
        <v/>
      </c>
      <c r="AJ87" s="177" t="str">
        <f>IF(B87&gt;①工事概要の入力!$C$50,"",IF(B87&gt;=①工事概要の入力!$C$49,$AJ$13,""))</f>
        <v/>
      </c>
      <c r="AK87" s="177" t="str">
        <f>IF(B87&gt;①工事概要の入力!$C$52,"",IF(B87&gt;=①工事概要の入力!$C$51,$AK$13,""))</f>
        <v/>
      </c>
      <c r="AL87" s="177" t="str">
        <f>IF(B87&gt;①工事概要の入力!$C$54,"",IF(B87&gt;=①工事概要の入力!$C$53,$AL$13,""))</f>
        <v/>
      </c>
      <c r="AM87" s="177" t="str">
        <f>IF(B87&gt;①工事概要の入力!$C$56,"",IF(B87&gt;=①工事概要の入力!$C$55,$AM$13,""))</f>
        <v/>
      </c>
      <c r="AN87" s="177" t="str">
        <f>IF(B87&gt;①工事概要の入力!$C$58,"",IF(B87&gt;=①工事概要の入力!$C$57,$AN$13,""))</f>
        <v/>
      </c>
      <c r="AO87" s="177" t="str">
        <f>IF(B87&gt;①工事概要の入力!$C$60,"",IF(B87&gt;=①工事概要の入力!$C$59,$AO$13,""))</f>
        <v/>
      </c>
      <c r="AP87" s="177" t="str">
        <f>IF(B87&gt;①工事概要の入力!$C$62,"",IF(B87&gt;=①工事概要の入力!$C$61,$AP$13,""))</f>
        <v/>
      </c>
      <c r="AQ87" s="177" t="str">
        <f>IF(B87&gt;①工事概要の入力!$C$64,"",IF(B87&gt;=①工事概要の入力!$C$63,$AQ$13,""))</f>
        <v/>
      </c>
      <c r="AR87" s="177" t="str">
        <f>IF(B87&gt;①工事概要の入力!$C$66,"",IF(B87&gt;=①工事概要の入力!$C$65,$AR$13,""))</f>
        <v/>
      </c>
      <c r="AS87" s="177" t="str">
        <f>IF(B87&gt;①工事概要の入力!$C$68,"",IF(B87&gt;=①工事概要の入力!$C$67,$AS$13,""))</f>
        <v/>
      </c>
      <c r="AT87" s="177" t="str">
        <f t="shared" si="19"/>
        <v/>
      </c>
      <c r="AU87" s="177" t="str">
        <f t="shared" si="11"/>
        <v xml:space="preserve"> </v>
      </c>
    </row>
    <row r="88" spans="1:47" ht="39" customHeight="1" thickTop="1" thickBot="1">
      <c r="A88" s="351" t="str">
        <f t="shared" si="12"/>
        <v>対象期間外</v>
      </c>
      <c r="B88" s="362" t="str">
        <f>IFERROR(IF(B87=①工事概要の入力!$E$14,"-",IF(B87="-","-",B87+1)),"-")</f>
        <v>-</v>
      </c>
      <c r="C88" s="363" t="str">
        <f t="shared" si="13"/>
        <v>-</v>
      </c>
      <c r="D88" s="364" t="str">
        <f t="shared" si="14"/>
        <v xml:space="preserve"> </v>
      </c>
      <c r="E88" s="365" t="str">
        <f>IF(B88=①工事概要の入力!$E$10,"",IF(B88&gt;①工事概要の入力!$E$13,"",IF(LEN(AT88)=0,"○","")))</f>
        <v/>
      </c>
      <c r="F88" s="365" t="str">
        <f>IF(E88="","",IF(WEEKDAY(B88)=1,"〇",IF(WEEKDAY(B88)=7,"〇","")))</f>
        <v/>
      </c>
      <c r="G88" s="366" t="str">
        <f t="shared" si="15"/>
        <v>×</v>
      </c>
      <c r="H88" s="367"/>
      <c r="I88" s="368"/>
      <c r="J88" s="369"/>
      <c r="K88" s="370"/>
      <c r="L88" s="371" t="str">
        <f t="shared" si="16"/>
        <v/>
      </c>
      <c r="M88" s="371" t="str">
        <f t="shared" si="10"/>
        <v/>
      </c>
      <c r="N88" s="371" t="str">
        <f>B88</f>
        <v>-</v>
      </c>
      <c r="O88" s="371" t="str">
        <f t="shared" si="17"/>
        <v/>
      </c>
      <c r="P88" s="371" t="str">
        <f t="shared" si="18"/>
        <v>振替済み</v>
      </c>
      <c r="Q88" s="365" t="str">
        <f>IFERROR(IF(F88="","",IF(I88="休日","OK",IF(I88=$T$3,VLOOKUP(B88,$M$15:$P$655,4,FALSE),"NG"))),"NG")</f>
        <v/>
      </c>
      <c r="R88" s="398" t="str">
        <f>IFERROR(IF(WEEKDAY(C88)=2,"週の始まり",IF(WEEKDAY(C88)=1,"週の終わり",IF(WEEKDAY(C88)&gt;2,"↓",""))),"")</f>
        <v/>
      </c>
      <c r="S88" s="184"/>
      <c r="V88" s="177" t="str">
        <f>IFERROR(VLOOKUP(B88,①工事概要の入力!$C$10:$D$14,2,FALSE),"")</f>
        <v/>
      </c>
      <c r="W88" s="177" t="str">
        <f>IFERROR(VLOOKUP(B88,①工事概要の入力!$C$18:$D$23,2,FALSE),"")</f>
        <v/>
      </c>
      <c r="X88" s="177" t="str">
        <f>IFERROR(VLOOKUP(B88,①工事概要の入力!$C$24:$D$26,2,FALSE),"")</f>
        <v/>
      </c>
      <c r="Y88" s="177" t="str">
        <f>IF(B88&gt;①工事概要の入力!$C$28,"",IF(B88&gt;=①工事概要の入力!$C$27,$Y$13,""))</f>
        <v/>
      </c>
      <c r="Z88" s="177" t="str">
        <f>IF(B88&gt;①工事概要の入力!$C$30,"",IF(B88&gt;=①工事概要の入力!$C$29,$Z$13,""))</f>
        <v/>
      </c>
      <c r="AA88" s="177" t="str">
        <f>IF(B88&gt;①工事概要の入力!$C$32,"",IF(B88&gt;=①工事概要の入力!$C$31,$AA$13,""))</f>
        <v/>
      </c>
      <c r="AB88" s="177" t="str">
        <f>IF(B88&gt;①工事概要の入力!$C$34,"",IF(B88&gt;=①工事概要の入力!$C$33,$AB$13,""))</f>
        <v/>
      </c>
      <c r="AC88" s="177" t="str">
        <f>IF(B88&gt;①工事概要の入力!$C$36,"",IF(B88&gt;=①工事概要の入力!$C$35,$AC$13,""))</f>
        <v/>
      </c>
      <c r="AD88" s="177" t="str">
        <f>IF(B88&gt;①工事概要の入力!$C$38,"",IF(B88&gt;=①工事概要の入力!$C$37,$AD$13,""))</f>
        <v/>
      </c>
      <c r="AE88" s="177" t="str">
        <f>IF(B88&gt;①工事概要の入力!$C$40,"",IF(B88&gt;=①工事概要の入力!$C$39,$AE$13,""))</f>
        <v/>
      </c>
      <c r="AF88" s="177" t="str">
        <f>IF(B88&gt;①工事概要の入力!$C$42,"",IF(B88&gt;=①工事概要の入力!$C$41,$AF$13,""))</f>
        <v/>
      </c>
      <c r="AG88" s="177" t="str">
        <f>IF(B88&gt;①工事概要の入力!$C$44,"",IF(B88&gt;=①工事概要の入力!$C$43,$AG$13,""))</f>
        <v/>
      </c>
      <c r="AH88" s="177" t="str">
        <f>IF(B88&gt;①工事概要の入力!$C$46,"",IF(B88&gt;=①工事概要の入力!$C$45,$AH$13,""))</f>
        <v/>
      </c>
      <c r="AI88" s="177" t="str">
        <f>IF(B88&gt;①工事概要の入力!$C$48,"",IF(B88&gt;=①工事概要の入力!$C$47,$AI$13,""))</f>
        <v/>
      </c>
      <c r="AJ88" s="177" t="str">
        <f>IF(B88&gt;①工事概要の入力!$C$50,"",IF(B88&gt;=①工事概要の入力!$C$49,$AJ$13,""))</f>
        <v/>
      </c>
      <c r="AK88" s="177" t="str">
        <f>IF(B88&gt;①工事概要の入力!$C$52,"",IF(B88&gt;=①工事概要の入力!$C$51,$AK$13,""))</f>
        <v/>
      </c>
      <c r="AL88" s="177" t="str">
        <f>IF(B88&gt;①工事概要の入力!$C$54,"",IF(B88&gt;=①工事概要の入力!$C$53,$AL$13,""))</f>
        <v/>
      </c>
      <c r="AM88" s="177" t="str">
        <f>IF(B88&gt;①工事概要の入力!$C$56,"",IF(B88&gt;=①工事概要の入力!$C$55,$AM$13,""))</f>
        <v/>
      </c>
      <c r="AN88" s="177" t="str">
        <f>IF(B88&gt;①工事概要の入力!$C$58,"",IF(B88&gt;=①工事概要の入力!$C$57,$AN$13,""))</f>
        <v/>
      </c>
      <c r="AO88" s="177" t="str">
        <f>IF(B88&gt;①工事概要の入力!$C$60,"",IF(B88&gt;=①工事概要の入力!$C$59,$AO$13,""))</f>
        <v/>
      </c>
      <c r="AP88" s="177" t="str">
        <f>IF(B88&gt;①工事概要の入力!$C$62,"",IF(B88&gt;=①工事概要の入力!$C$61,$AP$13,""))</f>
        <v/>
      </c>
      <c r="AQ88" s="177" t="str">
        <f>IF(B88&gt;①工事概要の入力!$C$64,"",IF(B88&gt;=①工事概要の入力!$C$63,$AQ$13,""))</f>
        <v/>
      </c>
      <c r="AR88" s="177" t="str">
        <f>IF(B88&gt;①工事概要の入力!$C$66,"",IF(B88&gt;=①工事概要の入力!$C$65,$AR$13,""))</f>
        <v/>
      </c>
      <c r="AS88" s="177" t="str">
        <f>IF(B88&gt;①工事概要の入力!$C$68,"",IF(B88&gt;=①工事概要の入力!$C$67,$AS$13,""))</f>
        <v/>
      </c>
      <c r="AT88" s="177" t="str">
        <f t="shared" si="19"/>
        <v/>
      </c>
      <c r="AU88" s="177" t="str">
        <f t="shared" si="11"/>
        <v xml:space="preserve"> </v>
      </c>
    </row>
    <row r="89" spans="1:47" ht="39" customHeight="1" thickTop="1" thickBot="1">
      <c r="A89" s="351" t="str">
        <f t="shared" si="12"/>
        <v>対象期間外</v>
      </c>
      <c r="B89" s="362" t="str">
        <f>IFERROR(IF(B88=①工事概要の入力!$E$14,"-",IF(B88="-","-",B88+1)),"-")</f>
        <v>-</v>
      </c>
      <c r="C89" s="363" t="str">
        <f t="shared" si="13"/>
        <v>-</v>
      </c>
      <c r="D89" s="364" t="str">
        <f t="shared" si="14"/>
        <v xml:space="preserve"> </v>
      </c>
      <c r="E89" s="365" t="str">
        <f>IF(B89=①工事概要の入力!$E$10,"",IF(B89&gt;①工事概要の入力!$E$13,"",IF(LEN(AT89)=0,"○","")))</f>
        <v/>
      </c>
      <c r="F89" s="365" t="str">
        <f>IF(E89="","",IF(WEEKDAY(B89)=1,"〇",IF(WEEKDAY(B89)=7,"〇","")))</f>
        <v/>
      </c>
      <c r="G89" s="366" t="str">
        <f t="shared" si="15"/>
        <v>×</v>
      </c>
      <c r="H89" s="367"/>
      <c r="I89" s="368"/>
      <c r="J89" s="369"/>
      <c r="K89" s="370"/>
      <c r="L89" s="371" t="str">
        <f t="shared" si="16"/>
        <v/>
      </c>
      <c r="M89" s="371" t="str">
        <f t="shared" si="10"/>
        <v/>
      </c>
      <c r="N89" s="371" t="str">
        <f>B89</f>
        <v>-</v>
      </c>
      <c r="O89" s="371" t="str">
        <f t="shared" si="17"/>
        <v/>
      </c>
      <c r="P89" s="371" t="str">
        <f t="shared" si="18"/>
        <v>振替済み</v>
      </c>
      <c r="Q89" s="365" t="str">
        <f>IFERROR(IF(F89="","",IF(I89="休日","OK",IF(I89=$T$3,VLOOKUP(B89,$M$15:$P$655,4,FALSE),"NG"))),"NG")</f>
        <v/>
      </c>
      <c r="R89" s="398" t="str">
        <f>IFERROR(IF(WEEKDAY(C89)=2,"週の始まり",IF(WEEKDAY(C89)=1,"週の終わり",IF(WEEKDAY(C89)&gt;2,"↓",""))),"")</f>
        <v/>
      </c>
      <c r="S89" s="184"/>
      <c r="V89" s="177" t="str">
        <f>IFERROR(VLOOKUP(B89,①工事概要の入力!$C$10:$D$14,2,FALSE),"")</f>
        <v/>
      </c>
      <c r="W89" s="177" t="str">
        <f>IFERROR(VLOOKUP(B89,①工事概要の入力!$C$18:$D$23,2,FALSE),"")</f>
        <v/>
      </c>
      <c r="X89" s="177" t="str">
        <f>IFERROR(VLOOKUP(B89,①工事概要の入力!$C$24:$D$26,2,FALSE),"")</f>
        <v/>
      </c>
      <c r="Y89" s="177" t="str">
        <f>IF(B89&gt;①工事概要の入力!$C$28,"",IF(B89&gt;=①工事概要の入力!$C$27,$Y$13,""))</f>
        <v/>
      </c>
      <c r="Z89" s="177" t="str">
        <f>IF(B89&gt;①工事概要の入力!$C$30,"",IF(B89&gt;=①工事概要の入力!$C$29,$Z$13,""))</f>
        <v/>
      </c>
      <c r="AA89" s="177" t="str">
        <f>IF(B89&gt;①工事概要の入力!$C$32,"",IF(B89&gt;=①工事概要の入力!$C$31,$AA$13,""))</f>
        <v/>
      </c>
      <c r="AB89" s="177" t="str">
        <f>IF(B89&gt;①工事概要の入力!$C$34,"",IF(B89&gt;=①工事概要の入力!$C$33,$AB$13,""))</f>
        <v/>
      </c>
      <c r="AC89" s="177" t="str">
        <f>IF(B89&gt;①工事概要の入力!$C$36,"",IF(B89&gt;=①工事概要の入力!$C$35,$AC$13,""))</f>
        <v/>
      </c>
      <c r="AD89" s="177" t="str">
        <f>IF(B89&gt;①工事概要の入力!$C$38,"",IF(B89&gt;=①工事概要の入力!$C$37,$AD$13,""))</f>
        <v/>
      </c>
      <c r="AE89" s="177" t="str">
        <f>IF(B89&gt;①工事概要の入力!$C$40,"",IF(B89&gt;=①工事概要の入力!$C$39,$AE$13,""))</f>
        <v/>
      </c>
      <c r="AF89" s="177" t="str">
        <f>IF(B89&gt;①工事概要の入力!$C$42,"",IF(B89&gt;=①工事概要の入力!$C$41,$AF$13,""))</f>
        <v/>
      </c>
      <c r="AG89" s="177" t="str">
        <f>IF(B89&gt;①工事概要の入力!$C$44,"",IF(B89&gt;=①工事概要の入力!$C$43,$AG$13,""))</f>
        <v/>
      </c>
      <c r="AH89" s="177" t="str">
        <f>IF(B89&gt;①工事概要の入力!$C$46,"",IF(B89&gt;=①工事概要の入力!$C$45,$AH$13,""))</f>
        <v/>
      </c>
      <c r="AI89" s="177" t="str">
        <f>IF(B89&gt;①工事概要の入力!$C$48,"",IF(B89&gt;=①工事概要の入力!$C$47,$AI$13,""))</f>
        <v/>
      </c>
      <c r="AJ89" s="177" t="str">
        <f>IF(B89&gt;①工事概要の入力!$C$50,"",IF(B89&gt;=①工事概要の入力!$C$49,$AJ$13,""))</f>
        <v/>
      </c>
      <c r="AK89" s="177" t="str">
        <f>IF(B89&gt;①工事概要の入力!$C$52,"",IF(B89&gt;=①工事概要の入力!$C$51,$AK$13,""))</f>
        <v/>
      </c>
      <c r="AL89" s="177" t="str">
        <f>IF(B89&gt;①工事概要の入力!$C$54,"",IF(B89&gt;=①工事概要の入力!$C$53,$AL$13,""))</f>
        <v/>
      </c>
      <c r="AM89" s="177" t="str">
        <f>IF(B89&gt;①工事概要の入力!$C$56,"",IF(B89&gt;=①工事概要の入力!$C$55,$AM$13,""))</f>
        <v/>
      </c>
      <c r="AN89" s="177" t="str">
        <f>IF(B89&gt;①工事概要の入力!$C$58,"",IF(B89&gt;=①工事概要の入力!$C$57,$AN$13,""))</f>
        <v/>
      </c>
      <c r="AO89" s="177" t="str">
        <f>IF(B89&gt;①工事概要の入力!$C$60,"",IF(B89&gt;=①工事概要の入力!$C$59,$AO$13,""))</f>
        <v/>
      </c>
      <c r="AP89" s="177" t="str">
        <f>IF(B89&gt;①工事概要の入力!$C$62,"",IF(B89&gt;=①工事概要の入力!$C$61,$AP$13,""))</f>
        <v/>
      </c>
      <c r="AQ89" s="177" t="str">
        <f>IF(B89&gt;①工事概要の入力!$C$64,"",IF(B89&gt;=①工事概要の入力!$C$63,$AQ$13,""))</f>
        <v/>
      </c>
      <c r="AR89" s="177" t="str">
        <f>IF(B89&gt;①工事概要の入力!$C$66,"",IF(B89&gt;=①工事概要の入力!$C$65,$AR$13,""))</f>
        <v/>
      </c>
      <c r="AS89" s="177" t="str">
        <f>IF(B89&gt;①工事概要の入力!$C$68,"",IF(B89&gt;=①工事概要の入力!$C$67,$AS$13,""))</f>
        <v/>
      </c>
      <c r="AT89" s="177" t="str">
        <f t="shared" si="19"/>
        <v/>
      </c>
      <c r="AU89" s="177" t="str">
        <f t="shared" si="11"/>
        <v xml:space="preserve"> </v>
      </c>
    </row>
    <row r="90" spans="1:47" ht="39" customHeight="1" thickTop="1" thickBot="1">
      <c r="A90" s="351" t="str">
        <f t="shared" si="12"/>
        <v>対象期間外</v>
      </c>
      <c r="B90" s="362" t="str">
        <f>IFERROR(IF(B89=①工事概要の入力!$E$14,"-",IF(B89="-","-",B89+1)),"-")</f>
        <v>-</v>
      </c>
      <c r="C90" s="363" t="str">
        <f t="shared" si="13"/>
        <v>-</v>
      </c>
      <c r="D90" s="364" t="str">
        <f t="shared" si="14"/>
        <v xml:space="preserve"> </v>
      </c>
      <c r="E90" s="365" t="str">
        <f>IF(B90=①工事概要の入力!$E$10,"",IF(B90&gt;①工事概要の入力!$E$13,"",IF(LEN(AT90)=0,"○","")))</f>
        <v/>
      </c>
      <c r="F90" s="365" t="str">
        <f>IF(E90="","",IF(WEEKDAY(B90)=1,"〇",IF(WEEKDAY(B90)=7,"〇","")))</f>
        <v/>
      </c>
      <c r="G90" s="366" t="str">
        <f t="shared" si="15"/>
        <v>×</v>
      </c>
      <c r="H90" s="367"/>
      <c r="I90" s="368"/>
      <c r="J90" s="369"/>
      <c r="K90" s="370"/>
      <c r="L90" s="371" t="str">
        <f t="shared" si="16"/>
        <v/>
      </c>
      <c r="M90" s="371" t="str">
        <f t="shared" si="10"/>
        <v/>
      </c>
      <c r="N90" s="371" t="str">
        <f>B90</f>
        <v>-</v>
      </c>
      <c r="O90" s="371" t="str">
        <f t="shared" si="17"/>
        <v/>
      </c>
      <c r="P90" s="371" t="str">
        <f t="shared" si="18"/>
        <v>振替済み</v>
      </c>
      <c r="Q90" s="365" t="str">
        <f>IFERROR(IF(F90="","",IF(I90="休日","OK",IF(I90=$T$3,VLOOKUP(B90,$M$15:$P$655,4,FALSE),"NG"))),"NG")</f>
        <v/>
      </c>
      <c r="R90" s="398" t="str">
        <f>IFERROR(IF(WEEKDAY(C90)=2,"週の始まり",IF(WEEKDAY(C90)=1,"週の終わり",IF(WEEKDAY(C90)&gt;2,"↓",""))),"")</f>
        <v/>
      </c>
      <c r="S90" s="184"/>
      <c r="V90" s="177" t="str">
        <f>IFERROR(VLOOKUP(B90,①工事概要の入力!$C$10:$D$14,2,FALSE),"")</f>
        <v/>
      </c>
      <c r="W90" s="177" t="str">
        <f>IFERROR(VLOOKUP(B90,①工事概要の入力!$C$18:$D$23,2,FALSE),"")</f>
        <v/>
      </c>
      <c r="X90" s="177" t="str">
        <f>IFERROR(VLOOKUP(B90,①工事概要の入力!$C$24:$D$26,2,FALSE),"")</f>
        <v/>
      </c>
      <c r="Y90" s="177" t="str">
        <f>IF(B90&gt;①工事概要の入力!$C$28,"",IF(B90&gt;=①工事概要の入力!$C$27,$Y$13,""))</f>
        <v/>
      </c>
      <c r="Z90" s="177" t="str">
        <f>IF(B90&gt;①工事概要の入力!$C$30,"",IF(B90&gt;=①工事概要の入力!$C$29,$Z$13,""))</f>
        <v/>
      </c>
      <c r="AA90" s="177" t="str">
        <f>IF(B90&gt;①工事概要の入力!$C$32,"",IF(B90&gt;=①工事概要の入力!$C$31,$AA$13,""))</f>
        <v/>
      </c>
      <c r="AB90" s="177" t="str">
        <f>IF(B90&gt;①工事概要の入力!$C$34,"",IF(B90&gt;=①工事概要の入力!$C$33,$AB$13,""))</f>
        <v/>
      </c>
      <c r="AC90" s="177" t="str">
        <f>IF(B90&gt;①工事概要の入力!$C$36,"",IF(B90&gt;=①工事概要の入力!$C$35,$AC$13,""))</f>
        <v/>
      </c>
      <c r="AD90" s="177" t="str">
        <f>IF(B90&gt;①工事概要の入力!$C$38,"",IF(B90&gt;=①工事概要の入力!$C$37,$AD$13,""))</f>
        <v/>
      </c>
      <c r="AE90" s="177" t="str">
        <f>IF(B90&gt;①工事概要の入力!$C$40,"",IF(B90&gt;=①工事概要の入力!$C$39,$AE$13,""))</f>
        <v/>
      </c>
      <c r="AF90" s="177" t="str">
        <f>IF(B90&gt;①工事概要の入力!$C$42,"",IF(B90&gt;=①工事概要の入力!$C$41,$AF$13,""))</f>
        <v/>
      </c>
      <c r="AG90" s="177" t="str">
        <f>IF(B90&gt;①工事概要の入力!$C$44,"",IF(B90&gt;=①工事概要の入力!$C$43,$AG$13,""))</f>
        <v/>
      </c>
      <c r="AH90" s="177" t="str">
        <f>IF(B90&gt;①工事概要の入力!$C$46,"",IF(B90&gt;=①工事概要の入力!$C$45,$AH$13,""))</f>
        <v/>
      </c>
      <c r="AI90" s="177" t="str">
        <f>IF(B90&gt;①工事概要の入力!$C$48,"",IF(B90&gt;=①工事概要の入力!$C$47,$AI$13,""))</f>
        <v/>
      </c>
      <c r="AJ90" s="177" t="str">
        <f>IF(B90&gt;①工事概要の入力!$C$50,"",IF(B90&gt;=①工事概要の入力!$C$49,$AJ$13,""))</f>
        <v/>
      </c>
      <c r="AK90" s="177" t="str">
        <f>IF(B90&gt;①工事概要の入力!$C$52,"",IF(B90&gt;=①工事概要の入力!$C$51,$AK$13,""))</f>
        <v/>
      </c>
      <c r="AL90" s="177" t="str">
        <f>IF(B90&gt;①工事概要の入力!$C$54,"",IF(B90&gt;=①工事概要の入力!$C$53,$AL$13,""))</f>
        <v/>
      </c>
      <c r="AM90" s="177" t="str">
        <f>IF(B90&gt;①工事概要の入力!$C$56,"",IF(B90&gt;=①工事概要の入力!$C$55,$AM$13,""))</f>
        <v/>
      </c>
      <c r="AN90" s="177" t="str">
        <f>IF(B90&gt;①工事概要の入力!$C$58,"",IF(B90&gt;=①工事概要の入力!$C$57,$AN$13,""))</f>
        <v/>
      </c>
      <c r="AO90" s="177" t="str">
        <f>IF(B90&gt;①工事概要の入力!$C$60,"",IF(B90&gt;=①工事概要の入力!$C$59,$AO$13,""))</f>
        <v/>
      </c>
      <c r="AP90" s="177" t="str">
        <f>IF(B90&gt;①工事概要の入力!$C$62,"",IF(B90&gt;=①工事概要の入力!$C$61,$AP$13,""))</f>
        <v/>
      </c>
      <c r="AQ90" s="177" t="str">
        <f>IF(B90&gt;①工事概要の入力!$C$64,"",IF(B90&gt;=①工事概要の入力!$C$63,$AQ$13,""))</f>
        <v/>
      </c>
      <c r="AR90" s="177" t="str">
        <f>IF(B90&gt;①工事概要の入力!$C$66,"",IF(B90&gt;=①工事概要の入力!$C$65,$AR$13,""))</f>
        <v/>
      </c>
      <c r="AS90" s="177" t="str">
        <f>IF(B90&gt;①工事概要の入力!$C$68,"",IF(B90&gt;=①工事概要の入力!$C$67,$AS$13,""))</f>
        <v/>
      </c>
      <c r="AT90" s="177" t="str">
        <f t="shared" si="19"/>
        <v/>
      </c>
      <c r="AU90" s="177" t="str">
        <f t="shared" si="11"/>
        <v xml:space="preserve"> </v>
      </c>
    </row>
    <row r="91" spans="1:47" ht="39" customHeight="1" thickTop="1" thickBot="1">
      <c r="A91" s="351" t="str">
        <f t="shared" si="12"/>
        <v>対象期間外</v>
      </c>
      <c r="B91" s="362" t="str">
        <f>IFERROR(IF(B90=①工事概要の入力!$E$14,"-",IF(B90="-","-",B90+1)),"-")</f>
        <v>-</v>
      </c>
      <c r="C91" s="363" t="str">
        <f t="shared" si="13"/>
        <v>-</v>
      </c>
      <c r="D91" s="364" t="str">
        <f t="shared" si="14"/>
        <v xml:space="preserve"> </v>
      </c>
      <c r="E91" s="365" t="str">
        <f>IF(B91=①工事概要の入力!$E$10,"",IF(B91&gt;①工事概要の入力!$E$13,"",IF(LEN(AT91)=0,"○","")))</f>
        <v/>
      </c>
      <c r="F91" s="365" t="str">
        <f>IF(E91="","",IF(WEEKDAY(B91)=1,"〇",IF(WEEKDAY(B91)=7,"〇","")))</f>
        <v/>
      </c>
      <c r="G91" s="366" t="str">
        <f t="shared" si="15"/>
        <v>×</v>
      </c>
      <c r="H91" s="367"/>
      <c r="I91" s="368"/>
      <c r="J91" s="369"/>
      <c r="K91" s="370"/>
      <c r="L91" s="371" t="str">
        <f t="shared" si="16"/>
        <v/>
      </c>
      <c r="M91" s="371" t="str">
        <f t="shared" si="10"/>
        <v/>
      </c>
      <c r="N91" s="371" t="str">
        <f>B91</f>
        <v>-</v>
      </c>
      <c r="O91" s="371" t="str">
        <f t="shared" si="17"/>
        <v/>
      </c>
      <c r="P91" s="371" t="str">
        <f t="shared" si="18"/>
        <v>振替済み</v>
      </c>
      <c r="Q91" s="365" t="str">
        <f>IFERROR(IF(F91="","",IF(I91="休日","OK",IF(I91=$T$3,VLOOKUP(B91,$M$15:$P$655,4,FALSE),"NG"))),"NG")</f>
        <v/>
      </c>
      <c r="R91" s="398" t="str">
        <f>IFERROR(IF(WEEKDAY(C91)=2,"週の始まり",IF(WEEKDAY(C91)=1,"週の終わり",IF(WEEKDAY(C91)&gt;2,"↓",""))),"")</f>
        <v/>
      </c>
      <c r="S91" s="184"/>
      <c r="V91" s="177" t="str">
        <f>IFERROR(VLOOKUP(B91,①工事概要の入力!$C$10:$D$14,2,FALSE),"")</f>
        <v/>
      </c>
      <c r="W91" s="177" t="str">
        <f>IFERROR(VLOOKUP(B91,①工事概要の入力!$C$18:$D$23,2,FALSE),"")</f>
        <v/>
      </c>
      <c r="X91" s="177" t="str">
        <f>IFERROR(VLOOKUP(B91,①工事概要の入力!$C$24:$D$26,2,FALSE),"")</f>
        <v/>
      </c>
      <c r="Y91" s="177" t="str">
        <f>IF(B91&gt;①工事概要の入力!$C$28,"",IF(B91&gt;=①工事概要の入力!$C$27,$Y$13,""))</f>
        <v/>
      </c>
      <c r="Z91" s="177" t="str">
        <f>IF(B91&gt;①工事概要の入力!$C$30,"",IF(B91&gt;=①工事概要の入力!$C$29,$Z$13,""))</f>
        <v/>
      </c>
      <c r="AA91" s="177" t="str">
        <f>IF(B91&gt;①工事概要の入力!$C$32,"",IF(B91&gt;=①工事概要の入力!$C$31,$AA$13,""))</f>
        <v/>
      </c>
      <c r="AB91" s="177" t="str">
        <f>IF(B91&gt;①工事概要の入力!$C$34,"",IF(B91&gt;=①工事概要の入力!$C$33,$AB$13,""))</f>
        <v/>
      </c>
      <c r="AC91" s="177" t="str">
        <f>IF(B91&gt;①工事概要の入力!$C$36,"",IF(B91&gt;=①工事概要の入力!$C$35,$AC$13,""))</f>
        <v/>
      </c>
      <c r="AD91" s="177" t="str">
        <f>IF(B91&gt;①工事概要の入力!$C$38,"",IF(B91&gt;=①工事概要の入力!$C$37,$AD$13,""))</f>
        <v/>
      </c>
      <c r="AE91" s="177" t="str">
        <f>IF(B91&gt;①工事概要の入力!$C$40,"",IF(B91&gt;=①工事概要の入力!$C$39,$AE$13,""))</f>
        <v/>
      </c>
      <c r="AF91" s="177" t="str">
        <f>IF(B91&gt;①工事概要の入力!$C$42,"",IF(B91&gt;=①工事概要の入力!$C$41,$AF$13,""))</f>
        <v/>
      </c>
      <c r="AG91" s="177" t="str">
        <f>IF(B91&gt;①工事概要の入力!$C$44,"",IF(B91&gt;=①工事概要の入力!$C$43,$AG$13,""))</f>
        <v/>
      </c>
      <c r="AH91" s="177" t="str">
        <f>IF(B91&gt;①工事概要の入力!$C$46,"",IF(B91&gt;=①工事概要の入力!$C$45,$AH$13,""))</f>
        <v/>
      </c>
      <c r="AI91" s="177" t="str">
        <f>IF(B91&gt;①工事概要の入力!$C$48,"",IF(B91&gt;=①工事概要の入力!$C$47,$AI$13,""))</f>
        <v/>
      </c>
      <c r="AJ91" s="177" t="str">
        <f>IF(B91&gt;①工事概要の入力!$C$50,"",IF(B91&gt;=①工事概要の入力!$C$49,$AJ$13,""))</f>
        <v/>
      </c>
      <c r="AK91" s="177" t="str">
        <f>IF(B91&gt;①工事概要の入力!$C$52,"",IF(B91&gt;=①工事概要の入力!$C$51,$AK$13,""))</f>
        <v/>
      </c>
      <c r="AL91" s="177" t="str">
        <f>IF(B91&gt;①工事概要の入力!$C$54,"",IF(B91&gt;=①工事概要の入力!$C$53,$AL$13,""))</f>
        <v/>
      </c>
      <c r="AM91" s="177" t="str">
        <f>IF(B91&gt;①工事概要の入力!$C$56,"",IF(B91&gt;=①工事概要の入力!$C$55,$AM$13,""))</f>
        <v/>
      </c>
      <c r="AN91" s="177" t="str">
        <f>IF(B91&gt;①工事概要の入力!$C$58,"",IF(B91&gt;=①工事概要の入力!$C$57,$AN$13,""))</f>
        <v/>
      </c>
      <c r="AO91" s="177" t="str">
        <f>IF(B91&gt;①工事概要の入力!$C$60,"",IF(B91&gt;=①工事概要の入力!$C$59,$AO$13,""))</f>
        <v/>
      </c>
      <c r="AP91" s="177" t="str">
        <f>IF(B91&gt;①工事概要の入力!$C$62,"",IF(B91&gt;=①工事概要の入力!$C$61,$AP$13,""))</f>
        <v/>
      </c>
      <c r="AQ91" s="177" t="str">
        <f>IF(B91&gt;①工事概要の入力!$C$64,"",IF(B91&gt;=①工事概要の入力!$C$63,$AQ$13,""))</f>
        <v/>
      </c>
      <c r="AR91" s="177" t="str">
        <f>IF(B91&gt;①工事概要の入力!$C$66,"",IF(B91&gt;=①工事概要の入力!$C$65,$AR$13,""))</f>
        <v/>
      </c>
      <c r="AS91" s="177" t="str">
        <f>IF(B91&gt;①工事概要の入力!$C$68,"",IF(B91&gt;=①工事概要の入力!$C$67,$AS$13,""))</f>
        <v/>
      </c>
      <c r="AT91" s="177" t="str">
        <f t="shared" si="19"/>
        <v/>
      </c>
      <c r="AU91" s="177" t="str">
        <f t="shared" si="11"/>
        <v xml:space="preserve"> </v>
      </c>
    </row>
    <row r="92" spans="1:47" ht="39" customHeight="1" thickTop="1" thickBot="1">
      <c r="A92" s="351" t="str">
        <f t="shared" si="12"/>
        <v>対象期間外</v>
      </c>
      <c r="B92" s="362" t="str">
        <f>IFERROR(IF(B91=①工事概要の入力!$E$14,"-",IF(B91="-","-",B91+1)),"-")</f>
        <v>-</v>
      </c>
      <c r="C92" s="363" t="str">
        <f t="shared" si="13"/>
        <v>-</v>
      </c>
      <c r="D92" s="364" t="str">
        <f t="shared" si="14"/>
        <v xml:space="preserve"> </v>
      </c>
      <c r="E92" s="365" t="str">
        <f>IF(B92=①工事概要の入力!$E$10,"",IF(B92&gt;①工事概要の入力!$E$13,"",IF(LEN(AT92)=0,"○","")))</f>
        <v/>
      </c>
      <c r="F92" s="365" t="str">
        <f>IF(E92="","",IF(WEEKDAY(B92)=1,"〇",IF(WEEKDAY(B92)=7,"〇","")))</f>
        <v/>
      </c>
      <c r="G92" s="366" t="str">
        <f t="shared" si="15"/>
        <v>×</v>
      </c>
      <c r="H92" s="367"/>
      <c r="I92" s="368"/>
      <c r="J92" s="369"/>
      <c r="K92" s="370"/>
      <c r="L92" s="371" t="str">
        <f t="shared" si="16"/>
        <v/>
      </c>
      <c r="M92" s="371" t="str">
        <f t="shared" si="10"/>
        <v/>
      </c>
      <c r="N92" s="371" t="str">
        <f>B92</f>
        <v>-</v>
      </c>
      <c r="O92" s="371" t="str">
        <f t="shared" si="17"/>
        <v/>
      </c>
      <c r="P92" s="371" t="str">
        <f t="shared" si="18"/>
        <v>振替済み</v>
      </c>
      <c r="Q92" s="365" t="str">
        <f>IFERROR(IF(F92="","",IF(I92="休日","OK",IF(I92=$T$3,VLOOKUP(B92,$M$15:$P$655,4,FALSE),"NG"))),"NG")</f>
        <v/>
      </c>
      <c r="R92" s="398" t="str">
        <f>IFERROR(IF(WEEKDAY(C92)=2,"週の始まり",IF(WEEKDAY(C92)=1,"週の終わり",IF(WEEKDAY(C92)&gt;2,"↓",""))),"")</f>
        <v/>
      </c>
      <c r="S92" s="184"/>
      <c r="V92" s="177" t="str">
        <f>IFERROR(VLOOKUP(B92,①工事概要の入力!$C$10:$D$14,2,FALSE),"")</f>
        <v/>
      </c>
      <c r="W92" s="177" t="str">
        <f>IFERROR(VLOOKUP(B92,①工事概要の入力!$C$18:$D$23,2,FALSE),"")</f>
        <v/>
      </c>
      <c r="X92" s="177" t="str">
        <f>IFERROR(VLOOKUP(B92,①工事概要の入力!$C$24:$D$26,2,FALSE),"")</f>
        <v/>
      </c>
      <c r="Y92" s="177" t="str">
        <f>IF(B92&gt;①工事概要の入力!$C$28,"",IF(B92&gt;=①工事概要の入力!$C$27,$Y$13,""))</f>
        <v/>
      </c>
      <c r="Z92" s="177" t="str">
        <f>IF(B92&gt;①工事概要の入力!$C$30,"",IF(B92&gt;=①工事概要の入力!$C$29,$Z$13,""))</f>
        <v/>
      </c>
      <c r="AA92" s="177" t="str">
        <f>IF(B92&gt;①工事概要の入力!$C$32,"",IF(B92&gt;=①工事概要の入力!$C$31,$AA$13,""))</f>
        <v/>
      </c>
      <c r="AB92" s="177" t="str">
        <f>IF(B92&gt;①工事概要の入力!$C$34,"",IF(B92&gt;=①工事概要の入力!$C$33,$AB$13,""))</f>
        <v/>
      </c>
      <c r="AC92" s="177" t="str">
        <f>IF(B92&gt;①工事概要の入力!$C$36,"",IF(B92&gt;=①工事概要の入力!$C$35,$AC$13,""))</f>
        <v/>
      </c>
      <c r="AD92" s="177" t="str">
        <f>IF(B92&gt;①工事概要の入力!$C$38,"",IF(B92&gt;=①工事概要の入力!$C$37,$AD$13,""))</f>
        <v/>
      </c>
      <c r="AE92" s="177" t="str">
        <f>IF(B92&gt;①工事概要の入力!$C$40,"",IF(B92&gt;=①工事概要の入力!$C$39,$AE$13,""))</f>
        <v/>
      </c>
      <c r="AF92" s="177" t="str">
        <f>IF(B92&gt;①工事概要の入力!$C$42,"",IF(B92&gt;=①工事概要の入力!$C$41,$AF$13,""))</f>
        <v/>
      </c>
      <c r="AG92" s="177" t="str">
        <f>IF(B92&gt;①工事概要の入力!$C$44,"",IF(B92&gt;=①工事概要の入力!$C$43,$AG$13,""))</f>
        <v/>
      </c>
      <c r="AH92" s="177" t="str">
        <f>IF(B92&gt;①工事概要の入力!$C$46,"",IF(B92&gt;=①工事概要の入力!$C$45,$AH$13,""))</f>
        <v/>
      </c>
      <c r="AI92" s="177" t="str">
        <f>IF(B92&gt;①工事概要の入力!$C$48,"",IF(B92&gt;=①工事概要の入力!$C$47,$AI$13,""))</f>
        <v/>
      </c>
      <c r="AJ92" s="177" t="str">
        <f>IF(B92&gt;①工事概要の入力!$C$50,"",IF(B92&gt;=①工事概要の入力!$C$49,$AJ$13,""))</f>
        <v/>
      </c>
      <c r="AK92" s="177" t="str">
        <f>IF(B92&gt;①工事概要の入力!$C$52,"",IF(B92&gt;=①工事概要の入力!$C$51,$AK$13,""))</f>
        <v/>
      </c>
      <c r="AL92" s="177" t="str">
        <f>IF(B92&gt;①工事概要の入力!$C$54,"",IF(B92&gt;=①工事概要の入力!$C$53,$AL$13,""))</f>
        <v/>
      </c>
      <c r="AM92" s="177" t="str">
        <f>IF(B92&gt;①工事概要の入力!$C$56,"",IF(B92&gt;=①工事概要の入力!$C$55,$AM$13,""))</f>
        <v/>
      </c>
      <c r="AN92" s="177" t="str">
        <f>IF(B92&gt;①工事概要の入力!$C$58,"",IF(B92&gt;=①工事概要の入力!$C$57,$AN$13,""))</f>
        <v/>
      </c>
      <c r="AO92" s="177" t="str">
        <f>IF(B92&gt;①工事概要の入力!$C$60,"",IF(B92&gt;=①工事概要の入力!$C$59,$AO$13,""))</f>
        <v/>
      </c>
      <c r="AP92" s="177" t="str">
        <f>IF(B92&gt;①工事概要の入力!$C$62,"",IF(B92&gt;=①工事概要の入力!$C$61,$AP$13,""))</f>
        <v/>
      </c>
      <c r="AQ92" s="177" t="str">
        <f>IF(B92&gt;①工事概要の入力!$C$64,"",IF(B92&gt;=①工事概要の入力!$C$63,$AQ$13,""))</f>
        <v/>
      </c>
      <c r="AR92" s="177" t="str">
        <f>IF(B92&gt;①工事概要の入力!$C$66,"",IF(B92&gt;=①工事概要の入力!$C$65,$AR$13,""))</f>
        <v/>
      </c>
      <c r="AS92" s="177" t="str">
        <f>IF(B92&gt;①工事概要の入力!$C$68,"",IF(B92&gt;=①工事概要の入力!$C$67,$AS$13,""))</f>
        <v/>
      </c>
      <c r="AT92" s="177" t="str">
        <f t="shared" si="19"/>
        <v/>
      </c>
      <c r="AU92" s="177" t="str">
        <f t="shared" si="11"/>
        <v xml:space="preserve"> </v>
      </c>
    </row>
    <row r="93" spans="1:47" ht="39" customHeight="1" thickTop="1" thickBot="1">
      <c r="A93" s="351" t="str">
        <f t="shared" si="12"/>
        <v>対象期間外</v>
      </c>
      <c r="B93" s="362" t="str">
        <f>IFERROR(IF(B92=①工事概要の入力!$E$14,"-",IF(B92="-","-",B92+1)),"-")</f>
        <v>-</v>
      </c>
      <c r="C93" s="363" t="str">
        <f t="shared" si="13"/>
        <v>-</v>
      </c>
      <c r="D93" s="364" t="str">
        <f t="shared" si="14"/>
        <v xml:space="preserve"> </v>
      </c>
      <c r="E93" s="365" t="str">
        <f>IF(B93=①工事概要の入力!$E$10,"",IF(B93&gt;①工事概要の入力!$E$13,"",IF(LEN(AT93)=0,"○","")))</f>
        <v/>
      </c>
      <c r="F93" s="365" t="str">
        <f>IF(E93="","",IF(WEEKDAY(B93)=1,"〇",IF(WEEKDAY(B93)=7,"〇","")))</f>
        <v/>
      </c>
      <c r="G93" s="366" t="str">
        <f t="shared" si="15"/>
        <v>×</v>
      </c>
      <c r="H93" s="367"/>
      <c r="I93" s="368"/>
      <c r="J93" s="369"/>
      <c r="K93" s="370"/>
      <c r="L93" s="371" t="str">
        <f t="shared" si="16"/>
        <v/>
      </c>
      <c r="M93" s="371" t="str">
        <f t="shared" si="10"/>
        <v/>
      </c>
      <c r="N93" s="371" t="str">
        <f>B93</f>
        <v>-</v>
      </c>
      <c r="O93" s="371" t="str">
        <f t="shared" si="17"/>
        <v/>
      </c>
      <c r="P93" s="371" t="str">
        <f t="shared" si="18"/>
        <v>振替済み</v>
      </c>
      <c r="Q93" s="365" t="str">
        <f>IFERROR(IF(F93="","",IF(I93="休日","OK",IF(I93=$T$3,VLOOKUP(B93,$M$15:$P$655,4,FALSE),"NG"))),"NG")</f>
        <v/>
      </c>
      <c r="R93" s="398" t="str">
        <f>IFERROR(IF(WEEKDAY(C93)=2,"週の始まり",IF(WEEKDAY(C93)=1,"週の終わり",IF(WEEKDAY(C93)&gt;2,"↓",""))),"")</f>
        <v/>
      </c>
      <c r="S93" s="184"/>
      <c r="V93" s="177" t="str">
        <f>IFERROR(VLOOKUP(B93,①工事概要の入力!$C$10:$D$14,2,FALSE),"")</f>
        <v/>
      </c>
      <c r="W93" s="177" t="str">
        <f>IFERROR(VLOOKUP(B93,①工事概要の入力!$C$18:$D$23,2,FALSE),"")</f>
        <v/>
      </c>
      <c r="X93" s="177" t="str">
        <f>IFERROR(VLOOKUP(B93,①工事概要の入力!$C$24:$D$26,2,FALSE),"")</f>
        <v/>
      </c>
      <c r="Y93" s="177" t="str">
        <f>IF(B93&gt;①工事概要の入力!$C$28,"",IF(B93&gt;=①工事概要の入力!$C$27,$Y$13,""))</f>
        <v/>
      </c>
      <c r="Z93" s="177" t="str">
        <f>IF(B93&gt;①工事概要の入力!$C$30,"",IF(B93&gt;=①工事概要の入力!$C$29,$Z$13,""))</f>
        <v/>
      </c>
      <c r="AA93" s="177" t="str">
        <f>IF(B93&gt;①工事概要の入力!$C$32,"",IF(B93&gt;=①工事概要の入力!$C$31,$AA$13,""))</f>
        <v/>
      </c>
      <c r="AB93" s="177" t="str">
        <f>IF(B93&gt;①工事概要の入力!$C$34,"",IF(B93&gt;=①工事概要の入力!$C$33,$AB$13,""))</f>
        <v/>
      </c>
      <c r="AC93" s="177" t="str">
        <f>IF(B93&gt;①工事概要の入力!$C$36,"",IF(B93&gt;=①工事概要の入力!$C$35,$AC$13,""))</f>
        <v/>
      </c>
      <c r="AD93" s="177" t="str">
        <f>IF(B93&gt;①工事概要の入力!$C$38,"",IF(B93&gt;=①工事概要の入力!$C$37,$AD$13,""))</f>
        <v/>
      </c>
      <c r="AE93" s="177" t="str">
        <f>IF(B93&gt;①工事概要の入力!$C$40,"",IF(B93&gt;=①工事概要の入力!$C$39,$AE$13,""))</f>
        <v/>
      </c>
      <c r="AF93" s="177" t="str">
        <f>IF(B93&gt;①工事概要の入力!$C$42,"",IF(B93&gt;=①工事概要の入力!$C$41,$AF$13,""))</f>
        <v/>
      </c>
      <c r="AG93" s="177" t="str">
        <f>IF(B93&gt;①工事概要の入力!$C$44,"",IF(B93&gt;=①工事概要の入力!$C$43,$AG$13,""))</f>
        <v/>
      </c>
      <c r="AH93" s="177" t="str">
        <f>IF(B93&gt;①工事概要の入力!$C$46,"",IF(B93&gt;=①工事概要の入力!$C$45,$AH$13,""))</f>
        <v/>
      </c>
      <c r="AI93" s="177" t="str">
        <f>IF(B93&gt;①工事概要の入力!$C$48,"",IF(B93&gt;=①工事概要の入力!$C$47,$AI$13,""))</f>
        <v/>
      </c>
      <c r="AJ93" s="177" t="str">
        <f>IF(B93&gt;①工事概要の入力!$C$50,"",IF(B93&gt;=①工事概要の入力!$C$49,$AJ$13,""))</f>
        <v/>
      </c>
      <c r="AK93" s="177" t="str">
        <f>IF(B93&gt;①工事概要の入力!$C$52,"",IF(B93&gt;=①工事概要の入力!$C$51,$AK$13,""))</f>
        <v/>
      </c>
      <c r="AL93" s="177" t="str">
        <f>IF(B93&gt;①工事概要の入力!$C$54,"",IF(B93&gt;=①工事概要の入力!$C$53,$AL$13,""))</f>
        <v/>
      </c>
      <c r="AM93" s="177" t="str">
        <f>IF(B93&gt;①工事概要の入力!$C$56,"",IF(B93&gt;=①工事概要の入力!$C$55,$AM$13,""))</f>
        <v/>
      </c>
      <c r="AN93" s="177" t="str">
        <f>IF(B93&gt;①工事概要の入力!$C$58,"",IF(B93&gt;=①工事概要の入力!$C$57,$AN$13,""))</f>
        <v/>
      </c>
      <c r="AO93" s="177" t="str">
        <f>IF(B93&gt;①工事概要の入力!$C$60,"",IF(B93&gt;=①工事概要の入力!$C$59,$AO$13,""))</f>
        <v/>
      </c>
      <c r="AP93" s="177" t="str">
        <f>IF(B93&gt;①工事概要の入力!$C$62,"",IF(B93&gt;=①工事概要の入力!$C$61,$AP$13,""))</f>
        <v/>
      </c>
      <c r="AQ93" s="177" t="str">
        <f>IF(B93&gt;①工事概要の入力!$C$64,"",IF(B93&gt;=①工事概要の入力!$C$63,$AQ$13,""))</f>
        <v/>
      </c>
      <c r="AR93" s="177" t="str">
        <f>IF(B93&gt;①工事概要の入力!$C$66,"",IF(B93&gt;=①工事概要の入力!$C$65,$AR$13,""))</f>
        <v/>
      </c>
      <c r="AS93" s="177" t="str">
        <f>IF(B93&gt;①工事概要の入力!$C$68,"",IF(B93&gt;=①工事概要の入力!$C$67,$AS$13,""))</f>
        <v/>
      </c>
      <c r="AT93" s="177" t="str">
        <f t="shared" si="19"/>
        <v/>
      </c>
      <c r="AU93" s="177" t="str">
        <f t="shared" si="11"/>
        <v xml:space="preserve"> </v>
      </c>
    </row>
    <row r="94" spans="1:47" ht="39" customHeight="1" thickTop="1" thickBot="1">
      <c r="A94" s="351" t="str">
        <f t="shared" si="12"/>
        <v>対象期間外</v>
      </c>
      <c r="B94" s="362" t="str">
        <f>IFERROR(IF(B93=①工事概要の入力!$E$14,"-",IF(B93="-","-",B93+1)),"-")</f>
        <v>-</v>
      </c>
      <c r="C94" s="363" t="str">
        <f t="shared" si="13"/>
        <v>-</v>
      </c>
      <c r="D94" s="364" t="str">
        <f t="shared" si="14"/>
        <v xml:space="preserve"> </v>
      </c>
      <c r="E94" s="365" t="str">
        <f>IF(B94=①工事概要の入力!$E$10,"",IF(B94&gt;①工事概要の入力!$E$13,"",IF(LEN(AT94)=0,"○","")))</f>
        <v/>
      </c>
      <c r="F94" s="365" t="str">
        <f>IF(E94="","",IF(WEEKDAY(B94)=1,"〇",IF(WEEKDAY(B94)=7,"〇","")))</f>
        <v/>
      </c>
      <c r="G94" s="366" t="str">
        <f t="shared" si="15"/>
        <v>×</v>
      </c>
      <c r="H94" s="367"/>
      <c r="I94" s="368"/>
      <c r="J94" s="369"/>
      <c r="K94" s="370"/>
      <c r="L94" s="371" t="str">
        <f t="shared" si="16"/>
        <v/>
      </c>
      <c r="M94" s="371" t="str">
        <f t="shared" si="10"/>
        <v/>
      </c>
      <c r="N94" s="371" t="str">
        <f>B94</f>
        <v>-</v>
      </c>
      <c r="O94" s="371" t="str">
        <f t="shared" si="17"/>
        <v/>
      </c>
      <c r="P94" s="371" t="str">
        <f t="shared" si="18"/>
        <v>振替済み</v>
      </c>
      <c r="Q94" s="365" t="str">
        <f>IFERROR(IF(F94="","",IF(I94="休日","OK",IF(I94=$T$3,VLOOKUP(B94,$M$15:$P$655,4,FALSE),"NG"))),"NG")</f>
        <v/>
      </c>
      <c r="R94" s="398" t="str">
        <f>IFERROR(IF(WEEKDAY(C94)=2,"週の始まり",IF(WEEKDAY(C94)=1,"週の終わり",IF(WEEKDAY(C94)&gt;2,"↓",""))),"")</f>
        <v/>
      </c>
      <c r="S94" s="184"/>
      <c r="V94" s="177" t="str">
        <f>IFERROR(VLOOKUP(B94,①工事概要の入力!$C$10:$D$14,2,FALSE),"")</f>
        <v/>
      </c>
      <c r="W94" s="177" t="str">
        <f>IFERROR(VLOOKUP(B94,①工事概要の入力!$C$18:$D$23,2,FALSE),"")</f>
        <v/>
      </c>
      <c r="X94" s="177" t="str">
        <f>IFERROR(VLOOKUP(B94,①工事概要の入力!$C$24:$D$26,2,FALSE),"")</f>
        <v/>
      </c>
      <c r="Y94" s="177" t="str">
        <f>IF(B94&gt;①工事概要の入力!$C$28,"",IF(B94&gt;=①工事概要の入力!$C$27,$Y$13,""))</f>
        <v/>
      </c>
      <c r="Z94" s="177" t="str">
        <f>IF(B94&gt;①工事概要の入力!$C$30,"",IF(B94&gt;=①工事概要の入力!$C$29,$Z$13,""))</f>
        <v/>
      </c>
      <c r="AA94" s="177" t="str">
        <f>IF(B94&gt;①工事概要の入力!$C$32,"",IF(B94&gt;=①工事概要の入力!$C$31,$AA$13,""))</f>
        <v/>
      </c>
      <c r="AB94" s="177" t="str">
        <f>IF(B94&gt;①工事概要の入力!$C$34,"",IF(B94&gt;=①工事概要の入力!$C$33,$AB$13,""))</f>
        <v/>
      </c>
      <c r="AC94" s="177" t="str">
        <f>IF(B94&gt;①工事概要の入力!$C$36,"",IF(B94&gt;=①工事概要の入力!$C$35,$AC$13,""))</f>
        <v/>
      </c>
      <c r="AD94" s="177" t="str">
        <f>IF(B94&gt;①工事概要の入力!$C$38,"",IF(B94&gt;=①工事概要の入力!$C$37,$AD$13,""))</f>
        <v/>
      </c>
      <c r="AE94" s="177" t="str">
        <f>IF(B94&gt;①工事概要の入力!$C$40,"",IF(B94&gt;=①工事概要の入力!$C$39,$AE$13,""))</f>
        <v/>
      </c>
      <c r="AF94" s="177" t="str">
        <f>IF(B94&gt;①工事概要の入力!$C$42,"",IF(B94&gt;=①工事概要の入力!$C$41,$AF$13,""))</f>
        <v/>
      </c>
      <c r="AG94" s="177" t="str">
        <f>IF(B94&gt;①工事概要の入力!$C$44,"",IF(B94&gt;=①工事概要の入力!$C$43,$AG$13,""))</f>
        <v/>
      </c>
      <c r="AH94" s="177" t="str">
        <f>IF(B94&gt;①工事概要の入力!$C$46,"",IF(B94&gt;=①工事概要の入力!$C$45,$AH$13,""))</f>
        <v/>
      </c>
      <c r="AI94" s="177" t="str">
        <f>IF(B94&gt;①工事概要の入力!$C$48,"",IF(B94&gt;=①工事概要の入力!$C$47,$AI$13,""))</f>
        <v/>
      </c>
      <c r="AJ94" s="177" t="str">
        <f>IF(B94&gt;①工事概要の入力!$C$50,"",IF(B94&gt;=①工事概要の入力!$C$49,$AJ$13,""))</f>
        <v/>
      </c>
      <c r="AK94" s="177" t="str">
        <f>IF(B94&gt;①工事概要の入力!$C$52,"",IF(B94&gt;=①工事概要の入力!$C$51,$AK$13,""))</f>
        <v/>
      </c>
      <c r="AL94" s="177" t="str">
        <f>IF(B94&gt;①工事概要の入力!$C$54,"",IF(B94&gt;=①工事概要の入力!$C$53,$AL$13,""))</f>
        <v/>
      </c>
      <c r="AM94" s="177" t="str">
        <f>IF(B94&gt;①工事概要の入力!$C$56,"",IF(B94&gt;=①工事概要の入力!$C$55,$AM$13,""))</f>
        <v/>
      </c>
      <c r="AN94" s="177" t="str">
        <f>IF(B94&gt;①工事概要の入力!$C$58,"",IF(B94&gt;=①工事概要の入力!$C$57,$AN$13,""))</f>
        <v/>
      </c>
      <c r="AO94" s="177" t="str">
        <f>IF(B94&gt;①工事概要の入力!$C$60,"",IF(B94&gt;=①工事概要の入力!$C$59,$AO$13,""))</f>
        <v/>
      </c>
      <c r="AP94" s="177" t="str">
        <f>IF(B94&gt;①工事概要の入力!$C$62,"",IF(B94&gt;=①工事概要の入力!$C$61,$AP$13,""))</f>
        <v/>
      </c>
      <c r="AQ94" s="177" t="str">
        <f>IF(B94&gt;①工事概要の入力!$C$64,"",IF(B94&gt;=①工事概要の入力!$C$63,$AQ$13,""))</f>
        <v/>
      </c>
      <c r="AR94" s="177" t="str">
        <f>IF(B94&gt;①工事概要の入力!$C$66,"",IF(B94&gt;=①工事概要の入力!$C$65,$AR$13,""))</f>
        <v/>
      </c>
      <c r="AS94" s="177" t="str">
        <f>IF(B94&gt;①工事概要の入力!$C$68,"",IF(B94&gt;=①工事概要の入力!$C$67,$AS$13,""))</f>
        <v/>
      </c>
      <c r="AT94" s="177" t="str">
        <f t="shared" si="19"/>
        <v/>
      </c>
      <c r="AU94" s="177" t="str">
        <f t="shared" si="11"/>
        <v xml:space="preserve"> </v>
      </c>
    </row>
    <row r="95" spans="1:47" ht="39" customHeight="1" thickTop="1" thickBot="1">
      <c r="A95" s="351" t="str">
        <f t="shared" si="12"/>
        <v>対象期間外</v>
      </c>
      <c r="B95" s="362" t="str">
        <f>IFERROR(IF(B94=①工事概要の入力!$E$14,"-",IF(B94="-","-",B94+1)),"-")</f>
        <v>-</v>
      </c>
      <c r="C95" s="363" t="str">
        <f t="shared" si="13"/>
        <v>-</v>
      </c>
      <c r="D95" s="364" t="str">
        <f t="shared" si="14"/>
        <v xml:space="preserve"> </v>
      </c>
      <c r="E95" s="365" t="str">
        <f>IF(B95=①工事概要の入力!$E$10,"",IF(B95&gt;①工事概要の入力!$E$13,"",IF(LEN(AT95)=0,"○","")))</f>
        <v/>
      </c>
      <c r="F95" s="365" t="str">
        <f>IF(E95="","",IF(WEEKDAY(B95)=1,"〇",IF(WEEKDAY(B95)=7,"〇","")))</f>
        <v/>
      </c>
      <c r="G95" s="366" t="str">
        <f t="shared" si="15"/>
        <v>×</v>
      </c>
      <c r="H95" s="367"/>
      <c r="I95" s="368"/>
      <c r="J95" s="369"/>
      <c r="K95" s="370"/>
      <c r="L95" s="371" t="str">
        <f t="shared" si="16"/>
        <v/>
      </c>
      <c r="M95" s="371" t="str">
        <f t="shared" si="10"/>
        <v/>
      </c>
      <c r="N95" s="371" t="str">
        <f>B95</f>
        <v>-</v>
      </c>
      <c r="O95" s="371" t="str">
        <f t="shared" si="17"/>
        <v/>
      </c>
      <c r="P95" s="371" t="str">
        <f t="shared" si="18"/>
        <v>振替済み</v>
      </c>
      <c r="Q95" s="365" t="str">
        <f>IFERROR(IF(F95="","",IF(I95="休日","OK",IF(I95=$T$3,VLOOKUP(B95,$M$15:$P$655,4,FALSE),"NG"))),"NG")</f>
        <v/>
      </c>
      <c r="R95" s="398" t="str">
        <f>IFERROR(IF(WEEKDAY(C95)=2,"週の始まり",IF(WEEKDAY(C95)=1,"週の終わり",IF(WEEKDAY(C95)&gt;2,"↓",""))),"")</f>
        <v/>
      </c>
      <c r="S95" s="184"/>
      <c r="V95" s="177" t="str">
        <f>IFERROR(VLOOKUP(B95,①工事概要の入力!$C$10:$D$14,2,FALSE),"")</f>
        <v/>
      </c>
      <c r="W95" s="177" t="str">
        <f>IFERROR(VLOOKUP(B95,①工事概要の入力!$C$18:$D$23,2,FALSE),"")</f>
        <v/>
      </c>
      <c r="X95" s="177" t="str">
        <f>IFERROR(VLOOKUP(B95,①工事概要の入力!$C$24:$D$26,2,FALSE),"")</f>
        <v/>
      </c>
      <c r="Y95" s="177" t="str">
        <f>IF(B95&gt;①工事概要の入力!$C$28,"",IF(B95&gt;=①工事概要の入力!$C$27,$Y$13,""))</f>
        <v/>
      </c>
      <c r="Z95" s="177" t="str">
        <f>IF(B95&gt;①工事概要の入力!$C$30,"",IF(B95&gt;=①工事概要の入力!$C$29,$Z$13,""))</f>
        <v/>
      </c>
      <c r="AA95" s="177" t="str">
        <f>IF(B95&gt;①工事概要の入力!$C$32,"",IF(B95&gt;=①工事概要の入力!$C$31,$AA$13,""))</f>
        <v/>
      </c>
      <c r="AB95" s="177" t="str">
        <f>IF(B95&gt;①工事概要の入力!$C$34,"",IF(B95&gt;=①工事概要の入力!$C$33,$AB$13,""))</f>
        <v/>
      </c>
      <c r="AC95" s="177" t="str">
        <f>IF(B95&gt;①工事概要の入力!$C$36,"",IF(B95&gt;=①工事概要の入力!$C$35,$AC$13,""))</f>
        <v/>
      </c>
      <c r="AD95" s="177" t="str">
        <f>IF(B95&gt;①工事概要の入力!$C$38,"",IF(B95&gt;=①工事概要の入力!$C$37,$AD$13,""))</f>
        <v/>
      </c>
      <c r="AE95" s="177" t="str">
        <f>IF(B95&gt;①工事概要の入力!$C$40,"",IF(B95&gt;=①工事概要の入力!$C$39,$AE$13,""))</f>
        <v/>
      </c>
      <c r="AF95" s="177" t="str">
        <f>IF(B95&gt;①工事概要の入力!$C$42,"",IF(B95&gt;=①工事概要の入力!$C$41,$AF$13,""))</f>
        <v/>
      </c>
      <c r="AG95" s="177" t="str">
        <f>IF(B95&gt;①工事概要の入力!$C$44,"",IF(B95&gt;=①工事概要の入力!$C$43,$AG$13,""))</f>
        <v/>
      </c>
      <c r="AH95" s="177" t="str">
        <f>IF(B95&gt;①工事概要の入力!$C$46,"",IF(B95&gt;=①工事概要の入力!$C$45,$AH$13,""))</f>
        <v/>
      </c>
      <c r="AI95" s="177" t="str">
        <f>IF(B95&gt;①工事概要の入力!$C$48,"",IF(B95&gt;=①工事概要の入力!$C$47,$AI$13,""))</f>
        <v/>
      </c>
      <c r="AJ95" s="177" t="str">
        <f>IF(B95&gt;①工事概要の入力!$C$50,"",IF(B95&gt;=①工事概要の入力!$C$49,$AJ$13,""))</f>
        <v/>
      </c>
      <c r="AK95" s="177" t="str">
        <f>IF(B95&gt;①工事概要の入力!$C$52,"",IF(B95&gt;=①工事概要の入力!$C$51,$AK$13,""))</f>
        <v/>
      </c>
      <c r="AL95" s="177" t="str">
        <f>IF(B95&gt;①工事概要の入力!$C$54,"",IF(B95&gt;=①工事概要の入力!$C$53,$AL$13,""))</f>
        <v/>
      </c>
      <c r="AM95" s="177" t="str">
        <f>IF(B95&gt;①工事概要の入力!$C$56,"",IF(B95&gt;=①工事概要の入力!$C$55,$AM$13,""))</f>
        <v/>
      </c>
      <c r="AN95" s="177" t="str">
        <f>IF(B95&gt;①工事概要の入力!$C$58,"",IF(B95&gt;=①工事概要の入力!$C$57,$AN$13,""))</f>
        <v/>
      </c>
      <c r="AO95" s="177" t="str">
        <f>IF(B95&gt;①工事概要の入力!$C$60,"",IF(B95&gt;=①工事概要の入力!$C$59,$AO$13,""))</f>
        <v/>
      </c>
      <c r="AP95" s="177" t="str">
        <f>IF(B95&gt;①工事概要の入力!$C$62,"",IF(B95&gt;=①工事概要の入力!$C$61,$AP$13,""))</f>
        <v/>
      </c>
      <c r="AQ95" s="177" t="str">
        <f>IF(B95&gt;①工事概要の入力!$C$64,"",IF(B95&gt;=①工事概要の入力!$C$63,$AQ$13,""))</f>
        <v/>
      </c>
      <c r="AR95" s="177" t="str">
        <f>IF(B95&gt;①工事概要の入力!$C$66,"",IF(B95&gt;=①工事概要の入力!$C$65,$AR$13,""))</f>
        <v/>
      </c>
      <c r="AS95" s="177" t="str">
        <f>IF(B95&gt;①工事概要の入力!$C$68,"",IF(B95&gt;=①工事概要の入力!$C$67,$AS$13,""))</f>
        <v/>
      </c>
      <c r="AT95" s="177" t="str">
        <f t="shared" si="19"/>
        <v/>
      </c>
      <c r="AU95" s="177" t="str">
        <f t="shared" si="11"/>
        <v xml:space="preserve"> </v>
      </c>
    </row>
    <row r="96" spans="1:47" ht="39" customHeight="1" thickTop="1" thickBot="1">
      <c r="A96" s="351" t="str">
        <f t="shared" si="12"/>
        <v>対象期間外</v>
      </c>
      <c r="B96" s="362" t="str">
        <f>IFERROR(IF(B95=①工事概要の入力!$E$14,"-",IF(B95="-","-",B95+1)),"-")</f>
        <v>-</v>
      </c>
      <c r="C96" s="363" t="str">
        <f t="shared" si="13"/>
        <v>-</v>
      </c>
      <c r="D96" s="364" t="str">
        <f t="shared" si="14"/>
        <v xml:space="preserve"> </v>
      </c>
      <c r="E96" s="365" t="str">
        <f>IF(B96=①工事概要の入力!$E$10,"",IF(B96&gt;①工事概要の入力!$E$13,"",IF(LEN(AT96)=0,"○","")))</f>
        <v/>
      </c>
      <c r="F96" s="365" t="str">
        <f>IF(E96="","",IF(WEEKDAY(B96)=1,"〇",IF(WEEKDAY(B96)=7,"〇","")))</f>
        <v/>
      </c>
      <c r="G96" s="366" t="str">
        <f t="shared" si="15"/>
        <v>×</v>
      </c>
      <c r="H96" s="367"/>
      <c r="I96" s="368"/>
      <c r="J96" s="369"/>
      <c r="K96" s="370"/>
      <c r="L96" s="371" t="str">
        <f t="shared" si="16"/>
        <v/>
      </c>
      <c r="M96" s="371" t="str">
        <f t="shared" si="10"/>
        <v/>
      </c>
      <c r="N96" s="371" t="str">
        <f>B96</f>
        <v>-</v>
      </c>
      <c r="O96" s="371" t="str">
        <f t="shared" si="17"/>
        <v/>
      </c>
      <c r="P96" s="371" t="str">
        <f t="shared" si="18"/>
        <v>振替済み</v>
      </c>
      <c r="Q96" s="365" t="str">
        <f>IFERROR(IF(F96="","",IF(I96="休日","OK",IF(I96=$T$3,VLOOKUP(B96,$M$15:$P$655,4,FALSE),"NG"))),"NG")</f>
        <v/>
      </c>
      <c r="R96" s="398" t="str">
        <f>IFERROR(IF(WEEKDAY(C96)=2,"週の始まり",IF(WEEKDAY(C96)=1,"週の終わり",IF(WEEKDAY(C96)&gt;2,"↓",""))),"")</f>
        <v/>
      </c>
      <c r="S96" s="184"/>
      <c r="V96" s="177" t="str">
        <f>IFERROR(VLOOKUP(B96,①工事概要の入力!$C$10:$D$14,2,FALSE),"")</f>
        <v/>
      </c>
      <c r="W96" s="177" t="str">
        <f>IFERROR(VLOOKUP(B96,①工事概要の入力!$C$18:$D$23,2,FALSE),"")</f>
        <v/>
      </c>
      <c r="X96" s="177" t="str">
        <f>IFERROR(VLOOKUP(B96,①工事概要の入力!$C$24:$D$26,2,FALSE),"")</f>
        <v/>
      </c>
      <c r="Y96" s="177" t="str">
        <f>IF(B96&gt;①工事概要の入力!$C$28,"",IF(B96&gt;=①工事概要の入力!$C$27,$Y$13,""))</f>
        <v/>
      </c>
      <c r="Z96" s="177" t="str">
        <f>IF(B96&gt;①工事概要の入力!$C$30,"",IF(B96&gt;=①工事概要の入力!$C$29,$Z$13,""))</f>
        <v/>
      </c>
      <c r="AA96" s="177" t="str">
        <f>IF(B96&gt;①工事概要の入力!$C$32,"",IF(B96&gt;=①工事概要の入力!$C$31,$AA$13,""))</f>
        <v/>
      </c>
      <c r="AB96" s="177" t="str">
        <f>IF(B96&gt;①工事概要の入力!$C$34,"",IF(B96&gt;=①工事概要の入力!$C$33,$AB$13,""))</f>
        <v/>
      </c>
      <c r="AC96" s="177" t="str">
        <f>IF(B96&gt;①工事概要の入力!$C$36,"",IF(B96&gt;=①工事概要の入力!$C$35,$AC$13,""))</f>
        <v/>
      </c>
      <c r="AD96" s="177" t="str">
        <f>IF(B96&gt;①工事概要の入力!$C$38,"",IF(B96&gt;=①工事概要の入力!$C$37,$AD$13,""))</f>
        <v/>
      </c>
      <c r="AE96" s="177" t="str">
        <f>IF(B96&gt;①工事概要の入力!$C$40,"",IF(B96&gt;=①工事概要の入力!$C$39,$AE$13,""))</f>
        <v/>
      </c>
      <c r="AF96" s="177" t="str">
        <f>IF(B96&gt;①工事概要の入力!$C$42,"",IF(B96&gt;=①工事概要の入力!$C$41,$AF$13,""))</f>
        <v/>
      </c>
      <c r="AG96" s="177" t="str">
        <f>IF(B96&gt;①工事概要の入力!$C$44,"",IF(B96&gt;=①工事概要の入力!$C$43,$AG$13,""))</f>
        <v/>
      </c>
      <c r="AH96" s="177" t="str">
        <f>IF(B96&gt;①工事概要の入力!$C$46,"",IF(B96&gt;=①工事概要の入力!$C$45,$AH$13,""))</f>
        <v/>
      </c>
      <c r="AI96" s="177" t="str">
        <f>IF(B96&gt;①工事概要の入力!$C$48,"",IF(B96&gt;=①工事概要の入力!$C$47,$AI$13,""))</f>
        <v/>
      </c>
      <c r="AJ96" s="177" t="str">
        <f>IF(B96&gt;①工事概要の入力!$C$50,"",IF(B96&gt;=①工事概要の入力!$C$49,$AJ$13,""))</f>
        <v/>
      </c>
      <c r="AK96" s="177" t="str">
        <f>IF(B96&gt;①工事概要の入力!$C$52,"",IF(B96&gt;=①工事概要の入力!$C$51,$AK$13,""))</f>
        <v/>
      </c>
      <c r="AL96" s="177" t="str">
        <f>IF(B96&gt;①工事概要の入力!$C$54,"",IF(B96&gt;=①工事概要の入力!$C$53,$AL$13,""))</f>
        <v/>
      </c>
      <c r="AM96" s="177" t="str">
        <f>IF(B96&gt;①工事概要の入力!$C$56,"",IF(B96&gt;=①工事概要の入力!$C$55,$AM$13,""))</f>
        <v/>
      </c>
      <c r="AN96" s="177" t="str">
        <f>IF(B96&gt;①工事概要の入力!$C$58,"",IF(B96&gt;=①工事概要の入力!$C$57,$AN$13,""))</f>
        <v/>
      </c>
      <c r="AO96" s="177" t="str">
        <f>IF(B96&gt;①工事概要の入力!$C$60,"",IF(B96&gt;=①工事概要の入力!$C$59,$AO$13,""))</f>
        <v/>
      </c>
      <c r="AP96" s="177" t="str">
        <f>IF(B96&gt;①工事概要の入力!$C$62,"",IF(B96&gt;=①工事概要の入力!$C$61,$AP$13,""))</f>
        <v/>
      </c>
      <c r="AQ96" s="177" t="str">
        <f>IF(B96&gt;①工事概要の入力!$C$64,"",IF(B96&gt;=①工事概要の入力!$C$63,$AQ$13,""))</f>
        <v/>
      </c>
      <c r="AR96" s="177" t="str">
        <f>IF(B96&gt;①工事概要の入力!$C$66,"",IF(B96&gt;=①工事概要の入力!$C$65,$AR$13,""))</f>
        <v/>
      </c>
      <c r="AS96" s="177" t="str">
        <f>IF(B96&gt;①工事概要の入力!$C$68,"",IF(B96&gt;=①工事概要の入力!$C$67,$AS$13,""))</f>
        <v/>
      </c>
      <c r="AT96" s="177" t="str">
        <f t="shared" si="19"/>
        <v/>
      </c>
      <c r="AU96" s="177" t="str">
        <f t="shared" si="11"/>
        <v xml:space="preserve"> </v>
      </c>
    </row>
    <row r="97" spans="1:47" ht="39" customHeight="1" thickTop="1" thickBot="1">
      <c r="A97" s="351" t="str">
        <f t="shared" si="12"/>
        <v>対象期間外</v>
      </c>
      <c r="B97" s="362" t="str">
        <f>IFERROR(IF(B96=①工事概要の入力!$E$14,"-",IF(B96="-","-",B96+1)),"-")</f>
        <v>-</v>
      </c>
      <c r="C97" s="363" t="str">
        <f t="shared" si="13"/>
        <v>-</v>
      </c>
      <c r="D97" s="364" t="str">
        <f t="shared" si="14"/>
        <v xml:space="preserve"> </v>
      </c>
      <c r="E97" s="365" t="str">
        <f>IF(B97=①工事概要の入力!$E$10,"",IF(B97&gt;①工事概要の入力!$E$13,"",IF(LEN(AT97)=0,"○","")))</f>
        <v/>
      </c>
      <c r="F97" s="365" t="str">
        <f>IF(E97="","",IF(WEEKDAY(B97)=1,"〇",IF(WEEKDAY(B97)=7,"〇","")))</f>
        <v/>
      </c>
      <c r="G97" s="366" t="str">
        <f t="shared" si="15"/>
        <v>×</v>
      </c>
      <c r="H97" s="367"/>
      <c r="I97" s="368"/>
      <c r="J97" s="369"/>
      <c r="K97" s="370"/>
      <c r="L97" s="371" t="str">
        <f t="shared" si="16"/>
        <v/>
      </c>
      <c r="M97" s="371" t="str">
        <f t="shared" si="10"/>
        <v/>
      </c>
      <c r="N97" s="371" t="str">
        <f>B97</f>
        <v>-</v>
      </c>
      <c r="O97" s="371" t="str">
        <f t="shared" si="17"/>
        <v/>
      </c>
      <c r="P97" s="371" t="str">
        <f t="shared" si="18"/>
        <v>振替済み</v>
      </c>
      <c r="Q97" s="365" t="str">
        <f>IFERROR(IF(F97="","",IF(I97="休日","OK",IF(I97=$T$3,VLOOKUP(B97,$M$15:$P$655,4,FALSE),"NG"))),"NG")</f>
        <v/>
      </c>
      <c r="R97" s="398" t="str">
        <f>IFERROR(IF(WEEKDAY(C97)=2,"週の始まり",IF(WEEKDAY(C97)=1,"週の終わり",IF(WEEKDAY(C97)&gt;2,"↓",""))),"")</f>
        <v/>
      </c>
      <c r="S97" s="184"/>
      <c r="V97" s="177" t="str">
        <f>IFERROR(VLOOKUP(B97,①工事概要の入力!$C$10:$D$14,2,FALSE),"")</f>
        <v/>
      </c>
      <c r="W97" s="177" t="str">
        <f>IFERROR(VLOOKUP(B97,①工事概要の入力!$C$18:$D$23,2,FALSE),"")</f>
        <v/>
      </c>
      <c r="X97" s="177" t="str">
        <f>IFERROR(VLOOKUP(B97,①工事概要の入力!$C$24:$D$26,2,FALSE),"")</f>
        <v/>
      </c>
      <c r="Y97" s="177" t="str">
        <f>IF(B97&gt;①工事概要の入力!$C$28,"",IF(B97&gt;=①工事概要の入力!$C$27,$Y$13,""))</f>
        <v/>
      </c>
      <c r="Z97" s="177" t="str">
        <f>IF(B97&gt;①工事概要の入力!$C$30,"",IF(B97&gt;=①工事概要の入力!$C$29,$Z$13,""))</f>
        <v/>
      </c>
      <c r="AA97" s="177" t="str">
        <f>IF(B97&gt;①工事概要の入力!$C$32,"",IF(B97&gt;=①工事概要の入力!$C$31,$AA$13,""))</f>
        <v/>
      </c>
      <c r="AB97" s="177" t="str">
        <f>IF(B97&gt;①工事概要の入力!$C$34,"",IF(B97&gt;=①工事概要の入力!$C$33,$AB$13,""))</f>
        <v/>
      </c>
      <c r="AC97" s="177" t="str">
        <f>IF(B97&gt;①工事概要の入力!$C$36,"",IF(B97&gt;=①工事概要の入力!$C$35,$AC$13,""))</f>
        <v/>
      </c>
      <c r="AD97" s="177" t="str">
        <f>IF(B97&gt;①工事概要の入力!$C$38,"",IF(B97&gt;=①工事概要の入力!$C$37,$AD$13,""))</f>
        <v/>
      </c>
      <c r="AE97" s="177" t="str">
        <f>IF(B97&gt;①工事概要の入力!$C$40,"",IF(B97&gt;=①工事概要の入力!$C$39,$AE$13,""))</f>
        <v/>
      </c>
      <c r="AF97" s="177" t="str">
        <f>IF(B97&gt;①工事概要の入力!$C$42,"",IF(B97&gt;=①工事概要の入力!$C$41,$AF$13,""))</f>
        <v/>
      </c>
      <c r="AG97" s="177" t="str">
        <f>IF(B97&gt;①工事概要の入力!$C$44,"",IF(B97&gt;=①工事概要の入力!$C$43,$AG$13,""))</f>
        <v/>
      </c>
      <c r="AH97" s="177" t="str">
        <f>IF(B97&gt;①工事概要の入力!$C$46,"",IF(B97&gt;=①工事概要の入力!$C$45,$AH$13,""))</f>
        <v/>
      </c>
      <c r="AI97" s="177" t="str">
        <f>IF(B97&gt;①工事概要の入力!$C$48,"",IF(B97&gt;=①工事概要の入力!$C$47,$AI$13,""))</f>
        <v/>
      </c>
      <c r="AJ97" s="177" t="str">
        <f>IF(B97&gt;①工事概要の入力!$C$50,"",IF(B97&gt;=①工事概要の入力!$C$49,$AJ$13,""))</f>
        <v/>
      </c>
      <c r="AK97" s="177" t="str">
        <f>IF(B97&gt;①工事概要の入力!$C$52,"",IF(B97&gt;=①工事概要の入力!$C$51,$AK$13,""))</f>
        <v/>
      </c>
      <c r="AL97" s="177" t="str">
        <f>IF(B97&gt;①工事概要の入力!$C$54,"",IF(B97&gt;=①工事概要の入力!$C$53,$AL$13,""))</f>
        <v/>
      </c>
      <c r="AM97" s="177" t="str">
        <f>IF(B97&gt;①工事概要の入力!$C$56,"",IF(B97&gt;=①工事概要の入力!$C$55,$AM$13,""))</f>
        <v/>
      </c>
      <c r="AN97" s="177" t="str">
        <f>IF(B97&gt;①工事概要の入力!$C$58,"",IF(B97&gt;=①工事概要の入力!$C$57,$AN$13,""))</f>
        <v/>
      </c>
      <c r="AO97" s="177" t="str">
        <f>IF(B97&gt;①工事概要の入力!$C$60,"",IF(B97&gt;=①工事概要の入力!$C$59,$AO$13,""))</f>
        <v/>
      </c>
      <c r="AP97" s="177" t="str">
        <f>IF(B97&gt;①工事概要の入力!$C$62,"",IF(B97&gt;=①工事概要の入力!$C$61,$AP$13,""))</f>
        <v/>
      </c>
      <c r="AQ97" s="177" t="str">
        <f>IF(B97&gt;①工事概要の入力!$C$64,"",IF(B97&gt;=①工事概要の入力!$C$63,$AQ$13,""))</f>
        <v/>
      </c>
      <c r="AR97" s="177" t="str">
        <f>IF(B97&gt;①工事概要の入力!$C$66,"",IF(B97&gt;=①工事概要の入力!$C$65,$AR$13,""))</f>
        <v/>
      </c>
      <c r="AS97" s="177" t="str">
        <f>IF(B97&gt;①工事概要の入力!$C$68,"",IF(B97&gt;=①工事概要の入力!$C$67,$AS$13,""))</f>
        <v/>
      </c>
      <c r="AT97" s="177" t="str">
        <f t="shared" si="19"/>
        <v/>
      </c>
      <c r="AU97" s="177" t="str">
        <f t="shared" si="11"/>
        <v xml:space="preserve"> </v>
      </c>
    </row>
    <row r="98" spans="1:47" ht="39" customHeight="1" thickTop="1" thickBot="1">
      <c r="A98" s="351" t="str">
        <f t="shared" si="12"/>
        <v>対象期間外</v>
      </c>
      <c r="B98" s="362" t="str">
        <f>IFERROR(IF(B97=①工事概要の入力!$E$14,"-",IF(B97="-","-",B97+1)),"-")</f>
        <v>-</v>
      </c>
      <c r="C98" s="363" t="str">
        <f t="shared" si="13"/>
        <v>-</v>
      </c>
      <c r="D98" s="364" t="str">
        <f t="shared" si="14"/>
        <v xml:space="preserve"> </v>
      </c>
      <c r="E98" s="365" t="str">
        <f>IF(B98=①工事概要の入力!$E$10,"",IF(B98&gt;①工事概要の入力!$E$13,"",IF(LEN(AT98)=0,"○","")))</f>
        <v/>
      </c>
      <c r="F98" s="365" t="str">
        <f>IF(E98="","",IF(WEEKDAY(B98)=1,"〇",IF(WEEKDAY(B98)=7,"〇","")))</f>
        <v/>
      </c>
      <c r="G98" s="366" t="str">
        <f t="shared" si="15"/>
        <v>×</v>
      </c>
      <c r="H98" s="367"/>
      <c r="I98" s="368"/>
      <c r="J98" s="369"/>
      <c r="K98" s="370"/>
      <c r="L98" s="371" t="str">
        <f t="shared" si="16"/>
        <v/>
      </c>
      <c r="M98" s="371" t="str">
        <f t="shared" si="10"/>
        <v/>
      </c>
      <c r="N98" s="371" t="str">
        <f>B98</f>
        <v>-</v>
      </c>
      <c r="O98" s="371" t="str">
        <f t="shared" si="17"/>
        <v/>
      </c>
      <c r="P98" s="371" t="str">
        <f t="shared" si="18"/>
        <v>振替済み</v>
      </c>
      <c r="Q98" s="365" t="str">
        <f>IFERROR(IF(F98="","",IF(I98="休日","OK",IF(I98=$T$3,VLOOKUP(B98,$M$15:$P$655,4,FALSE),"NG"))),"NG")</f>
        <v/>
      </c>
      <c r="R98" s="398" t="str">
        <f>IFERROR(IF(WEEKDAY(C98)=2,"週の始まり",IF(WEEKDAY(C98)=1,"週の終わり",IF(WEEKDAY(C98)&gt;2,"↓",""))),"")</f>
        <v/>
      </c>
      <c r="S98" s="184"/>
      <c r="V98" s="177" t="str">
        <f>IFERROR(VLOOKUP(B98,①工事概要の入力!$C$10:$D$14,2,FALSE),"")</f>
        <v/>
      </c>
      <c r="W98" s="177" t="str">
        <f>IFERROR(VLOOKUP(B98,①工事概要の入力!$C$18:$D$23,2,FALSE),"")</f>
        <v/>
      </c>
      <c r="X98" s="177" t="str">
        <f>IFERROR(VLOOKUP(B98,①工事概要の入力!$C$24:$D$26,2,FALSE),"")</f>
        <v/>
      </c>
      <c r="Y98" s="177" t="str">
        <f>IF(B98&gt;①工事概要の入力!$C$28,"",IF(B98&gt;=①工事概要の入力!$C$27,$Y$13,""))</f>
        <v/>
      </c>
      <c r="Z98" s="177" t="str">
        <f>IF(B98&gt;①工事概要の入力!$C$30,"",IF(B98&gt;=①工事概要の入力!$C$29,$Z$13,""))</f>
        <v/>
      </c>
      <c r="AA98" s="177" t="str">
        <f>IF(B98&gt;①工事概要の入力!$C$32,"",IF(B98&gt;=①工事概要の入力!$C$31,$AA$13,""))</f>
        <v/>
      </c>
      <c r="AB98" s="177" t="str">
        <f>IF(B98&gt;①工事概要の入力!$C$34,"",IF(B98&gt;=①工事概要の入力!$C$33,$AB$13,""))</f>
        <v/>
      </c>
      <c r="AC98" s="177" t="str">
        <f>IF(B98&gt;①工事概要の入力!$C$36,"",IF(B98&gt;=①工事概要の入力!$C$35,$AC$13,""))</f>
        <v/>
      </c>
      <c r="AD98" s="177" t="str">
        <f>IF(B98&gt;①工事概要の入力!$C$38,"",IF(B98&gt;=①工事概要の入力!$C$37,$AD$13,""))</f>
        <v/>
      </c>
      <c r="AE98" s="177" t="str">
        <f>IF(B98&gt;①工事概要の入力!$C$40,"",IF(B98&gt;=①工事概要の入力!$C$39,$AE$13,""))</f>
        <v/>
      </c>
      <c r="AF98" s="177" t="str">
        <f>IF(B98&gt;①工事概要の入力!$C$42,"",IF(B98&gt;=①工事概要の入力!$C$41,$AF$13,""))</f>
        <v/>
      </c>
      <c r="AG98" s="177" t="str">
        <f>IF(B98&gt;①工事概要の入力!$C$44,"",IF(B98&gt;=①工事概要の入力!$C$43,$AG$13,""))</f>
        <v/>
      </c>
      <c r="AH98" s="177" t="str">
        <f>IF(B98&gt;①工事概要の入力!$C$46,"",IF(B98&gt;=①工事概要の入力!$C$45,$AH$13,""))</f>
        <v/>
      </c>
      <c r="AI98" s="177" t="str">
        <f>IF(B98&gt;①工事概要の入力!$C$48,"",IF(B98&gt;=①工事概要の入力!$C$47,$AI$13,""))</f>
        <v/>
      </c>
      <c r="AJ98" s="177" t="str">
        <f>IF(B98&gt;①工事概要の入力!$C$50,"",IF(B98&gt;=①工事概要の入力!$C$49,$AJ$13,""))</f>
        <v/>
      </c>
      <c r="AK98" s="177" t="str">
        <f>IF(B98&gt;①工事概要の入力!$C$52,"",IF(B98&gt;=①工事概要の入力!$C$51,$AK$13,""))</f>
        <v/>
      </c>
      <c r="AL98" s="177" t="str">
        <f>IF(B98&gt;①工事概要の入力!$C$54,"",IF(B98&gt;=①工事概要の入力!$C$53,$AL$13,""))</f>
        <v/>
      </c>
      <c r="AM98" s="177" t="str">
        <f>IF(B98&gt;①工事概要の入力!$C$56,"",IF(B98&gt;=①工事概要の入力!$C$55,$AM$13,""))</f>
        <v/>
      </c>
      <c r="AN98" s="177" t="str">
        <f>IF(B98&gt;①工事概要の入力!$C$58,"",IF(B98&gt;=①工事概要の入力!$C$57,$AN$13,""))</f>
        <v/>
      </c>
      <c r="AO98" s="177" t="str">
        <f>IF(B98&gt;①工事概要の入力!$C$60,"",IF(B98&gt;=①工事概要の入力!$C$59,$AO$13,""))</f>
        <v/>
      </c>
      <c r="AP98" s="177" t="str">
        <f>IF(B98&gt;①工事概要の入力!$C$62,"",IF(B98&gt;=①工事概要の入力!$C$61,$AP$13,""))</f>
        <v/>
      </c>
      <c r="AQ98" s="177" t="str">
        <f>IF(B98&gt;①工事概要の入力!$C$64,"",IF(B98&gt;=①工事概要の入力!$C$63,$AQ$13,""))</f>
        <v/>
      </c>
      <c r="AR98" s="177" t="str">
        <f>IF(B98&gt;①工事概要の入力!$C$66,"",IF(B98&gt;=①工事概要の入力!$C$65,$AR$13,""))</f>
        <v/>
      </c>
      <c r="AS98" s="177" t="str">
        <f>IF(B98&gt;①工事概要の入力!$C$68,"",IF(B98&gt;=①工事概要の入力!$C$67,$AS$13,""))</f>
        <v/>
      </c>
      <c r="AT98" s="177" t="str">
        <f t="shared" si="19"/>
        <v/>
      </c>
      <c r="AU98" s="177" t="str">
        <f t="shared" si="11"/>
        <v xml:space="preserve"> </v>
      </c>
    </row>
    <row r="99" spans="1:47" ht="39" customHeight="1" thickTop="1" thickBot="1">
      <c r="A99" s="351" t="str">
        <f t="shared" si="12"/>
        <v>対象期間外</v>
      </c>
      <c r="B99" s="362" t="str">
        <f>IFERROR(IF(B98=①工事概要の入力!$E$14,"-",IF(B98="-","-",B98+1)),"-")</f>
        <v>-</v>
      </c>
      <c r="C99" s="363" t="str">
        <f t="shared" si="13"/>
        <v>-</v>
      </c>
      <c r="D99" s="364" t="str">
        <f t="shared" si="14"/>
        <v xml:space="preserve"> </v>
      </c>
      <c r="E99" s="365" t="str">
        <f>IF(B99=①工事概要の入力!$E$10,"",IF(B99&gt;①工事概要の入力!$E$13,"",IF(LEN(AT99)=0,"○","")))</f>
        <v/>
      </c>
      <c r="F99" s="365" t="str">
        <f>IF(E99="","",IF(WEEKDAY(B99)=1,"〇",IF(WEEKDAY(B99)=7,"〇","")))</f>
        <v/>
      </c>
      <c r="G99" s="366" t="str">
        <f t="shared" si="15"/>
        <v>×</v>
      </c>
      <c r="H99" s="367"/>
      <c r="I99" s="368"/>
      <c r="J99" s="369"/>
      <c r="K99" s="370"/>
      <c r="L99" s="371" t="str">
        <f t="shared" si="16"/>
        <v/>
      </c>
      <c r="M99" s="371" t="str">
        <f t="shared" si="10"/>
        <v/>
      </c>
      <c r="N99" s="371" t="str">
        <f>B99</f>
        <v>-</v>
      </c>
      <c r="O99" s="371" t="str">
        <f t="shared" si="17"/>
        <v/>
      </c>
      <c r="P99" s="371" t="str">
        <f t="shared" si="18"/>
        <v>振替済み</v>
      </c>
      <c r="Q99" s="365" t="str">
        <f>IFERROR(IF(F99="","",IF(I99="休日","OK",IF(I99=$T$3,VLOOKUP(B99,$M$15:$P$655,4,FALSE),"NG"))),"NG")</f>
        <v/>
      </c>
      <c r="R99" s="398" t="str">
        <f>IFERROR(IF(WEEKDAY(C99)=2,"週の始まり",IF(WEEKDAY(C99)=1,"週の終わり",IF(WEEKDAY(C99)&gt;2,"↓",""))),"")</f>
        <v/>
      </c>
      <c r="S99" s="184"/>
      <c r="V99" s="177" t="str">
        <f>IFERROR(VLOOKUP(B99,①工事概要の入力!$C$10:$D$14,2,FALSE),"")</f>
        <v/>
      </c>
      <c r="W99" s="177" t="str">
        <f>IFERROR(VLOOKUP(B99,①工事概要の入力!$C$18:$D$23,2,FALSE),"")</f>
        <v/>
      </c>
      <c r="X99" s="177" t="str">
        <f>IFERROR(VLOOKUP(B99,①工事概要の入力!$C$24:$D$26,2,FALSE),"")</f>
        <v/>
      </c>
      <c r="Y99" s="177" t="str">
        <f>IF(B99&gt;①工事概要の入力!$C$28,"",IF(B99&gt;=①工事概要の入力!$C$27,$Y$13,""))</f>
        <v/>
      </c>
      <c r="Z99" s="177" t="str">
        <f>IF(B99&gt;①工事概要の入力!$C$30,"",IF(B99&gt;=①工事概要の入力!$C$29,$Z$13,""))</f>
        <v/>
      </c>
      <c r="AA99" s="177" t="str">
        <f>IF(B99&gt;①工事概要の入力!$C$32,"",IF(B99&gt;=①工事概要の入力!$C$31,$AA$13,""))</f>
        <v/>
      </c>
      <c r="AB99" s="177" t="str">
        <f>IF(B99&gt;①工事概要の入力!$C$34,"",IF(B99&gt;=①工事概要の入力!$C$33,$AB$13,""))</f>
        <v/>
      </c>
      <c r="AC99" s="177" t="str">
        <f>IF(B99&gt;①工事概要の入力!$C$36,"",IF(B99&gt;=①工事概要の入力!$C$35,$AC$13,""))</f>
        <v/>
      </c>
      <c r="AD99" s="177" t="str">
        <f>IF(B99&gt;①工事概要の入力!$C$38,"",IF(B99&gt;=①工事概要の入力!$C$37,$AD$13,""))</f>
        <v/>
      </c>
      <c r="AE99" s="177" t="str">
        <f>IF(B99&gt;①工事概要の入力!$C$40,"",IF(B99&gt;=①工事概要の入力!$C$39,$AE$13,""))</f>
        <v/>
      </c>
      <c r="AF99" s="177" t="str">
        <f>IF(B99&gt;①工事概要の入力!$C$42,"",IF(B99&gt;=①工事概要の入力!$C$41,$AF$13,""))</f>
        <v/>
      </c>
      <c r="AG99" s="177" t="str">
        <f>IF(B99&gt;①工事概要の入力!$C$44,"",IF(B99&gt;=①工事概要の入力!$C$43,$AG$13,""))</f>
        <v/>
      </c>
      <c r="AH99" s="177" t="str">
        <f>IF(B99&gt;①工事概要の入力!$C$46,"",IF(B99&gt;=①工事概要の入力!$C$45,$AH$13,""))</f>
        <v/>
      </c>
      <c r="AI99" s="177" t="str">
        <f>IF(B99&gt;①工事概要の入力!$C$48,"",IF(B99&gt;=①工事概要の入力!$C$47,$AI$13,""))</f>
        <v/>
      </c>
      <c r="AJ99" s="177" t="str">
        <f>IF(B99&gt;①工事概要の入力!$C$50,"",IF(B99&gt;=①工事概要の入力!$C$49,$AJ$13,""))</f>
        <v/>
      </c>
      <c r="AK99" s="177" t="str">
        <f>IF(B99&gt;①工事概要の入力!$C$52,"",IF(B99&gt;=①工事概要の入力!$C$51,$AK$13,""))</f>
        <v/>
      </c>
      <c r="AL99" s="177" t="str">
        <f>IF(B99&gt;①工事概要の入力!$C$54,"",IF(B99&gt;=①工事概要の入力!$C$53,$AL$13,""))</f>
        <v/>
      </c>
      <c r="AM99" s="177" t="str">
        <f>IF(B99&gt;①工事概要の入力!$C$56,"",IF(B99&gt;=①工事概要の入力!$C$55,$AM$13,""))</f>
        <v/>
      </c>
      <c r="AN99" s="177" t="str">
        <f>IF(B99&gt;①工事概要の入力!$C$58,"",IF(B99&gt;=①工事概要の入力!$C$57,$AN$13,""))</f>
        <v/>
      </c>
      <c r="AO99" s="177" t="str">
        <f>IF(B99&gt;①工事概要の入力!$C$60,"",IF(B99&gt;=①工事概要の入力!$C$59,$AO$13,""))</f>
        <v/>
      </c>
      <c r="AP99" s="177" t="str">
        <f>IF(B99&gt;①工事概要の入力!$C$62,"",IF(B99&gt;=①工事概要の入力!$C$61,$AP$13,""))</f>
        <v/>
      </c>
      <c r="AQ99" s="177" t="str">
        <f>IF(B99&gt;①工事概要の入力!$C$64,"",IF(B99&gt;=①工事概要の入力!$C$63,$AQ$13,""))</f>
        <v/>
      </c>
      <c r="AR99" s="177" t="str">
        <f>IF(B99&gt;①工事概要の入力!$C$66,"",IF(B99&gt;=①工事概要の入力!$C$65,$AR$13,""))</f>
        <v/>
      </c>
      <c r="AS99" s="177" t="str">
        <f>IF(B99&gt;①工事概要の入力!$C$68,"",IF(B99&gt;=①工事概要の入力!$C$67,$AS$13,""))</f>
        <v/>
      </c>
      <c r="AT99" s="177" t="str">
        <f t="shared" si="19"/>
        <v/>
      </c>
      <c r="AU99" s="177" t="str">
        <f t="shared" si="11"/>
        <v xml:space="preserve"> </v>
      </c>
    </row>
    <row r="100" spans="1:47" ht="39" customHeight="1" thickTop="1" thickBot="1">
      <c r="A100" s="351" t="str">
        <f t="shared" si="12"/>
        <v>対象期間外</v>
      </c>
      <c r="B100" s="362" t="str">
        <f>IFERROR(IF(B99=①工事概要の入力!$E$14,"-",IF(B99="-","-",B99+1)),"-")</f>
        <v>-</v>
      </c>
      <c r="C100" s="363" t="str">
        <f t="shared" si="13"/>
        <v>-</v>
      </c>
      <c r="D100" s="364" t="str">
        <f t="shared" si="14"/>
        <v xml:space="preserve"> </v>
      </c>
      <c r="E100" s="365" t="str">
        <f>IF(B100=①工事概要の入力!$E$10,"",IF(B100&gt;①工事概要の入力!$E$13,"",IF(LEN(AT100)=0,"○","")))</f>
        <v/>
      </c>
      <c r="F100" s="365" t="str">
        <f>IF(E100="","",IF(WEEKDAY(B100)=1,"〇",IF(WEEKDAY(B100)=7,"〇","")))</f>
        <v/>
      </c>
      <c r="G100" s="366" t="str">
        <f t="shared" si="15"/>
        <v>×</v>
      </c>
      <c r="H100" s="367"/>
      <c r="I100" s="368"/>
      <c r="J100" s="369"/>
      <c r="K100" s="370"/>
      <c r="L100" s="371" t="str">
        <f t="shared" si="16"/>
        <v/>
      </c>
      <c r="M100" s="371" t="str">
        <f t="shared" si="10"/>
        <v/>
      </c>
      <c r="N100" s="371" t="str">
        <f>B100</f>
        <v>-</v>
      </c>
      <c r="O100" s="371" t="str">
        <f t="shared" si="17"/>
        <v/>
      </c>
      <c r="P100" s="371" t="str">
        <f t="shared" si="18"/>
        <v>振替済み</v>
      </c>
      <c r="Q100" s="365" t="str">
        <f>IFERROR(IF(F100="","",IF(I100="休日","OK",IF(I100=$T$3,VLOOKUP(B100,$M$15:$P$655,4,FALSE),"NG"))),"NG")</f>
        <v/>
      </c>
      <c r="R100" s="398" t="str">
        <f>IFERROR(IF(WEEKDAY(C100)=2,"週の始まり",IF(WEEKDAY(C100)=1,"週の終わり",IF(WEEKDAY(C100)&gt;2,"↓",""))),"")</f>
        <v/>
      </c>
      <c r="S100" s="184"/>
      <c r="V100" s="177" t="str">
        <f>IFERROR(VLOOKUP(B100,①工事概要の入力!$C$10:$D$14,2,FALSE),"")</f>
        <v/>
      </c>
      <c r="W100" s="177" t="str">
        <f>IFERROR(VLOOKUP(B100,①工事概要の入力!$C$18:$D$23,2,FALSE),"")</f>
        <v/>
      </c>
      <c r="X100" s="177" t="str">
        <f>IFERROR(VLOOKUP(B100,①工事概要の入力!$C$24:$D$26,2,FALSE),"")</f>
        <v/>
      </c>
      <c r="Y100" s="177" t="str">
        <f>IF(B100&gt;①工事概要の入力!$C$28,"",IF(B100&gt;=①工事概要の入力!$C$27,$Y$13,""))</f>
        <v/>
      </c>
      <c r="Z100" s="177" t="str">
        <f>IF(B100&gt;①工事概要の入力!$C$30,"",IF(B100&gt;=①工事概要の入力!$C$29,$Z$13,""))</f>
        <v/>
      </c>
      <c r="AA100" s="177" t="str">
        <f>IF(B100&gt;①工事概要の入力!$C$32,"",IF(B100&gt;=①工事概要の入力!$C$31,$AA$13,""))</f>
        <v/>
      </c>
      <c r="AB100" s="177" t="str">
        <f>IF(B100&gt;①工事概要の入力!$C$34,"",IF(B100&gt;=①工事概要の入力!$C$33,$AB$13,""))</f>
        <v/>
      </c>
      <c r="AC100" s="177" t="str">
        <f>IF(B100&gt;①工事概要の入力!$C$36,"",IF(B100&gt;=①工事概要の入力!$C$35,$AC$13,""))</f>
        <v/>
      </c>
      <c r="AD100" s="177" t="str">
        <f>IF(B100&gt;①工事概要の入力!$C$38,"",IF(B100&gt;=①工事概要の入力!$C$37,$AD$13,""))</f>
        <v/>
      </c>
      <c r="AE100" s="177" t="str">
        <f>IF(B100&gt;①工事概要の入力!$C$40,"",IF(B100&gt;=①工事概要の入力!$C$39,$AE$13,""))</f>
        <v/>
      </c>
      <c r="AF100" s="177" t="str">
        <f>IF(B100&gt;①工事概要の入力!$C$42,"",IF(B100&gt;=①工事概要の入力!$C$41,$AF$13,""))</f>
        <v/>
      </c>
      <c r="AG100" s="177" t="str">
        <f>IF(B100&gt;①工事概要の入力!$C$44,"",IF(B100&gt;=①工事概要の入力!$C$43,$AG$13,""))</f>
        <v/>
      </c>
      <c r="AH100" s="177" t="str">
        <f>IF(B100&gt;①工事概要の入力!$C$46,"",IF(B100&gt;=①工事概要の入力!$C$45,$AH$13,""))</f>
        <v/>
      </c>
      <c r="AI100" s="177" t="str">
        <f>IF(B100&gt;①工事概要の入力!$C$48,"",IF(B100&gt;=①工事概要の入力!$C$47,$AI$13,""))</f>
        <v/>
      </c>
      <c r="AJ100" s="177" t="str">
        <f>IF(B100&gt;①工事概要の入力!$C$50,"",IF(B100&gt;=①工事概要の入力!$C$49,$AJ$13,""))</f>
        <v/>
      </c>
      <c r="AK100" s="177" t="str">
        <f>IF(B100&gt;①工事概要の入力!$C$52,"",IF(B100&gt;=①工事概要の入力!$C$51,$AK$13,""))</f>
        <v/>
      </c>
      <c r="AL100" s="177" t="str">
        <f>IF(B100&gt;①工事概要の入力!$C$54,"",IF(B100&gt;=①工事概要の入力!$C$53,$AL$13,""))</f>
        <v/>
      </c>
      <c r="AM100" s="177" t="str">
        <f>IF(B100&gt;①工事概要の入力!$C$56,"",IF(B100&gt;=①工事概要の入力!$C$55,$AM$13,""))</f>
        <v/>
      </c>
      <c r="AN100" s="177" t="str">
        <f>IF(B100&gt;①工事概要の入力!$C$58,"",IF(B100&gt;=①工事概要の入力!$C$57,$AN$13,""))</f>
        <v/>
      </c>
      <c r="AO100" s="177" t="str">
        <f>IF(B100&gt;①工事概要の入力!$C$60,"",IF(B100&gt;=①工事概要の入力!$C$59,$AO$13,""))</f>
        <v/>
      </c>
      <c r="AP100" s="177" t="str">
        <f>IF(B100&gt;①工事概要の入力!$C$62,"",IF(B100&gt;=①工事概要の入力!$C$61,$AP$13,""))</f>
        <v/>
      </c>
      <c r="AQ100" s="177" t="str">
        <f>IF(B100&gt;①工事概要の入力!$C$64,"",IF(B100&gt;=①工事概要の入力!$C$63,$AQ$13,""))</f>
        <v/>
      </c>
      <c r="AR100" s="177" t="str">
        <f>IF(B100&gt;①工事概要の入力!$C$66,"",IF(B100&gt;=①工事概要の入力!$C$65,$AR$13,""))</f>
        <v/>
      </c>
      <c r="AS100" s="177" t="str">
        <f>IF(B100&gt;①工事概要の入力!$C$68,"",IF(B100&gt;=①工事概要の入力!$C$67,$AS$13,""))</f>
        <v/>
      </c>
      <c r="AT100" s="177" t="str">
        <f t="shared" si="19"/>
        <v/>
      </c>
      <c r="AU100" s="177" t="str">
        <f t="shared" si="11"/>
        <v xml:space="preserve"> </v>
      </c>
    </row>
    <row r="101" spans="1:47" ht="39" customHeight="1" thickTop="1" thickBot="1">
      <c r="A101" s="351" t="str">
        <f t="shared" si="12"/>
        <v>対象期間外</v>
      </c>
      <c r="B101" s="362" t="str">
        <f>IFERROR(IF(B100=①工事概要の入力!$E$14,"-",IF(B100="-","-",B100+1)),"-")</f>
        <v>-</v>
      </c>
      <c r="C101" s="363" t="str">
        <f t="shared" si="13"/>
        <v>-</v>
      </c>
      <c r="D101" s="364" t="str">
        <f t="shared" si="14"/>
        <v xml:space="preserve"> </v>
      </c>
      <c r="E101" s="365" t="str">
        <f>IF(B101=①工事概要の入力!$E$10,"",IF(B101&gt;①工事概要の入力!$E$13,"",IF(LEN(AT101)=0,"○","")))</f>
        <v/>
      </c>
      <c r="F101" s="365" t="str">
        <f>IF(E101="","",IF(WEEKDAY(B101)=1,"〇",IF(WEEKDAY(B101)=7,"〇","")))</f>
        <v/>
      </c>
      <c r="G101" s="366" t="str">
        <f t="shared" si="15"/>
        <v>×</v>
      </c>
      <c r="H101" s="367"/>
      <c r="I101" s="368"/>
      <c r="J101" s="369"/>
      <c r="K101" s="370"/>
      <c r="L101" s="371" t="str">
        <f t="shared" si="16"/>
        <v/>
      </c>
      <c r="M101" s="371" t="str">
        <f t="shared" si="10"/>
        <v/>
      </c>
      <c r="N101" s="371" t="str">
        <f>B101</f>
        <v>-</v>
      </c>
      <c r="O101" s="371" t="str">
        <f t="shared" si="17"/>
        <v/>
      </c>
      <c r="P101" s="371" t="str">
        <f t="shared" si="18"/>
        <v>振替済み</v>
      </c>
      <c r="Q101" s="365" t="str">
        <f>IFERROR(IF(F101="","",IF(I101="休日","OK",IF(I101=$T$3,VLOOKUP(B101,$M$15:$P$655,4,FALSE),"NG"))),"NG")</f>
        <v/>
      </c>
      <c r="R101" s="398" t="str">
        <f>IFERROR(IF(WEEKDAY(C101)=2,"週の始まり",IF(WEEKDAY(C101)=1,"週の終わり",IF(WEEKDAY(C101)&gt;2,"↓",""))),"")</f>
        <v/>
      </c>
      <c r="S101" s="184"/>
      <c r="V101" s="177" t="str">
        <f>IFERROR(VLOOKUP(B101,①工事概要の入力!$C$10:$D$14,2,FALSE),"")</f>
        <v/>
      </c>
      <c r="W101" s="177" t="str">
        <f>IFERROR(VLOOKUP(B101,①工事概要の入力!$C$18:$D$23,2,FALSE),"")</f>
        <v/>
      </c>
      <c r="X101" s="177" t="str">
        <f>IFERROR(VLOOKUP(B101,①工事概要の入力!$C$24:$D$26,2,FALSE),"")</f>
        <v/>
      </c>
      <c r="Y101" s="177" t="str">
        <f>IF(B101&gt;①工事概要の入力!$C$28,"",IF(B101&gt;=①工事概要の入力!$C$27,$Y$13,""))</f>
        <v/>
      </c>
      <c r="Z101" s="177" t="str">
        <f>IF(B101&gt;①工事概要の入力!$C$30,"",IF(B101&gt;=①工事概要の入力!$C$29,$Z$13,""))</f>
        <v/>
      </c>
      <c r="AA101" s="177" t="str">
        <f>IF(B101&gt;①工事概要の入力!$C$32,"",IF(B101&gt;=①工事概要の入力!$C$31,$AA$13,""))</f>
        <v/>
      </c>
      <c r="AB101" s="177" t="str">
        <f>IF(B101&gt;①工事概要の入力!$C$34,"",IF(B101&gt;=①工事概要の入力!$C$33,$AB$13,""))</f>
        <v/>
      </c>
      <c r="AC101" s="177" t="str">
        <f>IF(B101&gt;①工事概要の入力!$C$36,"",IF(B101&gt;=①工事概要の入力!$C$35,$AC$13,""))</f>
        <v/>
      </c>
      <c r="AD101" s="177" t="str">
        <f>IF(B101&gt;①工事概要の入力!$C$38,"",IF(B101&gt;=①工事概要の入力!$C$37,$AD$13,""))</f>
        <v/>
      </c>
      <c r="AE101" s="177" t="str">
        <f>IF(B101&gt;①工事概要の入力!$C$40,"",IF(B101&gt;=①工事概要の入力!$C$39,$AE$13,""))</f>
        <v/>
      </c>
      <c r="AF101" s="177" t="str">
        <f>IF(B101&gt;①工事概要の入力!$C$42,"",IF(B101&gt;=①工事概要の入力!$C$41,$AF$13,""))</f>
        <v/>
      </c>
      <c r="AG101" s="177" t="str">
        <f>IF(B101&gt;①工事概要の入力!$C$44,"",IF(B101&gt;=①工事概要の入力!$C$43,$AG$13,""))</f>
        <v/>
      </c>
      <c r="AH101" s="177" t="str">
        <f>IF(B101&gt;①工事概要の入力!$C$46,"",IF(B101&gt;=①工事概要の入力!$C$45,$AH$13,""))</f>
        <v/>
      </c>
      <c r="AI101" s="177" t="str">
        <f>IF(B101&gt;①工事概要の入力!$C$48,"",IF(B101&gt;=①工事概要の入力!$C$47,$AI$13,""))</f>
        <v/>
      </c>
      <c r="AJ101" s="177" t="str">
        <f>IF(B101&gt;①工事概要の入力!$C$50,"",IF(B101&gt;=①工事概要の入力!$C$49,$AJ$13,""))</f>
        <v/>
      </c>
      <c r="AK101" s="177" t="str">
        <f>IF(B101&gt;①工事概要の入力!$C$52,"",IF(B101&gt;=①工事概要の入力!$C$51,$AK$13,""))</f>
        <v/>
      </c>
      <c r="AL101" s="177" t="str">
        <f>IF(B101&gt;①工事概要の入力!$C$54,"",IF(B101&gt;=①工事概要の入力!$C$53,$AL$13,""))</f>
        <v/>
      </c>
      <c r="AM101" s="177" t="str">
        <f>IF(B101&gt;①工事概要の入力!$C$56,"",IF(B101&gt;=①工事概要の入力!$C$55,$AM$13,""))</f>
        <v/>
      </c>
      <c r="AN101" s="177" t="str">
        <f>IF(B101&gt;①工事概要の入力!$C$58,"",IF(B101&gt;=①工事概要の入力!$C$57,$AN$13,""))</f>
        <v/>
      </c>
      <c r="AO101" s="177" t="str">
        <f>IF(B101&gt;①工事概要の入力!$C$60,"",IF(B101&gt;=①工事概要の入力!$C$59,$AO$13,""))</f>
        <v/>
      </c>
      <c r="AP101" s="177" t="str">
        <f>IF(B101&gt;①工事概要の入力!$C$62,"",IF(B101&gt;=①工事概要の入力!$C$61,$AP$13,""))</f>
        <v/>
      </c>
      <c r="AQ101" s="177" t="str">
        <f>IF(B101&gt;①工事概要の入力!$C$64,"",IF(B101&gt;=①工事概要の入力!$C$63,$AQ$13,""))</f>
        <v/>
      </c>
      <c r="AR101" s="177" t="str">
        <f>IF(B101&gt;①工事概要の入力!$C$66,"",IF(B101&gt;=①工事概要の入力!$C$65,$AR$13,""))</f>
        <v/>
      </c>
      <c r="AS101" s="177" t="str">
        <f>IF(B101&gt;①工事概要の入力!$C$68,"",IF(B101&gt;=①工事概要の入力!$C$67,$AS$13,""))</f>
        <v/>
      </c>
      <c r="AT101" s="177" t="str">
        <f t="shared" si="19"/>
        <v/>
      </c>
      <c r="AU101" s="177" t="str">
        <f t="shared" si="11"/>
        <v xml:space="preserve"> </v>
      </c>
    </row>
    <row r="102" spans="1:47" ht="39" customHeight="1" thickTop="1" thickBot="1">
      <c r="A102" s="351" t="str">
        <f t="shared" si="12"/>
        <v>対象期間外</v>
      </c>
      <c r="B102" s="362" t="str">
        <f>IFERROR(IF(B101=①工事概要の入力!$E$14,"-",IF(B101="-","-",B101+1)),"-")</f>
        <v>-</v>
      </c>
      <c r="C102" s="363" t="str">
        <f t="shared" si="13"/>
        <v>-</v>
      </c>
      <c r="D102" s="364" t="str">
        <f t="shared" si="14"/>
        <v xml:space="preserve"> </v>
      </c>
      <c r="E102" s="365" t="str">
        <f>IF(B102=①工事概要の入力!$E$10,"",IF(B102&gt;①工事概要の入力!$E$13,"",IF(LEN(AT102)=0,"○","")))</f>
        <v/>
      </c>
      <c r="F102" s="365" t="str">
        <f>IF(E102="","",IF(WEEKDAY(B102)=1,"〇",IF(WEEKDAY(B102)=7,"〇","")))</f>
        <v/>
      </c>
      <c r="G102" s="366" t="str">
        <f t="shared" si="15"/>
        <v>×</v>
      </c>
      <c r="H102" s="367"/>
      <c r="I102" s="368"/>
      <c r="J102" s="369"/>
      <c r="K102" s="370"/>
      <c r="L102" s="371" t="str">
        <f t="shared" si="16"/>
        <v/>
      </c>
      <c r="M102" s="371" t="str">
        <f t="shared" si="10"/>
        <v/>
      </c>
      <c r="N102" s="371" t="str">
        <f>B102</f>
        <v>-</v>
      </c>
      <c r="O102" s="371" t="str">
        <f t="shared" si="17"/>
        <v/>
      </c>
      <c r="P102" s="371" t="str">
        <f t="shared" si="18"/>
        <v>振替済み</v>
      </c>
      <c r="Q102" s="365" t="str">
        <f>IFERROR(IF(F102="","",IF(I102="休日","OK",IF(I102=$T$3,VLOOKUP(B102,$M$15:$P$655,4,FALSE),"NG"))),"NG")</f>
        <v/>
      </c>
      <c r="R102" s="398" t="str">
        <f>IFERROR(IF(WEEKDAY(C102)=2,"週の始まり",IF(WEEKDAY(C102)=1,"週の終わり",IF(WEEKDAY(C102)&gt;2,"↓",""))),"")</f>
        <v/>
      </c>
      <c r="S102" s="184"/>
      <c r="V102" s="177" t="str">
        <f>IFERROR(VLOOKUP(B102,①工事概要の入力!$C$10:$D$14,2,FALSE),"")</f>
        <v/>
      </c>
      <c r="W102" s="177" t="str">
        <f>IFERROR(VLOOKUP(B102,①工事概要の入力!$C$18:$D$23,2,FALSE),"")</f>
        <v/>
      </c>
      <c r="X102" s="177" t="str">
        <f>IFERROR(VLOOKUP(B102,①工事概要の入力!$C$24:$D$26,2,FALSE),"")</f>
        <v/>
      </c>
      <c r="Y102" s="177" t="str">
        <f>IF(B102&gt;①工事概要の入力!$C$28,"",IF(B102&gt;=①工事概要の入力!$C$27,$Y$13,""))</f>
        <v/>
      </c>
      <c r="Z102" s="177" t="str">
        <f>IF(B102&gt;①工事概要の入力!$C$30,"",IF(B102&gt;=①工事概要の入力!$C$29,$Z$13,""))</f>
        <v/>
      </c>
      <c r="AA102" s="177" t="str">
        <f>IF(B102&gt;①工事概要の入力!$C$32,"",IF(B102&gt;=①工事概要の入力!$C$31,$AA$13,""))</f>
        <v/>
      </c>
      <c r="AB102" s="177" t="str">
        <f>IF(B102&gt;①工事概要の入力!$C$34,"",IF(B102&gt;=①工事概要の入力!$C$33,$AB$13,""))</f>
        <v/>
      </c>
      <c r="AC102" s="177" t="str">
        <f>IF(B102&gt;①工事概要の入力!$C$36,"",IF(B102&gt;=①工事概要の入力!$C$35,$AC$13,""))</f>
        <v/>
      </c>
      <c r="AD102" s="177" t="str">
        <f>IF(B102&gt;①工事概要の入力!$C$38,"",IF(B102&gt;=①工事概要の入力!$C$37,$AD$13,""))</f>
        <v/>
      </c>
      <c r="AE102" s="177" t="str">
        <f>IF(B102&gt;①工事概要の入力!$C$40,"",IF(B102&gt;=①工事概要の入力!$C$39,$AE$13,""))</f>
        <v/>
      </c>
      <c r="AF102" s="177" t="str">
        <f>IF(B102&gt;①工事概要の入力!$C$42,"",IF(B102&gt;=①工事概要の入力!$C$41,$AF$13,""))</f>
        <v/>
      </c>
      <c r="AG102" s="177" t="str">
        <f>IF(B102&gt;①工事概要の入力!$C$44,"",IF(B102&gt;=①工事概要の入力!$C$43,$AG$13,""))</f>
        <v/>
      </c>
      <c r="AH102" s="177" t="str">
        <f>IF(B102&gt;①工事概要の入力!$C$46,"",IF(B102&gt;=①工事概要の入力!$C$45,$AH$13,""))</f>
        <v/>
      </c>
      <c r="AI102" s="177" t="str">
        <f>IF(B102&gt;①工事概要の入力!$C$48,"",IF(B102&gt;=①工事概要の入力!$C$47,$AI$13,""))</f>
        <v/>
      </c>
      <c r="AJ102" s="177" t="str">
        <f>IF(B102&gt;①工事概要の入力!$C$50,"",IF(B102&gt;=①工事概要の入力!$C$49,$AJ$13,""))</f>
        <v/>
      </c>
      <c r="AK102" s="177" t="str">
        <f>IF(B102&gt;①工事概要の入力!$C$52,"",IF(B102&gt;=①工事概要の入力!$C$51,$AK$13,""))</f>
        <v/>
      </c>
      <c r="AL102" s="177" t="str">
        <f>IF(B102&gt;①工事概要の入力!$C$54,"",IF(B102&gt;=①工事概要の入力!$C$53,$AL$13,""))</f>
        <v/>
      </c>
      <c r="AM102" s="177" t="str">
        <f>IF(B102&gt;①工事概要の入力!$C$56,"",IF(B102&gt;=①工事概要の入力!$C$55,$AM$13,""))</f>
        <v/>
      </c>
      <c r="AN102" s="177" t="str">
        <f>IF(B102&gt;①工事概要の入力!$C$58,"",IF(B102&gt;=①工事概要の入力!$C$57,$AN$13,""))</f>
        <v/>
      </c>
      <c r="AO102" s="177" t="str">
        <f>IF(B102&gt;①工事概要の入力!$C$60,"",IF(B102&gt;=①工事概要の入力!$C$59,$AO$13,""))</f>
        <v/>
      </c>
      <c r="AP102" s="177" t="str">
        <f>IF(B102&gt;①工事概要の入力!$C$62,"",IF(B102&gt;=①工事概要の入力!$C$61,$AP$13,""))</f>
        <v/>
      </c>
      <c r="AQ102" s="177" t="str">
        <f>IF(B102&gt;①工事概要の入力!$C$64,"",IF(B102&gt;=①工事概要の入力!$C$63,$AQ$13,""))</f>
        <v/>
      </c>
      <c r="AR102" s="177" t="str">
        <f>IF(B102&gt;①工事概要の入力!$C$66,"",IF(B102&gt;=①工事概要の入力!$C$65,$AR$13,""))</f>
        <v/>
      </c>
      <c r="AS102" s="177" t="str">
        <f>IF(B102&gt;①工事概要の入力!$C$68,"",IF(B102&gt;=①工事概要の入力!$C$67,$AS$13,""))</f>
        <v/>
      </c>
      <c r="AT102" s="177" t="str">
        <f t="shared" si="19"/>
        <v/>
      </c>
      <c r="AU102" s="177" t="str">
        <f t="shared" si="11"/>
        <v xml:space="preserve"> </v>
      </c>
    </row>
    <row r="103" spans="1:47" ht="39" customHeight="1" thickTop="1" thickBot="1">
      <c r="A103" s="351" t="str">
        <f t="shared" si="12"/>
        <v>対象期間外</v>
      </c>
      <c r="B103" s="362" t="str">
        <f>IFERROR(IF(B102=①工事概要の入力!$E$14,"-",IF(B102="-","-",B102+1)),"-")</f>
        <v>-</v>
      </c>
      <c r="C103" s="363" t="str">
        <f t="shared" si="13"/>
        <v>-</v>
      </c>
      <c r="D103" s="364" t="str">
        <f t="shared" si="14"/>
        <v xml:space="preserve"> </v>
      </c>
      <c r="E103" s="365" t="str">
        <f>IF(B103=①工事概要の入力!$E$10,"",IF(B103&gt;①工事概要の入力!$E$13,"",IF(LEN(AT103)=0,"○","")))</f>
        <v/>
      </c>
      <c r="F103" s="365" t="str">
        <f>IF(E103="","",IF(WEEKDAY(B103)=1,"〇",IF(WEEKDAY(B103)=7,"〇","")))</f>
        <v/>
      </c>
      <c r="G103" s="366" t="str">
        <f t="shared" si="15"/>
        <v>×</v>
      </c>
      <c r="H103" s="367"/>
      <c r="I103" s="368"/>
      <c r="J103" s="369"/>
      <c r="K103" s="370"/>
      <c r="L103" s="371" t="str">
        <f t="shared" si="16"/>
        <v/>
      </c>
      <c r="M103" s="371" t="str">
        <f t="shared" si="10"/>
        <v/>
      </c>
      <c r="N103" s="371" t="str">
        <f>B103</f>
        <v>-</v>
      </c>
      <c r="O103" s="371" t="str">
        <f t="shared" si="17"/>
        <v/>
      </c>
      <c r="P103" s="371" t="str">
        <f t="shared" si="18"/>
        <v>振替済み</v>
      </c>
      <c r="Q103" s="365" t="str">
        <f>IFERROR(IF(F103="","",IF(I103="休日","OK",IF(I103=$T$3,VLOOKUP(B103,$M$15:$P$655,4,FALSE),"NG"))),"NG")</f>
        <v/>
      </c>
      <c r="R103" s="398" t="str">
        <f>IFERROR(IF(WEEKDAY(C103)=2,"週の始まり",IF(WEEKDAY(C103)=1,"週の終わり",IF(WEEKDAY(C103)&gt;2,"↓",""))),"")</f>
        <v/>
      </c>
      <c r="S103" s="184"/>
      <c r="V103" s="177" t="str">
        <f>IFERROR(VLOOKUP(B103,①工事概要の入力!$C$10:$D$14,2,FALSE),"")</f>
        <v/>
      </c>
      <c r="W103" s="177" t="str">
        <f>IFERROR(VLOOKUP(B103,①工事概要の入力!$C$18:$D$23,2,FALSE),"")</f>
        <v/>
      </c>
      <c r="X103" s="177" t="str">
        <f>IFERROR(VLOOKUP(B103,①工事概要の入力!$C$24:$D$26,2,FALSE),"")</f>
        <v/>
      </c>
      <c r="Y103" s="177" t="str">
        <f>IF(B103&gt;①工事概要の入力!$C$28,"",IF(B103&gt;=①工事概要の入力!$C$27,$Y$13,""))</f>
        <v/>
      </c>
      <c r="Z103" s="177" t="str">
        <f>IF(B103&gt;①工事概要の入力!$C$30,"",IF(B103&gt;=①工事概要の入力!$C$29,$Z$13,""))</f>
        <v/>
      </c>
      <c r="AA103" s="177" t="str">
        <f>IF(B103&gt;①工事概要の入力!$C$32,"",IF(B103&gt;=①工事概要の入力!$C$31,$AA$13,""))</f>
        <v/>
      </c>
      <c r="AB103" s="177" t="str">
        <f>IF(B103&gt;①工事概要の入力!$C$34,"",IF(B103&gt;=①工事概要の入力!$C$33,$AB$13,""))</f>
        <v/>
      </c>
      <c r="AC103" s="177" t="str">
        <f>IF(B103&gt;①工事概要の入力!$C$36,"",IF(B103&gt;=①工事概要の入力!$C$35,$AC$13,""))</f>
        <v/>
      </c>
      <c r="AD103" s="177" t="str">
        <f>IF(B103&gt;①工事概要の入力!$C$38,"",IF(B103&gt;=①工事概要の入力!$C$37,$AD$13,""))</f>
        <v/>
      </c>
      <c r="AE103" s="177" t="str">
        <f>IF(B103&gt;①工事概要の入力!$C$40,"",IF(B103&gt;=①工事概要の入力!$C$39,$AE$13,""))</f>
        <v/>
      </c>
      <c r="AF103" s="177" t="str">
        <f>IF(B103&gt;①工事概要の入力!$C$42,"",IF(B103&gt;=①工事概要の入力!$C$41,$AF$13,""))</f>
        <v/>
      </c>
      <c r="AG103" s="177" t="str">
        <f>IF(B103&gt;①工事概要の入力!$C$44,"",IF(B103&gt;=①工事概要の入力!$C$43,$AG$13,""))</f>
        <v/>
      </c>
      <c r="AH103" s="177" t="str">
        <f>IF(B103&gt;①工事概要の入力!$C$46,"",IF(B103&gt;=①工事概要の入力!$C$45,$AH$13,""))</f>
        <v/>
      </c>
      <c r="AI103" s="177" t="str">
        <f>IF(B103&gt;①工事概要の入力!$C$48,"",IF(B103&gt;=①工事概要の入力!$C$47,$AI$13,""))</f>
        <v/>
      </c>
      <c r="AJ103" s="177" t="str">
        <f>IF(B103&gt;①工事概要の入力!$C$50,"",IF(B103&gt;=①工事概要の入力!$C$49,$AJ$13,""))</f>
        <v/>
      </c>
      <c r="AK103" s="177" t="str">
        <f>IF(B103&gt;①工事概要の入力!$C$52,"",IF(B103&gt;=①工事概要の入力!$C$51,$AK$13,""))</f>
        <v/>
      </c>
      <c r="AL103" s="177" t="str">
        <f>IF(B103&gt;①工事概要の入力!$C$54,"",IF(B103&gt;=①工事概要の入力!$C$53,$AL$13,""))</f>
        <v/>
      </c>
      <c r="AM103" s="177" t="str">
        <f>IF(B103&gt;①工事概要の入力!$C$56,"",IF(B103&gt;=①工事概要の入力!$C$55,$AM$13,""))</f>
        <v/>
      </c>
      <c r="AN103" s="177" t="str">
        <f>IF(B103&gt;①工事概要の入力!$C$58,"",IF(B103&gt;=①工事概要の入力!$C$57,$AN$13,""))</f>
        <v/>
      </c>
      <c r="AO103" s="177" t="str">
        <f>IF(B103&gt;①工事概要の入力!$C$60,"",IF(B103&gt;=①工事概要の入力!$C$59,$AO$13,""))</f>
        <v/>
      </c>
      <c r="AP103" s="177" t="str">
        <f>IF(B103&gt;①工事概要の入力!$C$62,"",IF(B103&gt;=①工事概要の入力!$C$61,$AP$13,""))</f>
        <v/>
      </c>
      <c r="AQ103" s="177" t="str">
        <f>IF(B103&gt;①工事概要の入力!$C$64,"",IF(B103&gt;=①工事概要の入力!$C$63,$AQ$13,""))</f>
        <v/>
      </c>
      <c r="AR103" s="177" t="str">
        <f>IF(B103&gt;①工事概要の入力!$C$66,"",IF(B103&gt;=①工事概要の入力!$C$65,$AR$13,""))</f>
        <v/>
      </c>
      <c r="AS103" s="177" t="str">
        <f>IF(B103&gt;①工事概要の入力!$C$68,"",IF(B103&gt;=①工事概要の入力!$C$67,$AS$13,""))</f>
        <v/>
      </c>
      <c r="AT103" s="177" t="str">
        <f t="shared" si="19"/>
        <v/>
      </c>
      <c r="AU103" s="177" t="str">
        <f t="shared" si="11"/>
        <v xml:space="preserve"> </v>
      </c>
    </row>
    <row r="104" spans="1:47" ht="39" customHeight="1" thickTop="1" thickBot="1">
      <c r="A104" s="351" t="str">
        <f t="shared" si="12"/>
        <v>対象期間外</v>
      </c>
      <c r="B104" s="362" t="str">
        <f>IFERROR(IF(B103=①工事概要の入力!$E$14,"-",IF(B103="-","-",B103+1)),"-")</f>
        <v>-</v>
      </c>
      <c r="C104" s="363" t="str">
        <f t="shared" si="13"/>
        <v>-</v>
      </c>
      <c r="D104" s="364" t="str">
        <f t="shared" si="14"/>
        <v xml:space="preserve"> </v>
      </c>
      <c r="E104" s="365" t="str">
        <f>IF(B104=①工事概要の入力!$E$10,"",IF(B104&gt;①工事概要の入力!$E$13,"",IF(LEN(AT104)=0,"○","")))</f>
        <v/>
      </c>
      <c r="F104" s="365" t="str">
        <f>IF(E104="","",IF(WEEKDAY(B104)=1,"〇",IF(WEEKDAY(B104)=7,"〇","")))</f>
        <v/>
      </c>
      <c r="G104" s="366" t="str">
        <f t="shared" si="15"/>
        <v>×</v>
      </c>
      <c r="H104" s="367"/>
      <c r="I104" s="368"/>
      <c r="J104" s="369"/>
      <c r="K104" s="370"/>
      <c r="L104" s="371" t="str">
        <f t="shared" si="16"/>
        <v/>
      </c>
      <c r="M104" s="371" t="str">
        <f t="shared" si="10"/>
        <v/>
      </c>
      <c r="N104" s="371" t="str">
        <f>B104</f>
        <v>-</v>
      </c>
      <c r="O104" s="371" t="str">
        <f t="shared" si="17"/>
        <v/>
      </c>
      <c r="P104" s="371" t="str">
        <f t="shared" si="18"/>
        <v>振替済み</v>
      </c>
      <c r="Q104" s="365" t="str">
        <f>IFERROR(IF(F104="","",IF(I104="休日","OK",IF(I104=$T$3,VLOOKUP(B104,$M$15:$P$655,4,FALSE),"NG"))),"NG")</f>
        <v/>
      </c>
      <c r="R104" s="398" t="str">
        <f>IFERROR(IF(WEEKDAY(C104)=2,"週の始まり",IF(WEEKDAY(C104)=1,"週の終わり",IF(WEEKDAY(C104)&gt;2,"↓",""))),"")</f>
        <v/>
      </c>
      <c r="S104" s="184"/>
      <c r="V104" s="177" t="str">
        <f>IFERROR(VLOOKUP(B104,①工事概要の入力!$C$10:$D$14,2,FALSE),"")</f>
        <v/>
      </c>
      <c r="W104" s="177" t="str">
        <f>IFERROR(VLOOKUP(B104,①工事概要の入力!$C$18:$D$23,2,FALSE),"")</f>
        <v/>
      </c>
      <c r="X104" s="177" t="str">
        <f>IFERROR(VLOOKUP(B104,①工事概要の入力!$C$24:$D$26,2,FALSE),"")</f>
        <v/>
      </c>
      <c r="Y104" s="177" t="str">
        <f>IF(B104&gt;①工事概要の入力!$C$28,"",IF(B104&gt;=①工事概要の入力!$C$27,$Y$13,""))</f>
        <v/>
      </c>
      <c r="Z104" s="177" t="str">
        <f>IF(B104&gt;①工事概要の入力!$C$30,"",IF(B104&gt;=①工事概要の入力!$C$29,$Z$13,""))</f>
        <v/>
      </c>
      <c r="AA104" s="177" t="str">
        <f>IF(B104&gt;①工事概要の入力!$C$32,"",IF(B104&gt;=①工事概要の入力!$C$31,$AA$13,""))</f>
        <v/>
      </c>
      <c r="AB104" s="177" t="str">
        <f>IF(B104&gt;①工事概要の入力!$C$34,"",IF(B104&gt;=①工事概要の入力!$C$33,$AB$13,""))</f>
        <v/>
      </c>
      <c r="AC104" s="177" t="str">
        <f>IF(B104&gt;①工事概要の入力!$C$36,"",IF(B104&gt;=①工事概要の入力!$C$35,$AC$13,""))</f>
        <v/>
      </c>
      <c r="AD104" s="177" t="str">
        <f>IF(B104&gt;①工事概要の入力!$C$38,"",IF(B104&gt;=①工事概要の入力!$C$37,$AD$13,""))</f>
        <v/>
      </c>
      <c r="AE104" s="177" t="str">
        <f>IF(B104&gt;①工事概要の入力!$C$40,"",IF(B104&gt;=①工事概要の入力!$C$39,$AE$13,""))</f>
        <v/>
      </c>
      <c r="AF104" s="177" t="str">
        <f>IF(B104&gt;①工事概要の入力!$C$42,"",IF(B104&gt;=①工事概要の入力!$C$41,$AF$13,""))</f>
        <v/>
      </c>
      <c r="AG104" s="177" t="str">
        <f>IF(B104&gt;①工事概要の入力!$C$44,"",IF(B104&gt;=①工事概要の入力!$C$43,$AG$13,""))</f>
        <v/>
      </c>
      <c r="AH104" s="177" t="str">
        <f>IF(B104&gt;①工事概要の入力!$C$46,"",IF(B104&gt;=①工事概要の入力!$C$45,$AH$13,""))</f>
        <v/>
      </c>
      <c r="AI104" s="177" t="str">
        <f>IF(B104&gt;①工事概要の入力!$C$48,"",IF(B104&gt;=①工事概要の入力!$C$47,$AI$13,""))</f>
        <v/>
      </c>
      <c r="AJ104" s="177" t="str">
        <f>IF(B104&gt;①工事概要の入力!$C$50,"",IF(B104&gt;=①工事概要の入力!$C$49,$AJ$13,""))</f>
        <v/>
      </c>
      <c r="AK104" s="177" t="str">
        <f>IF(B104&gt;①工事概要の入力!$C$52,"",IF(B104&gt;=①工事概要の入力!$C$51,$AK$13,""))</f>
        <v/>
      </c>
      <c r="AL104" s="177" t="str">
        <f>IF(B104&gt;①工事概要の入力!$C$54,"",IF(B104&gt;=①工事概要の入力!$C$53,$AL$13,""))</f>
        <v/>
      </c>
      <c r="AM104" s="177" t="str">
        <f>IF(B104&gt;①工事概要の入力!$C$56,"",IF(B104&gt;=①工事概要の入力!$C$55,$AM$13,""))</f>
        <v/>
      </c>
      <c r="AN104" s="177" t="str">
        <f>IF(B104&gt;①工事概要の入力!$C$58,"",IF(B104&gt;=①工事概要の入力!$C$57,$AN$13,""))</f>
        <v/>
      </c>
      <c r="AO104" s="177" t="str">
        <f>IF(B104&gt;①工事概要の入力!$C$60,"",IF(B104&gt;=①工事概要の入力!$C$59,$AO$13,""))</f>
        <v/>
      </c>
      <c r="AP104" s="177" t="str">
        <f>IF(B104&gt;①工事概要の入力!$C$62,"",IF(B104&gt;=①工事概要の入力!$C$61,$AP$13,""))</f>
        <v/>
      </c>
      <c r="AQ104" s="177" t="str">
        <f>IF(B104&gt;①工事概要の入力!$C$64,"",IF(B104&gt;=①工事概要の入力!$C$63,$AQ$13,""))</f>
        <v/>
      </c>
      <c r="AR104" s="177" t="str">
        <f>IF(B104&gt;①工事概要の入力!$C$66,"",IF(B104&gt;=①工事概要の入力!$C$65,$AR$13,""))</f>
        <v/>
      </c>
      <c r="AS104" s="177" t="str">
        <f>IF(B104&gt;①工事概要の入力!$C$68,"",IF(B104&gt;=①工事概要の入力!$C$67,$AS$13,""))</f>
        <v/>
      </c>
      <c r="AT104" s="177" t="str">
        <f t="shared" si="19"/>
        <v/>
      </c>
      <c r="AU104" s="177" t="str">
        <f t="shared" si="11"/>
        <v xml:space="preserve"> </v>
      </c>
    </row>
    <row r="105" spans="1:47" ht="39" customHeight="1" thickTop="1" thickBot="1">
      <c r="A105" s="351" t="str">
        <f t="shared" si="12"/>
        <v>対象期間外</v>
      </c>
      <c r="B105" s="362" t="str">
        <f>IFERROR(IF(B104=①工事概要の入力!$E$14,"-",IF(B104="-","-",B104+1)),"-")</f>
        <v>-</v>
      </c>
      <c r="C105" s="363" t="str">
        <f t="shared" si="13"/>
        <v>-</v>
      </c>
      <c r="D105" s="364" t="str">
        <f t="shared" si="14"/>
        <v xml:space="preserve"> </v>
      </c>
      <c r="E105" s="365" t="str">
        <f>IF(B105=①工事概要の入力!$E$10,"",IF(B105&gt;①工事概要の入力!$E$13,"",IF(LEN(AT105)=0,"○","")))</f>
        <v/>
      </c>
      <c r="F105" s="365" t="str">
        <f>IF(E105="","",IF(WEEKDAY(B105)=1,"〇",IF(WEEKDAY(B105)=7,"〇","")))</f>
        <v/>
      </c>
      <c r="G105" s="366" t="str">
        <f t="shared" si="15"/>
        <v>×</v>
      </c>
      <c r="H105" s="367"/>
      <c r="I105" s="368"/>
      <c r="J105" s="369"/>
      <c r="K105" s="370"/>
      <c r="L105" s="371" t="str">
        <f t="shared" si="16"/>
        <v/>
      </c>
      <c r="M105" s="371" t="str">
        <f t="shared" si="10"/>
        <v/>
      </c>
      <c r="N105" s="371" t="str">
        <f>B105</f>
        <v>-</v>
      </c>
      <c r="O105" s="371" t="str">
        <f t="shared" si="17"/>
        <v/>
      </c>
      <c r="P105" s="371" t="str">
        <f t="shared" si="18"/>
        <v>振替済み</v>
      </c>
      <c r="Q105" s="365" t="str">
        <f>IFERROR(IF(F105="","",IF(I105="休日","OK",IF(I105=$T$3,VLOOKUP(B105,$M$15:$P$655,4,FALSE),"NG"))),"NG")</f>
        <v/>
      </c>
      <c r="R105" s="398" t="str">
        <f>IFERROR(IF(WEEKDAY(C105)=2,"週の始まり",IF(WEEKDAY(C105)=1,"週の終わり",IF(WEEKDAY(C105)&gt;2,"↓",""))),"")</f>
        <v/>
      </c>
      <c r="S105" s="184"/>
      <c r="V105" s="177" t="str">
        <f>IFERROR(VLOOKUP(B105,①工事概要の入力!$C$10:$D$14,2,FALSE),"")</f>
        <v/>
      </c>
      <c r="W105" s="177" t="str">
        <f>IFERROR(VLOOKUP(B105,①工事概要の入力!$C$18:$D$23,2,FALSE),"")</f>
        <v/>
      </c>
      <c r="X105" s="177" t="str">
        <f>IFERROR(VLOOKUP(B105,①工事概要の入力!$C$24:$D$26,2,FALSE),"")</f>
        <v/>
      </c>
      <c r="Y105" s="177" t="str">
        <f>IF(B105&gt;①工事概要の入力!$C$28,"",IF(B105&gt;=①工事概要の入力!$C$27,$Y$13,""))</f>
        <v/>
      </c>
      <c r="Z105" s="177" t="str">
        <f>IF(B105&gt;①工事概要の入力!$C$30,"",IF(B105&gt;=①工事概要の入力!$C$29,$Z$13,""))</f>
        <v/>
      </c>
      <c r="AA105" s="177" t="str">
        <f>IF(B105&gt;①工事概要の入力!$C$32,"",IF(B105&gt;=①工事概要の入力!$C$31,$AA$13,""))</f>
        <v/>
      </c>
      <c r="AB105" s="177" t="str">
        <f>IF(B105&gt;①工事概要の入力!$C$34,"",IF(B105&gt;=①工事概要の入力!$C$33,$AB$13,""))</f>
        <v/>
      </c>
      <c r="AC105" s="177" t="str">
        <f>IF(B105&gt;①工事概要の入力!$C$36,"",IF(B105&gt;=①工事概要の入力!$C$35,$AC$13,""))</f>
        <v/>
      </c>
      <c r="AD105" s="177" t="str">
        <f>IF(B105&gt;①工事概要の入力!$C$38,"",IF(B105&gt;=①工事概要の入力!$C$37,$AD$13,""))</f>
        <v/>
      </c>
      <c r="AE105" s="177" t="str">
        <f>IF(B105&gt;①工事概要の入力!$C$40,"",IF(B105&gt;=①工事概要の入力!$C$39,$AE$13,""))</f>
        <v/>
      </c>
      <c r="AF105" s="177" t="str">
        <f>IF(B105&gt;①工事概要の入力!$C$42,"",IF(B105&gt;=①工事概要の入力!$C$41,$AF$13,""))</f>
        <v/>
      </c>
      <c r="AG105" s="177" t="str">
        <f>IF(B105&gt;①工事概要の入力!$C$44,"",IF(B105&gt;=①工事概要の入力!$C$43,$AG$13,""))</f>
        <v/>
      </c>
      <c r="AH105" s="177" t="str">
        <f>IF(B105&gt;①工事概要の入力!$C$46,"",IF(B105&gt;=①工事概要の入力!$C$45,$AH$13,""))</f>
        <v/>
      </c>
      <c r="AI105" s="177" t="str">
        <f>IF(B105&gt;①工事概要の入力!$C$48,"",IF(B105&gt;=①工事概要の入力!$C$47,$AI$13,""))</f>
        <v/>
      </c>
      <c r="AJ105" s="177" t="str">
        <f>IF(B105&gt;①工事概要の入力!$C$50,"",IF(B105&gt;=①工事概要の入力!$C$49,$AJ$13,""))</f>
        <v/>
      </c>
      <c r="AK105" s="177" t="str">
        <f>IF(B105&gt;①工事概要の入力!$C$52,"",IF(B105&gt;=①工事概要の入力!$C$51,$AK$13,""))</f>
        <v/>
      </c>
      <c r="AL105" s="177" t="str">
        <f>IF(B105&gt;①工事概要の入力!$C$54,"",IF(B105&gt;=①工事概要の入力!$C$53,$AL$13,""))</f>
        <v/>
      </c>
      <c r="AM105" s="177" t="str">
        <f>IF(B105&gt;①工事概要の入力!$C$56,"",IF(B105&gt;=①工事概要の入力!$C$55,$AM$13,""))</f>
        <v/>
      </c>
      <c r="AN105" s="177" t="str">
        <f>IF(B105&gt;①工事概要の入力!$C$58,"",IF(B105&gt;=①工事概要の入力!$C$57,$AN$13,""))</f>
        <v/>
      </c>
      <c r="AO105" s="177" t="str">
        <f>IF(B105&gt;①工事概要の入力!$C$60,"",IF(B105&gt;=①工事概要の入力!$C$59,$AO$13,""))</f>
        <v/>
      </c>
      <c r="AP105" s="177" t="str">
        <f>IF(B105&gt;①工事概要の入力!$C$62,"",IF(B105&gt;=①工事概要の入力!$C$61,$AP$13,""))</f>
        <v/>
      </c>
      <c r="AQ105" s="177" t="str">
        <f>IF(B105&gt;①工事概要の入力!$C$64,"",IF(B105&gt;=①工事概要の入力!$C$63,$AQ$13,""))</f>
        <v/>
      </c>
      <c r="AR105" s="177" t="str">
        <f>IF(B105&gt;①工事概要の入力!$C$66,"",IF(B105&gt;=①工事概要の入力!$C$65,$AR$13,""))</f>
        <v/>
      </c>
      <c r="AS105" s="177" t="str">
        <f>IF(B105&gt;①工事概要の入力!$C$68,"",IF(B105&gt;=①工事概要の入力!$C$67,$AS$13,""))</f>
        <v/>
      </c>
      <c r="AT105" s="177" t="str">
        <f t="shared" si="19"/>
        <v/>
      </c>
      <c r="AU105" s="177" t="str">
        <f t="shared" si="11"/>
        <v xml:space="preserve"> </v>
      </c>
    </row>
    <row r="106" spans="1:47" ht="39" customHeight="1" thickTop="1" thickBot="1">
      <c r="A106" s="351" t="str">
        <f t="shared" si="12"/>
        <v>対象期間外</v>
      </c>
      <c r="B106" s="362" t="str">
        <f>IFERROR(IF(B105=①工事概要の入力!$E$14,"-",IF(B105="-","-",B105+1)),"-")</f>
        <v>-</v>
      </c>
      <c r="C106" s="363" t="str">
        <f t="shared" si="13"/>
        <v>-</v>
      </c>
      <c r="D106" s="364" t="str">
        <f t="shared" si="14"/>
        <v xml:space="preserve"> </v>
      </c>
      <c r="E106" s="365" t="str">
        <f>IF(B106=①工事概要の入力!$E$10,"",IF(B106&gt;①工事概要の入力!$E$13,"",IF(LEN(AT106)=0,"○","")))</f>
        <v/>
      </c>
      <c r="F106" s="365" t="str">
        <f>IF(E106="","",IF(WEEKDAY(B106)=1,"〇",IF(WEEKDAY(B106)=7,"〇","")))</f>
        <v/>
      </c>
      <c r="G106" s="366" t="str">
        <f t="shared" si="15"/>
        <v>×</v>
      </c>
      <c r="H106" s="367"/>
      <c r="I106" s="368"/>
      <c r="J106" s="369"/>
      <c r="K106" s="370"/>
      <c r="L106" s="371" t="str">
        <f t="shared" si="16"/>
        <v/>
      </c>
      <c r="M106" s="371" t="str">
        <f t="shared" si="10"/>
        <v/>
      </c>
      <c r="N106" s="371" t="str">
        <f>B106</f>
        <v>-</v>
      </c>
      <c r="O106" s="371" t="str">
        <f t="shared" si="17"/>
        <v/>
      </c>
      <c r="P106" s="371" t="str">
        <f t="shared" si="18"/>
        <v>振替済み</v>
      </c>
      <c r="Q106" s="365" t="str">
        <f>IFERROR(IF(F106="","",IF(I106="休日","OK",IF(I106=$T$3,VLOOKUP(B106,$M$15:$P$655,4,FALSE),"NG"))),"NG")</f>
        <v/>
      </c>
      <c r="R106" s="398" t="str">
        <f>IFERROR(IF(WEEKDAY(C106)=2,"週の始まり",IF(WEEKDAY(C106)=1,"週の終わり",IF(WEEKDAY(C106)&gt;2,"↓",""))),"")</f>
        <v/>
      </c>
      <c r="S106" s="184"/>
      <c r="V106" s="177" t="str">
        <f>IFERROR(VLOOKUP(B106,①工事概要の入力!$C$10:$D$14,2,FALSE),"")</f>
        <v/>
      </c>
      <c r="W106" s="177" t="str">
        <f>IFERROR(VLOOKUP(B106,①工事概要の入力!$C$18:$D$23,2,FALSE),"")</f>
        <v/>
      </c>
      <c r="X106" s="177" t="str">
        <f>IFERROR(VLOOKUP(B106,①工事概要の入力!$C$24:$D$26,2,FALSE),"")</f>
        <v/>
      </c>
      <c r="Y106" s="177" t="str">
        <f>IF(B106&gt;①工事概要の入力!$C$28,"",IF(B106&gt;=①工事概要の入力!$C$27,$Y$13,""))</f>
        <v/>
      </c>
      <c r="Z106" s="177" t="str">
        <f>IF(B106&gt;①工事概要の入力!$C$30,"",IF(B106&gt;=①工事概要の入力!$C$29,$Z$13,""))</f>
        <v/>
      </c>
      <c r="AA106" s="177" t="str">
        <f>IF(B106&gt;①工事概要の入力!$C$32,"",IF(B106&gt;=①工事概要の入力!$C$31,$AA$13,""))</f>
        <v/>
      </c>
      <c r="AB106" s="177" t="str">
        <f>IF(B106&gt;①工事概要の入力!$C$34,"",IF(B106&gt;=①工事概要の入力!$C$33,$AB$13,""))</f>
        <v/>
      </c>
      <c r="AC106" s="177" t="str">
        <f>IF(B106&gt;①工事概要の入力!$C$36,"",IF(B106&gt;=①工事概要の入力!$C$35,$AC$13,""))</f>
        <v/>
      </c>
      <c r="AD106" s="177" t="str">
        <f>IF(B106&gt;①工事概要の入力!$C$38,"",IF(B106&gt;=①工事概要の入力!$C$37,$AD$13,""))</f>
        <v/>
      </c>
      <c r="AE106" s="177" t="str">
        <f>IF(B106&gt;①工事概要の入力!$C$40,"",IF(B106&gt;=①工事概要の入力!$C$39,$AE$13,""))</f>
        <v/>
      </c>
      <c r="AF106" s="177" t="str">
        <f>IF(B106&gt;①工事概要の入力!$C$42,"",IF(B106&gt;=①工事概要の入力!$C$41,$AF$13,""))</f>
        <v/>
      </c>
      <c r="AG106" s="177" t="str">
        <f>IF(B106&gt;①工事概要の入力!$C$44,"",IF(B106&gt;=①工事概要の入力!$C$43,$AG$13,""))</f>
        <v/>
      </c>
      <c r="AH106" s="177" t="str">
        <f>IF(B106&gt;①工事概要の入力!$C$46,"",IF(B106&gt;=①工事概要の入力!$C$45,$AH$13,""))</f>
        <v/>
      </c>
      <c r="AI106" s="177" t="str">
        <f>IF(B106&gt;①工事概要の入力!$C$48,"",IF(B106&gt;=①工事概要の入力!$C$47,$AI$13,""))</f>
        <v/>
      </c>
      <c r="AJ106" s="177" t="str">
        <f>IF(B106&gt;①工事概要の入力!$C$50,"",IF(B106&gt;=①工事概要の入力!$C$49,$AJ$13,""))</f>
        <v/>
      </c>
      <c r="AK106" s="177" t="str">
        <f>IF(B106&gt;①工事概要の入力!$C$52,"",IF(B106&gt;=①工事概要の入力!$C$51,$AK$13,""))</f>
        <v/>
      </c>
      <c r="AL106" s="177" t="str">
        <f>IF(B106&gt;①工事概要の入力!$C$54,"",IF(B106&gt;=①工事概要の入力!$C$53,$AL$13,""))</f>
        <v/>
      </c>
      <c r="AM106" s="177" t="str">
        <f>IF(B106&gt;①工事概要の入力!$C$56,"",IF(B106&gt;=①工事概要の入力!$C$55,$AM$13,""))</f>
        <v/>
      </c>
      <c r="AN106" s="177" t="str">
        <f>IF(B106&gt;①工事概要の入力!$C$58,"",IF(B106&gt;=①工事概要の入力!$C$57,$AN$13,""))</f>
        <v/>
      </c>
      <c r="AO106" s="177" t="str">
        <f>IF(B106&gt;①工事概要の入力!$C$60,"",IF(B106&gt;=①工事概要の入力!$C$59,$AO$13,""))</f>
        <v/>
      </c>
      <c r="AP106" s="177" t="str">
        <f>IF(B106&gt;①工事概要の入力!$C$62,"",IF(B106&gt;=①工事概要の入力!$C$61,$AP$13,""))</f>
        <v/>
      </c>
      <c r="AQ106" s="177" t="str">
        <f>IF(B106&gt;①工事概要の入力!$C$64,"",IF(B106&gt;=①工事概要の入力!$C$63,$AQ$13,""))</f>
        <v/>
      </c>
      <c r="AR106" s="177" t="str">
        <f>IF(B106&gt;①工事概要の入力!$C$66,"",IF(B106&gt;=①工事概要の入力!$C$65,$AR$13,""))</f>
        <v/>
      </c>
      <c r="AS106" s="177" t="str">
        <f>IF(B106&gt;①工事概要の入力!$C$68,"",IF(B106&gt;=①工事概要の入力!$C$67,$AS$13,""))</f>
        <v/>
      </c>
      <c r="AT106" s="177" t="str">
        <f t="shared" si="19"/>
        <v/>
      </c>
      <c r="AU106" s="177" t="str">
        <f t="shared" si="11"/>
        <v xml:space="preserve"> </v>
      </c>
    </row>
    <row r="107" spans="1:47" ht="39" customHeight="1" thickTop="1" thickBot="1">
      <c r="A107" s="351" t="str">
        <f t="shared" si="12"/>
        <v>対象期間外</v>
      </c>
      <c r="B107" s="362" t="str">
        <f>IFERROR(IF(B106=①工事概要の入力!$E$14,"-",IF(B106="-","-",B106+1)),"-")</f>
        <v>-</v>
      </c>
      <c r="C107" s="363" t="str">
        <f t="shared" si="13"/>
        <v>-</v>
      </c>
      <c r="D107" s="364" t="str">
        <f t="shared" si="14"/>
        <v xml:space="preserve"> </v>
      </c>
      <c r="E107" s="365" t="str">
        <f>IF(B107=①工事概要の入力!$E$10,"",IF(B107&gt;①工事概要の入力!$E$13,"",IF(LEN(AT107)=0,"○","")))</f>
        <v/>
      </c>
      <c r="F107" s="365" t="str">
        <f>IF(E107="","",IF(WEEKDAY(B107)=1,"〇",IF(WEEKDAY(B107)=7,"〇","")))</f>
        <v/>
      </c>
      <c r="G107" s="366" t="str">
        <f t="shared" si="15"/>
        <v>×</v>
      </c>
      <c r="H107" s="367"/>
      <c r="I107" s="368"/>
      <c r="J107" s="369"/>
      <c r="K107" s="370"/>
      <c r="L107" s="371" t="str">
        <f t="shared" si="16"/>
        <v/>
      </c>
      <c r="M107" s="371" t="str">
        <f t="shared" si="10"/>
        <v/>
      </c>
      <c r="N107" s="371" t="str">
        <f>B107</f>
        <v>-</v>
      </c>
      <c r="O107" s="371" t="str">
        <f t="shared" si="17"/>
        <v/>
      </c>
      <c r="P107" s="371" t="str">
        <f t="shared" si="18"/>
        <v>振替済み</v>
      </c>
      <c r="Q107" s="365" t="str">
        <f>IFERROR(IF(F107="","",IF(I107="休日","OK",IF(I107=$T$3,VLOOKUP(B107,$M$15:$P$655,4,FALSE),"NG"))),"NG")</f>
        <v/>
      </c>
      <c r="R107" s="398" t="str">
        <f>IFERROR(IF(WEEKDAY(C107)=2,"週の始まり",IF(WEEKDAY(C107)=1,"週の終わり",IF(WEEKDAY(C107)&gt;2,"↓",""))),"")</f>
        <v/>
      </c>
      <c r="S107" s="184"/>
      <c r="V107" s="177" t="str">
        <f>IFERROR(VLOOKUP(B107,①工事概要の入力!$C$10:$D$14,2,FALSE),"")</f>
        <v/>
      </c>
      <c r="W107" s="177" t="str">
        <f>IFERROR(VLOOKUP(B107,①工事概要の入力!$C$18:$D$23,2,FALSE),"")</f>
        <v/>
      </c>
      <c r="X107" s="177" t="str">
        <f>IFERROR(VLOOKUP(B107,①工事概要の入力!$C$24:$D$26,2,FALSE),"")</f>
        <v/>
      </c>
      <c r="Y107" s="177" t="str">
        <f>IF(B107&gt;①工事概要の入力!$C$28,"",IF(B107&gt;=①工事概要の入力!$C$27,$Y$13,""))</f>
        <v/>
      </c>
      <c r="Z107" s="177" t="str">
        <f>IF(B107&gt;①工事概要の入力!$C$30,"",IF(B107&gt;=①工事概要の入力!$C$29,$Z$13,""))</f>
        <v/>
      </c>
      <c r="AA107" s="177" t="str">
        <f>IF(B107&gt;①工事概要の入力!$C$32,"",IF(B107&gt;=①工事概要の入力!$C$31,$AA$13,""))</f>
        <v/>
      </c>
      <c r="AB107" s="177" t="str">
        <f>IF(B107&gt;①工事概要の入力!$C$34,"",IF(B107&gt;=①工事概要の入力!$C$33,$AB$13,""))</f>
        <v/>
      </c>
      <c r="AC107" s="177" t="str">
        <f>IF(B107&gt;①工事概要の入力!$C$36,"",IF(B107&gt;=①工事概要の入力!$C$35,$AC$13,""))</f>
        <v/>
      </c>
      <c r="AD107" s="177" t="str">
        <f>IF(B107&gt;①工事概要の入力!$C$38,"",IF(B107&gt;=①工事概要の入力!$C$37,$AD$13,""))</f>
        <v/>
      </c>
      <c r="AE107" s="177" t="str">
        <f>IF(B107&gt;①工事概要の入力!$C$40,"",IF(B107&gt;=①工事概要の入力!$C$39,$AE$13,""))</f>
        <v/>
      </c>
      <c r="AF107" s="177" t="str">
        <f>IF(B107&gt;①工事概要の入力!$C$42,"",IF(B107&gt;=①工事概要の入力!$C$41,$AF$13,""))</f>
        <v/>
      </c>
      <c r="AG107" s="177" t="str">
        <f>IF(B107&gt;①工事概要の入力!$C$44,"",IF(B107&gt;=①工事概要の入力!$C$43,$AG$13,""))</f>
        <v/>
      </c>
      <c r="AH107" s="177" t="str">
        <f>IF(B107&gt;①工事概要の入力!$C$46,"",IF(B107&gt;=①工事概要の入力!$C$45,$AH$13,""))</f>
        <v/>
      </c>
      <c r="AI107" s="177" t="str">
        <f>IF(B107&gt;①工事概要の入力!$C$48,"",IF(B107&gt;=①工事概要の入力!$C$47,$AI$13,""))</f>
        <v/>
      </c>
      <c r="AJ107" s="177" t="str">
        <f>IF(B107&gt;①工事概要の入力!$C$50,"",IF(B107&gt;=①工事概要の入力!$C$49,$AJ$13,""))</f>
        <v/>
      </c>
      <c r="AK107" s="177" t="str">
        <f>IF(B107&gt;①工事概要の入力!$C$52,"",IF(B107&gt;=①工事概要の入力!$C$51,$AK$13,""))</f>
        <v/>
      </c>
      <c r="AL107" s="177" t="str">
        <f>IF(B107&gt;①工事概要の入力!$C$54,"",IF(B107&gt;=①工事概要の入力!$C$53,$AL$13,""))</f>
        <v/>
      </c>
      <c r="AM107" s="177" t="str">
        <f>IF(B107&gt;①工事概要の入力!$C$56,"",IF(B107&gt;=①工事概要の入力!$C$55,$AM$13,""))</f>
        <v/>
      </c>
      <c r="AN107" s="177" t="str">
        <f>IF(B107&gt;①工事概要の入力!$C$58,"",IF(B107&gt;=①工事概要の入力!$C$57,$AN$13,""))</f>
        <v/>
      </c>
      <c r="AO107" s="177" t="str">
        <f>IF(B107&gt;①工事概要の入力!$C$60,"",IF(B107&gt;=①工事概要の入力!$C$59,$AO$13,""))</f>
        <v/>
      </c>
      <c r="AP107" s="177" t="str">
        <f>IF(B107&gt;①工事概要の入力!$C$62,"",IF(B107&gt;=①工事概要の入力!$C$61,$AP$13,""))</f>
        <v/>
      </c>
      <c r="AQ107" s="177" t="str">
        <f>IF(B107&gt;①工事概要の入力!$C$64,"",IF(B107&gt;=①工事概要の入力!$C$63,$AQ$13,""))</f>
        <v/>
      </c>
      <c r="AR107" s="177" t="str">
        <f>IF(B107&gt;①工事概要の入力!$C$66,"",IF(B107&gt;=①工事概要の入力!$C$65,$AR$13,""))</f>
        <v/>
      </c>
      <c r="AS107" s="177" t="str">
        <f>IF(B107&gt;①工事概要の入力!$C$68,"",IF(B107&gt;=①工事概要の入力!$C$67,$AS$13,""))</f>
        <v/>
      </c>
      <c r="AT107" s="177" t="str">
        <f t="shared" si="19"/>
        <v/>
      </c>
      <c r="AU107" s="177" t="str">
        <f t="shared" si="11"/>
        <v xml:space="preserve"> </v>
      </c>
    </row>
    <row r="108" spans="1:47" ht="39" customHeight="1" thickTop="1" thickBot="1">
      <c r="A108" s="351" t="str">
        <f t="shared" si="12"/>
        <v>対象期間外</v>
      </c>
      <c r="B108" s="362" t="str">
        <f>IFERROR(IF(B107=①工事概要の入力!$E$14,"-",IF(B107="-","-",B107+1)),"-")</f>
        <v>-</v>
      </c>
      <c r="C108" s="363" t="str">
        <f t="shared" si="13"/>
        <v>-</v>
      </c>
      <c r="D108" s="364" t="str">
        <f t="shared" si="14"/>
        <v xml:space="preserve"> </v>
      </c>
      <c r="E108" s="365" t="str">
        <f>IF(B108=①工事概要の入力!$E$10,"",IF(B108&gt;①工事概要の入力!$E$13,"",IF(LEN(AT108)=0,"○","")))</f>
        <v/>
      </c>
      <c r="F108" s="365" t="str">
        <f>IF(E108="","",IF(WEEKDAY(B108)=1,"〇",IF(WEEKDAY(B108)=7,"〇","")))</f>
        <v/>
      </c>
      <c r="G108" s="366" t="str">
        <f t="shared" si="15"/>
        <v>×</v>
      </c>
      <c r="H108" s="367"/>
      <c r="I108" s="368"/>
      <c r="J108" s="369"/>
      <c r="K108" s="370"/>
      <c r="L108" s="371" t="str">
        <f t="shared" si="16"/>
        <v/>
      </c>
      <c r="M108" s="371" t="str">
        <f t="shared" si="10"/>
        <v/>
      </c>
      <c r="N108" s="371" t="str">
        <f>B108</f>
        <v>-</v>
      </c>
      <c r="O108" s="371" t="str">
        <f t="shared" si="17"/>
        <v/>
      </c>
      <c r="P108" s="371" t="str">
        <f t="shared" si="18"/>
        <v>振替済み</v>
      </c>
      <c r="Q108" s="365" t="str">
        <f>IFERROR(IF(F108="","",IF(I108="休日","OK",IF(I108=$T$3,VLOOKUP(B108,$M$15:$P$655,4,FALSE),"NG"))),"NG")</f>
        <v/>
      </c>
      <c r="R108" s="398" t="str">
        <f>IFERROR(IF(WEEKDAY(C108)=2,"週の始まり",IF(WEEKDAY(C108)=1,"週の終わり",IF(WEEKDAY(C108)&gt;2,"↓",""))),"")</f>
        <v/>
      </c>
      <c r="S108" s="184"/>
      <c r="V108" s="177" t="str">
        <f>IFERROR(VLOOKUP(B108,①工事概要の入力!$C$10:$D$14,2,FALSE),"")</f>
        <v/>
      </c>
      <c r="W108" s="177" t="str">
        <f>IFERROR(VLOOKUP(B108,①工事概要の入力!$C$18:$D$23,2,FALSE),"")</f>
        <v/>
      </c>
      <c r="X108" s="177" t="str">
        <f>IFERROR(VLOOKUP(B108,①工事概要の入力!$C$24:$D$26,2,FALSE),"")</f>
        <v/>
      </c>
      <c r="Y108" s="177" t="str">
        <f>IF(B108&gt;①工事概要の入力!$C$28,"",IF(B108&gt;=①工事概要の入力!$C$27,$Y$13,""))</f>
        <v/>
      </c>
      <c r="Z108" s="177" t="str">
        <f>IF(B108&gt;①工事概要の入力!$C$30,"",IF(B108&gt;=①工事概要の入力!$C$29,$Z$13,""))</f>
        <v/>
      </c>
      <c r="AA108" s="177" t="str">
        <f>IF(B108&gt;①工事概要の入力!$C$32,"",IF(B108&gt;=①工事概要の入力!$C$31,$AA$13,""))</f>
        <v/>
      </c>
      <c r="AB108" s="177" t="str">
        <f>IF(B108&gt;①工事概要の入力!$C$34,"",IF(B108&gt;=①工事概要の入力!$C$33,$AB$13,""))</f>
        <v/>
      </c>
      <c r="AC108" s="177" t="str">
        <f>IF(B108&gt;①工事概要の入力!$C$36,"",IF(B108&gt;=①工事概要の入力!$C$35,$AC$13,""))</f>
        <v/>
      </c>
      <c r="AD108" s="177" t="str">
        <f>IF(B108&gt;①工事概要の入力!$C$38,"",IF(B108&gt;=①工事概要の入力!$C$37,$AD$13,""))</f>
        <v/>
      </c>
      <c r="AE108" s="177" t="str">
        <f>IF(B108&gt;①工事概要の入力!$C$40,"",IF(B108&gt;=①工事概要の入力!$C$39,$AE$13,""))</f>
        <v/>
      </c>
      <c r="AF108" s="177" t="str">
        <f>IF(B108&gt;①工事概要の入力!$C$42,"",IF(B108&gt;=①工事概要の入力!$C$41,$AF$13,""))</f>
        <v/>
      </c>
      <c r="AG108" s="177" t="str">
        <f>IF(B108&gt;①工事概要の入力!$C$44,"",IF(B108&gt;=①工事概要の入力!$C$43,$AG$13,""))</f>
        <v/>
      </c>
      <c r="AH108" s="177" t="str">
        <f>IF(B108&gt;①工事概要の入力!$C$46,"",IF(B108&gt;=①工事概要の入力!$C$45,$AH$13,""))</f>
        <v/>
      </c>
      <c r="AI108" s="177" t="str">
        <f>IF(B108&gt;①工事概要の入力!$C$48,"",IF(B108&gt;=①工事概要の入力!$C$47,$AI$13,""))</f>
        <v/>
      </c>
      <c r="AJ108" s="177" t="str">
        <f>IF(B108&gt;①工事概要の入力!$C$50,"",IF(B108&gt;=①工事概要の入力!$C$49,$AJ$13,""))</f>
        <v/>
      </c>
      <c r="AK108" s="177" t="str">
        <f>IF(B108&gt;①工事概要の入力!$C$52,"",IF(B108&gt;=①工事概要の入力!$C$51,$AK$13,""))</f>
        <v/>
      </c>
      <c r="AL108" s="177" t="str">
        <f>IF(B108&gt;①工事概要の入力!$C$54,"",IF(B108&gt;=①工事概要の入力!$C$53,$AL$13,""))</f>
        <v/>
      </c>
      <c r="AM108" s="177" t="str">
        <f>IF(B108&gt;①工事概要の入力!$C$56,"",IF(B108&gt;=①工事概要の入力!$C$55,$AM$13,""))</f>
        <v/>
      </c>
      <c r="AN108" s="177" t="str">
        <f>IF(B108&gt;①工事概要の入力!$C$58,"",IF(B108&gt;=①工事概要の入力!$C$57,$AN$13,""))</f>
        <v/>
      </c>
      <c r="AO108" s="177" t="str">
        <f>IF(B108&gt;①工事概要の入力!$C$60,"",IF(B108&gt;=①工事概要の入力!$C$59,$AO$13,""))</f>
        <v/>
      </c>
      <c r="AP108" s="177" t="str">
        <f>IF(B108&gt;①工事概要の入力!$C$62,"",IF(B108&gt;=①工事概要の入力!$C$61,$AP$13,""))</f>
        <v/>
      </c>
      <c r="AQ108" s="177" t="str">
        <f>IF(B108&gt;①工事概要の入力!$C$64,"",IF(B108&gt;=①工事概要の入力!$C$63,$AQ$13,""))</f>
        <v/>
      </c>
      <c r="AR108" s="177" t="str">
        <f>IF(B108&gt;①工事概要の入力!$C$66,"",IF(B108&gt;=①工事概要の入力!$C$65,$AR$13,""))</f>
        <v/>
      </c>
      <c r="AS108" s="177" t="str">
        <f>IF(B108&gt;①工事概要の入力!$C$68,"",IF(B108&gt;=①工事概要の入力!$C$67,$AS$13,""))</f>
        <v/>
      </c>
      <c r="AT108" s="177" t="str">
        <f t="shared" si="19"/>
        <v/>
      </c>
      <c r="AU108" s="177" t="str">
        <f t="shared" si="11"/>
        <v xml:space="preserve"> </v>
      </c>
    </row>
    <row r="109" spans="1:47" ht="39" customHeight="1" thickTop="1" thickBot="1">
      <c r="A109" s="351" t="str">
        <f t="shared" si="12"/>
        <v>対象期間外</v>
      </c>
      <c r="B109" s="362" t="str">
        <f>IFERROR(IF(B108=①工事概要の入力!$E$14,"-",IF(B108="-","-",B108+1)),"-")</f>
        <v>-</v>
      </c>
      <c r="C109" s="363" t="str">
        <f t="shared" si="13"/>
        <v>-</v>
      </c>
      <c r="D109" s="364" t="str">
        <f t="shared" si="14"/>
        <v xml:space="preserve"> </v>
      </c>
      <c r="E109" s="365" t="str">
        <f>IF(B109=①工事概要の入力!$E$10,"",IF(B109&gt;①工事概要の入力!$E$13,"",IF(LEN(AT109)=0,"○","")))</f>
        <v/>
      </c>
      <c r="F109" s="365" t="str">
        <f>IF(E109="","",IF(WEEKDAY(B109)=1,"〇",IF(WEEKDAY(B109)=7,"〇","")))</f>
        <v/>
      </c>
      <c r="G109" s="366" t="str">
        <f t="shared" si="15"/>
        <v>×</v>
      </c>
      <c r="H109" s="367"/>
      <c r="I109" s="368"/>
      <c r="J109" s="369"/>
      <c r="K109" s="370"/>
      <c r="L109" s="371" t="str">
        <f t="shared" si="16"/>
        <v/>
      </c>
      <c r="M109" s="371" t="str">
        <f t="shared" si="10"/>
        <v/>
      </c>
      <c r="N109" s="371" t="str">
        <f>B109</f>
        <v>-</v>
      </c>
      <c r="O109" s="371" t="str">
        <f t="shared" si="17"/>
        <v/>
      </c>
      <c r="P109" s="371" t="str">
        <f t="shared" si="18"/>
        <v>振替済み</v>
      </c>
      <c r="Q109" s="365" t="str">
        <f>IFERROR(IF(F109="","",IF(I109="休日","OK",IF(I109=$T$3,VLOOKUP(B109,$M$15:$P$655,4,FALSE),"NG"))),"NG")</f>
        <v/>
      </c>
      <c r="R109" s="398" t="str">
        <f>IFERROR(IF(WEEKDAY(C109)=2,"週の始まり",IF(WEEKDAY(C109)=1,"週の終わり",IF(WEEKDAY(C109)&gt;2,"↓",""))),"")</f>
        <v/>
      </c>
      <c r="S109" s="184"/>
      <c r="V109" s="177" t="str">
        <f>IFERROR(VLOOKUP(B109,①工事概要の入力!$C$10:$D$14,2,FALSE),"")</f>
        <v/>
      </c>
      <c r="W109" s="177" t="str">
        <f>IFERROR(VLOOKUP(B109,①工事概要の入力!$C$18:$D$23,2,FALSE),"")</f>
        <v/>
      </c>
      <c r="X109" s="177" t="str">
        <f>IFERROR(VLOOKUP(B109,①工事概要の入力!$C$24:$D$26,2,FALSE),"")</f>
        <v/>
      </c>
      <c r="Y109" s="177" t="str">
        <f>IF(B109&gt;①工事概要の入力!$C$28,"",IF(B109&gt;=①工事概要の入力!$C$27,$Y$13,""))</f>
        <v/>
      </c>
      <c r="Z109" s="177" t="str">
        <f>IF(B109&gt;①工事概要の入力!$C$30,"",IF(B109&gt;=①工事概要の入力!$C$29,$Z$13,""))</f>
        <v/>
      </c>
      <c r="AA109" s="177" t="str">
        <f>IF(B109&gt;①工事概要の入力!$C$32,"",IF(B109&gt;=①工事概要の入力!$C$31,$AA$13,""))</f>
        <v/>
      </c>
      <c r="AB109" s="177" t="str">
        <f>IF(B109&gt;①工事概要の入力!$C$34,"",IF(B109&gt;=①工事概要の入力!$C$33,$AB$13,""))</f>
        <v/>
      </c>
      <c r="AC109" s="177" t="str">
        <f>IF(B109&gt;①工事概要の入力!$C$36,"",IF(B109&gt;=①工事概要の入力!$C$35,$AC$13,""))</f>
        <v/>
      </c>
      <c r="AD109" s="177" t="str">
        <f>IF(B109&gt;①工事概要の入力!$C$38,"",IF(B109&gt;=①工事概要の入力!$C$37,$AD$13,""))</f>
        <v/>
      </c>
      <c r="AE109" s="177" t="str">
        <f>IF(B109&gt;①工事概要の入力!$C$40,"",IF(B109&gt;=①工事概要の入力!$C$39,$AE$13,""))</f>
        <v/>
      </c>
      <c r="AF109" s="177" t="str">
        <f>IF(B109&gt;①工事概要の入力!$C$42,"",IF(B109&gt;=①工事概要の入力!$C$41,$AF$13,""))</f>
        <v/>
      </c>
      <c r="AG109" s="177" t="str">
        <f>IF(B109&gt;①工事概要の入力!$C$44,"",IF(B109&gt;=①工事概要の入力!$C$43,$AG$13,""))</f>
        <v/>
      </c>
      <c r="AH109" s="177" t="str">
        <f>IF(B109&gt;①工事概要の入力!$C$46,"",IF(B109&gt;=①工事概要の入力!$C$45,$AH$13,""))</f>
        <v/>
      </c>
      <c r="AI109" s="177" t="str">
        <f>IF(B109&gt;①工事概要の入力!$C$48,"",IF(B109&gt;=①工事概要の入力!$C$47,$AI$13,""))</f>
        <v/>
      </c>
      <c r="AJ109" s="177" t="str">
        <f>IF(B109&gt;①工事概要の入力!$C$50,"",IF(B109&gt;=①工事概要の入力!$C$49,$AJ$13,""))</f>
        <v/>
      </c>
      <c r="AK109" s="177" t="str">
        <f>IF(B109&gt;①工事概要の入力!$C$52,"",IF(B109&gt;=①工事概要の入力!$C$51,$AK$13,""))</f>
        <v/>
      </c>
      <c r="AL109" s="177" t="str">
        <f>IF(B109&gt;①工事概要の入力!$C$54,"",IF(B109&gt;=①工事概要の入力!$C$53,$AL$13,""))</f>
        <v/>
      </c>
      <c r="AM109" s="177" t="str">
        <f>IF(B109&gt;①工事概要の入力!$C$56,"",IF(B109&gt;=①工事概要の入力!$C$55,$AM$13,""))</f>
        <v/>
      </c>
      <c r="AN109" s="177" t="str">
        <f>IF(B109&gt;①工事概要の入力!$C$58,"",IF(B109&gt;=①工事概要の入力!$C$57,$AN$13,""))</f>
        <v/>
      </c>
      <c r="AO109" s="177" t="str">
        <f>IF(B109&gt;①工事概要の入力!$C$60,"",IF(B109&gt;=①工事概要の入力!$C$59,$AO$13,""))</f>
        <v/>
      </c>
      <c r="AP109" s="177" t="str">
        <f>IF(B109&gt;①工事概要の入力!$C$62,"",IF(B109&gt;=①工事概要の入力!$C$61,$AP$13,""))</f>
        <v/>
      </c>
      <c r="AQ109" s="177" t="str">
        <f>IF(B109&gt;①工事概要の入力!$C$64,"",IF(B109&gt;=①工事概要の入力!$C$63,$AQ$13,""))</f>
        <v/>
      </c>
      <c r="AR109" s="177" t="str">
        <f>IF(B109&gt;①工事概要の入力!$C$66,"",IF(B109&gt;=①工事概要の入力!$C$65,$AR$13,""))</f>
        <v/>
      </c>
      <c r="AS109" s="177" t="str">
        <f>IF(B109&gt;①工事概要の入力!$C$68,"",IF(B109&gt;=①工事概要の入力!$C$67,$AS$13,""))</f>
        <v/>
      </c>
      <c r="AT109" s="177" t="str">
        <f t="shared" si="19"/>
        <v/>
      </c>
      <c r="AU109" s="177" t="str">
        <f t="shared" si="11"/>
        <v xml:space="preserve"> </v>
      </c>
    </row>
    <row r="110" spans="1:47" ht="39" customHeight="1" thickTop="1" thickBot="1">
      <c r="A110" s="351" t="str">
        <f t="shared" si="12"/>
        <v>対象期間外</v>
      </c>
      <c r="B110" s="362" t="str">
        <f>IFERROR(IF(B109=①工事概要の入力!$E$14,"-",IF(B109="-","-",B109+1)),"-")</f>
        <v>-</v>
      </c>
      <c r="C110" s="363" t="str">
        <f t="shared" si="13"/>
        <v>-</v>
      </c>
      <c r="D110" s="364" t="str">
        <f t="shared" si="14"/>
        <v xml:space="preserve"> </v>
      </c>
      <c r="E110" s="365" t="str">
        <f>IF(B110=①工事概要の入力!$E$10,"",IF(B110&gt;①工事概要の入力!$E$13,"",IF(LEN(AT110)=0,"○","")))</f>
        <v/>
      </c>
      <c r="F110" s="365" t="str">
        <f>IF(E110="","",IF(WEEKDAY(B110)=1,"〇",IF(WEEKDAY(B110)=7,"〇","")))</f>
        <v/>
      </c>
      <c r="G110" s="366" t="str">
        <f t="shared" si="15"/>
        <v>×</v>
      </c>
      <c r="H110" s="367"/>
      <c r="I110" s="368"/>
      <c r="J110" s="369"/>
      <c r="K110" s="370"/>
      <c r="L110" s="371" t="str">
        <f t="shared" si="16"/>
        <v/>
      </c>
      <c r="M110" s="371" t="str">
        <f t="shared" si="10"/>
        <v/>
      </c>
      <c r="N110" s="371" t="str">
        <f>B110</f>
        <v>-</v>
      </c>
      <c r="O110" s="371" t="str">
        <f t="shared" si="17"/>
        <v/>
      </c>
      <c r="P110" s="371" t="str">
        <f t="shared" si="18"/>
        <v>振替済み</v>
      </c>
      <c r="Q110" s="365" t="str">
        <f>IFERROR(IF(F110="","",IF(I110="休日","OK",IF(I110=$T$3,VLOOKUP(B110,$M$15:$P$655,4,FALSE),"NG"))),"NG")</f>
        <v/>
      </c>
      <c r="R110" s="398" t="str">
        <f>IFERROR(IF(WEEKDAY(C110)=2,"週の始まり",IF(WEEKDAY(C110)=1,"週の終わり",IF(WEEKDAY(C110)&gt;2,"↓",""))),"")</f>
        <v/>
      </c>
      <c r="S110" s="184"/>
      <c r="V110" s="177" t="str">
        <f>IFERROR(VLOOKUP(B110,①工事概要の入力!$C$10:$D$14,2,FALSE),"")</f>
        <v/>
      </c>
      <c r="W110" s="177" t="str">
        <f>IFERROR(VLOOKUP(B110,①工事概要の入力!$C$18:$D$23,2,FALSE),"")</f>
        <v/>
      </c>
      <c r="X110" s="177" t="str">
        <f>IFERROR(VLOOKUP(B110,①工事概要の入力!$C$24:$D$26,2,FALSE),"")</f>
        <v/>
      </c>
      <c r="Y110" s="177" t="str">
        <f>IF(B110&gt;①工事概要の入力!$C$28,"",IF(B110&gt;=①工事概要の入力!$C$27,$Y$13,""))</f>
        <v/>
      </c>
      <c r="Z110" s="177" t="str">
        <f>IF(B110&gt;①工事概要の入力!$C$30,"",IF(B110&gt;=①工事概要の入力!$C$29,$Z$13,""))</f>
        <v/>
      </c>
      <c r="AA110" s="177" t="str">
        <f>IF(B110&gt;①工事概要の入力!$C$32,"",IF(B110&gt;=①工事概要の入力!$C$31,$AA$13,""))</f>
        <v/>
      </c>
      <c r="AB110" s="177" t="str">
        <f>IF(B110&gt;①工事概要の入力!$C$34,"",IF(B110&gt;=①工事概要の入力!$C$33,$AB$13,""))</f>
        <v/>
      </c>
      <c r="AC110" s="177" t="str">
        <f>IF(B110&gt;①工事概要の入力!$C$36,"",IF(B110&gt;=①工事概要の入力!$C$35,$AC$13,""))</f>
        <v/>
      </c>
      <c r="AD110" s="177" t="str">
        <f>IF(B110&gt;①工事概要の入力!$C$38,"",IF(B110&gt;=①工事概要の入力!$C$37,$AD$13,""))</f>
        <v/>
      </c>
      <c r="AE110" s="177" t="str">
        <f>IF(B110&gt;①工事概要の入力!$C$40,"",IF(B110&gt;=①工事概要の入力!$C$39,$AE$13,""))</f>
        <v/>
      </c>
      <c r="AF110" s="177" t="str">
        <f>IF(B110&gt;①工事概要の入力!$C$42,"",IF(B110&gt;=①工事概要の入力!$C$41,$AF$13,""))</f>
        <v/>
      </c>
      <c r="AG110" s="177" t="str">
        <f>IF(B110&gt;①工事概要の入力!$C$44,"",IF(B110&gt;=①工事概要の入力!$C$43,$AG$13,""))</f>
        <v/>
      </c>
      <c r="AH110" s="177" t="str">
        <f>IF(B110&gt;①工事概要の入力!$C$46,"",IF(B110&gt;=①工事概要の入力!$C$45,$AH$13,""))</f>
        <v/>
      </c>
      <c r="AI110" s="177" t="str">
        <f>IF(B110&gt;①工事概要の入力!$C$48,"",IF(B110&gt;=①工事概要の入力!$C$47,$AI$13,""))</f>
        <v/>
      </c>
      <c r="AJ110" s="177" t="str">
        <f>IF(B110&gt;①工事概要の入力!$C$50,"",IF(B110&gt;=①工事概要の入力!$C$49,$AJ$13,""))</f>
        <v/>
      </c>
      <c r="AK110" s="177" t="str">
        <f>IF(B110&gt;①工事概要の入力!$C$52,"",IF(B110&gt;=①工事概要の入力!$C$51,$AK$13,""))</f>
        <v/>
      </c>
      <c r="AL110" s="177" t="str">
        <f>IF(B110&gt;①工事概要の入力!$C$54,"",IF(B110&gt;=①工事概要の入力!$C$53,$AL$13,""))</f>
        <v/>
      </c>
      <c r="AM110" s="177" t="str">
        <f>IF(B110&gt;①工事概要の入力!$C$56,"",IF(B110&gt;=①工事概要の入力!$C$55,$AM$13,""))</f>
        <v/>
      </c>
      <c r="AN110" s="177" t="str">
        <f>IF(B110&gt;①工事概要の入力!$C$58,"",IF(B110&gt;=①工事概要の入力!$C$57,$AN$13,""))</f>
        <v/>
      </c>
      <c r="AO110" s="177" t="str">
        <f>IF(B110&gt;①工事概要の入力!$C$60,"",IF(B110&gt;=①工事概要の入力!$C$59,$AO$13,""))</f>
        <v/>
      </c>
      <c r="AP110" s="177" t="str">
        <f>IF(B110&gt;①工事概要の入力!$C$62,"",IF(B110&gt;=①工事概要の入力!$C$61,$AP$13,""))</f>
        <v/>
      </c>
      <c r="AQ110" s="177" t="str">
        <f>IF(B110&gt;①工事概要の入力!$C$64,"",IF(B110&gt;=①工事概要の入力!$C$63,$AQ$13,""))</f>
        <v/>
      </c>
      <c r="AR110" s="177" t="str">
        <f>IF(B110&gt;①工事概要の入力!$C$66,"",IF(B110&gt;=①工事概要の入力!$C$65,$AR$13,""))</f>
        <v/>
      </c>
      <c r="AS110" s="177" t="str">
        <f>IF(B110&gt;①工事概要の入力!$C$68,"",IF(B110&gt;=①工事概要の入力!$C$67,$AS$13,""))</f>
        <v/>
      </c>
      <c r="AT110" s="177" t="str">
        <f t="shared" si="19"/>
        <v/>
      </c>
      <c r="AU110" s="177" t="str">
        <f t="shared" si="11"/>
        <v xml:space="preserve"> </v>
      </c>
    </row>
    <row r="111" spans="1:47" ht="39" customHeight="1" thickTop="1" thickBot="1">
      <c r="A111" s="351" t="str">
        <f t="shared" si="12"/>
        <v>対象期間外</v>
      </c>
      <c r="B111" s="362" t="str">
        <f>IFERROR(IF(B110=①工事概要の入力!$E$14,"-",IF(B110="-","-",B110+1)),"-")</f>
        <v>-</v>
      </c>
      <c r="C111" s="363" t="str">
        <f t="shared" si="13"/>
        <v>-</v>
      </c>
      <c r="D111" s="364" t="str">
        <f t="shared" si="14"/>
        <v xml:space="preserve"> </v>
      </c>
      <c r="E111" s="365" t="str">
        <f>IF(B111=①工事概要の入力!$E$10,"",IF(B111&gt;①工事概要の入力!$E$13,"",IF(LEN(AT111)=0,"○","")))</f>
        <v/>
      </c>
      <c r="F111" s="365" t="str">
        <f>IF(E111="","",IF(WEEKDAY(B111)=1,"〇",IF(WEEKDAY(B111)=7,"〇","")))</f>
        <v/>
      </c>
      <c r="G111" s="366" t="str">
        <f t="shared" si="15"/>
        <v>×</v>
      </c>
      <c r="H111" s="367"/>
      <c r="I111" s="368"/>
      <c r="J111" s="369"/>
      <c r="K111" s="370"/>
      <c r="L111" s="371" t="str">
        <f t="shared" si="16"/>
        <v/>
      </c>
      <c r="M111" s="371" t="str">
        <f t="shared" si="10"/>
        <v/>
      </c>
      <c r="N111" s="371" t="str">
        <f>B111</f>
        <v>-</v>
      </c>
      <c r="O111" s="371" t="str">
        <f t="shared" si="17"/>
        <v/>
      </c>
      <c r="P111" s="371" t="str">
        <f t="shared" si="18"/>
        <v>振替済み</v>
      </c>
      <c r="Q111" s="365" t="str">
        <f>IFERROR(IF(F111="","",IF(I111="休日","OK",IF(I111=$T$3,VLOOKUP(B111,$M$15:$P$655,4,FALSE),"NG"))),"NG")</f>
        <v/>
      </c>
      <c r="R111" s="398" t="str">
        <f>IFERROR(IF(WEEKDAY(C111)=2,"週の始まり",IF(WEEKDAY(C111)=1,"週の終わり",IF(WEEKDAY(C111)&gt;2,"↓",""))),"")</f>
        <v/>
      </c>
      <c r="S111" s="184"/>
      <c r="V111" s="177" t="str">
        <f>IFERROR(VLOOKUP(B111,①工事概要の入力!$C$10:$D$14,2,FALSE),"")</f>
        <v/>
      </c>
      <c r="W111" s="177" t="str">
        <f>IFERROR(VLOOKUP(B111,①工事概要の入力!$C$18:$D$23,2,FALSE),"")</f>
        <v/>
      </c>
      <c r="X111" s="177" t="str">
        <f>IFERROR(VLOOKUP(B111,①工事概要の入力!$C$24:$D$26,2,FALSE),"")</f>
        <v/>
      </c>
      <c r="Y111" s="177" t="str">
        <f>IF(B111&gt;①工事概要の入力!$C$28,"",IF(B111&gt;=①工事概要の入力!$C$27,$Y$13,""))</f>
        <v/>
      </c>
      <c r="Z111" s="177" t="str">
        <f>IF(B111&gt;①工事概要の入力!$C$30,"",IF(B111&gt;=①工事概要の入力!$C$29,$Z$13,""))</f>
        <v/>
      </c>
      <c r="AA111" s="177" t="str">
        <f>IF(B111&gt;①工事概要の入力!$C$32,"",IF(B111&gt;=①工事概要の入力!$C$31,$AA$13,""))</f>
        <v/>
      </c>
      <c r="AB111" s="177" t="str">
        <f>IF(B111&gt;①工事概要の入力!$C$34,"",IF(B111&gt;=①工事概要の入力!$C$33,$AB$13,""))</f>
        <v/>
      </c>
      <c r="AC111" s="177" t="str">
        <f>IF(B111&gt;①工事概要の入力!$C$36,"",IF(B111&gt;=①工事概要の入力!$C$35,$AC$13,""))</f>
        <v/>
      </c>
      <c r="AD111" s="177" t="str">
        <f>IF(B111&gt;①工事概要の入力!$C$38,"",IF(B111&gt;=①工事概要の入力!$C$37,$AD$13,""))</f>
        <v/>
      </c>
      <c r="AE111" s="177" t="str">
        <f>IF(B111&gt;①工事概要の入力!$C$40,"",IF(B111&gt;=①工事概要の入力!$C$39,$AE$13,""))</f>
        <v/>
      </c>
      <c r="AF111" s="177" t="str">
        <f>IF(B111&gt;①工事概要の入力!$C$42,"",IF(B111&gt;=①工事概要の入力!$C$41,$AF$13,""))</f>
        <v/>
      </c>
      <c r="AG111" s="177" t="str">
        <f>IF(B111&gt;①工事概要の入力!$C$44,"",IF(B111&gt;=①工事概要の入力!$C$43,$AG$13,""))</f>
        <v/>
      </c>
      <c r="AH111" s="177" t="str">
        <f>IF(B111&gt;①工事概要の入力!$C$46,"",IF(B111&gt;=①工事概要の入力!$C$45,$AH$13,""))</f>
        <v/>
      </c>
      <c r="AI111" s="177" t="str">
        <f>IF(B111&gt;①工事概要の入力!$C$48,"",IF(B111&gt;=①工事概要の入力!$C$47,$AI$13,""))</f>
        <v/>
      </c>
      <c r="AJ111" s="177" t="str">
        <f>IF(B111&gt;①工事概要の入力!$C$50,"",IF(B111&gt;=①工事概要の入力!$C$49,$AJ$13,""))</f>
        <v/>
      </c>
      <c r="AK111" s="177" t="str">
        <f>IF(B111&gt;①工事概要の入力!$C$52,"",IF(B111&gt;=①工事概要の入力!$C$51,$AK$13,""))</f>
        <v/>
      </c>
      <c r="AL111" s="177" t="str">
        <f>IF(B111&gt;①工事概要の入力!$C$54,"",IF(B111&gt;=①工事概要の入力!$C$53,$AL$13,""))</f>
        <v/>
      </c>
      <c r="AM111" s="177" t="str">
        <f>IF(B111&gt;①工事概要の入力!$C$56,"",IF(B111&gt;=①工事概要の入力!$C$55,$AM$13,""))</f>
        <v/>
      </c>
      <c r="AN111" s="177" t="str">
        <f>IF(B111&gt;①工事概要の入力!$C$58,"",IF(B111&gt;=①工事概要の入力!$C$57,$AN$13,""))</f>
        <v/>
      </c>
      <c r="AO111" s="177" t="str">
        <f>IF(B111&gt;①工事概要の入力!$C$60,"",IF(B111&gt;=①工事概要の入力!$C$59,$AO$13,""))</f>
        <v/>
      </c>
      <c r="AP111" s="177" t="str">
        <f>IF(B111&gt;①工事概要の入力!$C$62,"",IF(B111&gt;=①工事概要の入力!$C$61,$AP$13,""))</f>
        <v/>
      </c>
      <c r="AQ111" s="177" t="str">
        <f>IF(B111&gt;①工事概要の入力!$C$64,"",IF(B111&gt;=①工事概要の入力!$C$63,$AQ$13,""))</f>
        <v/>
      </c>
      <c r="AR111" s="177" t="str">
        <f>IF(B111&gt;①工事概要の入力!$C$66,"",IF(B111&gt;=①工事概要の入力!$C$65,$AR$13,""))</f>
        <v/>
      </c>
      <c r="AS111" s="177" t="str">
        <f>IF(B111&gt;①工事概要の入力!$C$68,"",IF(B111&gt;=①工事概要の入力!$C$67,$AS$13,""))</f>
        <v/>
      </c>
      <c r="AT111" s="177" t="str">
        <f t="shared" si="19"/>
        <v/>
      </c>
      <c r="AU111" s="177" t="str">
        <f t="shared" si="11"/>
        <v xml:space="preserve"> </v>
      </c>
    </row>
    <row r="112" spans="1:47" ht="39" customHeight="1" thickTop="1" thickBot="1">
      <c r="A112" s="351" t="str">
        <f t="shared" si="12"/>
        <v>対象期間外</v>
      </c>
      <c r="B112" s="362" t="str">
        <f>IFERROR(IF(B111=①工事概要の入力!$E$14,"-",IF(B111="-","-",B111+1)),"-")</f>
        <v>-</v>
      </c>
      <c r="C112" s="363" t="str">
        <f t="shared" si="13"/>
        <v>-</v>
      </c>
      <c r="D112" s="364" t="str">
        <f t="shared" si="14"/>
        <v xml:space="preserve"> </v>
      </c>
      <c r="E112" s="365" t="str">
        <f>IF(B112=①工事概要の入力!$E$10,"",IF(B112&gt;①工事概要の入力!$E$13,"",IF(LEN(AT112)=0,"○","")))</f>
        <v/>
      </c>
      <c r="F112" s="365" t="str">
        <f>IF(E112="","",IF(WEEKDAY(B112)=1,"〇",IF(WEEKDAY(B112)=7,"〇","")))</f>
        <v/>
      </c>
      <c r="G112" s="366" t="str">
        <f t="shared" si="15"/>
        <v>×</v>
      </c>
      <c r="H112" s="367"/>
      <c r="I112" s="368"/>
      <c r="J112" s="369"/>
      <c r="K112" s="370"/>
      <c r="L112" s="371" t="str">
        <f t="shared" si="16"/>
        <v/>
      </c>
      <c r="M112" s="371" t="str">
        <f t="shared" si="10"/>
        <v/>
      </c>
      <c r="N112" s="371" t="str">
        <f>B112</f>
        <v>-</v>
      </c>
      <c r="O112" s="371" t="str">
        <f t="shared" si="17"/>
        <v/>
      </c>
      <c r="P112" s="371" t="str">
        <f t="shared" si="18"/>
        <v>振替済み</v>
      </c>
      <c r="Q112" s="365" t="str">
        <f>IFERROR(IF(F112="","",IF(I112="休日","OK",IF(I112=$T$3,VLOOKUP(B112,$M$15:$P$655,4,FALSE),"NG"))),"NG")</f>
        <v/>
      </c>
      <c r="R112" s="398" t="str">
        <f>IFERROR(IF(WEEKDAY(C112)=2,"週の始まり",IF(WEEKDAY(C112)=1,"週の終わり",IF(WEEKDAY(C112)&gt;2,"↓",""))),"")</f>
        <v/>
      </c>
      <c r="S112" s="184"/>
      <c r="V112" s="177" t="str">
        <f>IFERROR(VLOOKUP(B112,①工事概要の入力!$C$10:$D$14,2,FALSE),"")</f>
        <v/>
      </c>
      <c r="W112" s="177" t="str">
        <f>IFERROR(VLOOKUP(B112,①工事概要の入力!$C$18:$D$23,2,FALSE),"")</f>
        <v/>
      </c>
      <c r="X112" s="177" t="str">
        <f>IFERROR(VLOOKUP(B112,①工事概要の入力!$C$24:$D$26,2,FALSE),"")</f>
        <v/>
      </c>
      <c r="Y112" s="177" t="str">
        <f>IF(B112&gt;①工事概要の入力!$C$28,"",IF(B112&gt;=①工事概要の入力!$C$27,$Y$13,""))</f>
        <v/>
      </c>
      <c r="Z112" s="177" t="str">
        <f>IF(B112&gt;①工事概要の入力!$C$30,"",IF(B112&gt;=①工事概要の入力!$C$29,$Z$13,""))</f>
        <v/>
      </c>
      <c r="AA112" s="177" t="str">
        <f>IF(B112&gt;①工事概要の入力!$C$32,"",IF(B112&gt;=①工事概要の入力!$C$31,$AA$13,""))</f>
        <v/>
      </c>
      <c r="AB112" s="177" t="str">
        <f>IF(B112&gt;①工事概要の入力!$C$34,"",IF(B112&gt;=①工事概要の入力!$C$33,$AB$13,""))</f>
        <v/>
      </c>
      <c r="AC112" s="177" t="str">
        <f>IF(B112&gt;①工事概要の入力!$C$36,"",IF(B112&gt;=①工事概要の入力!$C$35,$AC$13,""))</f>
        <v/>
      </c>
      <c r="AD112" s="177" t="str">
        <f>IF(B112&gt;①工事概要の入力!$C$38,"",IF(B112&gt;=①工事概要の入力!$C$37,$AD$13,""))</f>
        <v/>
      </c>
      <c r="AE112" s="177" t="str">
        <f>IF(B112&gt;①工事概要の入力!$C$40,"",IF(B112&gt;=①工事概要の入力!$C$39,$AE$13,""))</f>
        <v/>
      </c>
      <c r="AF112" s="177" t="str">
        <f>IF(B112&gt;①工事概要の入力!$C$42,"",IF(B112&gt;=①工事概要の入力!$C$41,$AF$13,""))</f>
        <v/>
      </c>
      <c r="AG112" s="177" t="str">
        <f>IF(B112&gt;①工事概要の入力!$C$44,"",IF(B112&gt;=①工事概要の入力!$C$43,$AG$13,""))</f>
        <v/>
      </c>
      <c r="AH112" s="177" t="str">
        <f>IF(B112&gt;①工事概要の入力!$C$46,"",IF(B112&gt;=①工事概要の入力!$C$45,$AH$13,""))</f>
        <v/>
      </c>
      <c r="AI112" s="177" t="str">
        <f>IF(B112&gt;①工事概要の入力!$C$48,"",IF(B112&gt;=①工事概要の入力!$C$47,$AI$13,""))</f>
        <v/>
      </c>
      <c r="AJ112" s="177" t="str">
        <f>IF(B112&gt;①工事概要の入力!$C$50,"",IF(B112&gt;=①工事概要の入力!$C$49,$AJ$13,""))</f>
        <v/>
      </c>
      <c r="AK112" s="177" t="str">
        <f>IF(B112&gt;①工事概要の入力!$C$52,"",IF(B112&gt;=①工事概要の入力!$C$51,$AK$13,""))</f>
        <v/>
      </c>
      <c r="AL112" s="177" t="str">
        <f>IF(B112&gt;①工事概要の入力!$C$54,"",IF(B112&gt;=①工事概要の入力!$C$53,$AL$13,""))</f>
        <v/>
      </c>
      <c r="AM112" s="177" t="str">
        <f>IF(B112&gt;①工事概要の入力!$C$56,"",IF(B112&gt;=①工事概要の入力!$C$55,$AM$13,""))</f>
        <v/>
      </c>
      <c r="AN112" s="177" t="str">
        <f>IF(B112&gt;①工事概要の入力!$C$58,"",IF(B112&gt;=①工事概要の入力!$C$57,$AN$13,""))</f>
        <v/>
      </c>
      <c r="AO112" s="177" t="str">
        <f>IF(B112&gt;①工事概要の入力!$C$60,"",IF(B112&gt;=①工事概要の入力!$C$59,$AO$13,""))</f>
        <v/>
      </c>
      <c r="AP112" s="177" t="str">
        <f>IF(B112&gt;①工事概要の入力!$C$62,"",IF(B112&gt;=①工事概要の入力!$C$61,$AP$13,""))</f>
        <v/>
      </c>
      <c r="AQ112" s="177" t="str">
        <f>IF(B112&gt;①工事概要の入力!$C$64,"",IF(B112&gt;=①工事概要の入力!$C$63,$AQ$13,""))</f>
        <v/>
      </c>
      <c r="AR112" s="177" t="str">
        <f>IF(B112&gt;①工事概要の入力!$C$66,"",IF(B112&gt;=①工事概要の入力!$C$65,$AR$13,""))</f>
        <v/>
      </c>
      <c r="AS112" s="177" t="str">
        <f>IF(B112&gt;①工事概要の入力!$C$68,"",IF(B112&gt;=①工事概要の入力!$C$67,$AS$13,""))</f>
        <v/>
      </c>
      <c r="AT112" s="177" t="str">
        <f t="shared" si="19"/>
        <v/>
      </c>
      <c r="AU112" s="177" t="str">
        <f t="shared" si="11"/>
        <v xml:space="preserve"> </v>
      </c>
    </row>
    <row r="113" spans="1:47" ht="39" customHeight="1" thickTop="1" thickBot="1">
      <c r="A113" s="351" t="str">
        <f t="shared" si="12"/>
        <v>対象期間外</v>
      </c>
      <c r="B113" s="362" t="str">
        <f>IFERROR(IF(B112=①工事概要の入力!$E$14,"-",IF(B112="-","-",B112+1)),"-")</f>
        <v>-</v>
      </c>
      <c r="C113" s="363" t="str">
        <f t="shared" si="13"/>
        <v>-</v>
      </c>
      <c r="D113" s="364" t="str">
        <f t="shared" si="14"/>
        <v xml:space="preserve"> </v>
      </c>
      <c r="E113" s="365" t="str">
        <f>IF(B113=①工事概要の入力!$E$10,"",IF(B113&gt;①工事概要の入力!$E$13,"",IF(LEN(AT113)=0,"○","")))</f>
        <v/>
      </c>
      <c r="F113" s="365" t="str">
        <f>IF(E113="","",IF(WEEKDAY(B113)=1,"〇",IF(WEEKDAY(B113)=7,"〇","")))</f>
        <v/>
      </c>
      <c r="G113" s="366" t="str">
        <f t="shared" si="15"/>
        <v>×</v>
      </c>
      <c r="H113" s="367"/>
      <c r="I113" s="368"/>
      <c r="J113" s="369"/>
      <c r="K113" s="370"/>
      <c r="L113" s="371" t="str">
        <f t="shared" si="16"/>
        <v/>
      </c>
      <c r="M113" s="371" t="str">
        <f t="shared" si="10"/>
        <v/>
      </c>
      <c r="N113" s="371" t="str">
        <f>B113</f>
        <v>-</v>
      </c>
      <c r="O113" s="371" t="str">
        <f t="shared" si="17"/>
        <v/>
      </c>
      <c r="P113" s="371" t="str">
        <f t="shared" si="18"/>
        <v>振替済み</v>
      </c>
      <c r="Q113" s="365" t="str">
        <f>IFERROR(IF(F113="","",IF(I113="休日","OK",IF(I113=$T$3,VLOOKUP(B113,$M$15:$P$655,4,FALSE),"NG"))),"NG")</f>
        <v/>
      </c>
      <c r="R113" s="398" t="str">
        <f>IFERROR(IF(WEEKDAY(C113)=2,"週の始まり",IF(WEEKDAY(C113)=1,"週の終わり",IF(WEEKDAY(C113)&gt;2,"↓",""))),"")</f>
        <v/>
      </c>
      <c r="S113" s="184"/>
      <c r="V113" s="177" t="str">
        <f>IFERROR(VLOOKUP(B113,①工事概要の入力!$C$10:$D$14,2,FALSE),"")</f>
        <v/>
      </c>
      <c r="W113" s="177" t="str">
        <f>IFERROR(VLOOKUP(B113,①工事概要の入力!$C$18:$D$23,2,FALSE),"")</f>
        <v/>
      </c>
      <c r="X113" s="177" t="str">
        <f>IFERROR(VLOOKUP(B113,①工事概要の入力!$C$24:$D$26,2,FALSE),"")</f>
        <v/>
      </c>
      <c r="Y113" s="177" t="str">
        <f>IF(B113&gt;①工事概要の入力!$C$28,"",IF(B113&gt;=①工事概要の入力!$C$27,$Y$13,""))</f>
        <v/>
      </c>
      <c r="Z113" s="177" t="str">
        <f>IF(B113&gt;①工事概要の入力!$C$30,"",IF(B113&gt;=①工事概要の入力!$C$29,$Z$13,""))</f>
        <v/>
      </c>
      <c r="AA113" s="177" t="str">
        <f>IF(B113&gt;①工事概要の入力!$C$32,"",IF(B113&gt;=①工事概要の入力!$C$31,$AA$13,""))</f>
        <v/>
      </c>
      <c r="AB113" s="177" t="str">
        <f>IF(B113&gt;①工事概要の入力!$C$34,"",IF(B113&gt;=①工事概要の入力!$C$33,$AB$13,""))</f>
        <v/>
      </c>
      <c r="AC113" s="177" t="str">
        <f>IF(B113&gt;①工事概要の入力!$C$36,"",IF(B113&gt;=①工事概要の入力!$C$35,$AC$13,""))</f>
        <v/>
      </c>
      <c r="AD113" s="177" t="str">
        <f>IF(B113&gt;①工事概要の入力!$C$38,"",IF(B113&gt;=①工事概要の入力!$C$37,$AD$13,""))</f>
        <v/>
      </c>
      <c r="AE113" s="177" t="str">
        <f>IF(B113&gt;①工事概要の入力!$C$40,"",IF(B113&gt;=①工事概要の入力!$C$39,$AE$13,""))</f>
        <v/>
      </c>
      <c r="AF113" s="177" t="str">
        <f>IF(B113&gt;①工事概要の入力!$C$42,"",IF(B113&gt;=①工事概要の入力!$C$41,$AF$13,""))</f>
        <v/>
      </c>
      <c r="AG113" s="177" t="str">
        <f>IF(B113&gt;①工事概要の入力!$C$44,"",IF(B113&gt;=①工事概要の入力!$C$43,$AG$13,""))</f>
        <v/>
      </c>
      <c r="AH113" s="177" t="str">
        <f>IF(B113&gt;①工事概要の入力!$C$46,"",IF(B113&gt;=①工事概要の入力!$C$45,$AH$13,""))</f>
        <v/>
      </c>
      <c r="AI113" s="177" t="str">
        <f>IF(B113&gt;①工事概要の入力!$C$48,"",IF(B113&gt;=①工事概要の入力!$C$47,$AI$13,""))</f>
        <v/>
      </c>
      <c r="AJ113" s="177" t="str">
        <f>IF(B113&gt;①工事概要の入力!$C$50,"",IF(B113&gt;=①工事概要の入力!$C$49,$AJ$13,""))</f>
        <v/>
      </c>
      <c r="AK113" s="177" t="str">
        <f>IF(B113&gt;①工事概要の入力!$C$52,"",IF(B113&gt;=①工事概要の入力!$C$51,$AK$13,""))</f>
        <v/>
      </c>
      <c r="AL113" s="177" t="str">
        <f>IF(B113&gt;①工事概要の入力!$C$54,"",IF(B113&gt;=①工事概要の入力!$C$53,$AL$13,""))</f>
        <v/>
      </c>
      <c r="AM113" s="177" t="str">
        <f>IF(B113&gt;①工事概要の入力!$C$56,"",IF(B113&gt;=①工事概要の入力!$C$55,$AM$13,""))</f>
        <v/>
      </c>
      <c r="AN113" s="177" t="str">
        <f>IF(B113&gt;①工事概要の入力!$C$58,"",IF(B113&gt;=①工事概要の入力!$C$57,$AN$13,""))</f>
        <v/>
      </c>
      <c r="AO113" s="177" t="str">
        <f>IF(B113&gt;①工事概要の入力!$C$60,"",IF(B113&gt;=①工事概要の入力!$C$59,$AO$13,""))</f>
        <v/>
      </c>
      <c r="AP113" s="177" t="str">
        <f>IF(B113&gt;①工事概要の入力!$C$62,"",IF(B113&gt;=①工事概要の入力!$C$61,$AP$13,""))</f>
        <v/>
      </c>
      <c r="AQ113" s="177" t="str">
        <f>IF(B113&gt;①工事概要の入力!$C$64,"",IF(B113&gt;=①工事概要の入力!$C$63,$AQ$13,""))</f>
        <v/>
      </c>
      <c r="AR113" s="177" t="str">
        <f>IF(B113&gt;①工事概要の入力!$C$66,"",IF(B113&gt;=①工事概要の入力!$C$65,$AR$13,""))</f>
        <v/>
      </c>
      <c r="AS113" s="177" t="str">
        <f>IF(B113&gt;①工事概要の入力!$C$68,"",IF(B113&gt;=①工事概要の入力!$C$67,$AS$13,""))</f>
        <v/>
      </c>
      <c r="AT113" s="177" t="str">
        <f t="shared" si="19"/>
        <v/>
      </c>
      <c r="AU113" s="177" t="str">
        <f t="shared" si="11"/>
        <v xml:space="preserve"> </v>
      </c>
    </row>
    <row r="114" spans="1:47" ht="39" customHeight="1" thickTop="1" thickBot="1">
      <c r="A114" s="351" t="str">
        <f t="shared" si="12"/>
        <v>対象期間外</v>
      </c>
      <c r="B114" s="362" t="str">
        <f>IFERROR(IF(B113=①工事概要の入力!$E$14,"-",IF(B113="-","-",B113+1)),"-")</f>
        <v>-</v>
      </c>
      <c r="C114" s="363" t="str">
        <f t="shared" si="13"/>
        <v>-</v>
      </c>
      <c r="D114" s="364" t="str">
        <f t="shared" si="14"/>
        <v xml:space="preserve"> </v>
      </c>
      <c r="E114" s="365" t="str">
        <f>IF(B114=①工事概要の入力!$E$10,"",IF(B114&gt;①工事概要の入力!$E$13,"",IF(LEN(AT114)=0,"○","")))</f>
        <v/>
      </c>
      <c r="F114" s="365" t="str">
        <f>IF(E114="","",IF(WEEKDAY(B114)=1,"〇",IF(WEEKDAY(B114)=7,"〇","")))</f>
        <v/>
      </c>
      <c r="G114" s="366" t="str">
        <f t="shared" si="15"/>
        <v>×</v>
      </c>
      <c r="H114" s="367"/>
      <c r="I114" s="368"/>
      <c r="J114" s="369"/>
      <c r="K114" s="370"/>
      <c r="L114" s="371" t="str">
        <f t="shared" si="16"/>
        <v/>
      </c>
      <c r="M114" s="371" t="str">
        <f t="shared" si="10"/>
        <v/>
      </c>
      <c r="N114" s="371" t="str">
        <f>B114</f>
        <v>-</v>
      </c>
      <c r="O114" s="371" t="str">
        <f t="shared" si="17"/>
        <v/>
      </c>
      <c r="P114" s="371" t="str">
        <f t="shared" si="18"/>
        <v>振替済み</v>
      </c>
      <c r="Q114" s="365" t="str">
        <f>IFERROR(IF(F114="","",IF(I114="休日","OK",IF(I114=$T$3,VLOOKUP(B114,$M$15:$P$655,4,FALSE),"NG"))),"NG")</f>
        <v/>
      </c>
      <c r="R114" s="398" t="str">
        <f>IFERROR(IF(WEEKDAY(C114)=2,"週の始まり",IF(WEEKDAY(C114)=1,"週の終わり",IF(WEEKDAY(C114)&gt;2,"↓",""))),"")</f>
        <v/>
      </c>
      <c r="S114" s="184"/>
      <c r="V114" s="177" t="str">
        <f>IFERROR(VLOOKUP(B114,①工事概要の入力!$C$10:$D$14,2,FALSE),"")</f>
        <v/>
      </c>
      <c r="W114" s="177" t="str">
        <f>IFERROR(VLOOKUP(B114,①工事概要の入力!$C$18:$D$23,2,FALSE),"")</f>
        <v/>
      </c>
      <c r="X114" s="177" t="str">
        <f>IFERROR(VLOOKUP(B114,①工事概要の入力!$C$24:$D$26,2,FALSE),"")</f>
        <v/>
      </c>
      <c r="Y114" s="177" t="str">
        <f>IF(B114&gt;①工事概要の入力!$C$28,"",IF(B114&gt;=①工事概要の入力!$C$27,$Y$13,""))</f>
        <v/>
      </c>
      <c r="Z114" s="177" t="str">
        <f>IF(B114&gt;①工事概要の入力!$C$30,"",IF(B114&gt;=①工事概要の入力!$C$29,$Z$13,""))</f>
        <v/>
      </c>
      <c r="AA114" s="177" t="str">
        <f>IF(B114&gt;①工事概要の入力!$C$32,"",IF(B114&gt;=①工事概要の入力!$C$31,$AA$13,""))</f>
        <v/>
      </c>
      <c r="AB114" s="177" t="str">
        <f>IF(B114&gt;①工事概要の入力!$C$34,"",IF(B114&gt;=①工事概要の入力!$C$33,$AB$13,""))</f>
        <v/>
      </c>
      <c r="AC114" s="177" t="str">
        <f>IF(B114&gt;①工事概要の入力!$C$36,"",IF(B114&gt;=①工事概要の入力!$C$35,$AC$13,""))</f>
        <v/>
      </c>
      <c r="AD114" s="177" t="str">
        <f>IF(B114&gt;①工事概要の入力!$C$38,"",IF(B114&gt;=①工事概要の入力!$C$37,$AD$13,""))</f>
        <v/>
      </c>
      <c r="AE114" s="177" t="str">
        <f>IF(B114&gt;①工事概要の入力!$C$40,"",IF(B114&gt;=①工事概要の入力!$C$39,$AE$13,""))</f>
        <v/>
      </c>
      <c r="AF114" s="177" t="str">
        <f>IF(B114&gt;①工事概要の入力!$C$42,"",IF(B114&gt;=①工事概要の入力!$C$41,$AF$13,""))</f>
        <v/>
      </c>
      <c r="AG114" s="177" t="str">
        <f>IF(B114&gt;①工事概要の入力!$C$44,"",IF(B114&gt;=①工事概要の入力!$C$43,$AG$13,""))</f>
        <v/>
      </c>
      <c r="AH114" s="177" t="str">
        <f>IF(B114&gt;①工事概要の入力!$C$46,"",IF(B114&gt;=①工事概要の入力!$C$45,$AH$13,""))</f>
        <v/>
      </c>
      <c r="AI114" s="177" t="str">
        <f>IF(B114&gt;①工事概要の入力!$C$48,"",IF(B114&gt;=①工事概要の入力!$C$47,$AI$13,""))</f>
        <v/>
      </c>
      <c r="AJ114" s="177" t="str">
        <f>IF(B114&gt;①工事概要の入力!$C$50,"",IF(B114&gt;=①工事概要の入力!$C$49,$AJ$13,""))</f>
        <v/>
      </c>
      <c r="AK114" s="177" t="str">
        <f>IF(B114&gt;①工事概要の入力!$C$52,"",IF(B114&gt;=①工事概要の入力!$C$51,$AK$13,""))</f>
        <v/>
      </c>
      <c r="AL114" s="177" t="str">
        <f>IF(B114&gt;①工事概要の入力!$C$54,"",IF(B114&gt;=①工事概要の入力!$C$53,$AL$13,""))</f>
        <v/>
      </c>
      <c r="AM114" s="177" t="str">
        <f>IF(B114&gt;①工事概要の入力!$C$56,"",IF(B114&gt;=①工事概要の入力!$C$55,$AM$13,""))</f>
        <v/>
      </c>
      <c r="AN114" s="177" t="str">
        <f>IF(B114&gt;①工事概要の入力!$C$58,"",IF(B114&gt;=①工事概要の入力!$C$57,$AN$13,""))</f>
        <v/>
      </c>
      <c r="AO114" s="177" t="str">
        <f>IF(B114&gt;①工事概要の入力!$C$60,"",IF(B114&gt;=①工事概要の入力!$C$59,$AO$13,""))</f>
        <v/>
      </c>
      <c r="AP114" s="177" t="str">
        <f>IF(B114&gt;①工事概要の入力!$C$62,"",IF(B114&gt;=①工事概要の入力!$C$61,$AP$13,""))</f>
        <v/>
      </c>
      <c r="AQ114" s="177" t="str">
        <f>IF(B114&gt;①工事概要の入力!$C$64,"",IF(B114&gt;=①工事概要の入力!$C$63,$AQ$13,""))</f>
        <v/>
      </c>
      <c r="AR114" s="177" t="str">
        <f>IF(B114&gt;①工事概要の入力!$C$66,"",IF(B114&gt;=①工事概要の入力!$C$65,$AR$13,""))</f>
        <v/>
      </c>
      <c r="AS114" s="177" t="str">
        <f>IF(B114&gt;①工事概要の入力!$C$68,"",IF(B114&gt;=①工事概要の入力!$C$67,$AS$13,""))</f>
        <v/>
      </c>
      <c r="AT114" s="177" t="str">
        <f t="shared" si="19"/>
        <v/>
      </c>
      <c r="AU114" s="177" t="str">
        <f t="shared" si="11"/>
        <v xml:space="preserve"> </v>
      </c>
    </row>
    <row r="115" spans="1:47" ht="39" customHeight="1" thickTop="1" thickBot="1">
      <c r="A115" s="351" t="str">
        <f t="shared" si="12"/>
        <v>対象期間外</v>
      </c>
      <c r="B115" s="362" t="str">
        <f>IFERROR(IF(B114=①工事概要の入力!$E$14,"-",IF(B114="-","-",B114+1)),"-")</f>
        <v>-</v>
      </c>
      <c r="C115" s="363" t="str">
        <f t="shared" si="13"/>
        <v>-</v>
      </c>
      <c r="D115" s="364" t="str">
        <f t="shared" si="14"/>
        <v xml:space="preserve"> </v>
      </c>
      <c r="E115" s="365" t="str">
        <f>IF(B115=①工事概要の入力!$E$10,"",IF(B115&gt;①工事概要の入力!$E$13,"",IF(LEN(AT115)=0,"○","")))</f>
        <v/>
      </c>
      <c r="F115" s="365" t="str">
        <f>IF(E115="","",IF(WEEKDAY(B115)=1,"〇",IF(WEEKDAY(B115)=7,"〇","")))</f>
        <v/>
      </c>
      <c r="G115" s="366" t="str">
        <f t="shared" si="15"/>
        <v>×</v>
      </c>
      <c r="H115" s="367"/>
      <c r="I115" s="368"/>
      <c r="J115" s="369"/>
      <c r="K115" s="370"/>
      <c r="L115" s="371" t="str">
        <f t="shared" si="16"/>
        <v/>
      </c>
      <c r="M115" s="371" t="str">
        <f t="shared" si="10"/>
        <v/>
      </c>
      <c r="N115" s="371" t="str">
        <f>B115</f>
        <v>-</v>
      </c>
      <c r="O115" s="371" t="str">
        <f t="shared" si="17"/>
        <v/>
      </c>
      <c r="P115" s="371" t="str">
        <f t="shared" si="18"/>
        <v>振替済み</v>
      </c>
      <c r="Q115" s="365" t="str">
        <f>IFERROR(IF(F115="","",IF(I115="休日","OK",IF(I115=$T$3,VLOOKUP(B115,$M$15:$P$655,4,FALSE),"NG"))),"NG")</f>
        <v/>
      </c>
      <c r="R115" s="398" t="str">
        <f>IFERROR(IF(WEEKDAY(C115)=2,"週の始まり",IF(WEEKDAY(C115)=1,"週の終わり",IF(WEEKDAY(C115)&gt;2,"↓",""))),"")</f>
        <v/>
      </c>
      <c r="S115" s="184"/>
      <c r="V115" s="177" t="str">
        <f>IFERROR(VLOOKUP(B115,①工事概要の入力!$C$10:$D$14,2,FALSE),"")</f>
        <v/>
      </c>
      <c r="W115" s="177" t="str">
        <f>IFERROR(VLOOKUP(B115,①工事概要の入力!$C$18:$D$23,2,FALSE),"")</f>
        <v/>
      </c>
      <c r="X115" s="177" t="str">
        <f>IFERROR(VLOOKUP(B115,①工事概要の入力!$C$24:$D$26,2,FALSE),"")</f>
        <v/>
      </c>
      <c r="Y115" s="177" t="str">
        <f>IF(B115&gt;①工事概要の入力!$C$28,"",IF(B115&gt;=①工事概要の入力!$C$27,$Y$13,""))</f>
        <v/>
      </c>
      <c r="Z115" s="177" t="str">
        <f>IF(B115&gt;①工事概要の入力!$C$30,"",IF(B115&gt;=①工事概要の入力!$C$29,$Z$13,""))</f>
        <v/>
      </c>
      <c r="AA115" s="177" t="str">
        <f>IF(B115&gt;①工事概要の入力!$C$32,"",IF(B115&gt;=①工事概要の入力!$C$31,$AA$13,""))</f>
        <v/>
      </c>
      <c r="AB115" s="177" t="str">
        <f>IF(B115&gt;①工事概要の入力!$C$34,"",IF(B115&gt;=①工事概要の入力!$C$33,$AB$13,""))</f>
        <v/>
      </c>
      <c r="AC115" s="177" t="str">
        <f>IF(B115&gt;①工事概要の入力!$C$36,"",IF(B115&gt;=①工事概要の入力!$C$35,$AC$13,""))</f>
        <v/>
      </c>
      <c r="AD115" s="177" t="str">
        <f>IF(B115&gt;①工事概要の入力!$C$38,"",IF(B115&gt;=①工事概要の入力!$C$37,$AD$13,""))</f>
        <v/>
      </c>
      <c r="AE115" s="177" t="str">
        <f>IF(B115&gt;①工事概要の入力!$C$40,"",IF(B115&gt;=①工事概要の入力!$C$39,$AE$13,""))</f>
        <v/>
      </c>
      <c r="AF115" s="177" t="str">
        <f>IF(B115&gt;①工事概要の入力!$C$42,"",IF(B115&gt;=①工事概要の入力!$C$41,$AF$13,""))</f>
        <v/>
      </c>
      <c r="AG115" s="177" t="str">
        <f>IF(B115&gt;①工事概要の入力!$C$44,"",IF(B115&gt;=①工事概要の入力!$C$43,$AG$13,""))</f>
        <v/>
      </c>
      <c r="AH115" s="177" t="str">
        <f>IF(B115&gt;①工事概要の入力!$C$46,"",IF(B115&gt;=①工事概要の入力!$C$45,$AH$13,""))</f>
        <v/>
      </c>
      <c r="AI115" s="177" t="str">
        <f>IF(B115&gt;①工事概要の入力!$C$48,"",IF(B115&gt;=①工事概要の入力!$C$47,$AI$13,""))</f>
        <v/>
      </c>
      <c r="AJ115" s="177" t="str">
        <f>IF(B115&gt;①工事概要の入力!$C$50,"",IF(B115&gt;=①工事概要の入力!$C$49,$AJ$13,""))</f>
        <v/>
      </c>
      <c r="AK115" s="177" t="str">
        <f>IF(B115&gt;①工事概要の入力!$C$52,"",IF(B115&gt;=①工事概要の入力!$C$51,$AK$13,""))</f>
        <v/>
      </c>
      <c r="AL115" s="177" t="str">
        <f>IF(B115&gt;①工事概要の入力!$C$54,"",IF(B115&gt;=①工事概要の入力!$C$53,$AL$13,""))</f>
        <v/>
      </c>
      <c r="AM115" s="177" t="str">
        <f>IF(B115&gt;①工事概要の入力!$C$56,"",IF(B115&gt;=①工事概要の入力!$C$55,$AM$13,""))</f>
        <v/>
      </c>
      <c r="AN115" s="177" t="str">
        <f>IF(B115&gt;①工事概要の入力!$C$58,"",IF(B115&gt;=①工事概要の入力!$C$57,$AN$13,""))</f>
        <v/>
      </c>
      <c r="AO115" s="177" t="str">
        <f>IF(B115&gt;①工事概要の入力!$C$60,"",IF(B115&gt;=①工事概要の入力!$C$59,$AO$13,""))</f>
        <v/>
      </c>
      <c r="AP115" s="177" t="str">
        <f>IF(B115&gt;①工事概要の入力!$C$62,"",IF(B115&gt;=①工事概要の入力!$C$61,$AP$13,""))</f>
        <v/>
      </c>
      <c r="AQ115" s="177" t="str">
        <f>IF(B115&gt;①工事概要の入力!$C$64,"",IF(B115&gt;=①工事概要の入力!$C$63,$AQ$13,""))</f>
        <v/>
      </c>
      <c r="AR115" s="177" t="str">
        <f>IF(B115&gt;①工事概要の入力!$C$66,"",IF(B115&gt;=①工事概要の入力!$C$65,$AR$13,""))</f>
        <v/>
      </c>
      <c r="AS115" s="177" t="str">
        <f>IF(B115&gt;①工事概要の入力!$C$68,"",IF(B115&gt;=①工事概要の入力!$C$67,$AS$13,""))</f>
        <v/>
      </c>
      <c r="AT115" s="177" t="str">
        <f t="shared" si="19"/>
        <v/>
      </c>
      <c r="AU115" s="177" t="str">
        <f t="shared" si="11"/>
        <v xml:space="preserve"> </v>
      </c>
    </row>
    <row r="116" spans="1:47" ht="39" customHeight="1" thickTop="1" thickBot="1">
      <c r="A116" s="351" t="str">
        <f t="shared" si="12"/>
        <v>対象期間外</v>
      </c>
      <c r="B116" s="362" t="str">
        <f>IFERROR(IF(B115=①工事概要の入力!$E$14,"-",IF(B115="-","-",B115+1)),"-")</f>
        <v>-</v>
      </c>
      <c r="C116" s="363" t="str">
        <f t="shared" si="13"/>
        <v>-</v>
      </c>
      <c r="D116" s="364" t="str">
        <f t="shared" si="14"/>
        <v xml:space="preserve"> </v>
      </c>
      <c r="E116" s="365" t="str">
        <f>IF(B116=①工事概要の入力!$E$10,"",IF(B116&gt;①工事概要の入力!$E$13,"",IF(LEN(AT116)=0,"○","")))</f>
        <v/>
      </c>
      <c r="F116" s="365" t="str">
        <f>IF(E116="","",IF(WEEKDAY(B116)=1,"〇",IF(WEEKDAY(B116)=7,"〇","")))</f>
        <v/>
      </c>
      <c r="G116" s="366" t="str">
        <f t="shared" si="15"/>
        <v>×</v>
      </c>
      <c r="H116" s="367"/>
      <c r="I116" s="368"/>
      <c r="J116" s="369"/>
      <c r="K116" s="370"/>
      <c r="L116" s="371" t="str">
        <f t="shared" si="16"/>
        <v/>
      </c>
      <c r="M116" s="371" t="str">
        <f t="shared" si="10"/>
        <v/>
      </c>
      <c r="N116" s="371" t="str">
        <f>B116</f>
        <v>-</v>
      </c>
      <c r="O116" s="371" t="str">
        <f t="shared" si="17"/>
        <v/>
      </c>
      <c r="P116" s="371" t="str">
        <f t="shared" si="18"/>
        <v>振替済み</v>
      </c>
      <c r="Q116" s="365" t="str">
        <f>IFERROR(IF(F116="","",IF(I116="休日","OK",IF(I116=$T$3,VLOOKUP(B116,$M$15:$P$655,4,FALSE),"NG"))),"NG")</f>
        <v/>
      </c>
      <c r="R116" s="398" t="str">
        <f>IFERROR(IF(WEEKDAY(C116)=2,"週の始まり",IF(WEEKDAY(C116)=1,"週の終わり",IF(WEEKDAY(C116)&gt;2,"↓",""))),"")</f>
        <v/>
      </c>
      <c r="S116" s="184"/>
      <c r="V116" s="177" t="str">
        <f>IFERROR(VLOOKUP(B116,①工事概要の入力!$C$10:$D$14,2,FALSE),"")</f>
        <v/>
      </c>
      <c r="W116" s="177" t="str">
        <f>IFERROR(VLOOKUP(B116,①工事概要の入力!$C$18:$D$23,2,FALSE),"")</f>
        <v/>
      </c>
      <c r="X116" s="177" t="str">
        <f>IFERROR(VLOOKUP(B116,①工事概要の入力!$C$24:$D$26,2,FALSE),"")</f>
        <v/>
      </c>
      <c r="Y116" s="177" t="str">
        <f>IF(B116&gt;①工事概要の入力!$C$28,"",IF(B116&gt;=①工事概要の入力!$C$27,$Y$13,""))</f>
        <v/>
      </c>
      <c r="Z116" s="177" t="str">
        <f>IF(B116&gt;①工事概要の入力!$C$30,"",IF(B116&gt;=①工事概要の入力!$C$29,$Z$13,""))</f>
        <v/>
      </c>
      <c r="AA116" s="177" t="str">
        <f>IF(B116&gt;①工事概要の入力!$C$32,"",IF(B116&gt;=①工事概要の入力!$C$31,$AA$13,""))</f>
        <v/>
      </c>
      <c r="AB116" s="177" t="str">
        <f>IF(B116&gt;①工事概要の入力!$C$34,"",IF(B116&gt;=①工事概要の入力!$C$33,$AB$13,""))</f>
        <v/>
      </c>
      <c r="AC116" s="177" t="str">
        <f>IF(B116&gt;①工事概要の入力!$C$36,"",IF(B116&gt;=①工事概要の入力!$C$35,$AC$13,""))</f>
        <v/>
      </c>
      <c r="AD116" s="177" t="str">
        <f>IF(B116&gt;①工事概要の入力!$C$38,"",IF(B116&gt;=①工事概要の入力!$C$37,$AD$13,""))</f>
        <v/>
      </c>
      <c r="AE116" s="177" t="str">
        <f>IF(B116&gt;①工事概要の入力!$C$40,"",IF(B116&gt;=①工事概要の入力!$C$39,$AE$13,""))</f>
        <v/>
      </c>
      <c r="AF116" s="177" t="str">
        <f>IF(B116&gt;①工事概要の入力!$C$42,"",IF(B116&gt;=①工事概要の入力!$C$41,$AF$13,""))</f>
        <v/>
      </c>
      <c r="AG116" s="177" t="str">
        <f>IF(B116&gt;①工事概要の入力!$C$44,"",IF(B116&gt;=①工事概要の入力!$C$43,$AG$13,""))</f>
        <v/>
      </c>
      <c r="AH116" s="177" t="str">
        <f>IF(B116&gt;①工事概要の入力!$C$46,"",IF(B116&gt;=①工事概要の入力!$C$45,$AH$13,""))</f>
        <v/>
      </c>
      <c r="AI116" s="177" t="str">
        <f>IF(B116&gt;①工事概要の入力!$C$48,"",IF(B116&gt;=①工事概要の入力!$C$47,$AI$13,""))</f>
        <v/>
      </c>
      <c r="AJ116" s="177" t="str">
        <f>IF(B116&gt;①工事概要の入力!$C$50,"",IF(B116&gt;=①工事概要の入力!$C$49,$AJ$13,""))</f>
        <v/>
      </c>
      <c r="AK116" s="177" t="str">
        <f>IF(B116&gt;①工事概要の入力!$C$52,"",IF(B116&gt;=①工事概要の入力!$C$51,$AK$13,""))</f>
        <v/>
      </c>
      <c r="AL116" s="177" t="str">
        <f>IF(B116&gt;①工事概要の入力!$C$54,"",IF(B116&gt;=①工事概要の入力!$C$53,$AL$13,""))</f>
        <v/>
      </c>
      <c r="AM116" s="177" t="str">
        <f>IF(B116&gt;①工事概要の入力!$C$56,"",IF(B116&gt;=①工事概要の入力!$C$55,$AM$13,""))</f>
        <v/>
      </c>
      <c r="AN116" s="177" t="str">
        <f>IF(B116&gt;①工事概要の入力!$C$58,"",IF(B116&gt;=①工事概要の入力!$C$57,$AN$13,""))</f>
        <v/>
      </c>
      <c r="AO116" s="177" t="str">
        <f>IF(B116&gt;①工事概要の入力!$C$60,"",IF(B116&gt;=①工事概要の入力!$C$59,$AO$13,""))</f>
        <v/>
      </c>
      <c r="AP116" s="177" t="str">
        <f>IF(B116&gt;①工事概要の入力!$C$62,"",IF(B116&gt;=①工事概要の入力!$C$61,$AP$13,""))</f>
        <v/>
      </c>
      <c r="AQ116" s="177" t="str">
        <f>IF(B116&gt;①工事概要の入力!$C$64,"",IF(B116&gt;=①工事概要の入力!$C$63,$AQ$13,""))</f>
        <v/>
      </c>
      <c r="AR116" s="177" t="str">
        <f>IF(B116&gt;①工事概要の入力!$C$66,"",IF(B116&gt;=①工事概要の入力!$C$65,$AR$13,""))</f>
        <v/>
      </c>
      <c r="AS116" s="177" t="str">
        <f>IF(B116&gt;①工事概要の入力!$C$68,"",IF(B116&gt;=①工事概要の入力!$C$67,$AS$13,""))</f>
        <v/>
      </c>
      <c r="AT116" s="177" t="str">
        <f t="shared" si="19"/>
        <v/>
      </c>
      <c r="AU116" s="177" t="str">
        <f t="shared" si="11"/>
        <v xml:space="preserve"> </v>
      </c>
    </row>
    <row r="117" spans="1:47" ht="39" customHeight="1" thickTop="1" thickBot="1">
      <c r="A117" s="351" t="str">
        <f t="shared" si="12"/>
        <v>対象期間外</v>
      </c>
      <c r="B117" s="362" t="str">
        <f>IFERROR(IF(B116=①工事概要の入力!$E$14,"-",IF(B116="-","-",B116+1)),"-")</f>
        <v>-</v>
      </c>
      <c r="C117" s="363" t="str">
        <f t="shared" si="13"/>
        <v>-</v>
      </c>
      <c r="D117" s="364" t="str">
        <f t="shared" si="14"/>
        <v xml:space="preserve"> </v>
      </c>
      <c r="E117" s="365" t="str">
        <f>IF(B117=①工事概要の入力!$E$10,"",IF(B117&gt;①工事概要の入力!$E$13,"",IF(LEN(AT117)=0,"○","")))</f>
        <v/>
      </c>
      <c r="F117" s="365" t="str">
        <f>IF(E117="","",IF(WEEKDAY(B117)=1,"〇",IF(WEEKDAY(B117)=7,"〇","")))</f>
        <v/>
      </c>
      <c r="G117" s="366" t="str">
        <f t="shared" si="15"/>
        <v>×</v>
      </c>
      <c r="H117" s="367"/>
      <c r="I117" s="368"/>
      <c r="J117" s="369"/>
      <c r="K117" s="370"/>
      <c r="L117" s="371" t="str">
        <f t="shared" si="16"/>
        <v/>
      </c>
      <c r="M117" s="371" t="str">
        <f t="shared" si="10"/>
        <v/>
      </c>
      <c r="N117" s="371" t="str">
        <f>B117</f>
        <v>-</v>
      </c>
      <c r="O117" s="371" t="str">
        <f t="shared" si="17"/>
        <v/>
      </c>
      <c r="P117" s="371" t="str">
        <f t="shared" si="18"/>
        <v>振替済み</v>
      </c>
      <c r="Q117" s="365" t="str">
        <f>IFERROR(IF(F117="","",IF(I117="休日","OK",IF(I117=$T$3,VLOOKUP(B117,$M$15:$P$655,4,FALSE),"NG"))),"NG")</f>
        <v/>
      </c>
      <c r="R117" s="398" t="str">
        <f>IFERROR(IF(WEEKDAY(C117)=2,"週の始まり",IF(WEEKDAY(C117)=1,"週の終わり",IF(WEEKDAY(C117)&gt;2,"↓",""))),"")</f>
        <v/>
      </c>
      <c r="S117" s="184"/>
      <c r="V117" s="177" t="str">
        <f>IFERROR(VLOOKUP(B117,①工事概要の入力!$C$10:$D$14,2,FALSE),"")</f>
        <v/>
      </c>
      <c r="W117" s="177" t="str">
        <f>IFERROR(VLOOKUP(B117,①工事概要の入力!$C$18:$D$23,2,FALSE),"")</f>
        <v/>
      </c>
      <c r="X117" s="177" t="str">
        <f>IFERROR(VLOOKUP(B117,①工事概要の入力!$C$24:$D$26,2,FALSE),"")</f>
        <v/>
      </c>
      <c r="Y117" s="177" t="str">
        <f>IF(B117&gt;①工事概要の入力!$C$28,"",IF(B117&gt;=①工事概要の入力!$C$27,$Y$13,""))</f>
        <v/>
      </c>
      <c r="Z117" s="177" t="str">
        <f>IF(B117&gt;①工事概要の入力!$C$30,"",IF(B117&gt;=①工事概要の入力!$C$29,$Z$13,""))</f>
        <v/>
      </c>
      <c r="AA117" s="177" t="str">
        <f>IF(B117&gt;①工事概要の入力!$C$32,"",IF(B117&gt;=①工事概要の入力!$C$31,$AA$13,""))</f>
        <v/>
      </c>
      <c r="AB117" s="177" t="str">
        <f>IF(B117&gt;①工事概要の入力!$C$34,"",IF(B117&gt;=①工事概要の入力!$C$33,$AB$13,""))</f>
        <v/>
      </c>
      <c r="AC117" s="177" t="str">
        <f>IF(B117&gt;①工事概要の入力!$C$36,"",IF(B117&gt;=①工事概要の入力!$C$35,$AC$13,""))</f>
        <v/>
      </c>
      <c r="AD117" s="177" t="str">
        <f>IF(B117&gt;①工事概要の入力!$C$38,"",IF(B117&gt;=①工事概要の入力!$C$37,$AD$13,""))</f>
        <v/>
      </c>
      <c r="AE117" s="177" t="str">
        <f>IF(B117&gt;①工事概要の入力!$C$40,"",IF(B117&gt;=①工事概要の入力!$C$39,$AE$13,""))</f>
        <v/>
      </c>
      <c r="AF117" s="177" t="str">
        <f>IF(B117&gt;①工事概要の入力!$C$42,"",IF(B117&gt;=①工事概要の入力!$C$41,$AF$13,""))</f>
        <v/>
      </c>
      <c r="AG117" s="177" t="str">
        <f>IF(B117&gt;①工事概要の入力!$C$44,"",IF(B117&gt;=①工事概要の入力!$C$43,$AG$13,""))</f>
        <v/>
      </c>
      <c r="AH117" s="177" t="str">
        <f>IF(B117&gt;①工事概要の入力!$C$46,"",IF(B117&gt;=①工事概要の入力!$C$45,$AH$13,""))</f>
        <v/>
      </c>
      <c r="AI117" s="177" t="str">
        <f>IF(B117&gt;①工事概要の入力!$C$48,"",IF(B117&gt;=①工事概要の入力!$C$47,$AI$13,""))</f>
        <v/>
      </c>
      <c r="AJ117" s="177" t="str">
        <f>IF(B117&gt;①工事概要の入力!$C$50,"",IF(B117&gt;=①工事概要の入力!$C$49,$AJ$13,""))</f>
        <v/>
      </c>
      <c r="AK117" s="177" t="str">
        <f>IF(B117&gt;①工事概要の入力!$C$52,"",IF(B117&gt;=①工事概要の入力!$C$51,$AK$13,""))</f>
        <v/>
      </c>
      <c r="AL117" s="177" t="str">
        <f>IF(B117&gt;①工事概要の入力!$C$54,"",IF(B117&gt;=①工事概要の入力!$C$53,$AL$13,""))</f>
        <v/>
      </c>
      <c r="AM117" s="177" t="str">
        <f>IF(B117&gt;①工事概要の入力!$C$56,"",IF(B117&gt;=①工事概要の入力!$C$55,$AM$13,""))</f>
        <v/>
      </c>
      <c r="AN117" s="177" t="str">
        <f>IF(B117&gt;①工事概要の入力!$C$58,"",IF(B117&gt;=①工事概要の入力!$C$57,$AN$13,""))</f>
        <v/>
      </c>
      <c r="AO117" s="177" t="str">
        <f>IF(B117&gt;①工事概要の入力!$C$60,"",IF(B117&gt;=①工事概要の入力!$C$59,$AO$13,""))</f>
        <v/>
      </c>
      <c r="AP117" s="177" t="str">
        <f>IF(B117&gt;①工事概要の入力!$C$62,"",IF(B117&gt;=①工事概要の入力!$C$61,$AP$13,""))</f>
        <v/>
      </c>
      <c r="AQ117" s="177" t="str">
        <f>IF(B117&gt;①工事概要の入力!$C$64,"",IF(B117&gt;=①工事概要の入力!$C$63,$AQ$13,""))</f>
        <v/>
      </c>
      <c r="AR117" s="177" t="str">
        <f>IF(B117&gt;①工事概要の入力!$C$66,"",IF(B117&gt;=①工事概要の入力!$C$65,$AR$13,""))</f>
        <v/>
      </c>
      <c r="AS117" s="177" t="str">
        <f>IF(B117&gt;①工事概要の入力!$C$68,"",IF(B117&gt;=①工事概要の入力!$C$67,$AS$13,""))</f>
        <v/>
      </c>
      <c r="AT117" s="177" t="str">
        <f t="shared" si="19"/>
        <v/>
      </c>
      <c r="AU117" s="177" t="str">
        <f t="shared" si="11"/>
        <v xml:space="preserve"> </v>
      </c>
    </row>
    <row r="118" spans="1:47" ht="39" customHeight="1" thickTop="1" thickBot="1">
      <c r="A118" s="351" t="str">
        <f t="shared" si="12"/>
        <v>対象期間外</v>
      </c>
      <c r="B118" s="362" t="str">
        <f>IFERROR(IF(B117=①工事概要の入力!$E$14,"-",IF(B117="-","-",B117+1)),"-")</f>
        <v>-</v>
      </c>
      <c r="C118" s="363" t="str">
        <f t="shared" si="13"/>
        <v>-</v>
      </c>
      <c r="D118" s="364" t="str">
        <f t="shared" si="14"/>
        <v xml:space="preserve"> </v>
      </c>
      <c r="E118" s="365" t="str">
        <f>IF(B118=①工事概要の入力!$E$10,"",IF(B118&gt;①工事概要の入力!$E$13,"",IF(LEN(AT118)=0,"○","")))</f>
        <v/>
      </c>
      <c r="F118" s="365" t="str">
        <f>IF(E118="","",IF(WEEKDAY(B118)=1,"〇",IF(WEEKDAY(B118)=7,"〇","")))</f>
        <v/>
      </c>
      <c r="G118" s="366" t="str">
        <f t="shared" si="15"/>
        <v>×</v>
      </c>
      <c r="H118" s="367"/>
      <c r="I118" s="368"/>
      <c r="J118" s="369"/>
      <c r="K118" s="370"/>
      <c r="L118" s="371" t="str">
        <f t="shared" si="16"/>
        <v/>
      </c>
      <c r="M118" s="371" t="str">
        <f t="shared" si="10"/>
        <v/>
      </c>
      <c r="N118" s="371" t="str">
        <f>B118</f>
        <v>-</v>
      </c>
      <c r="O118" s="371" t="str">
        <f t="shared" si="17"/>
        <v/>
      </c>
      <c r="P118" s="371" t="str">
        <f t="shared" si="18"/>
        <v>振替済み</v>
      </c>
      <c r="Q118" s="365" t="str">
        <f>IFERROR(IF(F118="","",IF(I118="休日","OK",IF(I118=$T$3,VLOOKUP(B118,$M$15:$P$655,4,FALSE),"NG"))),"NG")</f>
        <v/>
      </c>
      <c r="R118" s="398" t="str">
        <f>IFERROR(IF(WEEKDAY(C118)=2,"週の始まり",IF(WEEKDAY(C118)=1,"週の終わり",IF(WEEKDAY(C118)&gt;2,"↓",""))),"")</f>
        <v/>
      </c>
      <c r="S118" s="184"/>
      <c r="V118" s="177" t="str">
        <f>IFERROR(VLOOKUP(B118,①工事概要の入力!$C$10:$D$14,2,FALSE),"")</f>
        <v/>
      </c>
      <c r="W118" s="177" t="str">
        <f>IFERROR(VLOOKUP(B118,①工事概要の入力!$C$18:$D$23,2,FALSE),"")</f>
        <v/>
      </c>
      <c r="X118" s="177" t="str">
        <f>IFERROR(VLOOKUP(B118,①工事概要の入力!$C$24:$D$26,2,FALSE),"")</f>
        <v/>
      </c>
      <c r="Y118" s="177" t="str">
        <f>IF(B118&gt;①工事概要の入力!$C$28,"",IF(B118&gt;=①工事概要の入力!$C$27,$Y$13,""))</f>
        <v/>
      </c>
      <c r="Z118" s="177" t="str">
        <f>IF(B118&gt;①工事概要の入力!$C$30,"",IF(B118&gt;=①工事概要の入力!$C$29,$Z$13,""))</f>
        <v/>
      </c>
      <c r="AA118" s="177" t="str">
        <f>IF(B118&gt;①工事概要の入力!$C$32,"",IF(B118&gt;=①工事概要の入力!$C$31,$AA$13,""))</f>
        <v/>
      </c>
      <c r="AB118" s="177" t="str">
        <f>IF(B118&gt;①工事概要の入力!$C$34,"",IF(B118&gt;=①工事概要の入力!$C$33,$AB$13,""))</f>
        <v/>
      </c>
      <c r="AC118" s="177" t="str">
        <f>IF(B118&gt;①工事概要の入力!$C$36,"",IF(B118&gt;=①工事概要の入力!$C$35,$AC$13,""))</f>
        <v/>
      </c>
      <c r="AD118" s="177" t="str">
        <f>IF(B118&gt;①工事概要の入力!$C$38,"",IF(B118&gt;=①工事概要の入力!$C$37,$AD$13,""))</f>
        <v/>
      </c>
      <c r="AE118" s="177" t="str">
        <f>IF(B118&gt;①工事概要の入力!$C$40,"",IF(B118&gt;=①工事概要の入力!$C$39,$AE$13,""))</f>
        <v/>
      </c>
      <c r="AF118" s="177" t="str">
        <f>IF(B118&gt;①工事概要の入力!$C$42,"",IF(B118&gt;=①工事概要の入力!$C$41,$AF$13,""))</f>
        <v/>
      </c>
      <c r="AG118" s="177" t="str">
        <f>IF(B118&gt;①工事概要の入力!$C$44,"",IF(B118&gt;=①工事概要の入力!$C$43,$AG$13,""))</f>
        <v/>
      </c>
      <c r="AH118" s="177" t="str">
        <f>IF(B118&gt;①工事概要の入力!$C$46,"",IF(B118&gt;=①工事概要の入力!$C$45,$AH$13,""))</f>
        <v/>
      </c>
      <c r="AI118" s="177" t="str">
        <f>IF(B118&gt;①工事概要の入力!$C$48,"",IF(B118&gt;=①工事概要の入力!$C$47,$AI$13,""))</f>
        <v/>
      </c>
      <c r="AJ118" s="177" t="str">
        <f>IF(B118&gt;①工事概要の入力!$C$50,"",IF(B118&gt;=①工事概要の入力!$C$49,$AJ$13,""))</f>
        <v/>
      </c>
      <c r="AK118" s="177" t="str">
        <f>IF(B118&gt;①工事概要の入力!$C$52,"",IF(B118&gt;=①工事概要の入力!$C$51,$AK$13,""))</f>
        <v/>
      </c>
      <c r="AL118" s="177" t="str">
        <f>IF(B118&gt;①工事概要の入力!$C$54,"",IF(B118&gt;=①工事概要の入力!$C$53,$AL$13,""))</f>
        <v/>
      </c>
      <c r="AM118" s="177" t="str">
        <f>IF(B118&gt;①工事概要の入力!$C$56,"",IF(B118&gt;=①工事概要の入力!$C$55,$AM$13,""))</f>
        <v/>
      </c>
      <c r="AN118" s="177" t="str">
        <f>IF(B118&gt;①工事概要の入力!$C$58,"",IF(B118&gt;=①工事概要の入力!$C$57,$AN$13,""))</f>
        <v/>
      </c>
      <c r="AO118" s="177" t="str">
        <f>IF(B118&gt;①工事概要の入力!$C$60,"",IF(B118&gt;=①工事概要の入力!$C$59,$AO$13,""))</f>
        <v/>
      </c>
      <c r="AP118" s="177" t="str">
        <f>IF(B118&gt;①工事概要の入力!$C$62,"",IF(B118&gt;=①工事概要の入力!$C$61,$AP$13,""))</f>
        <v/>
      </c>
      <c r="AQ118" s="177" t="str">
        <f>IF(B118&gt;①工事概要の入力!$C$64,"",IF(B118&gt;=①工事概要の入力!$C$63,$AQ$13,""))</f>
        <v/>
      </c>
      <c r="AR118" s="177" t="str">
        <f>IF(B118&gt;①工事概要の入力!$C$66,"",IF(B118&gt;=①工事概要の入力!$C$65,$AR$13,""))</f>
        <v/>
      </c>
      <c r="AS118" s="177" t="str">
        <f>IF(B118&gt;①工事概要の入力!$C$68,"",IF(B118&gt;=①工事概要の入力!$C$67,$AS$13,""))</f>
        <v/>
      </c>
      <c r="AT118" s="177" t="str">
        <f t="shared" si="19"/>
        <v/>
      </c>
      <c r="AU118" s="177" t="str">
        <f t="shared" si="11"/>
        <v xml:space="preserve"> </v>
      </c>
    </row>
    <row r="119" spans="1:47" ht="39" customHeight="1" thickTop="1" thickBot="1">
      <c r="A119" s="351" t="str">
        <f t="shared" si="12"/>
        <v>対象期間外</v>
      </c>
      <c r="B119" s="362" t="str">
        <f>IFERROR(IF(B118=①工事概要の入力!$E$14,"-",IF(B118="-","-",B118+1)),"-")</f>
        <v>-</v>
      </c>
      <c r="C119" s="363" t="str">
        <f t="shared" si="13"/>
        <v>-</v>
      </c>
      <c r="D119" s="364" t="str">
        <f t="shared" si="14"/>
        <v xml:space="preserve"> </v>
      </c>
      <c r="E119" s="365" t="str">
        <f>IF(B119=①工事概要の入力!$E$10,"",IF(B119&gt;①工事概要の入力!$E$13,"",IF(LEN(AT119)=0,"○","")))</f>
        <v/>
      </c>
      <c r="F119" s="365" t="str">
        <f>IF(E119="","",IF(WEEKDAY(B119)=1,"〇",IF(WEEKDAY(B119)=7,"〇","")))</f>
        <v/>
      </c>
      <c r="G119" s="366" t="str">
        <f t="shared" si="15"/>
        <v>×</v>
      </c>
      <c r="H119" s="367"/>
      <c r="I119" s="368"/>
      <c r="J119" s="369"/>
      <c r="K119" s="370"/>
      <c r="L119" s="371" t="str">
        <f t="shared" si="16"/>
        <v/>
      </c>
      <c r="M119" s="371" t="str">
        <f t="shared" si="10"/>
        <v/>
      </c>
      <c r="N119" s="371" t="str">
        <f>B119</f>
        <v>-</v>
      </c>
      <c r="O119" s="371" t="str">
        <f t="shared" si="17"/>
        <v/>
      </c>
      <c r="P119" s="371" t="str">
        <f t="shared" si="18"/>
        <v>振替済み</v>
      </c>
      <c r="Q119" s="365" t="str">
        <f>IFERROR(IF(F119="","",IF(I119="休日","OK",IF(I119=$T$3,VLOOKUP(B119,$M$15:$P$655,4,FALSE),"NG"))),"NG")</f>
        <v/>
      </c>
      <c r="R119" s="398" t="str">
        <f>IFERROR(IF(WEEKDAY(C119)=2,"週の始まり",IF(WEEKDAY(C119)=1,"週の終わり",IF(WEEKDAY(C119)&gt;2,"↓",""))),"")</f>
        <v/>
      </c>
      <c r="S119" s="184"/>
      <c r="V119" s="177" t="str">
        <f>IFERROR(VLOOKUP(B119,①工事概要の入力!$C$10:$D$14,2,FALSE),"")</f>
        <v/>
      </c>
      <c r="W119" s="177" t="str">
        <f>IFERROR(VLOOKUP(B119,①工事概要の入力!$C$18:$D$23,2,FALSE),"")</f>
        <v/>
      </c>
      <c r="X119" s="177" t="str">
        <f>IFERROR(VLOOKUP(B119,①工事概要の入力!$C$24:$D$26,2,FALSE),"")</f>
        <v/>
      </c>
      <c r="Y119" s="177" t="str">
        <f>IF(B119&gt;①工事概要の入力!$C$28,"",IF(B119&gt;=①工事概要の入力!$C$27,$Y$13,""))</f>
        <v/>
      </c>
      <c r="Z119" s="177" t="str">
        <f>IF(B119&gt;①工事概要の入力!$C$30,"",IF(B119&gt;=①工事概要の入力!$C$29,$Z$13,""))</f>
        <v/>
      </c>
      <c r="AA119" s="177" t="str">
        <f>IF(B119&gt;①工事概要の入力!$C$32,"",IF(B119&gt;=①工事概要の入力!$C$31,$AA$13,""))</f>
        <v/>
      </c>
      <c r="AB119" s="177" t="str">
        <f>IF(B119&gt;①工事概要の入力!$C$34,"",IF(B119&gt;=①工事概要の入力!$C$33,$AB$13,""))</f>
        <v/>
      </c>
      <c r="AC119" s="177" t="str">
        <f>IF(B119&gt;①工事概要の入力!$C$36,"",IF(B119&gt;=①工事概要の入力!$C$35,$AC$13,""))</f>
        <v/>
      </c>
      <c r="AD119" s="177" t="str">
        <f>IF(B119&gt;①工事概要の入力!$C$38,"",IF(B119&gt;=①工事概要の入力!$C$37,$AD$13,""))</f>
        <v/>
      </c>
      <c r="AE119" s="177" t="str">
        <f>IF(B119&gt;①工事概要の入力!$C$40,"",IF(B119&gt;=①工事概要の入力!$C$39,$AE$13,""))</f>
        <v/>
      </c>
      <c r="AF119" s="177" t="str">
        <f>IF(B119&gt;①工事概要の入力!$C$42,"",IF(B119&gt;=①工事概要の入力!$C$41,$AF$13,""))</f>
        <v/>
      </c>
      <c r="AG119" s="177" t="str">
        <f>IF(B119&gt;①工事概要の入力!$C$44,"",IF(B119&gt;=①工事概要の入力!$C$43,$AG$13,""))</f>
        <v/>
      </c>
      <c r="AH119" s="177" t="str">
        <f>IF(B119&gt;①工事概要の入力!$C$46,"",IF(B119&gt;=①工事概要の入力!$C$45,$AH$13,""))</f>
        <v/>
      </c>
      <c r="AI119" s="177" t="str">
        <f>IF(B119&gt;①工事概要の入力!$C$48,"",IF(B119&gt;=①工事概要の入力!$C$47,$AI$13,""))</f>
        <v/>
      </c>
      <c r="AJ119" s="177" t="str">
        <f>IF(B119&gt;①工事概要の入力!$C$50,"",IF(B119&gt;=①工事概要の入力!$C$49,$AJ$13,""))</f>
        <v/>
      </c>
      <c r="AK119" s="177" t="str">
        <f>IF(B119&gt;①工事概要の入力!$C$52,"",IF(B119&gt;=①工事概要の入力!$C$51,$AK$13,""))</f>
        <v/>
      </c>
      <c r="AL119" s="177" t="str">
        <f>IF(B119&gt;①工事概要の入力!$C$54,"",IF(B119&gt;=①工事概要の入力!$C$53,$AL$13,""))</f>
        <v/>
      </c>
      <c r="AM119" s="177" t="str">
        <f>IF(B119&gt;①工事概要の入力!$C$56,"",IF(B119&gt;=①工事概要の入力!$C$55,$AM$13,""))</f>
        <v/>
      </c>
      <c r="AN119" s="177" t="str">
        <f>IF(B119&gt;①工事概要の入力!$C$58,"",IF(B119&gt;=①工事概要の入力!$C$57,$AN$13,""))</f>
        <v/>
      </c>
      <c r="AO119" s="177" t="str">
        <f>IF(B119&gt;①工事概要の入力!$C$60,"",IF(B119&gt;=①工事概要の入力!$C$59,$AO$13,""))</f>
        <v/>
      </c>
      <c r="AP119" s="177" t="str">
        <f>IF(B119&gt;①工事概要の入力!$C$62,"",IF(B119&gt;=①工事概要の入力!$C$61,$AP$13,""))</f>
        <v/>
      </c>
      <c r="AQ119" s="177" t="str">
        <f>IF(B119&gt;①工事概要の入力!$C$64,"",IF(B119&gt;=①工事概要の入力!$C$63,$AQ$13,""))</f>
        <v/>
      </c>
      <c r="AR119" s="177" t="str">
        <f>IF(B119&gt;①工事概要の入力!$C$66,"",IF(B119&gt;=①工事概要の入力!$C$65,$AR$13,""))</f>
        <v/>
      </c>
      <c r="AS119" s="177" t="str">
        <f>IF(B119&gt;①工事概要の入力!$C$68,"",IF(B119&gt;=①工事概要の入力!$C$67,$AS$13,""))</f>
        <v/>
      </c>
      <c r="AT119" s="177" t="str">
        <f t="shared" si="19"/>
        <v/>
      </c>
      <c r="AU119" s="177" t="str">
        <f t="shared" si="11"/>
        <v xml:space="preserve"> </v>
      </c>
    </row>
    <row r="120" spans="1:47" ht="39" customHeight="1" thickTop="1" thickBot="1">
      <c r="A120" s="351" t="str">
        <f t="shared" si="12"/>
        <v>対象期間外</v>
      </c>
      <c r="B120" s="362" t="str">
        <f>IFERROR(IF(B119=①工事概要の入力!$E$14,"-",IF(B119="-","-",B119+1)),"-")</f>
        <v>-</v>
      </c>
      <c r="C120" s="363" t="str">
        <f t="shared" si="13"/>
        <v>-</v>
      </c>
      <c r="D120" s="364" t="str">
        <f t="shared" si="14"/>
        <v xml:space="preserve"> </v>
      </c>
      <c r="E120" s="365" t="str">
        <f>IF(B120=①工事概要の入力!$E$10,"",IF(B120&gt;①工事概要の入力!$E$13,"",IF(LEN(AT120)=0,"○","")))</f>
        <v/>
      </c>
      <c r="F120" s="365" t="str">
        <f>IF(E120="","",IF(WEEKDAY(B120)=1,"〇",IF(WEEKDAY(B120)=7,"〇","")))</f>
        <v/>
      </c>
      <c r="G120" s="366" t="str">
        <f t="shared" si="15"/>
        <v>×</v>
      </c>
      <c r="H120" s="367"/>
      <c r="I120" s="368"/>
      <c r="J120" s="369"/>
      <c r="K120" s="370"/>
      <c r="L120" s="371" t="str">
        <f t="shared" si="16"/>
        <v/>
      </c>
      <c r="M120" s="371" t="str">
        <f t="shared" si="10"/>
        <v/>
      </c>
      <c r="N120" s="371" t="str">
        <f>B120</f>
        <v>-</v>
      </c>
      <c r="O120" s="371" t="str">
        <f t="shared" si="17"/>
        <v/>
      </c>
      <c r="P120" s="371" t="str">
        <f t="shared" si="18"/>
        <v>振替済み</v>
      </c>
      <c r="Q120" s="365" t="str">
        <f>IFERROR(IF(F120="","",IF(I120="休日","OK",IF(I120=$T$3,VLOOKUP(B120,$M$15:$P$655,4,FALSE),"NG"))),"NG")</f>
        <v/>
      </c>
      <c r="R120" s="398" t="str">
        <f>IFERROR(IF(WEEKDAY(C120)=2,"週の始まり",IF(WEEKDAY(C120)=1,"週の終わり",IF(WEEKDAY(C120)&gt;2,"↓",""))),"")</f>
        <v/>
      </c>
      <c r="S120" s="184"/>
      <c r="V120" s="177" t="str">
        <f>IFERROR(VLOOKUP(B120,①工事概要の入力!$C$10:$D$14,2,FALSE),"")</f>
        <v/>
      </c>
      <c r="W120" s="177" t="str">
        <f>IFERROR(VLOOKUP(B120,①工事概要の入力!$C$18:$D$23,2,FALSE),"")</f>
        <v/>
      </c>
      <c r="X120" s="177" t="str">
        <f>IFERROR(VLOOKUP(B120,①工事概要の入力!$C$24:$D$26,2,FALSE),"")</f>
        <v/>
      </c>
      <c r="Y120" s="177" t="str">
        <f>IF(B120&gt;①工事概要の入力!$C$28,"",IF(B120&gt;=①工事概要の入力!$C$27,$Y$13,""))</f>
        <v/>
      </c>
      <c r="Z120" s="177" t="str">
        <f>IF(B120&gt;①工事概要の入力!$C$30,"",IF(B120&gt;=①工事概要の入力!$C$29,$Z$13,""))</f>
        <v/>
      </c>
      <c r="AA120" s="177" t="str">
        <f>IF(B120&gt;①工事概要の入力!$C$32,"",IF(B120&gt;=①工事概要の入力!$C$31,$AA$13,""))</f>
        <v/>
      </c>
      <c r="AB120" s="177" t="str">
        <f>IF(B120&gt;①工事概要の入力!$C$34,"",IF(B120&gt;=①工事概要の入力!$C$33,$AB$13,""))</f>
        <v/>
      </c>
      <c r="AC120" s="177" t="str">
        <f>IF(B120&gt;①工事概要の入力!$C$36,"",IF(B120&gt;=①工事概要の入力!$C$35,$AC$13,""))</f>
        <v/>
      </c>
      <c r="AD120" s="177" t="str">
        <f>IF(B120&gt;①工事概要の入力!$C$38,"",IF(B120&gt;=①工事概要の入力!$C$37,$AD$13,""))</f>
        <v/>
      </c>
      <c r="AE120" s="177" t="str">
        <f>IF(B120&gt;①工事概要の入力!$C$40,"",IF(B120&gt;=①工事概要の入力!$C$39,$AE$13,""))</f>
        <v/>
      </c>
      <c r="AF120" s="177" t="str">
        <f>IF(B120&gt;①工事概要の入力!$C$42,"",IF(B120&gt;=①工事概要の入力!$C$41,$AF$13,""))</f>
        <v/>
      </c>
      <c r="AG120" s="177" t="str">
        <f>IF(B120&gt;①工事概要の入力!$C$44,"",IF(B120&gt;=①工事概要の入力!$C$43,$AG$13,""))</f>
        <v/>
      </c>
      <c r="AH120" s="177" t="str">
        <f>IF(B120&gt;①工事概要の入力!$C$46,"",IF(B120&gt;=①工事概要の入力!$C$45,$AH$13,""))</f>
        <v/>
      </c>
      <c r="AI120" s="177" t="str">
        <f>IF(B120&gt;①工事概要の入力!$C$48,"",IF(B120&gt;=①工事概要の入力!$C$47,$AI$13,""))</f>
        <v/>
      </c>
      <c r="AJ120" s="177" t="str">
        <f>IF(B120&gt;①工事概要の入力!$C$50,"",IF(B120&gt;=①工事概要の入力!$C$49,$AJ$13,""))</f>
        <v/>
      </c>
      <c r="AK120" s="177" t="str">
        <f>IF(B120&gt;①工事概要の入力!$C$52,"",IF(B120&gt;=①工事概要の入力!$C$51,$AK$13,""))</f>
        <v/>
      </c>
      <c r="AL120" s="177" t="str">
        <f>IF(B120&gt;①工事概要の入力!$C$54,"",IF(B120&gt;=①工事概要の入力!$C$53,$AL$13,""))</f>
        <v/>
      </c>
      <c r="AM120" s="177" t="str">
        <f>IF(B120&gt;①工事概要の入力!$C$56,"",IF(B120&gt;=①工事概要の入力!$C$55,$AM$13,""))</f>
        <v/>
      </c>
      <c r="AN120" s="177" t="str">
        <f>IF(B120&gt;①工事概要の入力!$C$58,"",IF(B120&gt;=①工事概要の入力!$C$57,$AN$13,""))</f>
        <v/>
      </c>
      <c r="AO120" s="177" t="str">
        <f>IF(B120&gt;①工事概要の入力!$C$60,"",IF(B120&gt;=①工事概要の入力!$C$59,$AO$13,""))</f>
        <v/>
      </c>
      <c r="AP120" s="177" t="str">
        <f>IF(B120&gt;①工事概要の入力!$C$62,"",IF(B120&gt;=①工事概要の入力!$C$61,$AP$13,""))</f>
        <v/>
      </c>
      <c r="AQ120" s="177" t="str">
        <f>IF(B120&gt;①工事概要の入力!$C$64,"",IF(B120&gt;=①工事概要の入力!$C$63,$AQ$13,""))</f>
        <v/>
      </c>
      <c r="AR120" s="177" t="str">
        <f>IF(B120&gt;①工事概要の入力!$C$66,"",IF(B120&gt;=①工事概要の入力!$C$65,$AR$13,""))</f>
        <v/>
      </c>
      <c r="AS120" s="177" t="str">
        <f>IF(B120&gt;①工事概要の入力!$C$68,"",IF(B120&gt;=①工事概要の入力!$C$67,$AS$13,""))</f>
        <v/>
      </c>
      <c r="AT120" s="177" t="str">
        <f t="shared" si="19"/>
        <v/>
      </c>
      <c r="AU120" s="177" t="str">
        <f t="shared" si="11"/>
        <v xml:space="preserve"> </v>
      </c>
    </row>
    <row r="121" spans="1:47" ht="39" customHeight="1" thickTop="1" thickBot="1">
      <c r="A121" s="351" t="str">
        <f t="shared" si="12"/>
        <v>対象期間外</v>
      </c>
      <c r="B121" s="362" t="str">
        <f>IFERROR(IF(B120=①工事概要の入力!$E$14,"-",IF(B120="-","-",B120+1)),"-")</f>
        <v>-</v>
      </c>
      <c r="C121" s="363" t="str">
        <f t="shared" si="13"/>
        <v>-</v>
      </c>
      <c r="D121" s="364" t="str">
        <f t="shared" si="14"/>
        <v xml:space="preserve"> </v>
      </c>
      <c r="E121" s="365" t="str">
        <f>IF(B121=①工事概要の入力!$E$10,"",IF(B121&gt;①工事概要の入力!$E$13,"",IF(LEN(AT121)=0,"○","")))</f>
        <v/>
      </c>
      <c r="F121" s="365" t="str">
        <f>IF(E121="","",IF(WEEKDAY(B121)=1,"〇",IF(WEEKDAY(B121)=7,"〇","")))</f>
        <v/>
      </c>
      <c r="G121" s="366" t="str">
        <f t="shared" si="15"/>
        <v>×</v>
      </c>
      <c r="H121" s="367"/>
      <c r="I121" s="368"/>
      <c r="J121" s="369"/>
      <c r="K121" s="370"/>
      <c r="L121" s="371" t="str">
        <f t="shared" si="16"/>
        <v/>
      </c>
      <c r="M121" s="371" t="str">
        <f t="shared" si="10"/>
        <v/>
      </c>
      <c r="N121" s="371" t="str">
        <f>B121</f>
        <v>-</v>
      </c>
      <c r="O121" s="371" t="str">
        <f t="shared" si="17"/>
        <v/>
      </c>
      <c r="P121" s="371" t="str">
        <f t="shared" si="18"/>
        <v>振替済み</v>
      </c>
      <c r="Q121" s="365" t="str">
        <f>IFERROR(IF(F121="","",IF(I121="休日","OK",IF(I121=$T$3,VLOOKUP(B121,$M$15:$P$655,4,FALSE),"NG"))),"NG")</f>
        <v/>
      </c>
      <c r="R121" s="398" t="str">
        <f>IFERROR(IF(WEEKDAY(C121)=2,"週の始まり",IF(WEEKDAY(C121)=1,"週の終わり",IF(WEEKDAY(C121)&gt;2,"↓",""))),"")</f>
        <v/>
      </c>
      <c r="S121" s="184"/>
      <c r="V121" s="177" t="str">
        <f>IFERROR(VLOOKUP(B121,①工事概要の入力!$C$10:$D$14,2,FALSE),"")</f>
        <v/>
      </c>
      <c r="W121" s="177" t="str">
        <f>IFERROR(VLOOKUP(B121,①工事概要の入力!$C$18:$D$23,2,FALSE),"")</f>
        <v/>
      </c>
      <c r="X121" s="177" t="str">
        <f>IFERROR(VLOOKUP(B121,①工事概要の入力!$C$24:$D$26,2,FALSE),"")</f>
        <v/>
      </c>
      <c r="Y121" s="177" t="str">
        <f>IF(B121&gt;①工事概要の入力!$C$28,"",IF(B121&gt;=①工事概要の入力!$C$27,$Y$13,""))</f>
        <v/>
      </c>
      <c r="Z121" s="177" t="str">
        <f>IF(B121&gt;①工事概要の入力!$C$30,"",IF(B121&gt;=①工事概要の入力!$C$29,$Z$13,""))</f>
        <v/>
      </c>
      <c r="AA121" s="177" t="str">
        <f>IF(B121&gt;①工事概要の入力!$C$32,"",IF(B121&gt;=①工事概要の入力!$C$31,$AA$13,""))</f>
        <v/>
      </c>
      <c r="AB121" s="177" t="str">
        <f>IF(B121&gt;①工事概要の入力!$C$34,"",IF(B121&gt;=①工事概要の入力!$C$33,$AB$13,""))</f>
        <v/>
      </c>
      <c r="AC121" s="177" t="str">
        <f>IF(B121&gt;①工事概要の入力!$C$36,"",IF(B121&gt;=①工事概要の入力!$C$35,$AC$13,""))</f>
        <v/>
      </c>
      <c r="AD121" s="177" t="str">
        <f>IF(B121&gt;①工事概要の入力!$C$38,"",IF(B121&gt;=①工事概要の入力!$C$37,$AD$13,""))</f>
        <v/>
      </c>
      <c r="AE121" s="177" t="str">
        <f>IF(B121&gt;①工事概要の入力!$C$40,"",IF(B121&gt;=①工事概要の入力!$C$39,$AE$13,""))</f>
        <v/>
      </c>
      <c r="AF121" s="177" t="str">
        <f>IF(B121&gt;①工事概要の入力!$C$42,"",IF(B121&gt;=①工事概要の入力!$C$41,$AF$13,""))</f>
        <v/>
      </c>
      <c r="AG121" s="177" t="str">
        <f>IF(B121&gt;①工事概要の入力!$C$44,"",IF(B121&gt;=①工事概要の入力!$C$43,$AG$13,""))</f>
        <v/>
      </c>
      <c r="AH121" s="177" t="str">
        <f>IF(B121&gt;①工事概要の入力!$C$46,"",IF(B121&gt;=①工事概要の入力!$C$45,$AH$13,""))</f>
        <v/>
      </c>
      <c r="AI121" s="177" t="str">
        <f>IF(B121&gt;①工事概要の入力!$C$48,"",IF(B121&gt;=①工事概要の入力!$C$47,$AI$13,""))</f>
        <v/>
      </c>
      <c r="AJ121" s="177" t="str">
        <f>IF(B121&gt;①工事概要の入力!$C$50,"",IF(B121&gt;=①工事概要の入力!$C$49,$AJ$13,""))</f>
        <v/>
      </c>
      <c r="AK121" s="177" t="str">
        <f>IF(B121&gt;①工事概要の入力!$C$52,"",IF(B121&gt;=①工事概要の入力!$C$51,$AK$13,""))</f>
        <v/>
      </c>
      <c r="AL121" s="177" t="str">
        <f>IF(B121&gt;①工事概要の入力!$C$54,"",IF(B121&gt;=①工事概要の入力!$C$53,$AL$13,""))</f>
        <v/>
      </c>
      <c r="AM121" s="177" t="str">
        <f>IF(B121&gt;①工事概要の入力!$C$56,"",IF(B121&gt;=①工事概要の入力!$C$55,$AM$13,""))</f>
        <v/>
      </c>
      <c r="AN121" s="177" t="str">
        <f>IF(B121&gt;①工事概要の入力!$C$58,"",IF(B121&gt;=①工事概要の入力!$C$57,$AN$13,""))</f>
        <v/>
      </c>
      <c r="AO121" s="177" t="str">
        <f>IF(B121&gt;①工事概要の入力!$C$60,"",IF(B121&gt;=①工事概要の入力!$C$59,$AO$13,""))</f>
        <v/>
      </c>
      <c r="AP121" s="177" t="str">
        <f>IF(B121&gt;①工事概要の入力!$C$62,"",IF(B121&gt;=①工事概要の入力!$C$61,$AP$13,""))</f>
        <v/>
      </c>
      <c r="AQ121" s="177" t="str">
        <f>IF(B121&gt;①工事概要の入力!$C$64,"",IF(B121&gt;=①工事概要の入力!$C$63,$AQ$13,""))</f>
        <v/>
      </c>
      <c r="AR121" s="177" t="str">
        <f>IF(B121&gt;①工事概要の入力!$C$66,"",IF(B121&gt;=①工事概要の入力!$C$65,$AR$13,""))</f>
        <v/>
      </c>
      <c r="AS121" s="177" t="str">
        <f>IF(B121&gt;①工事概要の入力!$C$68,"",IF(B121&gt;=①工事概要の入力!$C$67,$AS$13,""))</f>
        <v/>
      </c>
      <c r="AT121" s="177" t="str">
        <f t="shared" si="19"/>
        <v/>
      </c>
      <c r="AU121" s="177" t="str">
        <f t="shared" si="11"/>
        <v xml:space="preserve"> </v>
      </c>
    </row>
    <row r="122" spans="1:47" ht="39" customHeight="1" thickTop="1" thickBot="1">
      <c r="A122" s="351" t="str">
        <f t="shared" si="12"/>
        <v>対象期間外</v>
      </c>
      <c r="B122" s="362" t="str">
        <f>IFERROR(IF(B121=①工事概要の入力!$E$14,"-",IF(B121="-","-",B121+1)),"-")</f>
        <v>-</v>
      </c>
      <c r="C122" s="363" t="str">
        <f t="shared" si="13"/>
        <v>-</v>
      </c>
      <c r="D122" s="364" t="str">
        <f t="shared" si="14"/>
        <v xml:space="preserve"> </v>
      </c>
      <c r="E122" s="365" t="str">
        <f>IF(B122=①工事概要の入力!$E$10,"",IF(B122&gt;①工事概要の入力!$E$13,"",IF(LEN(AT122)=0,"○","")))</f>
        <v/>
      </c>
      <c r="F122" s="365" t="str">
        <f>IF(E122="","",IF(WEEKDAY(B122)=1,"〇",IF(WEEKDAY(B122)=7,"〇","")))</f>
        <v/>
      </c>
      <c r="G122" s="366" t="str">
        <f t="shared" si="15"/>
        <v>×</v>
      </c>
      <c r="H122" s="367"/>
      <c r="I122" s="368"/>
      <c r="J122" s="369"/>
      <c r="K122" s="370"/>
      <c r="L122" s="371" t="str">
        <f t="shared" si="16"/>
        <v/>
      </c>
      <c r="M122" s="371" t="str">
        <f t="shared" si="10"/>
        <v/>
      </c>
      <c r="N122" s="371" t="str">
        <f>B122</f>
        <v>-</v>
      </c>
      <c r="O122" s="371" t="str">
        <f t="shared" si="17"/>
        <v/>
      </c>
      <c r="P122" s="371" t="str">
        <f t="shared" si="18"/>
        <v>振替済み</v>
      </c>
      <c r="Q122" s="365" t="str">
        <f>IFERROR(IF(F122="","",IF(I122="休日","OK",IF(I122=$T$3,VLOOKUP(B122,$M$15:$P$655,4,FALSE),"NG"))),"NG")</f>
        <v/>
      </c>
      <c r="R122" s="398" t="str">
        <f>IFERROR(IF(WEEKDAY(C122)=2,"週の始まり",IF(WEEKDAY(C122)=1,"週の終わり",IF(WEEKDAY(C122)&gt;2,"↓",""))),"")</f>
        <v/>
      </c>
      <c r="S122" s="184"/>
      <c r="V122" s="177" t="str">
        <f>IFERROR(VLOOKUP(B122,①工事概要の入力!$C$10:$D$14,2,FALSE),"")</f>
        <v/>
      </c>
      <c r="W122" s="177" t="str">
        <f>IFERROR(VLOOKUP(B122,①工事概要の入力!$C$18:$D$23,2,FALSE),"")</f>
        <v/>
      </c>
      <c r="X122" s="177" t="str">
        <f>IFERROR(VLOOKUP(B122,①工事概要の入力!$C$24:$D$26,2,FALSE),"")</f>
        <v/>
      </c>
      <c r="Y122" s="177" t="str">
        <f>IF(B122&gt;①工事概要の入力!$C$28,"",IF(B122&gt;=①工事概要の入力!$C$27,$Y$13,""))</f>
        <v/>
      </c>
      <c r="Z122" s="177" t="str">
        <f>IF(B122&gt;①工事概要の入力!$C$30,"",IF(B122&gt;=①工事概要の入力!$C$29,$Z$13,""))</f>
        <v/>
      </c>
      <c r="AA122" s="177" t="str">
        <f>IF(B122&gt;①工事概要の入力!$C$32,"",IF(B122&gt;=①工事概要の入力!$C$31,$AA$13,""))</f>
        <v/>
      </c>
      <c r="AB122" s="177" t="str">
        <f>IF(B122&gt;①工事概要の入力!$C$34,"",IF(B122&gt;=①工事概要の入力!$C$33,$AB$13,""))</f>
        <v/>
      </c>
      <c r="AC122" s="177" t="str">
        <f>IF(B122&gt;①工事概要の入力!$C$36,"",IF(B122&gt;=①工事概要の入力!$C$35,$AC$13,""))</f>
        <v/>
      </c>
      <c r="AD122" s="177" t="str">
        <f>IF(B122&gt;①工事概要の入力!$C$38,"",IF(B122&gt;=①工事概要の入力!$C$37,$AD$13,""))</f>
        <v/>
      </c>
      <c r="AE122" s="177" t="str">
        <f>IF(B122&gt;①工事概要の入力!$C$40,"",IF(B122&gt;=①工事概要の入力!$C$39,$AE$13,""))</f>
        <v/>
      </c>
      <c r="AF122" s="177" t="str">
        <f>IF(B122&gt;①工事概要の入力!$C$42,"",IF(B122&gt;=①工事概要の入力!$C$41,$AF$13,""))</f>
        <v/>
      </c>
      <c r="AG122" s="177" t="str">
        <f>IF(B122&gt;①工事概要の入力!$C$44,"",IF(B122&gt;=①工事概要の入力!$C$43,$AG$13,""))</f>
        <v/>
      </c>
      <c r="AH122" s="177" t="str">
        <f>IF(B122&gt;①工事概要の入力!$C$46,"",IF(B122&gt;=①工事概要の入力!$C$45,$AH$13,""))</f>
        <v/>
      </c>
      <c r="AI122" s="177" t="str">
        <f>IF(B122&gt;①工事概要の入力!$C$48,"",IF(B122&gt;=①工事概要の入力!$C$47,$AI$13,""))</f>
        <v/>
      </c>
      <c r="AJ122" s="177" t="str">
        <f>IF(B122&gt;①工事概要の入力!$C$50,"",IF(B122&gt;=①工事概要の入力!$C$49,$AJ$13,""))</f>
        <v/>
      </c>
      <c r="AK122" s="177" t="str">
        <f>IF(B122&gt;①工事概要の入力!$C$52,"",IF(B122&gt;=①工事概要の入力!$C$51,$AK$13,""))</f>
        <v/>
      </c>
      <c r="AL122" s="177" t="str">
        <f>IF(B122&gt;①工事概要の入力!$C$54,"",IF(B122&gt;=①工事概要の入力!$C$53,$AL$13,""))</f>
        <v/>
      </c>
      <c r="AM122" s="177" t="str">
        <f>IF(B122&gt;①工事概要の入力!$C$56,"",IF(B122&gt;=①工事概要の入力!$C$55,$AM$13,""))</f>
        <v/>
      </c>
      <c r="AN122" s="177" t="str">
        <f>IF(B122&gt;①工事概要の入力!$C$58,"",IF(B122&gt;=①工事概要の入力!$C$57,$AN$13,""))</f>
        <v/>
      </c>
      <c r="AO122" s="177" t="str">
        <f>IF(B122&gt;①工事概要の入力!$C$60,"",IF(B122&gt;=①工事概要の入力!$C$59,$AO$13,""))</f>
        <v/>
      </c>
      <c r="AP122" s="177" t="str">
        <f>IF(B122&gt;①工事概要の入力!$C$62,"",IF(B122&gt;=①工事概要の入力!$C$61,$AP$13,""))</f>
        <v/>
      </c>
      <c r="AQ122" s="177" t="str">
        <f>IF(B122&gt;①工事概要の入力!$C$64,"",IF(B122&gt;=①工事概要の入力!$C$63,$AQ$13,""))</f>
        <v/>
      </c>
      <c r="AR122" s="177" t="str">
        <f>IF(B122&gt;①工事概要の入力!$C$66,"",IF(B122&gt;=①工事概要の入力!$C$65,$AR$13,""))</f>
        <v/>
      </c>
      <c r="AS122" s="177" t="str">
        <f>IF(B122&gt;①工事概要の入力!$C$68,"",IF(B122&gt;=①工事概要の入力!$C$67,$AS$13,""))</f>
        <v/>
      </c>
      <c r="AT122" s="177" t="str">
        <f t="shared" si="19"/>
        <v/>
      </c>
      <c r="AU122" s="177" t="str">
        <f t="shared" si="11"/>
        <v xml:space="preserve"> </v>
      </c>
    </row>
    <row r="123" spans="1:47" ht="39" customHeight="1" thickTop="1" thickBot="1">
      <c r="A123" s="351" t="str">
        <f t="shared" si="12"/>
        <v>対象期間外</v>
      </c>
      <c r="B123" s="362" t="str">
        <f>IFERROR(IF(B122=①工事概要の入力!$E$14,"-",IF(B122="-","-",B122+1)),"-")</f>
        <v>-</v>
      </c>
      <c r="C123" s="363" t="str">
        <f t="shared" si="13"/>
        <v>-</v>
      </c>
      <c r="D123" s="364" t="str">
        <f t="shared" si="14"/>
        <v xml:space="preserve"> </v>
      </c>
      <c r="E123" s="365" t="str">
        <f>IF(B123=①工事概要の入力!$E$10,"",IF(B123&gt;①工事概要の入力!$E$13,"",IF(LEN(AT123)=0,"○","")))</f>
        <v/>
      </c>
      <c r="F123" s="365" t="str">
        <f>IF(E123="","",IF(WEEKDAY(B123)=1,"〇",IF(WEEKDAY(B123)=7,"〇","")))</f>
        <v/>
      </c>
      <c r="G123" s="366" t="str">
        <f t="shared" si="15"/>
        <v>×</v>
      </c>
      <c r="H123" s="367"/>
      <c r="I123" s="368"/>
      <c r="J123" s="369"/>
      <c r="K123" s="370"/>
      <c r="L123" s="371" t="str">
        <f t="shared" si="16"/>
        <v/>
      </c>
      <c r="M123" s="371" t="str">
        <f t="shared" si="10"/>
        <v/>
      </c>
      <c r="N123" s="371" t="str">
        <f>B123</f>
        <v>-</v>
      </c>
      <c r="O123" s="371" t="str">
        <f t="shared" si="17"/>
        <v/>
      </c>
      <c r="P123" s="371" t="str">
        <f t="shared" si="18"/>
        <v>振替済み</v>
      </c>
      <c r="Q123" s="365" t="str">
        <f>IFERROR(IF(F123="","",IF(I123="休日","OK",IF(I123=$T$3,VLOOKUP(B123,$M$15:$P$655,4,FALSE),"NG"))),"NG")</f>
        <v/>
      </c>
      <c r="R123" s="398" t="str">
        <f>IFERROR(IF(WEEKDAY(C123)=2,"週の始まり",IF(WEEKDAY(C123)=1,"週の終わり",IF(WEEKDAY(C123)&gt;2,"↓",""))),"")</f>
        <v/>
      </c>
      <c r="S123" s="184"/>
      <c r="V123" s="177" t="str">
        <f>IFERROR(VLOOKUP(B123,①工事概要の入力!$C$10:$D$14,2,FALSE),"")</f>
        <v/>
      </c>
      <c r="W123" s="177" t="str">
        <f>IFERROR(VLOOKUP(B123,①工事概要の入力!$C$18:$D$23,2,FALSE),"")</f>
        <v/>
      </c>
      <c r="X123" s="177" t="str">
        <f>IFERROR(VLOOKUP(B123,①工事概要の入力!$C$24:$D$26,2,FALSE),"")</f>
        <v/>
      </c>
      <c r="Y123" s="177" t="str">
        <f>IF(B123&gt;①工事概要の入力!$C$28,"",IF(B123&gt;=①工事概要の入力!$C$27,$Y$13,""))</f>
        <v/>
      </c>
      <c r="Z123" s="177" t="str">
        <f>IF(B123&gt;①工事概要の入力!$C$30,"",IF(B123&gt;=①工事概要の入力!$C$29,$Z$13,""))</f>
        <v/>
      </c>
      <c r="AA123" s="177" t="str">
        <f>IF(B123&gt;①工事概要の入力!$C$32,"",IF(B123&gt;=①工事概要の入力!$C$31,$AA$13,""))</f>
        <v/>
      </c>
      <c r="AB123" s="177" t="str">
        <f>IF(B123&gt;①工事概要の入力!$C$34,"",IF(B123&gt;=①工事概要の入力!$C$33,$AB$13,""))</f>
        <v/>
      </c>
      <c r="AC123" s="177" t="str">
        <f>IF(B123&gt;①工事概要の入力!$C$36,"",IF(B123&gt;=①工事概要の入力!$C$35,$AC$13,""))</f>
        <v/>
      </c>
      <c r="AD123" s="177" t="str">
        <f>IF(B123&gt;①工事概要の入力!$C$38,"",IF(B123&gt;=①工事概要の入力!$C$37,$AD$13,""))</f>
        <v/>
      </c>
      <c r="AE123" s="177" t="str">
        <f>IF(B123&gt;①工事概要の入力!$C$40,"",IF(B123&gt;=①工事概要の入力!$C$39,$AE$13,""))</f>
        <v/>
      </c>
      <c r="AF123" s="177" t="str">
        <f>IF(B123&gt;①工事概要の入力!$C$42,"",IF(B123&gt;=①工事概要の入力!$C$41,$AF$13,""))</f>
        <v/>
      </c>
      <c r="AG123" s="177" t="str">
        <f>IF(B123&gt;①工事概要の入力!$C$44,"",IF(B123&gt;=①工事概要の入力!$C$43,$AG$13,""))</f>
        <v/>
      </c>
      <c r="AH123" s="177" t="str">
        <f>IF(B123&gt;①工事概要の入力!$C$46,"",IF(B123&gt;=①工事概要の入力!$C$45,$AH$13,""))</f>
        <v/>
      </c>
      <c r="AI123" s="177" t="str">
        <f>IF(B123&gt;①工事概要の入力!$C$48,"",IF(B123&gt;=①工事概要の入力!$C$47,$AI$13,""))</f>
        <v/>
      </c>
      <c r="AJ123" s="177" t="str">
        <f>IF(B123&gt;①工事概要の入力!$C$50,"",IF(B123&gt;=①工事概要の入力!$C$49,$AJ$13,""))</f>
        <v/>
      </c>
      <c r="AK123" s="177" t="str">
        <f>IF(B123&gt;①工事概要の入力!$C$52,"",IF(B123&gt;=①工事概要の入力!$C$51,$AK$13,""))</f>
        <v/>
      </c>
      <c r="AL123" s="177" t="str">
        <f>IF(B123&gt;①工事概要の入力!$C$54,"",IF(B123&gt;=①工事概要の入力!$C$53,$AL$13,""))</f>
        <v/>
      </c>
      <c r="AM123" s="177" t="str">
        <f>IF(B123&gt;①工事概要の入力!$C$56,"",IF(B123&gt;=①工事概要の入力!$C$55,$AM$13,""))</f>
        <v/>
      </c>
      <c r="AN123" s="177" t="str">
        <f>IF(B123&gt;①工事概要の入力!$C$58,"",IF(B123&gt;=①工事概要の入力!$C$57,$AN$13,""))</f>
        <v/>
      </c>
      <c r="AO123" s="177" t="str">
        <f>IF(B123&gt;①工事概要の入力!$C$60,"",IF(B123&gt;=①工事概要の入力!$C$59,$AO$13,""))</f>
        <v/>
      </c>
      <c r="AP123" s="177" t="str">
        <f>IF(B123&gt;①工事概要の入力!$C$62,"",IF(B123&gt;=①工事概要の入力!$C$61,$AP$13,""))</f>
        <v/>
      </c>
      <c r="AQ123" s="177" t="str">
        <f>IF(B123&gt;①工事概要の入力!$C$64,"",IF(B123&gt;=①工事概要の入力!$C$63,$AQ$13,""))</f>
        <v/>
      </c>
      <c r="AR123" s="177" t="str">
        <f>IF(B123&gt;①工事概要の入力!$C$66,"",IF(B123&gt;=①工事概要の入力!$C$65,$AR$13,""))</f>
        <v/>
      </c>
      <c r="AS123" s="177" t="str">
        <f>IF(B123&gt;①工事概要の入力!$C$68,"",IF(B123&gt;=①工事概要の入力!$C$67,$AS$13,""))</f>
        <v/>
      </c>
      <c r="AT123" s="177" t="str">
        <f t="shared" si="19"/>
        <v/>
      </c>
      <c r="AU123" s="177" t="str">
        <f t="shared" si="11"/>
        <v xml:space="preserve"> </v>
      </c>
    </row>
    <row r="124" spans="1:47" ht="39" customHeight="1" thickTop="1" thickBot="1">
      <c r="A124" s="351" t="str">
        <f t="shared" si="12"/>
        <v>対象期間外</v>
      </c>
      <c r="B124" s="362" t="str">
        <f>IFERROR(IF(B123=①工事概要の入力!$E$14,"-",IF(B123="-","-",B123+1)),"-")</f>
        <v>-</v>
      </c>
      <c r="C124" s="363" t="str">
        <f t="shared" si="13"/>
        <v>-</v>
      </c>
      <c r="D124" s="364" t="str">
        <f t="shared" si="14"/>
        <v xml:space="preserve"> </v>
      </c>
      <c r="E124" s="365" t="str">
        <f>IF(B124=①工事概要の入力!$E$10,"",IF(B124&gt;①工事概要の入力!$E$13,"",IF(LEN(AT124)=0,"○","")))</f>
        <v/>
      </c>
      <c r="F124" s="365" t="str">
        <f>IF(E124="","",IF(WEEKDAY(B124)=1,"〇",IF(WEEKDAY(B124)=7,"〇","")))</f>
        <v/>
      </c>
      <c r="G124" s="366" t="str">
        <f t="shared" si="15"/>
        <v>×</v>
      </c>
      <c r="H124" s="367"/>
      <c r="I124" s="368"/>
      <c r="J124" s="369"/>
      <c r="K124" s="370"/>
      <c r="L124" s="371" t="str">
        <f t="shared" si="16"/>
        <v/>
      </c>
      <c r="M124" s="371" t="str">
        <f t="shared" si="10"/>
        <v/>
      </c>
      <c r="N124" s="371" t="str">
        <f>B124</f>
        <v>-</v>
      </c>
      <c r="O124" s="371" t="str">
        <f t="shared" si="17"/>
        <v/>
      </c>
      <c r="P124" s="371" t="str">
        <f t="shared" si="18"/>
        <v>振替済み</v>
      </c>
      <c r="Q124" s="365" t="str">
        <f>IFERROR(IF(F124="","",IF(I124="休日","OK",IF(I124=$T$3,VLOOKUP(B124,$M$15:$P$655,4,FALSE),"NG"))),"NG")</f>
        <v/>
      </c>
      <c r="R124" s="398" t="str">
        <f>IFERROR(IF(WEEKDAY(C124)=2,"週の始まり",IF(WEEKDAY(C124)=1,"週の終わり",IF(WEEKDAY(C124)&gt;2,"↓",""))),"")</f>
        <v/>
      </c>
      <c r="S124" s="184"/>
      <c r="V124" s="177" t="str">
        <f>IFERROR(VLOOKUP(B124,①工事概要の入力!$C$10:$D$14,2,FALSE),"")</f>
        <v/>
      </c>
      <c r="W124" s="177" t="str">
        <f>IFERROR(VLOOKUP(B124,①工事概要の入力!$C$18:$D$23,2,FALSE),"")</f>
        <v/>
      </c>
      <c r="X124" s="177" t="str">
        <f>IFERROR(VLOOKUP(B124,①工事概要の入力!$C$24:$D$26,2,FALSE),"")</f>
        <v/>
      </c>
      <c r="Y124" s="177" t="str">
        <f>IF(B124&gt;①工事概要の入力!$C$28,"",IF(B124&gt;=①工事概要の入力!$C$27,$Y$13,""))</f>
        <v/>
      </c>
      <c r="Z124" s="177" t="str">
        <f>IF(B124&gt;①工事概要の入力!$C$30,"",IF(B124&gt;=①工事概要の入力!$C$29,$Z$13,""))</f>
        <v/>
      </c>
      <c r="AA124" s="177" t="str">
        <f>IF(B124&gt;①工事概要の入力!$C$32,"",IF(B124&gt;=①工事概要の入力!$C$31,$AA$13,""))</f>
        <v/>
      </c>
      <c r="AB124" s="177" t="str">
        <f>IF(B124&gt;①工事概要の入力!$C$34,"",IF(B124&gt;=①工事概要の入力!$C$33,$AB$13,""))</f>
        <v/>
      </c>
      <c r="AC124" s="177" t="str">
        <f>IF(B124&gt;①工事概要の入力!$C$36,"",IF(B124&gt;=①工事概要の入力!$C$35,$AC$13,""))</f>
        <v/>
      </c>
      <c r="AD124" s="177" t="str">
        <f>IF(B124&gt;①工事概要の入力!$C$38,"",IF(B124&gt;=①工事概要の入力!$C$37,$AD$13,""))</f>
        <v/>
      </c>
      <c r="AE124" s="177" t="str">
        <f>IF(B124&gt;①工事概要の入力!$C$40,"",IF(B124&gt;=①工事概要の入力!$C$39,$AE$13,""))</f>
        <v/>
      </c>
      <c r="AF124" s="177" t="str">
        <f>IF(B124&gt;①工事概要の入力!$C$42,"",IF(B124&gt;=①工事概要の入力!$C$41,$AF$13,""))</f>
        <v/>
      </c>
      <c r="AG124" s="177" t="str">
        <f>IF(B124&gt;①工事概要の入力!$C$44,"",IF(B124&gt;=①工事概要の入力!$C$43,$AG$13,""))</f>
        <v/>
      </c>
      <c r="AH124" s="177" t="str">
        <f>IF(B124&gt;①工事概要の入力!$C$46,"",IF(B124&gt;=①工事概要の入力!$C$45,$AH$13,""))</f>
        <v/>
      </c>
      <c r="AI124" s="177" t="str">
        <f>IF(B124&gt;①工事概要の入力!$C$48,"",IF(B124&gt;=①工事概要の入力!$C$47,$AI$13,""))</f>
        <v/>
      </c>
      <c r="AJ124" s="177" t="str">
        <f>IF(B124&gt;①工事概要の入力!$C$50,"",IF(B124&gt;=①工事概要の入力!$C$49,$AJ$13,""))</f>
        <v/>
      </c>
      <c r="AK124" s="177" t="str">
        <f>IF(B124&gt;①工事概要の入力!$C$52,"",IF(B124&gt;=①工事概要の入力!$C$51,$AK$13,""))</f>
        <v/>
      </c>
      <c r="AL124" s="177" t="str">
        <f>IF(B124&gt;①工事概要の入力!$C$54,"",IF(B124&gt;=①工事概要の入力!$C$53,$AL$13,""))</f>
        <v/>
      </c>
      <c r="AM124" s="177" t="str">
        <f>IF(B124&gt;①工事概要の入力!$C$56,"",IF(B124&gt;=①工事概要の入力!$C$55,$AM$13,""))</f>
        <v/>
      </c>
      <c r="AN124" s="177" t="str">
        <f>IF(B124&gt;①工事概要の入力!$C$58,"",IF(B124&gt;=①工事概要の入力!$C$57,$AN$13,""))</f>
        <v/>
      </c>
      <c r="AO124" s="177" t="str">
        <f>IF(B124&gt;①工事概要の入力!$C$60,"",IF(B124&gt;=①工事概要の入力!$C$59,$AO$13,""))</f>
        <v/>
      </c>
      <c r="AP124" s="177" t="str">
        <f>IF(B124&gt;①工事概要の入力!$C$62,"",IF(B124&gt;=①工事概要の入力!$C$61,$AP$13,""))</f>
        <v/>
      </c>
      <c r="AQ124" s="177" t="str">
        <f>IF(B124&gt;①工事概要の入力!$C$64,"",IF(B124&gt;=①工事概要の入力!$C$63,$AQ$13,""))</f>
        <v/>
      </c>
      <c r="AR124" s="177" t="str">
        <f>IF(B124&gt;①工事概要の入力!$C$66,"",IF(B124&gt;=①工事概要の入力!$C$65,$AR$13,""))</f>
        <v/>
      </c>
      <c r="AS124" s="177" t="str">
        <f>IF(B124&gt;①工事概要の入力!$C$68,"",IF(B124&gt;=①工事概要の入力!$C$67,$AS$13,""))</f>
        <v/>
      </c>
      <c r="AT124" s="177" t="str">
        <f t="shared" si="19"/>
        <v/>
      </c>
      <c r="AU124" s="177" t="str">
        <f t="shared" si="11"/>
        <v xml:space="preserve"> </v>
      </c>
    </row>
    <row r="125" spans="1:47" ht="39" customHeight="1" thickTop="1" thickBot="1">
      <c r="A125" s="351" t="str">
        <f t="shared" si="12"/>
        <v>対象期間外</v>
      </c>
      <c r="B125" s="362" t="str">
        <f>IFERROR(IF(B124=①工事概要の入力!$E$14,"-",IF(B124="-","-",B124+1)),"-")</f>
        <v>-</v>
      </c>
      <c r="C125" s="363" t="str">
        <f t="shared" si="13"/>
        <v>-</v>
      </c>
      <c r="D125" s="364" t="str">
        <f t="shared" si="14"/>
        <v xml:space="preserve"> </v>
      </c>
      <c r="E125" s="365" t="str">
        <f>IF(B125=①工事概要の入力!$E$10,"",IF(B125&gt;①工事概要の入力!$E$13,"",IF(LEN(AT125)=0,"○","")))</f>
        <v/>
      </c>
      <c r="F125" s="365" t="str">
        <f>IF(E125="","",IF(WEEKDAY(B125)=1,"〇",IF(WEEKDAY(B125)=7,"〇","")))</f>
        <v/>
      </c>
      <c r="G125" s="366" t="str">
        <f t="shared" si="15"/>
        <v>×</v>
      </c>
      <c r="H125" s="367"/>
      <c r="I125" s="368"/>
      <c r="J125" s="369"/>
      <c r="K125" s="370"/>
      <c r="L125" s="371" t="str">
        <f t="shared" si="16"/>
        <v/>
      </c>
      <c r="M125" s="371" t="str">
        <f t="shared" si="10"/>
        <v/>
      </c>
      <c r="N125" s="371" t="str">
        <f>B125</f>
        <v>-</v>
      </c>
      <c r="O125" s="371" t="str">
        <f t="shared" si="17"/>
        <v/>
      </c>
      <c r="P125" s="371" t="str">
        <f t="shared" si="18"/>
        <v>振替済み</v>
      </c>
      <c r="Q125" s="365" t="str">
        <f>IFERROR(IF(F125="","",IF(I125="休日","OK",IF(I125=$T$3,VLOOKUP(B125,$M$15:$P$655,4,FALSE),"NG"))),"NG")</f>
        <v/>
      </c>
      <c r="R125" s="398" t="str">
        <f>IFERROR(IF(WEEKDAY(C125)=2,"週の始まり",IF(WEEKDAY(C125)=1,"週の終わり",IF(WEEKDAY(C125)&gt;2,"↓",""))),"")</f>
        <v/>
      </c>
      <c r="S125" s="184"/>
      <c r="V125" s="177" t="str">
        <f>IFERROR(VLOOKUP(B125,①工事概要の入力!$C$10:$D$14,2,FALSE),"")</f>
        <v/>
      </c>
      <c r="W125" s="177" t="str">
        <f>IFERROR(VLOOKUP(B125,①工事概要の入力!$C$18:$D$23,2,FALSE),"")</f>
        <v/>
      </c>
      <c r="X125" s="177" t="str">
        <f>IFERROR(VLOOKUP(B125,①工事概要の入力!$C$24:$D$26,2,FALSE),"")</f>
        <v/>
      </c>
      <c r="Y125" s="177" t="str">
        <f>IF(B125&gt;①工事概要の入力!$C$28,"",IF(B125&gt;=①工事概要の入力!$C$27,$Y$13,""))</f>
        <v/>
      </c>
      <c r="Z125" s="177" t="str">
        <f>IF(B125&gt;①工事概要の入力!$C$30,"",IF(B125&gt;=①工事概要の入力!$C$29,$Z$13,""))</f>
        <v/>
      </c>
      <c r="AA125" s="177" t="str">
        <f>IF(B125&gt;①工事概要の入力!$C$32,"",IF(B125&gt;=①工事概要の入力!$C$31,$AA$13,""))</f>
        <v/>
      </c>
      <c r="AB125" s="177" t="str">
        <f>IF(B125&gt;①工事概要の入力!$C$34,"",IF(B125&gt;=①工事概要の入力!$C$33,$AB$13,""))</f>
        <v/>
      </c>
      <c r="AC125" s="177" t="str">
        <f>IF(B125&gt;①工事概要の入力!$C$36,"",IF(B125&gt;=①工事概要の入力!$C$35,$AC$13,""))</f>
        <v/>
      </c>
      <c r="AD125" s="177" t="str">
        <f>IF(B125&gt;①工事概要の入力!$C$38,"",IF(B125&gt;=①工事概要の入力!$C$37,$AD$13,""))</f>
        <v/>
      </c>
      <c r="AE125" s="177" t="str">
        <f>IF(B125&gt;①工事概要の入力!$C$40,"",IF(B125&gt;=①工事概要の入力!$C$39,$AE$13,""))</f>
        <v/>
      </c>
      <c r="AF125" s="177" t="str">
        <f>IF(B125&gt;①工事概要の入力!$C$42,"",IF(B125&gt;=①工事概要の入力!$C$41,$AF$13,""))</f>
        <v/>
      </c>
      <c r="AG125" s="177" t="str">
        <f>IF(B125&gt;①工事概要の入力!$C$44,"",IF(B125&gt;=①工事概要の入力!$C$43,$AG$13,""))</f>
        <v/>
      </c>
      <c r="AH125" s="177" t="str">
        <f>IF(B125&gt;①工事概要の入力!$C$46,"",IF(B125&gt;=①工事概要の入力!$C$45,$AH$13,""))</f>
        <v/>
      </c>
      <c r="AI125" s="177" t="str">
        <f>IF(B125&gt;①工事概要の入力!$C$48,"",IF(B125&gt;=①工事概要の入力!$C$47,$AI$13,""))</f>
        <v/>
      </c>
      <c r="AJ125" s="177" t="str">
        <f>IF(B125&gt;①工事概要の入力!$C$50,"",IF(B125&gt;=①工事概要の入力!$C$49,$AJ$13,""))</f>
        <v/>
      </c>
      <c r="AK125" s="177" t="str">
        <f>IF(B125&gt;①工事概要の入力!$C$52,"",IF(B125&gt;=①工事概要の入力!$C$51,$AK$13,""))</f>
        <v/>
      </c>
      <c r="AL125" s="177" t="str">
        <f>IF(B125&gt;①工事概要の入力!$C$54,"",IF(B125&gt;=①工事概要の入力!$C$53,$AL$13,""))</f>
        <v/>
      </c>
      <c r="AM125" s="177" t="str">
        <f>IF(B125&gt;①工事概要の入力!$C$56,"",IF(B125&gt;=①工事概要の入力!$C$55,$AM$13,""))</f>
        <v/>
      </c>
      <c r="AN125" s="177" t="str">
        <f>IF(B125&gt;①工事概要の入力!$C$58,"",IF(B125&gt;=①工事概要の入力!$C$57,$AN$13,""))</f>
        <v/>
      </c>
      <c r="AO125" s="177" t="str">
        <f>IF(B125&gt;①工事概要の入力!$C$60,"",IF(B125&gt;=①工事概要の入力!$C$59,$AO$13,""))</f>
        <v/>
      </c>
      <c r="AP125" s="177" t="str">
        <f>IF(B125&gt;①工事概要の入力!$C$62,"",IF(B125&gt;=①工事概要の入力!$C$61,$AP$13,""))</f>
        <v/>
      </c>
      <c r="AQ125" s="177" t="str">
        <f>IF(B125&gt;①工事概要の入力!$C$64,"",IF(B125&gt;=①工事概要の入力!$C$63,$AQ$13,""))</f>
        <v/>
      </c>
      <c r="AR125" s="177" t="str">
        <f>IF(B125&gt;①工事概要の入力!$C$66,"",IF(B125&gt;=①工事概要の入力!$C$65,$AR$13,""))</f>
        <v/>
      </c>
      <c r="AS125" s="177" t="str">
        <f>IF(B125&gt;①工事概要の入力!$C$68,"",IF(B125&gt;=①工事概要の入力!$C$67,$AS$13,""))</f>
        <v/>
      </c>
      <c r="AT125" s="177" t="str">
        <f t="shared" si="19"/>
        <v/>
      </c>
      <c r="AU125" s="177" t="str">
        <f t="shared" si="11"/>
        <v xml:space="preserve"> </v>
      </c>
    </row>
    <row r="126" spans="1:47" ht="39" customHeight="1" thickTop="1" thickBot="1">
      <c r="A126" s="351" t="str">
        <f t="shared" si="12"/>
        <v>対象期間外</v>
      </c>
      <c r="B126" s="362" t="str">
        <f>IFERROR(IF(B125=①工事概要の入力!$E$14,"-",IF(B125="-","-",B125+1)),"-")</f>
        <v>-</v>
      </c>
      <c r="C126" s="363" t="str">
        <f t="shared" si="13"/>
        <v>-</v>
      </c>
      <c r="D126" s="364" t="str">
        <f t="shared" si="14"/>
        <v xml:space="preserve"> </v>
      </c>
      <c r="E126" s="365" t="str">
        <f>IF(B126=①工事概要の入力!$E$10,"",IF(B126&gt;①工事概要の入力!$E$13,"",IF(LEN(AT126)=0,"○","")))</f>
        <v/>
      </c>
      <c r="F126" s="365" t="str">
        <f>IF(E126="","",IF(WEEKDAY(B126)=1,"〇",IF(WEEKDAY(B126)=7,"〇","")))</f>
        <v/>
      </c>
      <c r="G126" s="366" t="str">
        <f t="shared" si="15"/>
        <v>×</v>
      </c>
      <c r="H126" s="367"/>
      <c r="I126" s="368"/>
      <c r="J126" s="369"/>
      <c r="K126" s="370"/>
      <c r="L126" s="371" t="str">
        <f t="shared" si="16"/>
        <v/>
      </c>
      <c r="M126" s="371" t="str">
        <f t="shared" si="10"/>
        <v/>
      </c>
      <c r="N126" s="371" t="str">
        <f>B126</f>
        <v>-</v>
      </c>
      <c r="O126" s="371" t="str">
        <f t="shared" si="17"/>
        <v/>
      </c>
      <c r="P126" s="371" t="str">
        <f t="shared" si="18"/>
        <v>振替済み</v>
      </c>
      <c r="Q126" s="365" t="str">
        <f>IFERROR(IF(F126="","",IF(I126="休日","OK",IF(I126=$T$3,VLOOKUP(B126,$M$15:$P$655,4,FALSE),"NG"))),"NG")</f>
        <v/>
      </c>
      <c r="R126" s="398" t="str">
        <f>IFERROR(IF(WEEKDAY(C126)=2,"週の始まり",IF(WEEKDAY(C126)=1,"週の終わり",IF(WEEKDAY(C126)&gt;2,"↓",""))),"")</f>
        <v/>
      </c>
      <c r="S126" s="184"/>
      <c r="V126" s="177" t="str">
        <f>IFERROR(VLOOKUP(B126,①工事概要の入力!$C$10:$D$14,2,FALSE),"")</f>
        <v/>
      </c>
      <c r="W126" s="177" t="str">
        <f>IFERROR(VLOOKUP(B126,①工事概要の入力!$C$18:$D$23,2,FALSE),"")</f>
        <v/>
      </c>
      <c r="X126" s="177" t="str">
        <f>IFERROR(VLOOKUP(B126,①工事概要の入力!$C$24:$D$26,2,FALSE),"")</f>
        <v/>
      </c>
      <c r="Y126" s="177" t="str">
        <f>IF(B126&gt;①工事概要の入力!$C$28,"",IF(B126&gt;=①工事概要の入力!$C$27,$Y$13,""))</f>
        <v/>
      </c>
      <c r="Z126" s="177" t="str">
        <f>IF(B126&gt;①工事概要の入力!$C$30,"",IF(B126&gt;=①工事概要の入力!$C$29,$Z$13,""))</f>
        <v/>
      </c>
      <c r="AA126" s="177" t="str">
        <f>IF(B126&gt;①工事概要の入力!$C$32,"",IF(B126&gt;=①工事概要の入力!$C$31,$AA$13,""))</f>
        <v/>
      </c>
      <c r="AB126" s="177" t="str">
        <f>IF(B126&gt;①工事概要の入力!$C$34,"",IF(B126&gt;=①工事概要の入力!$C$33,$AB$13,""))</f>
        <v/>
      </c>
      <c r="AC126" s="177" t="str">
        <f>IF(B126&gt;①工事概要の入力!$C$36,"",IF(B126&gt;=①工事概要の入力!$C$35,$AC$13,""))</f>
        <v/>
      </c>
      <c r="AD126" s="177" t="str">
        <f>IF(B126&gt;①工事概要の入力!$C$38,"",IF(B126&gt;=①工事概要の入力!$C$37,$AD$13,""))</f>
        <v/>
      </c>
      <c r="AE126" s="177" t="str">
        <f>IF(B126&gt;①工事概要の入力!$C$40,"",IF(B126&gt;=①工事概要の入力!$C$39,$AE$13,""))</f>
        <v/>
      </c>
      <c r="AF126" s="177" t="str">
        <f>IF(B126&gt;①工事概要の入力!$C$42,"",IF(B126&gt;=①工事概要の入力!$C$41,$AF$13,""))</f>
        <v/>
      </c>
      <c r="AG126" s="177" t="str">
        <f>IF(B126&gt;①工事概要の入力!$C$44,"",IF(B126&gt;=①工事概要の入力!$C$43,$AG$13,""))</f>
        <v/>
      </c>
      <c r="AH126" s="177" t="str">
        <f>IF(B126&gt;①工事概要の入力!$C$46,"",IF(B126&gt;=①工事概要の入力!$C$45,$AH$13,""))</f>
        <v/>
      </c>
      <c r="AI126" s="177" t="str">
        <f>IF(B126&gt;①工事概要の入力!$C$48,"",IF(B126&gt;=①工事概要の入力!$C$47,$AI$13,""))</f>
        <v/>
      </c>
      <c r="AJ126" s="177" t="str">
        <f>IF(B126&gt;①工事概要の入力!$C$50,"",IF(B126&gt;=①工事概要の入力!$C$49,$AJ$13,""))</f>
        <v/>
      </c>
      <c r="AK126" s="177" t="str">
        <f>IF(B126&gt;①工事概要の入力!$C$52,"",IF(B126&gt;=①工事概要の入力!$C$51,$AK$13,""))</f>
        <v/>
      </c>
      <c r="AL126" s="177" t="str">
        <f>IF(B126&gt;①工事概要の入力!$C$54,"",IF(B126&gt;=①工事概要の入力!$C$53,$AL$13,""))</f>
        <v/>
      </c>
      <c r="AM126" s="177" t="str">
        <f>IF(B126&gt;①工事概要の入力!$C$56,"",IF(B126&gt;=①工事概要の入力!$C$55,$AM$13,""))</f>
        <v/>
      </c>
      <c r="AN126" s="177" t="str">
        <f>IF(B126&gt;①工事概要の入力!$C$58,"",IF(B126&gt;=①工事概要の入力!$C$57,$AN$13,""))</f>
        <v/>
      </c>
      <c r="AO126" s="177" t="str">
        <f>IF(B126&gt;①工事概要の入力!$C$60,"",IF(B126&gt;=①工事概要の入力!$C$59,$AO$13,""))</f>
        <v/>
      </c>
      <c r="AP126" s="177" t="str">
        <f>IF(B126&gt;①工事概要の入力!$C$62,"",IF(B126&gt;=①工事概要の入力!$C$61,$AP$13,""))</f>
        <v/>
      </c>
      <c r="AQ126" s="177" t="str">
        <f>IF(B126&gt;①工事概要の入力!$C$64,"",IF(B126&gt;=①工事概要の入力!$C$63,$AQ$13,""))</f>
        <v/>
      </c>
      <c r="AR126" s="177" t="str">
        <f>IF(B126&gt;①工事概要の入力!$C$66,"",IF(B126&gt;=①工事概要の入力!$C$65,$AR$13,""))</f>
        <v/>
      </c>
      <c r="AS126" s="177" t="str">
        <f>IF(B126&gt;①工事概要の入力!$C$68,"",IF(B126&gt;=①工事概要の入力!$C$67,$AS$13,""))</f>
        <v/>
      </c>
      <c r="AT126" s="177" t="str">
        <f t="shared" si="19"/>
        <v/>
      </c>
      <c r="AU126" s="177" t="str">
        <f t="shared" si="11"/>
        <v xml:space="preserve"> </v>
      </c>
    </row>
    <row r="127" spans="1:47" ht="39" customHeight="1" thickTop="1" thickBot="1">
      <c r="A127" s="351" t="str">
        <f t="shared" si="12"/>
        <v>対象期間外</v>
      </c>
      <c r="B127" s="362" t="str">
        <f>IFERROR(IF(B126=①工事概要の入力!$E$14,"-",IF(B126="-","-",B126+1)),"-")</f>
        <v>-</v>
      </c>
      <c r="C127" s="363" t="str">
        <f t="shared" si="13"/>
        <v>-</v>
      </c>
      <c r="D127" s="364" t="str">
        <f t="shared" si="14"/>
        <v xml:space="preserve"> </v>
      </c>
      <c r="E127" s="365" t="str">
        <f>IF(B127=①工事概要の入力!$E$10,"",IF(B127&gt;①工事概要の入力!$E$13,"",IF(LEN(AT127)=0,"○","")))</f>
        <v/>
      </c>
      <c r="F127" s="365" t="str">
        <f>IF(E127="","",IF(WEEKDAY(B127)=1,"〇",IF(WEEKDAY(B127)=7,"〇","")))</f>
        <v/>
      </c>
      <c r="G127" s="366" t="str">
        <f t="shared" si="15"/>
        <v>×</v>
      </c>
      <c r="H127" s="367"/>
      <c r="I127" s="368"/>
      <c r="J127" s="369"/>
      <c r="K127" s="370"/>
      <c r="L127" s="371" t="str">
        <f t="shared" si="16"/>
        <v/>
      </c>
      <c r="M127" s="371" t="str">
        <f t="shared" si="10"/>
        <v/>
      </c>
      <c r="N127" s="371" t="str">
        <f>B127</f>
        <v>-</v>
      </c>
      <c r="O127" s="371" t="str">
        <f t="shared" si="17"/>
        <v/>
      </c>
      <c r="P127" s="371" t="str">
        <f t="shared" si="18"/>
        <v>振替済み</v>
      </c>
      <c r="Q127" s="365" t="str">
        <f>IFERROR(IF(F127="","",IF(I127="休日","OK",IF(I127=$T$3,VLOOKUP(B127,$M$15:$P$655,4,FALSE),"NG"))),"NG")</f>
        <v/>
      </c>
      <c r="R127" s="398" t="str">
        <f>IFERROR(IF(WEEKDAY(C127)=2,"週の始まり",IF(WEEKDAY(C127)=1,"週の終わり",IF(WEEKDAY(C127)&gt;2,"↓",""))),"")</f>
        <v/>
      </c>
      <c r="S127" s="184"/>
      <c r="V127" s="177" t="str">
        <f>IFERROR(VLOOKUP(B127,①工事概要の入力!$C$10:$D$14,2,FALSE),"")</f>
        <v/>
      </c>
      <c r="W127" s="177" t="str">
        <f>IFERROR(VLOOKUP(B127,①工事概要の入力!$C$18:$D$23,2,FALSE),"")</f>
        <v/>
      </c>
      <c r="X127" s="177" t="str">
        <f>IFERROR(VLOOKUP(B127,①工事概要の入力!$C$24:$D$26,2,FALSE),"")</f>
        <v/>
      </c>
      <c r="Y127" s="177" t="str">
        <f>IF(B127&gt;①工事概要の入力!$C$28,"",IF(B127&gt;=①工事概要の入力!$C$27,$Y$13,""))</f>
        <v/>
      </c>
      <c r="Z127" s="177" t="str">
        <f>IF(B127&gt;①工事概要の入力!$C$30,"",IF(B127&gt;=①工事概要の入力!$C$29,$Z$13,""))</f>
        <v/>
      </c>
      <c r="AA127" s="177" t="str">
        <f>IF(B127&gt;①工事概要の入力!$C$32,"",IF(B127&gt;=①工事概要の入力!$C$31,$AA$13,""))</f>
        <v/>
      </c>
      <c r="AB127" s="177" t="str">
        <f>IF(B127&gt;①工事概要の入力!$C$34,"",IF(B127&gt;=①工事概要の入力!$C$33,$AB$13,""))</f>
        <v/>
      </c>
      <c r="AC127" s="177" t="str">
        <f>IF(B127&gt;①工事概要の入力!$C$36,"",IF(B127&gt;=①工事概要の入力!$C$35,$AC$13,""))</f>
        <v/>
      </c>
      <c r="AD127" s="177" t="str">
        <f>IF(B127&gt;①工事概要の入力!$C$38,"",IF(B127&gt;=①工事概要の入力!$C$37,$AD$13,""))</f>
        <v/>
      </c>
      <c r="AE127" s="177" t="str">
        <f>IF(B127&gt;①工事概要の入力!$C$40,"",IF(B127&gt;=①工事概要の入力!$C$39,$AE$13,""))</f>
        <v/>
      </c>
      <c r="AF127" s="177" t="str">
        <f>IF(B127&gt;①工事概要の入力!$C$42,"",IF(B127&gt;=①工事概要の入力!$C$41,$AF$13,""))</f>
        <v/>
      </c>
      <c r="AG127" s="177" t="str">
        <f>IF(B127&gt;①工事概要の入力!$C$44,"",IF(B127&gt;=①工事概要の入力!$C$43,$AG$13,""))</f>
        <v/>
      </c>
      <c r="AH127" s="177" t="str">
        <f>IF(B127&gt;①工事概要の入力!$C$46,"",IF(B127&gt;=①工事概要の入力!$C$45,$AH$13,""))</f>
        <v/>
      </c>
      <c r="AI127" s="177" t="str">
        <f>IF(B127&gt;①工事概要の入力!$C$48,"",IF(B127&gt;=①工事概要の入力!$C$47,$AI$13,""))</f>
        <v/>
      </c>
      <c r="AJ127" s="177" t="str">
        <f>IF(B127&gt;①工事概要の入力!$C$50,"",IF(B127&gt;=①工事概要の入力!$C$49,$AJ$13,""))</f>
        <v/>
      </c>
      <c r="AK127" s="177" t="str">
        <f>IF(B127&gt;①工事概要の入力!$C$52,"",IF(B127&gt;=①工事概要の入力!$C$51,$AK$13,""))</f>
        <v/>
      </c>
      <c r="AL127" s="177" t="str">
        <f>IF(B127&gt;①工事概要の入力!$C$54,"",IF(B127&gt;=①工事概要の入力!$C$53,$AL$13,""))</f>
        <v/>
      </c>
      <c r="AM127" s="177" t="str">
        <f>IF(B127&gt;①工事概要の入力!$C$56,"",IF(B127&gt;=①工事概要の入力!$C$55,$AM$13,""))</f>
        <v/>
      </c>
      <c r="AN127" s="177" t="str">
        <f>IF(B127&gt;①工事概要の入力!$C$58,"",IF(B127&gt;=①工事概要の入力!$C$57,$AN$13,""))</f>
        <v/>
      </c>
      <c r="AO127" s="177" t="str">
        <f>IF(B127&gt;①工事概要の入力!$C$60,"",IF(B127&gt;=①工事概要の入力!$C$59,$AO$13,""))</f>
        <v/>
      </c>
      <c r="AP127" s="177" t="str">
        <f>IF(B127&gt;①工事概要の入力!$C$62,"",IF(B127&gt;=①工事概要の入力!$C$61,$AP$13,""))</f>
        <v/>
      </c>
      <c r="AQ127" s="177" t="str">
        <f>IF(B127&gt;①工事概要の入力!$C$64,"",IF(B127&gt;=①工事概要の入力!$C$63,$AQ$13,""))</f>
        <v/>
      </c>
      <c r="AR127" s="177" t="str">
        <f>IF(B127&gt;①工事概要の入力!$C$66,"",IF(B127&gt;=①工事概要の入力!$C$65,$AR$13,""))</f>
        <v/>
      </c>
      <c r="AS127" s="177" t="str">
        <f>IF(B127&gt;①工事概要の入力!$C$68,"",IF(B127&gt;=①工事概要の入力!$C$67,$AS$13,""))</f>
        <v/>
      </c>
      <c r="AT127" s="177" t="str">
        <f t="shared" si="19"/>
        <v/>
      </c>
      <c r="AU127" s="177" t="str">
        <f t="shared" si="11"/>
        <v xml:space="preserve"> </v>
      </c>
    </row>
    <row r="128" spans="1:47" ht="39" customHeight="1" thickTop="1" thickBot="1">
      <c r="A128" s="351" t="str">
        <f t="shared" si="12"/>
        <v>対象期間外</v>
      </c>
      <c r="B128" s="362" t="str">
        <f>IFERROR(IF(B127=①工事概要の入力!$E$14,"-",IF(B127="-","-",B127+1)),"-")</f>
        <v>-</v>
      </c>
      <c r="C128" s="363" t="str">
        <f t="shared" si="13"/>
        <v>-</v>
      </c>
      <c r="D128" s="364" t="str">
        <f t="shared" si="14"/>
        <v xml:space="preserve"> </v>
      </c>
      <c r="E128" s="365" t="str">
        <f>IF(B128=①工事概要の入力!$E$10,"",IF(B128&gt;①工事概要の入力!$E$13,"",IF(LEN(AT128)=0,"○","")))</f>
        <v/>
      </c>
      <c r="F128" s="365" t="str">
        <f>IF(E128="","",IF(WEEKDAY(B128)=1,"〇",IF(WEEKDAY(B128)=7,"〇","")))</f>
        <v/>
      </c>
      <c r="G128" s="366" t="str">
        <f t="shared" si="15"/>
        <v>×</v>
      </c>
      <c r="H128" s="367"/>
      <c r="I128" s="368"/>
      <c r="J128" s="369"/>
      <c r="K128" s="370"/>
      <c r="L128" s="371" t="str">
        <f t="shared" si="16"/>
        <v/>
      </c>
      <c r="M128" s="371" t="str">
        <f t="shared" si="10"/>
        <v/>
      </c>
      <c r="N128" s="371" t="str">
        <f>B128</f>
        <v>-</v>
      </c>
      <c r="O128" s="371" t="str">
        <f t="shared" si="17"/>
        <v/>
      </c>
      <c r="P128" s="371" t="str">
        <f t="shared" si="18"/>
        <v>振替済み</v>
      </c>
      <c r="Q128" s="365" t="str">
        <f>IFERROR(IF(F128="","",IF(I128="休日","OK",IF(I128=$T$3,VLOOKUP(B128,$M$15:$P$655,4,FALSE),"NG"))),"NG")</f>
        <v/>
      </c>
      <c r="R128" s="398" t="str">
        <f>IFERROR(IF(WEEKDAY(C128)=2,"週の始まり",IF(WEEKDAY(C128)=1,"週の終わり",IF(WEEKDAY(C128)&gt;2,"↓",""))),"")</f>
        <v/>
      </c>
      <c r="S128" s="184"/>
      <c r="V128" s="177" t="str">
        <f>IFERROR(VLOOKUP(B128,①工事概要の入力!$C$10:$D$14,2,FALSE),"")</f>
        <v/>
      </c>
      <c r="W128" s="177" t="str">
        <f>IFERROR(VLOOKUP(B128,①工事概要の入力!$C$18:$D$23,2,FALSE),"")</f>
        <v/>
      </c>
      <c r="X128" s="177" t="str">
        <f>IFERROR(VLOOKUP(B128,①工事概要の入力!$C$24:$D$26,2,FALSE),"")</f>
        <v/>
      </c>
      <c r="Y128" s="177" t="str">
        <f>IF(B128&gt;①工事概要の入力!$C$28,"",IF(B128&gt;=①工事概要の入力!$C$27,$Y$13,""))</f>
        <v/>
      </c>
      <c r="Z128" s="177" t="str">
        <f>IF(B128&gt;①工事概要の入力!$C$30,"",IF(B128&gt;=①工事概要の入力!$C$29,$Z$13,""))</f>
        <v/>
      </c>
      <c r="AA128" s="177" t="str">
        <f>IF(B128&gt;①工事概要の入力!$C$32,"",IF(B128&gt;=①工事概要の入力!$C$31,$AA$13,""))</f>
        <v/>
      </c>
      <c r="AB128" s="177" t="str">
        <f>IF(B128&gt;①工事概要の入力!$C$34,"",IF(B128&gt;=①工事概要の入力!$C$33,$AB$13,""))</f>
        <v/>
      </c>
      <c r="AC128" s="177" t="str">
        <f>IF(B128&gt;①工事概要の入力!$C$36,"",IF(B128&gt;=①工事概要の入力!$C$35,$AC$13,""))</f>
        <v/>
      </c>
      <c r="AD128" s="177" t="str">
        <f>IF(B128&gt;①工事概要の入力!$C$38,"",IF(B128&gt;=①工事概要の入力!$C$37,$AD$13,""))</f>
        <v/>
      </c>
      <c r="AE128" s="177" t="str">
        <f>IF(B128&gt;①工事概要の入力!$C$40,"",IF(B128&gt;=①工事概要の入力!$C$39,$AE$13,""))</f>
        <v/>
      </c>
      <c r="AF128" s="177" t="str">
        <f>IF(B128&gt;①工事概要の入力!$C$42,"",IF(B128&gt;=①工事概要の入力!$C$41,$AF$13,""))</f>
        <v/>
      </c>
      <c r="AG128" s="177" t="str">
        <f>IF(B128&gt;①工事概要の入力!$C$44,"",IF(B128&gt;=①工事概要の入力!$C$43,$AG$13,""))</f>
        <v/>
      </c>
      <c r="AH128" s="177" t="str">
        <f>IF(B128&gt;①工事概要の入力!$C$46,"",IF(B128&gt;=①工事概要の入力!$C$45,$AH$13,""))</f>
        <v/>
      </c>
      <c r="AI128" s="177" t="str">
        <f>IF(B128&gt;①工事概要の入力!$C$48,"",IF(B128&gt;=①工事概要の入力!$C$47,$AI$13,""))</f>
        <v/>
      </c>
      <c r="AJ128" s="177" t="str">
        <f>IF(B128&gt;①工事概要の入力!$C$50,"",IF(B128&gt;=①工事概要の入力!$C$49,$AJ$13,""))</f>
        <v/>
      </c>
      <c r="AK128" s="177" t="str">
        <f>IF(B128&gt;①工事概要の入力!$C$52,"",IF(B128&gt;=①工事概要の入力!$C$51,$AK$13,""))</f>
        <v/>
      </c>
      <c r="AL128" s="177" t="str">
        <f>IF(B128&gt;①工事概要の入力!$C$54,"",IF(B128&gt;=①工事概要の入力!$C$53,$AL$13,""))</f>
        <v/>
      </c>
      <c r="AM128" s="177" t="str">
        <f>IF(B128&gt;①工事概要の入力!$C$56,"",IF(B128&gt;=①工事概要の入力!$C$55,$AM$13,""))</f>
        <v/>
      </c>
      <c r="AN128" s="177" t="str">
        <f>IF(B128&gt;①工事概要の入力!$C$58,"",IF(B128&gt;=①工事概要の入力!$C$57,$AN$13,""))</f>
        <v/>
      </c>
      <c r="AO128" s="177" t="str">
        <f>IF(B128&gt;①工事概要の入力!$C$60,"",IF(B128&gt;=①工事概要の入力!$C$59,$AO$13,""))</f>
        <v/>
      </c>
      <c r="AP128" s="177" t="str">
        <f>IF(B128&gt;①工事概要の入力!$C$62,"",IF(B128&gt;=①工事概要の入力!$C$61,$AP$13,""))</f>
        <v/>
      </c>
      <c r="AQ128" s="177" t="str">
        <f>IF(B128&gt;①工事概要の入力!$C$64,"",IF(B128&gt;=①工事概要の入力!$C$63,$AQ$13,""))</f>
        <v/>
      </c>
      <c r="AR128" s="177" t="str">
        <f>IF(B128&gt;①工事概要の入力!$C$66,"",IF(B128&gt;=①工事概要の入力!$C$65,$AR$13,""))</f>
        <v/>
      </c>
      <c r="AS128" s="177" t="str">
        <f>IF(B128&gt;①工事概要の入力!$C$68,"",IF(B128&gt;=①工事概要の入力!$C$67,$AS$13,""))</f>
        <v/>
      </c>
      <c r="AT128" s="177" t="str">
        <f t="shared" si="19"/>
        <v/>
      </c>
      <c r="AU128" s="177" t="str">
        <f t="shared" si="11"/>
        <v xml:space="preserve"> </v>
      </c>
    </row>
    <row r="129" spans="1:47" ht="39" customHeight="1" thickTop="1" thickBot="1">
      <c r="A129" s="351" t="str">
        <f t="shared" si="12"/>
        <v>対象期間外</v>
      </c>
      <c r="B129" s="362" t="str">
        <f>IFERROR(IF(B128=①工事概要の入力!$E$14,"-",IF(B128="-","-",B128+1)),"-")</f>
        <v>-</v>
      </c>
      <c r="C129" s="363" t="str">
        <f t="shared" si="13"/>
        <v>-</v>
      </c>
      <c r="D129" s="364" t="str">
        <f t="shared" si="14"/>
        <v xml:space="preserve"> </v>
      </c>
      <c r="E129" s="365" t="str">
        <f>IF(B129=①工事概要の入力!$E$10,"",IF(B129&gt;①工事概要の入力!$E$13,"",IF(LEN(AT129)=0,"○","")))</f>
        <v/>
      </c>
      <c r="F129" s="365" t="str">
        <f>IF(E129="","",IF(WEEKDAY(B129)=1,"〇",IF(WEEKDAY(B129)=7,"〇","")))</f>
        <v/>
      </c>
      <c r="G129" s="366" t="str">
        <f t="shared" si="15"/>
        <v>×</v>
      </c>
      <c r="H129" s="367"/>
      <c r="I129" s="368"/>
      <c r="J129" s="369"/>
      <c r="K129" s="370"/>
      <c r="L129" s="371" t="str">
        <f t="shared" si="16"/>
        <v/>
      </c>
      <c r="M129" s="371" t="str">
        <f t="shared" si="10"/>
        <v/>
      </c>
      <c r="N129" s="371" t="str">
        <f>B129</f>
        <v>-</v>
      </c>
      <c r="O129" s="371" t="str">
        <f t="shared" si="17"/>
        <v/>
      </c>
      <c r="P129" s="371" t="str">
        <f t="shared" si="18"/>
        <v>振替済み</v>
      </c>
      <c r="Q129" s="365" t="str">
        <f>IFERROR(IF(F129="","",IF(I129="休日","OK",IF(I129=$T$3,VLOOKUP(B129,$M$15:$P$655,4,FALSE),"NG"))),"NG")</f>
        <v/>
      </c>
      <c r="R129" s="398" t="str">
        <f>IFERROR(IF(WEEKDAY(C129)=2,"週の始まり",IF(WEEKDAY(C129)=1,"週の終わり",IF(WEEKDAY(C129)&gt;2,"↓",""))),"")</f>
        <v/>
      </c>
      <c r="S129" s="184"/>
      <c r="V129" s="177" t="str">
        <f>IFERROR(VLOOKUP(B129,①工事概要の入力!$C$10:$D$14,2,FALSE),"")</f>
        <v/>
      </c>
      <c r="W129" s="177" t="str">
        <f>IFERROR(VLOOKUP(B129,①工事概要の入力!$C$18:$D$23,2,FALSE),"")</f>
        <v/>
      </c>
      <c r="X129" s="177" t="str">
        <f>IFERROR(VLOOKUP(B129,①工事概要の入力!$C$24:$D$26,2,FALSE),"")</f>
        <v/>
      </c>
      <c r="Y129" s="177" t="str">
        <f>IF(B129&gt;①工事概要の入力!$C$28,"",IF(B129&gt;=①工事概要の入力!$C$27,$Y$13,""))</f>
        <v/>
      </c>
      <c r="Z129" s="177" t="str">
        <f>IF(B129&gt;①工事概要の入力!$C$30,"",IF(B129&gt;=①工事概要の入力!$C$29,$Z$13,""))</f>
        <v/>
      </c>
      <c r="AA129" s="177" t="str">
        <f>IF(B129&gt;①工事概要の入力!$C$32,"",IF(B129&gt;=①工事概要の入力!$C$31,$AA$13,""))</f>
        <v/>
      </c>
      <c r="AB129" s="177" t="str">
        <f>IF(B129&gt;①工事概要の入力!$C$34,"",IF(B129&gt;=①工事概要の入力!$C$33,$AB$13,""))</f>
        <v/>
      </c>
      <c r="AC129" s="177" t="str">
        <f>IF(B129&gt;①工事概要の入力!$C$36,"",IF(B129&gt;=①工事概要の入力!$C$35,$AC$13,""))</f>
        <v/>
      </c>
      <c r="AD129" s="177" t="str">
        <f>IF(B129&gt;①工事概要の入力!$C$38,"",IF(B129&gt;=①工事概要の入力!$C$37,$AD$13,""))</f>
        <v/>
      </c>
      <c r="AE129" s="177" t="str">
        <f>IF(B129&gt;①工事概要の入力!$C$40,"",IF(B129&gt;=①工事概要の入力!$C$39,$AE$13,""))</f>
        <v/>
      </c>
      <c r="AF129" s="177" t="str">
        <f>IF(B129&gt;①工事概要の入力!$C$42,"",IF(B129&gt;=①工事概要の入力!$C$41,$AF$13,""))</f>
        <v/>
      </c>
      <c r="AG129" s="177" t="str">
        <f>IF(B129&gt;①工事概要の入力!$C$44,"",IF(B129&gt;=①工事概要の入力!$C$43,$AG$13,""))</f>
        <v/>
      </c>
      <c r="AH129" s="177" t="str">
        <f>IF(B129&gt;①工事概要の入力!$C$46,"",IF(B129&gt;=①工事概要の入力!$C$45,$AH$13,""))</f>
        <v/>
      </c>
      <c r="AI129" s="177" t="str">
        <f>IF(B129&gt;①工事概要の入力!$C$48,"",IF(B129&gt;=①工事概要の入力!$C$47,$AI$13,""))</f>
        <v/>
      </c>
      <c r="AJ129" s="177" t="str">
        <f>IF(B129&gt;①工事概要の入力!$C$50,"",IF(B129&gt;=①工事概要の入力!$C$49,$AJ$13,""))</f>
        <v/>
      </c>
      <c r="AK129" s="177" t="str">
        <f>IF(B129&gt;①工事概要の入力!$C$52,"",IF(B129&gt;=①工事概要の入力!$C$51,$AK$13,""))</f>
        <v/>
      </c>
      <c r="AL129" s="177" t="str">
        <f>IF(B129&gt;①工事概要の入力!$C$54,"",IF(B129&gt;=①工事概要の入力!$C$53,$AL$13,""))</f>
        <v/>
      </c>
      <c r="AM129" s="177" t="str">
        <f>IF(B129&gt;①工事概要の入力!$C$56,"",IF(B129&gt;=①工事概要の入力!$C$55,$AM$13,""))</f>
        <v/>
      </c>
      <c r="AN129" s="177" t="str">
        <f>IF(B129&gt;①工事概要の入力!$C$58,"",IF(B129&gt;=①工事概要の入力!$C$57,$AN$13,""))</f>
        <v/>
      </c>
      <c r="AO129" s="177" t="str">
        <f>IF(B129&gt;①工事概要の入力!$C$60,"",IF(B129&gt;=①工事概要の入力!$C$59,$AO$13,""))</f>
        <v/>
      </c>
      <c r="AP129" s="177" t="str">
        <f>IF(B129&gt;①工事概要の入力!$C$62,"",IF(B129&gt;=①工事概要の入力!$C$61,$AP$13,""))</f>
        <v/>
      </c>
      <c r="AQ129" s="177" t="str">
        <f>IF(B129&gt;①工事概要の入力!$C$64,"",IF(B129&gt;=①工事概要の入力!$C$63,$AQ$13,""))</f>
        <v/>
      </c>
      <c r="AR129" s="177" t="str">
        <f>IF(B129&gt;①工事概要の入力!$C$66,"",IF(B129&gt;=①工事概要の入力!$C$65,$AR$13,""))</f>
        <v/>
      </c>
      <c r="AS129" s="177" t="str">
        <f>IF(B129&gt;①工事概要の入力!$C$68,"",IF(B129&gt;=①工事概要の入力!$C$67,$AS$13,""))</f>
        <v/>
      </c>
      <c r="AT129" s="177" t="str">
        <f t="shared" si="19"/>
        <v/>
      </c>
      <c r="AU129" s="177" t="str">
        <f t="shared" si="11"/>
        <v xml:space="preserve"> </v>
      </c>
    </row>
    <row r="130" spans="1:47" ht="39" customHeight="1" thickTop="1" thickBot="1">
      <c r="A130" s="351" t="str">
        <f t="shared" si="12"/>
        <v>対象期間外</v>
      </c>
      <c r="B130" s="362" t="str">
        <f>IFERROR(IF(B129=①工事概要の入力!$E$14,"-",IF(B129="-","-",B129+1)),"-")</f>
        <v>-</v>
      </c>
      <c r="C130" s="363" t="str">
        <f t="shared" si="13"/>
        <v>-</v>
      </c>
      <c r="D130" s="364" t="str">
        <f t="shared" si="14"/>
        <v xml:space="preserve"> </v>
      </c>
      <c r="E130" s="365" t="str">
        <f>IF(B130=①工事概要の入力!$E$10,"",IF(B130&gt;①工事概要の入力!$E$13,"",IF(LEN(AT130)=0,"○","")))</f>
        <v/>
      </c>
      <c r="F130" s="365" t="str">
        <f>IF(E130="","",IF(WEEKDAY(B130)=1,"〇",IF(WEEKDAY(B130)=7,"〇","")))</f>
        <v/>
      </c>
      <c r="G130" s="366" t="str">
        <f t="shared" si="15"/>
        <v>×</v>
      </c>
      <c r="H130" s="367"/>
      <c r="I130" s="368"/>
      <c r="J130" s="369"/>
      <c r="K130" s="370"/>
      <c r="L130" s="371" t="str">
        <f t="shared" si="16"/>
        <v/>
      </c>
      <c r="M130" s="371" t="str">
        <f t="shared" si="10"/>
        <v/>
      </c>
      <c r="N130" s="371" t="str">
        <f>B130</f>
        <v>-</v>
      </c>
      <c r="O130" s="371" t="str">
        <f t="shared" si="17"/>
        <v/>
      </c>
      <c r="P130" s="371" t="str">
        <f t="shared" si="18"/>
        <v>振替済み</v>
      </c>
      <c r="Q130" s="365" t="str">
        <f>IFERROR(IF(F130="","",IF(I130="休日","OK",IF(I130=$T$3,VLOOKUP(B130,$M$15:$P$655,4,FALSE),"NG"))),"NG")</f>
        <v/>
      </c>
      <c r="R130" s="398" t="str">
        <f>IFERROR(IF(WEEKDAY(C130)=2,"週の始まり",IF(WEEKDAY(C130)=1,"週の終わり",IF(WEEKDAY(C130)&gt;2,"↓",""))),"")</f>
        <v/>
      </c>
      <c r="S130" s="184"/>
      <c r="V130" s="177" t="str">
        <f>IFERROR(VLOOKUP(B130,①工事概要の入力!$C$10:$D$14,2,FALSE),"")</f>
        <v/>
      </c>
      <c r="W130" s="177" t="str">
        <f>IFERROR(VLOOKUP(B130,①工事概要の入力!$C$18:$D$23,2,FALSE),"")</f>
        <v/>
      </c>
      <c r="X130" s="177" t="str">
        <f>IFERROR(VLOOKUP(B130,①工事概要の入力!$C$24:$D$26,2,FALSE),"")</f>
        <v/>
      </c>
      <c r="Y130" s="177" t="str">
        <f>IF(B130&gt;①工事概要の入力!$C$28,"",IF(B130&gt;=①工事概要の入力!$C$27,$Y$13,""))</f>
        <v/>
      </c>
      <c r="Z130" s="177" t="str">
        <f>IF(B130&gt;①工事概要の入力!$C$30,"",IF(B130&gt;=①工事概要の入力!$C$29,$Z$13,""))</f>
        <v/>
      </c>
      <c r="AA130" s="177" t="str">
        <f>IF(B130&gt;①工事概要の入力!$C$32,"",IF(B130&gt;=①工事概要の入力!$C$31,$AA$13,""))</f>
        <v/>
      </c>
      <c r="AB130" s="177" t="str">
        <f>IF(B130&gt;①工事概要の入力!$C$34,"",IF(B130&gt;=①工事概要の入力!$C$33,$AB$13,""))</f>
        <v/>
      </c>
      <c r="AC130" s="177" t="str">
        <f>IF(B130&gt;①工事概要の入力!$C$36,"",IF(B130&gt;=①工事概要の入力!$C$35,$AC$13,""))</f>
        <v/>
      </c>
      <c r="AD130" s="177" t="str">
        <f>IF(B130&gt;①工事概要の入力!$C$38,"",IF(B130&gt;=①工事概要の入力!$C$37,$AD$13,""))</f>
        <v/>
      </c>
      <c r="AE130" s="177" t="str">
        <f>IF(B130&gt;①工事概要の入力!$C$40,"",IF(B130&gt;=①工事概要の入力!$C$39,$AE$13,""))</f>
        <v/>
      </c>
      <c r="AF130" s="177" t="str">
        <f>IF(B130&gt;①工事概要の入力!$C$42,"",IF(B130&gt;=①工事概要の入力!$C$41,$AF$13,""))</f>
        <v/>
      </c>
      <c r="AG130" s="177" t="str">
        <f>IF(B130&gt;①工事概要の入力!$C$44,"",IF(B130&gt;=①工事概要の入力!$C$43,$AG$13,""))</f>
        <v/>
      </c>
      <c r="AH130" s="177" t="str">
        <f>IF(B130&gt;①工事概要の入力!$C$46,"",IF(B130&gt;=①工事概要の入力!$C$45,$AH$13,""))</f>
        <v/>
      </c>
      <c r="AI130" s="177" t="str">
        <f>IF(B130&gt;①工事概要の入力!$C$48,"",IF(B130&gt;=①工事概要の入力!$C$47,$AI$13,""))</f>
        <v/>
      </c>
      <c r="AJ130" s="177" t="str">
        <f>IF(B130&gt;①工事概要の入力!$C$50,"",IF(B130&gt;=①工事概要の入力!$C$49,$AJ$13,""))</f>
        <v/>
      </c>
      <c r="AK130" s="177" t="str">
        <f>IF(B130&gt;①工事概要の入力!$C$52,"",IF(B130&gt;=①工事概要の入力!$C$51,$AK$13,""))</f>
        <v/>
      </c>
      <c r="AL130" s="177" t="str">
        <f>IF(B130&gt;①工事概要の入力!$C$54,"",IF(B130&gt;=①工事概要の入力!$C$53,$AL$13,""))</f>
        <v/>
      </c>
      <c r="AM130" s="177" t="str">
        <f>IF(B130&gt;①工事概要の入力!$C$56,"",IF(B130&gt;=①工事概要の入力!$C$55,$AM$13,""))</f>
        <v/>
      </c>
      <c r="AN130" s="177" t="str">
        <f>IF(B130&gt;①工事概要の入力!$C$58,"",IF(B130&gt;=①工事概要の入力!$C$57,$AN$13,""))</f>
        <v/>
      </c>
      <c r="AO130" s="177" t="str">
        <f>IF(B130&gt;①工事概要の入力!$C$60,"",IF(B130&gt;=①工事概要の入力!$C$59,$AO$13,""))</f>
        <v/>
      </c>
      <c r="AP130" s="177" t="str">
        <f>IF(B130&gt;①工事概要の入力!$C$62,"",IF(B130&gt;=①工事概要の入力!$C$61,$AP$13,""))</f>
        <v/>
      </c>
      <c r="AQ130" s="177" t="str">
        <f>IF(B130&gt;①工事概要の入力!$C$64,"",IF(B130&gt;=①工事概要の入力!$C$63,$AQ$13,""))</f>
        <v/>
      </c>
      <c r="AR130" s="177" t="str">
        <f>IF(B130&gt;①工事概要の入力!$C$66,"",IF(B130&gt;=①工事概要の入力!$C$65,$AR$13,""))</f>
        <v/>
      </c>
      <c r="AS130" s="177" t="str">
        <f>IF(B130&gt;①工事概要の入力!$C$68,"",IF(B130&gt;=①工事概要の入力!$C$67,$AS$13,""))</f>
        <v/>
      </c>
      <c r="AT130" s="177" t="str">
        <f t="shared" si="19"/>
        <v/>
      </c>
      <c r="AU130" s="177" t="str">
        <f t="shared" si="11"/>
        <v xml:space="preserve"> </v>
      </c>
    </row>
    <row r="131" spans="1:47" ht="39" customHeight="1" thickTop="1" thickBot="1">
      <c r="A131" s="351" t="str">
        <f t="shared" si="12"/>
        <v>対象期間外</v>
      </c>
      <c r="B131" s="362" t="str">
        <f>IFERROR(IF(B130=①工事概要の入力!$E$14,"-",IF(B130="-","-",B130+1)),"-")</f>
        <v>-</v>
      </c>
      <c r="C131" s="363" t="str">
        <f t="shared" si="13"/>
        <v>-</v>
      </c>
      <c r="D131" s="364" t="str">
        <f t="shared" si="14"/>
        <v xml:space="preserve"> </v>
      </c>
      <c r="E131" s="365" t="str">
        <f>IF(B131=①工事概要の入力!$E$10,"",IF(B131&gt;①工事概要の入力!$E$13,"",IF(LEN(AT131)=0,"○","")))</f>
        <v/>
      </c>
      <c r="F131" s="365" t="str">
        <f>IF(E131="","",IF(WEEKDAY(B131)=1,"〇",IF(WEEKDAY(B131)=7,"〇","")))</f>
        <v/>
      </c>
      <c r="G131" s="366" t="str">
        <f t="shared" si="15"/>
        <v>×</v>
      </c>
      <c r="H131" s="367"/>
      <c r="I131" s="368"/>
      <c r="J131" s="369"/>
      <c r="K131" s="370"/>
      <c r="L131" s="371" t="str">
        <f t="shared" si="16"/>
        <v/>
      </c>
      <c r="M131" s="371" t="str">
        <f t="shared" si="10"/>
        <v/>
      </c>
      <c r="N131" s="371" t="str">
        <f>B131</f>
        <v>-</v>
      </c>
      <c r="O131" s="371" t="str">
        <f t="shared" si="17"/>
        <v/>
      </c>
      <c r="P131" s="371" t="str">
        <f t="shared" si="18"/>
        <v>振替済み</v>
      </c>
      <c r="Q131" s="365" t="str">
        <f>IFERROR(IF(F131="","",IF(I131="休日","OK",IF(I131=$T$3,VLOOKUP(B131,$M$15:$P$655,4,FALSE),"NG"))),"NG")</f>
        <v/>
      </c>
      <c r="R131" s="398" t="str">
        <f>IFERROR(IF(WEEKDAY(C131)=2,"週の始まり",IF(WEEKDAY(C131)=1,"週の終わり",IF(WEEKDAY(C131)&gt;2,"↓",""))),"")</f>
        <v/>
      </c>
      <c r="S131" s="184"/>
      <c r="V131" s="177" t="str">
        <f>IFERROR(VLOOKUP(B131,①工事概要の入力!$C$10:$D$14,2,FALSE),"")</f>
        <v/>
      </c>
      <c r="W131" s="177" t="str">
        <f>IFERROR(VLOOKUP(B131,①工事概要の入力!$C$18:$D$23,2,FALSE),"")</f>
        <v/>
      </c>
      <c r="X131" s="177" t="str">
        <f>IFERROR(VLOOKUP(B131,①工事概要の入力!$C$24:$D$26,2,FALSE),"")</f>
        <v/>
      </c>
      <c r="Y131" s="177" t="str">
        <f>IF(B131&gt;①工事概要の入力!$C$28,"",IF(B131&gt;=①工事概要の入力!$C$27,$Y$13,""))</f>
        <v/>
      </c>
      <c r="Z131" s="177" t="str">
        <f>IF(B131&gt;①工事概要の入力!$C$30,"",IF(B131&gt;=①工事概要の入力!$C$29,$Z$13,""))</f>
        <v/>
      </c>
      <c r="AA131" s="177" t="str">
        <f>IF(B131&gt;①工事概要の入力!$C$32,"",IF(B131&gt;=①工事概要の入力!$C$31,$AA$13,""))</f>
        <v/>
      </c>
      <c r="AB131" s="177" t="str">
        <f>IF(B131&gt;①工事概要の入力!$C$34,"",IF(B131&gt;=①工事概要の入力!$C$33,$AB$13,""))</f>
        <v/>
      </c>
      <c r="AC131" s="177" t="str">
        <f>IF(B131&gt;①工事概要の入力!$C$36,"",IF(B131&gt;=①工事概要の入力!$C$35,$AC$13,""))</f>
        <v/>
      </c>
      <c r="AD131" s="177" t="str">
        <f>IF(B131&gt;①工事概要の入力!$C$38,"",IF(B131&gt;=①工事概要の入力!$C$37,$AD$13,""))</f>
        <v/>
      </c>
      <c r="AE131" s="177" t="str">
        <f>IF(B131&gt;①工事概要の入力!$C$40,"",IF(B131&gt;=①工事概要の入力!$C$39,$AE$13,""))</f>
        <v/>
      </c>
      <c r="AF131" s="177" t="str">
        <f>IF(B131&gt;①工事概要の入力!$C$42,"",IF(B131&gt;=①工事概要の入力!$C$41,$AF$13,""))</f>
        <v/>
      </c>
      <c r="AG131" s="177" t="str">
        <f>IF(B131&gt;①工事概要の入力!$C$44,"",IF(B131&gt;=①工事概要の入力!$C$43,$AG$13,""))</f>
        <v/>
      </c>
      <c r="AH131" s="177" t="str">
        <f>IF(B131&gt;①工事概要の入力!$C$46,"",IF(B131&gt;=①工事概要の入力!$C$45,$AH$13,""))</f>
        <v/>
      </c>
      <c r="AI131" s="177" t="str">
        <f>IF(B131&gt;①工事概要の入力!$C$48,"",IF(B131&gt;=①工事概要の入力!$C$47,$AI$13,""))</f>
        <v/>
      </c>
      <c r="AJ131" s="177" t="str">
        <f>IF(B131&gt;①工事概要の入力!$C$50,"",IF(B131&gt;=①工事概要の入力!$C$49,$AJ$13,""))</f>
        <v/>
      </c>
      <c r="AK131" s="177" t="str">
        <f>IF(B131&gt;①工事概要の入力!$C$52,"",IF(B131&gt;=①工事概要の入力!$C$51,$AK$13,""))</f>
        <v/>
      </c>
      <c r="AL131" s="177" t="str">
        <f>IF(B131&gt;①工事概要の入力!$C$54,"",IF(B131&gt;=①工事概要の入力!$C$53,$AL$13,""))</f>
        <v/>
      </c>
      <c r="AM131" s="177" t="str">
        <f>IF(B131&gt;①工事概要の入力!$C$56,"",IF(B131&gt;=①工事概要の入力!$C$55,$AM$13,""))</f>
        <v/>
      </c>
      <c r="AN131" s="177" t="str">
        <f>IF(B131&gt;①工事概要の入力!$C$58,"",IF(B131&gt;=①工事概要の入力!$C$57,$AN$13,""))</f>
        <v/>
      </c>
      <c r="AO131" s="177" t="str">
        <f>IF(B131&gt;①工事概要の入力!$C$60,"",IF(B131&gt;=①工事概要の入力!$C$59,$AO$13,""))</f>
        <v/>
      </c>
      <c r="AP131" s="177" t="str">
        <f>IF(B131&gt;①工事概要の入力!$C$62,"",IF(B131&gt;=①工事概要の入力!$C$61,$AP$13,""))</f>
        <v/>
      </c>
      <c r="AQ131" s="177" t="str">
        <f>IF(B131&gt;①工事概要の入力!$C$64,"",IF(B131&gt;=①工事概要の入力!$C$63,$AQ$13,""))</f>
        <v/>
      </c>
      <c r="AR131" s="177" t="str">
        <f>IF(B131&gt;①工事概要の入力!$C$66,"",IF(B131&gt;=①工事概要の入力!$C$65,$AR$13,""))</f>
        <v/>
      </c>
      <c r="AS131" s="177" t="str">
        <f>IF(B131&gt;①工事概要の入力!$C$68,"",IF(B131&gt;=①工事概要の入力!$C$67,$AS$13,""))</f>
        <v/>
      </c>
      <c r="AT131" s="177" t="str">
        <f t="shared" si="19"/>
        <v/>
      </c>
      <c r="AU131" s="177" t="str">
        <f t="shared" si="11"/>
        <v xml:space="preserve"> </v>
      </c>
    </row>
    <row r="132" spans="1:47" ht="39" customHeight="1" thickTop="1" thickBot="1">
      <c r="A132" s="351" t="str">
        <f t="shared" si="12"/>
        <v>対象期間外</v>
      </c>
      <c r="B132" s="362" t="str">
        <f>IFERROR(IF(B131=①工事概要の入力!$E$14,"-",IF(B131="-","-",B131+1)),"-")</f>
        <v>-</v>
      </c>
      <c r="C132" s="363" t="str">
        <f t="shared" si="13"/>
        <v>-</v>
      </c>
      <c r="D132" s="364" t="str">
        <f t="shared" si="14"/>
        <v xml:space="preserve"> </v>
      </c>
      <c r="E132" s="365" t="str">
        <f>IF(B132=①工事概要の入力!$E$10,"",IF(B132&gt;①工事概要の入力!$E$13,"",IF(LEN(AT132)=0,"○","")))</f>
        <v/>
      </c>
      <c r="F132" s="365" t="str">
        <f>IF(E132="","",IF(WEEKDAY(B132)=1,"〇",IF(WEEKDAY(B132)=7,"〇","")))</f>
        <v/>
      </c>
      <c r="G132" s="366" t="str">
        <f t="shared" si="15"/>
        <v>×</v>
      </c>
      <c r="H132" s="367"/>
      <c r="I132" s="368"/>
      <c r="J132" s="369"/>
      <c r="K132" s="370"/>
      <c r="L132" s="371" t="str">
        <f t="shared" si="16"/>
        <v/>
      </c>
      <c r="M132" s="371" t="str">
        <f t="shared" si="10"/>
        <v/>
      </c>
      <c r="N132" s="371" t="str">
        <f>B132</f>
        <v>-</v>
      </c>
      <c r="O132" s="371" t="str">
        <f t="shared" si="17"/>
        <v/>
      </c>
      <c r="P132" s="371" t="str">
        <f t="shared" si="18"/>
        <v>振替済み</v>
      </c>
      <c r="Q132" s="365" t="str">
        <f>IFERROR(IF(F132="","",IF(I132="休日","OK",IF(I132=$T$3,VLOOKUP(B132,$M$15:$P$655,4,FALSE),"NG"))),"NG")</f>
        <v/>
      </c>
      <c r="R132" s="398" t="str">
        <f>IFERROR(IF(WEEKDAY(C132)=2,"週の始まり",IF(WEEKDAY(C132)=1,"週の終わり",IF(WEEKDAY(C132)&gt;2,"↓",""))),"")</f>
        <v/>
      </c>
      <c r="S132" s="184"/>
      <c r="V132" s="177" t="str">
        <f>IFERROR(VLOOKUP(B132,①工事概要の入力!$C$10:$D$14,2,FALSE),"")</f>
        <v/>
      </c>
      <c r="W132" s="177" t="str">
        <f>IFERROR(VLOOKUP(B132,①工事概要の入力!$C$18:$D$23,2,FALSE),"")</f>
        <v/>
      </c>
      <c r="X132" s="177" t="str">
        <f>IFERROR(VLOOKUP(B132,①工事概要の入力!$C$24:$D$26,2,FALSE),"")</f>
        <v/>
      </c>
      <c r="Y132" s="177" t="str">
        <f>IF(B132&gt;①工事概要の入力!$C$28,"",IF(B132&gt;=①工事概要の入力!$C$27,$Y$13,""))</f>
        <v/>
      </c>
      <c r="Z132" s="177" t="str">
        <f>IF(B132&gt;①工事概要の入力!$C$30,"",IF(B132&gt;=①工事概要の入力!$C$29,$Z$13,""))</f>
        <v/>
      </c>
      <c r="AA132" s="177" t="str">
        <f>IF(B132&gt;①工事概要の入力!$C$32,"",IF(B132&gt;=①工事概要の入力!$C$31,$AA$13,""))</f>
        <v/>
      </c>
      <c r="AB132" s="177" t="str">
        <f>IF(B132&gt;①工事概要の入力!$C$34,"",IF(B132&gt;=①工事概要の入力!$C$33,$AB$13,""))</f>
        <v/>
      </c>
      <c r="AC132" s="177" t="str">
        <f>IF(B132&gt;①工事概要の入力!$C$36,"",IF(B132&gt;=①工事概要の入力!$C$35,$AC$13,""))</f>
        <v/>
      </c>
      <c r="AD132" s="177" t="str">
        <f>IF(B132&gt;①工事概要の入力!$C$38,"",IF(B132&gt;=①工事概要の入力!$C$37,$AD$13,""))</f>
        <v/>
      </c>
      <c r="AE132" s="177" t="str">
        <f>IF(B132&gt;①工事概要の入力!$C$40,"",IF(B132&gt;=①工事概要の入力!$C$39,$AE$13,""))</f>
        <v/>
      </c>
      <c r="AF132" s="177" t="str">
        <f>IF(B132&gt;①工事概要の入力!$C$42,"",IF(B132&gt;=①工事概要の入力!$C$41,$AF$13,""))</f>
        <v/>
      </c>
      <c r="AG132" s="177" t="str">
        <f>IF(B132&gt;①工事概要の入力!$C$44,"",IF(B132&gt;=①工事概要の入力!$C$43,$AG$13,""))</f>
        <v/>
      </c>
      <c r="AH132" s="177" t="str">
        <f>IF(B132&gt;①工事概要の入力!$C$46,"",IF(B132&gt;=①工事概要の入力!$C$45,$AH$13,""))</f>
        <v/>
      </c>
      <c r="AI132" s="177" t="str">
        <f>IF(B132&gt;①工事概要の入力!$C$48,"",IF(B132&gt;=①工事概要の入力!$C$47,$AI$13,""))</f>
        <v/>
      </c>
      <c r="AJ132" s="177" t="str">
        <f>IF(B132&gt;①工事概要の入力!$C$50,"",IF(B132&gt;=①工事概要の入力!$C$49,$AJ$13,""))</f>
        <v/>
      </c>
      <c r="AK132" s="177" t="str">
        <f>IF(B132&gt;①工事概要の入力!$C$52,"",IF(B132&gt;=①工事概要の入力!$C$51,$AK$13,""))</f>
        <v/>
      </c>
      <c r="AL132" s="177" t="str">
        <f>IF(B132&gt;①工事概要の入力!$C$54,"",IF(B132&gt;=①工事概要の入力!$C$53,$AL$13,""))</f>
        <v/>
      </c>
      <c r="AM132" s="177" t="str">
        <f>IF(B132&gt;①工事概要の入力!$C$56,"",IF(B132&gt;=①工事概要の入力!$C$55,$AM$13,""))</f>
        <v/>
      </c>
      <c r="AN132" s="177" t="str">
        <f>IF(B132&gt;①工事概要の入力!$C$58,"",IF(B132&gt;=①工事概要の入力!$C$57,$AN$13,""))</f>
        <v/>
      </c>
      <c r="AO132" s="177" t="str">
        <f>IF(B132&gt;①工事概要の入力!$C$60,"",IF(B132&gt;=①工事概要の入力!$C$59,$AO$13,""))</f>
        <v/>
      </c>
      <c r="AP132" s="177" t="str">
        <f>IF(B132&gt;①工事概要の入力!$C$62,"",IF(B132&gt;=①工事概要の入力!$C$61,$AP$13,""))</f>
        <v/>
      </c>
      <c r="AQ132" s="177" t="str">
        <f>IF(B132&gt;①工事概要の入力!$C$64,"",IF(B132&gt;=①工事概要の入力!$C$63,$AQ$13,""))</f>
        <v/>
      </c>
      <c r="AR132" s="177" t="str">
        <f>IF(B132&gt;①工事概要の入力!$C$66,"",IF(B132&gt;=①工事概要の入力!$C$65,$AR$13,""))</f>
        <v/>
      </c>
      <c r="AS132" s="177" t="str">
        <f>IF(B132&gt;①工事概要の入力!$C$68,"",IF(B132&gt;=①工事概要の入力!$C$67,$AS$13,""))</f>
        <v/>
      </c>
      <c r="AT132" s="177" t="str">
        <f t="shared" si="19"/>
        <v/>
      </c>
      <c r="AU132" s="177" t="str">
        <f t="shared" si="11"/>
        <v xml:space="preserve"> </v>
      </c>
    </row>
    <row r="133" spans="1:47" ht="39" customHeight="1" thickTop="1" thickBot="1">
      <c r="A133" s="351" t="str">
        <f t="shared" si="12"/>
        <v>対象期間外</v>
      </c>
      <c r="B133" s="362" t="str">
        <f>IFERROR(IF(B132=①工事概要の入力!$E$14,"-",IF(B132="-","-",B132+1)),"-")</f>
        <v>-</v>
      </c>
      <c r="C133" s="363" t="str">
        <f t="shared" si="13"/>
        <v>-</v>
      </c>
      <c r="D133" s="364" t="str">
        <f t="shared" si="14"/>
        <v xml:space="preserve"> </v>
      </c>
      <c r="E133" s="365" t="str">
        <f>IF(B133=①工事概要の入力!$E$10,"",IF(B133&gt;①工事概要の入力!$E$13,"",IF(LEN(AT133)=0,"○","")))</f>
        <v/>
      </c>
      <c r="F133" s="365" t="str">
        <f>IF(E133="","",IF(WEEKDAY(B133)=1,"〇",IF(WEEKDAY(B133)=7,"〇","")))</f>
        <v/>
      </c>
      <c r="G133" s="366" t="str">
        <f t="shared" si="15"/>
        <v>×</v>
      </c>
      <c r="H133" s="367"/>
      <c r="I133" s="368"/>
      <c r="J133" s="369"/>
      <c r="K133" s="370"/>
      <c r="L133" s="371" t="str">
        <f t="shared" si="16"/>
        <v/>
      </c>
      <c r="M133" s="371" t="str">
        <f t="shared" si="10"/>
        <v/>
      </c>
      <c r="N133" s="371" t="str">
        <f>B133</f>
        <v>-</v>
      </c>
      <c r="O133" s="371" t="str">
        <f t="shared" si="17"/>
        <v/>
      </c>
      <c r="P133" s="371" t="str">
        <f t="shared" si="18"/>
        <v>振替済み</v>
      </c>
      <c r="Q133" s="365" t="str">
        <f>IFERROR(IF(F133="","",IF(I133="休日","OK",IF(I133=$T$3,VLOOKUP(B133,$M$15:$P$655,4,FALSE),"NG"))),"NG")</f>
        <v/>
      </c>
      <c r="R133" s="398" t="str">
        <f>IFERROR(IF(WEEKDAY(C133)=2,"週の始まり",IF(WEEKDAY(C133)=1,"週の終わり",IF(WEEKDAY(C133)&gt;2,"↓",""))),"")</f>
        <v/>
      </c>
      <c r="S133" s="184"/>
      <c r="V133" s="177" t="str">
        <f>IFERROR(VLOOKUP(B133,①工事概要の入力!$C$10:$D$14,2,FALSE),"")</f>
        <v/>
      </c>
      <c r="W133" s="177" t="str">
        <f>IFERROR(VLOOKUP(B133,①工事概要の入力!$C$18:$D$23,2,FALSE),"")</f>
        <v/>
      </c>
      <c r="X133" s="177" t="str">
        <f>IFERROR(VLOOKUP(B133,①工事概要の入力!$C$24:$D$26,2,FALSE),"")</f>
        <v/>
      </c>
      <c r="Y133" s="177" t="str">
        <f>IF(B133&gt;①工事概要の入力!$C$28,"",IF(B133&gt;=①工事概要の入力!$C$27,$Y$13,""))</f>
        <v/>
      </c>
      <c r="Z133" s="177" t="str">
        <f>IF(B133&gt;①工事概要の入力!$C$30,"",IF(B133&gt;=①工事概要の入力!$C$29,$Z$13,""))</f>
        <v/>
      </c>
      <c r="AA133" s="177" t="str">
        <f>IF(B133&gt;①工事概要の入力!$C$32,"",IF(B133&gt;=①工事概要の入力!$C$31,$AA$13,""))</f>
        <v/>
      </c>
      <c r="AB133" s="177" t="str">
        <f>IF(B133&gt;①工事概要の入力!$C$34,"",IF(B133&gt;=①工事概要の入力!$C$33,$AB$13,""))</f>
        <v/>
      </c>
      <c r="AC133" s="177" t="str">
        <f>IF(B133&gt;①工事概要の入力!$C$36,"",IF(B133&gt;=①工事概要の入力!$C$35,$AC$13,""))</f>
        <v/>
      </c>
      <c r="AD133" s="177" t="str">
        <f>IF(B133&gt;①工事概要の入力!$C$38,"",IF(B133&gt;=①工事概要の入力!$C$37,$AD$13,""))</f>
        <v/>
      </c>
      <c r="AE133" s="177" t="str">
        <f>IF(B133&gt;①工事概要の入力!$C$40,"",IF(B133&gt;=①工事概要の入力!$C$39,$AE$13,""))</f>
        <v/>
      </c>
      <c r="AF133" s="177" t="str">
        <f>IF(B133&gt;①工事概要の入力!$C$42,"",IF(B133&gt;=①工事概要の入力!$C$41,$AF$13,""))</f>
        <v/>
      </c>
      <c r="AG133" s="177" t="str">
        <f>IF(B133&gt;①工事概要の入力!$C$44,"",IF(B133&gt;=①工事概要の入力!$C$43,$AG$13,""))</f>
        <v/>
      </c>
      <c r="AH133" s="177" t="str">
        <f>IF(B133&gt;①工事概要の入力!$C$46,"",IF(B133&gt;=①工事概要の入力!$C$45,$AH$13,""))</f>
        <v/>
      </c>
      <c r="AI133" s="177" t="str">
        <f>IF(B133&gt;①工事概要の入力!$C$48,"",IF(B133&gt;=①工事概要の入力!$C$47,$AI$13,""))</f>
        <v/>
      </c>
      <c r="AJ133" s="177" t="str">
        <f>IF(B133&gt;①工事概要の入力!$C$50,"",IF(B133&gt;=①工事概要の入力!$C$49,$AJ$13,""))</f>
        <v/>
      </c>
      <c r="AK133" s="177" t="str">
        <f>IF(B133&gt;①工事概要の入力!$C$52,"",IF(B133&gt;=①工事概要の入力!$C$51,$AK$13,""))</f>
        <v/>
      </c>
      <c r="AL133" s="177" t="str">
        <f>IF(B133&gt;①工事概要の入力!$C$54,"",IF(B133&gt;=①工事概要の入力!$C$53,$AL$13,""))</f>
        <v/>
      </c>
      <c r="AM133" s="177" t="str">
        <f>IF(B133&gt;①工事概要の入力!$C$56,"",IF(B133&gt;=①工事概要の入力!$C$55,$AM$13,""))</f>
        <v/>
      </c>
      <c r="AN133" s="177" t="str">
        <f>IF(B133&gt;①工事概要の入力!$C$58,"",IF(B133&gt;=①工事概要の入力!$C$57,$AN$13,""))</f>
        <v/>
      </c>
      <c r="AO133" s="177" t="str">
        <f>IF(B133&gt;①工事概要の入力!$C$60,"",IF(B133&gt;=①工事概要の入力!$C$59,$AO$13,""))</f>
        <v/>
      </c>
      <c r="AP133" s="177" t="str">
        <f>IF(B133&gt;①工事概要の入力!$C$62,"",IF(B133&gt;=①工事概要の入力!$C$61,$AP$13,""))</f>
        <v/>
      </c>
      <c r="AQ133" s="177" t="str">
        <f>IF(B133&gt;①工事概要の入力!$C$64,"",IF(B133&gt;=①工事概要の入力!$C$63,$AQ$13,""))</f>
        <v/>
      </c>
      <c r="AR133" s="177" t="str">
        <f>IF(B133&gt;①工事概要の入力!$C$66,"",IF(B133&gt;=①工事概要の入力!$C$65,$AR$13,""))</f>
        <v/>
      </c>
      <c r="AS133" s="177" t="str">
        <f>IF(B133&gt;①工事概要の入力!$C$68,"",IF(B133&gt;=①工事概要の入力!$C$67,$AS$13,""))</f>
        <v/>
      </c>
      <c r="AT133" s="177" t="str">
        <f t="shared" si="19"/>
        <v/>
      </c>
      <c r="AU133" s="177" t="str">
        <f t="shared" si="11"/>
        <v xml:space="preserve"> </v>
      </c>
    </row>
    <row r="134" spans="1:47" ht="39" customHeight="1" thickTop="1" thickBot="1">
      <c r="A134" s="351" t="str">
        <f t="shared" si="12"/>
        <v>対象期間外</v>
      </c>
      <c r="B134" s="362" t="str">
        <f>IFERROR(IF(B133=①工事概要の入力!$E$14,"-",IF(B133="-","-",B133+1)),"-")</f>
        <v>-</v>
      </c>
      <c r="C134" s="363" t="str">
        <f t="shared" si="13"/>
        <v>-</v>
      </c>
      <c r="D134" s="364" t="str">
        <f t="shared" si="14"/>
        <v xml:space="preserve"> </v>
      </c>
      <c r="E134" s="365" t="str">
        <f>IF(B134=①工事概要の入力!$E$10,"",IF(B134&gt;①工事概要の入力!$E$13,"",IF(LEN(AT134)=0,"○","")))</f>
        <v/>
      </c>
      <c r="F134" s="365" t="str">
        <f>IF(E134="","",IF(WEEKDAY(B134)=1,"〇",IF(WEEKDAY(B134)=7,"〇","")))</f>
        <v/>
      </c>
      <c r="G134" s="366" t="str">
        <f t="shared" si="15"/>
        <v>×</v>
      </c>
      <c r="H134" s="367"/>
      <c r="I134" s="368"/>
      <c r="J134" s="369"/>
      <c r="K134" s="370"/>
      <c r="L134" s="371" t="str">
        <f t="shared" si="16"/>
        <v/>
      </c>
      <c r="M134" s="371" t="str">
        <f t="shared" si="10"/>
        <v/>
      </c>
      <c r="N134" s="371" t="str">
        <f>B134</f>
        <v>-</v>
      </c>
      <c r="O134" s="371" t="str">
        <f t="shared" si="17"/>
        <v/>
      </c>
      <c r="P134" s="371" t="str">
        <f t="shared" si="18"/>
        <v>振替済み</v>
      </c>
      <c r="Q134" s="365" t="str">
        <f>IFERROR(IF(F134="","",IF(I134="休日","OK",IF(I134=$T$3,VLOOKUP(B134,$M$15:$P$655,4,FALSE),"NG"))),"NG")</f>
        <v/>
      </c>
      <c r="R134" s="398" t="str">
        <f>IFERROR(IF(WEEKDAY(C134)=2,"週の始まり",IF(WEEKDAY(C134)=1,"週の終わり",IF(WEEKDAY(C134)&gt;2,"↓",""))),"")</f>
        <v/>
      </c>
      <c r="S134" s="184"/>
      <c r="V134" s="177" t="str">
        <f>IFERROR(VLOOKUP(B134,①工事概要の入力!$C$10:$D$14,2,FALSE),"")</f>
        <v/>
      </c>
      <c r="W134" s="177" t="str">
        <f>IFERROR(VLOOKUP(B134,①工事概要の入力!$C$18:$D$23,2,FALSE),"")</f>
        <v/>
      </c>
      <c r="X134" s="177" t="str">
        <f>IFERROR(VLOOKUP(B134,①工事概要の入力!$C$24:$D$26,2,FALSE),"")</f>
        <v/>
      </c>
      <c r="Y134" s="177" t="str">
        <f>IF(B134&gt;①工事概要の入力!$C$28,"",IF(B134&gt;=①工事概要の入力!$C$27,$Y$13,""))</f>
        <v/>
      </c>
      <c r="Z134" s="177" t="str">
        <f>IF(B134&gt;①工事概要の入力!$C$30,"",IF(B134&gt;=①工事概要の入力!$C$29,$Z$13,""))</f>
        <v/>
      </c>
      <c r="AA134" s="177" t="str">
        <f>IF(B134&gt;①工事概要の入力!$C$32,"",IF(B134&gt;=①工事概要の入力!$C$31,$AA$13,""))</f>
        <v/>
      </c>
      <c r="AB134" s="177" t="str">
        <f>IF(B134&gt;①工事概要の入力!$C$34,"",IF(B134&gt;=①工事概要の入力!$C$33,$AB$13,""))</f>
        <v/>
      </c>
      <c r="AC134" s="177" t="str">
        <f>IF(B134&gt;①工事概要の入力!$C$36,"",IF(B134&gt;=①工事概要の入力!$C$35,$AC$13,""))</f>
        <v/>
      </c>
      <c r="AD134" s="177" t="str">
        <f>IF(B134&gt;①工事概要の入力!$C$38,"",IF(B134&gt;=①工事概要の入力!$C$37,$AD$13,""))</f>
        <v/>
      </c>
      <c r="AE134" s="177" t="str">
        <f>IF(B134&gt;①工事概要の入力!$C$40,"",IF(B134&gt;=①工事概要の入力!$C$39,$AE$13,""))</f>
        <v/>
      </c>
      <c r="AF134" s="177" t="str">
        <f>IF(B134&gt;①工事概要の入力!$C$42,"",IF(B134&gt;=①工事概要の入力!$C$41,$AF$13,""))</f>
        <v/>
      </c>
      <c r="AG134" s="177" t="str">
        <f>IF(B134&gt;①工事概要の入力!$C$44,"",IF(B134&gt;=①工事概要の入力!$C$43,$AG$13,""))</f>
        <v/>
      </c>
      <c r="AH134" s="177" t="str">
        <f>IF(B134&gt;①工事概要の入力!$C$46,"",IF(B134&gt;=①工事概要の入力!$C$45,$AH$13,""))</f>
        <v/>
      </c>
      <c r="AI134" s="177" t="str">
        <f>IF(B134&gt;①工事概要の入力!$C$48,"",IF(B134&gt;=①工事概要の入力!$C$47,$AI$13,""))</f>
        <v/>
      </c>
      <c r="AJ134" s="177" t="str">
        <f>IF(B134&gt;①工事概要の入力!$C$50,"",IF(B134&gt;=①工事概要の入力!$C$49,$AJ$13,""))</f>
        <v/>
      </c>
      <c r="AK134" s="177" t="str">
        <f>IF(B134&gt;①工事概要の入力!$C$52,"",IF(B134&gt;=①工事概要の入力!$C$51,$AK$13,""))</f>
        <v/>
      </c>
      <c r="AL134" s="177" t="str">
        <f>IF(B134&gt;①工事概要の入力!$C$54,"",IF(B134&gt;=①工事概要の入力!$C$53,$AL$13,""))</f>
        <v/>
      </c>
      <c r="AM134" s="177" t="str">
        <f>IF(B134&gt;①工事概要の入力!$C$56,"",IF(B134&gt;=①工事概要の入力!$C$55,$AM$13,""))</f>
        <v/>
      </c>
      <c r="AN134" s="177" t="str">
        <f>IF(B134&gt;①工事概要の入力!$C$58,"",IF(B134&gt;=①工事概要の入力!$C$57,$AN$13,""))</f>
        <v/>
      </c>
      <c r="AO134" s="177" t="str">
        <f>IF(B134&gt;①工事概要の入力!$C$60,"",IF(B134&gt;=①工事概要の入力!$C$59,$AO$13,""))</f>
        <v/>
      </c>
      <c r="AP134" s="177" t="str">
        <f>IF(B134&gt;①工事概要の入力!$C$62,"",IF(B134&gt;=①工事概要の入力!$C$61,$AP$13,""))</f>
        <v/>
      </c>
      <c r="AQ134" s="177" t="str">
        <f>IF(B134&gt;①工事概要の入力!$C$64,"",IF(B134&gt;=①工事概要の入力!$C$63,$AQ$13,""))</f>
        <v/>
      </c>
      <c r="AR134" s="177" t="str">
        <f>IF(B134&gt;①工事概要の入力!$C$66,"",IF(B134&gt;=①工事概要の入力!$C$65,$AR$13,""))</f>
        <v/>
      </c>
      <c r="AS134" s="177" t="str">
        <f>IF(B134&gt;①工事概要の入力!$C$68,"",IF(B134&gt;=①工事概要の入力!$C$67,$AS$13,""))</f>
        <v/>
      </c>
      <c r="AT134" s="177" t="str">
        <f t="shared" si="19"/>
        <v/>
      </c>
      <c r="AU134" s="177" t="str">
        <f t="shared" si="11"/>
        <v xml:space="preserve"> </v>
      </c>
    </row>
    <row r="135" spans="1:47" ht="39" customHeight="1" thickTop="1" thickBot="1">
      <c r="A135" s="351" t="str">
        <f t="shared" si="12"/>
        <v>対象期間外</v>
      </c>
      <c r="B135" s="362" t="str">
        <f>IFERROR(IF(B134=①工事概要の入力!$E$14,"-",IF(B134="-","-",B134+1)),"-")</f>
        <v>-</v>
      </c>
      <c r="C135" s="363" t="str">
        <f t="shared" si="13"/>
        <v>-</v>
      </c>
      <c r="D135" s="364" t="str">
        <f t="shared" si="14"/>
        <v xml:space="preserve"> </v>
      </c>
      <c r="E135" s="365" t="str">
        <f>IF(B135=①工事概要の入力!$E$10,"",IF(B135&gt;①工事概要の入力!$E$13,"",IF(LEN(AT135)=0,"○","")))</f>
        <v/>
      </c>
      <c r="F135" s="365" t="str">
        <f>IF(E135="","",IF(WEEKDAY(B135)=1,"〇",IF(WEEKDAY(B135)=7,"〇","")))</f>
        <v/>
      </c>
      <c r="G135" s="366" t="str">
        <f t="shared" si="15"/>
        <v>×</v>
      </c>
      <c r="H135" s="367"/>
      <c r="I135" s="368"/>
      <c r="J135" s="369"/>
      <c r="K135" s="370"/>
      <c r="L135" s="371" t="str">
        <f t="shared" si="16"/>
        <v/>
      </c>
      <c r="M135" s="371" t="str">
        <f t="shared" si="10"/>
        <v/>
      </c>
      <c r="N135" s="371" t="str">
        <f>B135</f>
        <v>-</v>
      </c>
      <c r="O135" s="371" t="str">
        <f t="shared" si="17"/>
        <v/>
      </c>
      <c r="P135" s="371" t="str">
        <f t="shared" si="18"/>
        <v>振替済み</v>
      </c>
      <c r="Q135" s="365" t="str">
        <f>IFERROR(IF(F135="","",IF(I135="休日","OK",IF(I135=$T$3,VLOOKUP(B135,$M$15:$P$655,4,FALSE),"NG"))),"NG")</f>
        <v/>
      </c>
      <c r="R135" s="398" t="str">
        <f>IFERROR(IF(WEEKDAY(C135)=2,"週の始まり",IF(WEEKDAY(C135)=1,"週の終わり",IF(WEEKDAY(C135)&gt;2,"↓",""))),"")</f>
        <v/>
      </c>
      <c r="S135" s="184"/>
      <c r="V135" s="177" t="str">
        <f>IFERROR(VLOOKUP(B135,①工事概要の入力!$C$10:$D$14,2,FALSE),"")</f>
        <v/>
      </c>
      <c r="W135" s="177" t="str">
        <f>IFERROR(VLOOKUP(B135,①工事概要の入力!$C$18:$D$23,2,FALSE),"")</f>
        <v/>
      </c>
      <c r="X135" s="177" t="str">
        <f>IFERROR(VLOOKUP(B135,①工事概要の入力!$C$24:$D$26,2,FALSE),"")</f>
        <v/>
      </c>
      <c r="Y135" s="177" t="str">
        <f>IF(B135&gt;①工事概要の入力!$C$28,"",IF(B135&gt;=①工事概要の入力!$C$27,$Y$13,""))</f>
        <v/>
      </c>
      <c r="Z135" s="177" t="str">
        <f>IF(B135&gt;①工事概要の入力!$C$30,"",IF(B135&gt;=①工事概要の入力!$C$29,$Z$13,""))</f>
        <v/>
      </c>
      <c r="AA135" s="177" t="str">
        <f>IF(B135&gt;①工事概要の入力!$C$32,"",IF(B135&gt;=①工事概要の入力!$C$31,$AA$13,""))</f>
        <v/>
      </c>
      <c r="AB135" s="177" t="str">
        <f>IF(B135&gt;①工事概要の入力!$C$34,"",IF(B135&gt;=①工事概要の入力!$C$33,$AB$13,""))</f>
        <v/>
      </c>
      <c r="AC135" s="177" t="str">
        <f>IF(B135&gt;①工事概要の入力!$C$36,"",IF(B135&gt;=①工事概要の入力!$C$35,$AC$13,""))</f>
        <v/>
      </c>
      <c r="AD135" s="177" t="str">
        <f>IF(B135&gt;①工事概要の入力!$C$38,"",IF(B135&gt;=①工事概要の入力!$C$37,$AD$13,""))</f>
        <v/>
      </c>
      <c r="AE135" s="177" t="str">
        <f>IF(B135&gt;①工事概要の入力!$C$40,"",IF(B135&gt;=①工事概要の入力!$C$39,$AE$13,""))</f>
        <v/>
      </c>
      <c r="AF135" s="177" t="str">
        <f>IF(B135&gt;①工事概要の入力!$C$42,"",IF(B135&gt;=①工事概要の入力!$C$41,$AF$13,""))</f>
        <v/>
      </c>
      <c r="AG135" s="177" t="str">
        <f>IF(B135&gt;①工事概要の入力!$C$44,"",IF(B135&gt;=①工事概要の入力!$C$43,$AG$13,""))</f>
        <v/>
      </c>
      <c r="AH135" s="177" t="str">
        <f>IF(B135&gt;①工事概要の入力!$C$46,"",IF(B135&gt;=①工事概要の入力!$C$45,$AH$13,""))</f>
        <v/>
      </c>
      <c r="AI135" s="177" t="str">
        <f>IF(B135&gt;①工事概要の入力!$C$48,"",IF(B135&gt;=①工事概要の入力!$C$47,$AI$13,""))</f>
        <v/>
      </c>
      <c r="AJ135" s="177" t="str">
        <f>IF(B135&gt;①工事概要の入力!$C$50,"",IF(B135&gt;=①工事概要の入力!$C$49,$AJ$13,""))</f>
        <v/>
      </c>
      <c r="AK135" s="177" t="str">
        <f>IF(B135&gt;①工事概要の入力!$C$52,"",IF(B135&gt;=①工事概要の入力!$C$51,$AK$13,""))</f>
        <v/>
      </c>
      <c r="AL135" s="177" t="str">
        <f>IF(B135&gt;①工事概要の入力!$C$54,"",IF(B135&gt;=①工事概要の入力!$C$53,$AL$13,""))</f>
        <v/>
      </c>
      <c r="AM135" s="177" t="str">
        <f>IF(B135&gt;①工事概要の入力!$C$56,"",IF(B135&gt;=①工事概要の入力!$C$55,$AM$13,""))</f>
        <v/>
      </c>
      <c r="AN135" s="177" t="str">
        <f>IF(B135&gt;①工事概要の入力!$C$58,"",IF(B135&gt;=①工事概要の入力!$C$57,$AN$13,""))</f>
        <v/>
      </c>
      <c r="AO135" s="177" t="str">
        <f>IF(B135&gt;①工事概要の入力!$C$60,"",IF(B135&gt;=①工事概要の入力!$C$59,$AO$13,""))</f>
        <v/>
      </c>
      <c r="AP135" s="177" t="str">
        <f>IF(B135&gt;①工事概要の入力!$C$62,"",IF(B135&gt;=①工事概要の入力!$C$61,$AP$13,""))</f>
        <v/>
      </c>
      <c r="AQ135" s="177" t="str">
        <f>IF(B135&gt;①工事概要の入力!$C$64,"",IF(B135&gt;=①工事概要の入力!$C$63,$AQ$13,""))</f>
        <v/>
      </c>
      <c r="AR135" s="177" t="str">
        <f>IF(B135&gt;①工事概要の入力!$C$66,"",IF(B135&gt;=①工事概要の入力!$C$65,$AR$13,""))</f>
        <v/>
      </c>
      <c r="AS135" s="177" t="str">
        <f>IF(B135&gt;①工事概要の入力!$C$68,"",IF(B135&gt;=①工事概要の入力!$C$67,$AS$13,""))</f>
        <v/>
      </c>
      <c r="AT135" s="177" t="str">
        <f t="shared" si="19"/>
        <v/>
      </c>
      <c r="AU135" s="177" t="str">
        <f t="shared" si="11"/>
        <v xml:space="preserve"> </v>
      </c>
    </row>
    <row r="136" spans="1:47" ht="39" customHeight="1" thickTop="1" thickBot="1">
      <c r="A136" s="351" t="str">
        <f t="shared" si="12"/>
        <v>対象期間外</v>
      </c>
      <c r="B136" s="362" t="str">
        <f>IFERROR(IF(B135=①工事概要の入力!$E$14,"-",IF(B135="-","-",B135+1)),"-")</f>
        <v>-</v>
      </c>
      <c r="C136" s="363" t="str">
        <f t="shared" si="13"/>
        <v>-</v>
      </c>
      <c r="D136" s="364" t="str">
        <f t="shared" si="14"/>
        <v xml:space="preserve"> </v>
      </c>
      <c r="E136" s="365" t="str">
        <f>IF(B136=①工事概要の入力!$E$10,"",IF(B136&gt;①工事概要の入力!$E$13,"",IF(LEN(AT136)=0,"○","")))</f>
        <v/>
      </c>
      <c r="F136" s="365" t="str">
        <f>IF(E136="","",IF(WEEKDAY(B136)=1,"〇",IF(WEEKDAY(B136)=7,"〇","")))</f>
        <v/>
      </c>
      <c r="G136" s="366" t="str">
        <f t="shared" si="15"/>
        <v>×</v>
      </c>
      <c r="H136" s="367"/>
      <c r="I136" s="368"/>
      <c r="J136" s="369"/>
      <c r="K136" s="370"/>
      <c r="L136" s="371" t="str">
        <f t="shared" si="16"/>
        <v/>
      </c>
      <c r="M136" s="371" t="str">
        <f t="shared" si="10"/>
        <v/>
      </c>
      <c r="N136" s="371" t="str">
        <f>B136</f>
        <v>-</v>
      </c>
      <c r="O136" s="371" t="str">
        <f t="shared" si="17"/>
        <v/>
      </c>
      <c r="P136" s="371" t="str">
        <f t="shared" si="18"/>
        <v>振替済み</v>
      </c>
      <c r="Q136" s="365" t="str">
        <f>IFERROR(IF(F136="","",IF(I136="休日","OK",IF(I136=$T$3,VLOOKUP(B136,$M$15:$P$655,4,FALSE),"NG"))),"NG")</f>
        <v/>
      </c>
      <c r="R136" s="398" t="str">
        <f>IFERROR(IF(WEEKDAY(C136)=2,"週の始まり",IF(WEEKDAY(C136)=1,"週の終わり",IF(WEEKDAY(C136)&gt;2,"↓",""))),"")</f>
        <v/>
      </c>
      <c r="S136" s="184"/>
      <c r="V136" s="177" t="str">
        <f>IFERROR(VLOOKUP(B136,①工事概要の入力!$C$10:$D$14,2,FALSE),"")</f>
        <v/>
      </c>
      <c r="W136" s="177" t="str">
        <f>IFERROR(VLOOKUP(B136,①工事概要の入力!$C$18:$D$23,2,FALSE),"")</f>
        <v/>
      </c>
      <c r="X136" s="177" t="str">
        <f>IFERROR(VLOOKUP(B136,①工事概要の入力!$C$24:$D$26,2,FALSE),"")</f>
        <v/>
      </c>
      <c r="Y136" s="177" t="str">
        <f>IF(B136&gt;①工事概要の入力!$C$28,"",IF(B136&gt;=①工事概要の入力!$C$27,$Y$13,""))</f>
        <v/>
      </c>
      <c r="Z136" s="177" t="str">
        <f>IF(B136&gt;①工事概要の入力!$C$30,"",IF(B136&gt;=①工事概要の入力!$C$29,$Z$13,""))</f>
        <v/>
      </c>
      <c r="AA136" s="177" t="str">
        <f>IF(B136&gt;①工事概要の入力!$C$32,"",IF(B136&gt;=①工事概要の入力!$C$31,$AA$13,""))</f>
        <v/>
      </c>
      <c r="AB136" s="177" t="str">
        <f>IF(B136&gt;①工事概要の入力!$C$34,"",IF(B136&gt;=①工事概要の入力!$C$33,$AB$13,""))</f>
        <v/>
      </c>
      <c r="AC136" s="177" t="str">
        <f>IF(B136&gt;①工事概要の入力!$C$36,"",IF(B136&gt;=①工事概要の入力!$C$35,$AC$13,""))</f>
        <v/>
      </c>
      <c r="AD136" s="177" t="str">
        <f>IF(B136&gt;①工事概要の入力!$C$38,"",IF(B136&gt;=①工事概要の入力!$C$37,$AD$13,""))</f>
        <v/>
      </c>
      <c r="AE136" s="177" t="str">
        <f>IF(B136&gt;①工事概要の入力!$C$40,"",IF(B136&gt;=①工事概要の入力!$C$39,$AE$13,""))</f>
        <v/>
      </c>
      <c r="AF136" s="177" t="str">
        <f>IF(B136&gt;①工事概要の入力!$C$42,"",IF(B136&gt;=①工事概要の入力!$C$41,$AF$13,""))</f>
        <v/>
      </c>
      <c r="AG136" s="177" t="str">
        <f>IF(B136&gt;①工事概要の入力!$C$44,"",IF(B136&gt;=①工事概要の入力!$C$43,$AG$13,""))</f>
        <v/>
      </c>
      <c r="AH136" s="177" t="str">
        <f>IF(B136&gt;①工事概要の入力!$C$46,"",IF(B136&gt;=①工事概要の入力!$C$45,$AH$13,""))</f>
        <v/>
      </c>
      <c r="AI136" s="177" t="str">
        <f>IF(B136&gt;①工事概要の入力!$C$48,"",IF(B136&gt;=①工事概要の入力!$C$47,$AI$13,""))</f>
        <v/>
      </c>
      <c r="AJ136" s="177" t="str">
        <f>IF(B136&gt;①工事概要の入力!$C$50,"",IF(B136&gt;=①工事概要の入力!$C$49,$AJ$13,""))</f>
        <v/>
      </c>
      <c r="AK136" s="177" t="str">
        <f>IF(B136&gt;①工事概要の入力!$C$52,"",IF(B136&gt;=①工事概要の入力!$C$51,$AK$13,""))</f>
        <v/>
      </c>
      <c r="AL136" s="177" t="str">
        <f>IF(B136&gt;①工事概要の入力!$C$54,"",IF(B136&gt;=①工事概要の入力!$C$53,$AL$13,""))</f>
        <v/>
      </c>
      <c r="AM136" s="177" t="str">
        <f>IF(B136&gt;①工事概要の入力!$C$56,"",IF(B136&gt;=①工事概要の入力!$C$55,$AM$13,""))</f>
        <v/>
      </c>
      <c r="AN136" s="177" t="str">
        <f>IF(B136&gt;①工事概要の入力!$C$58,"",IF(B136&gt;=①工事概要の入力!$C$57,$AN$13,""))</f>
        <v/>
      </c>
      <c r="AO136" s="177" t="str">
        <f>IF(B136&gt;①工事概要の入力!$C$60,"",IF(B136&gt;=①工事概要の入力!$C$59,$AO$13,""))</f>
        <v/>
      </c>
      <c r="AP136" s="177" t="str">
        <f>IF(B136&gt;①工事概要の入力!$C$62,"",IF(B136&gt;=①工事概要の入力!$C$61,$AP$13,""))</f>
        <v/>
      </c>
      <c r="AQ136" s="177" t="str">
        <f>IF(B136&gt;①工事概要の入力!$C$64,"",IF(B136&gt;=①工事概要の入力!$C$63,$AQ$13,""))</f>
        <v/>
      </c>
      <c r="AR136" s="177" t="str">
        <f>IF(B136&gt;①工事概要の入力!$C$66,"",IF(B136&gt;=①工事概要の入力!$C$65,$AR$13,""))</f>
        <v/>
      </c>
      <c r="AS136" s="177" t="str">
        <f>IF(B136&gt;①工事概要の入力!$C$68,"",IF(B136&gt;=①工事概要の入力!$C$67,$AS$13,""))</f>
        <v/>
      </c>
      <c r="AT136" s="177" t="str">
        <f t="shared" si="19"/>
        <v/>
      </c>
      <c r="AU136" s="177" t="str">
        <f t="shared" si="11"/>
        <v xml:space="preserve"> </v>
      </c>
    </row>
    <row r="137" spans="1:47" ht="39" customHeight="1" thickTop="1" thickBot="1">
      <c r="A137" s="351" t="str">
        <f t="shared" si="12"/>
        <v>対象期間外</v>
      </c>
      <c r="B137" s="362" t="str">
        <f>IFERROR(IF(B136=①工事概要の入力!$E$14,"-",IF(B136="-","-",B136+1)),"-")</f>
        <v>-</v>
      </c>
      <c r="C137" s="363" t="str">
        <f t="shared" si="13"/>
        <v>-</v>
      </c>
      <c r="D137" s="364" t="str">
        <f t="shared" si="14"/>
        <v xml:space="preserve"> </v>
      </c>
      <c r="E137" s="365" t="str">
        <f>IF(B137=①工事概要の入力!$E$10,"",IF(B137&gt;①工事概要の入力!$E$13,"",IF(LEN(AT137)=0,"○","")))</f>
        <v/>
      </c>
      <c r="F137" s="365" t="str">
        <f>IF(E137="","",IF(WEEKDAY(B137)=1,"〇",IF(WEEKDAY(B137)=7,"〇","")))</f>
        <v/>
      </c>
      <c r="G137" s="366" t="str">
        <f t="shared" si="15"/>
        <v>×</v>
      </c>
      <c r="H137" s="367"/>
      <c r="I137" s="368"/>
      <c r="J137" s="369"/>
      <c r="K137" s="370"/>
      <c r="L137" s="371" t="str">
        <f t="shared" si="16"/>
        <v/>
      </c>
      <c r="M137" s="371" t="str">
        <f t="shared" si="10"/>
        <v/>
      </c>
      <c r="N137" s="371" t="str">
        <f>B137</f>
        <v>-</v>
      </c>
      <c r="O137" s="371" t="str">
        <f t="shared" si="17"/>
        <v/>
      </c>
      <c r="P137" s="371" t="str">
        <f t="shared" si="18"/>
        <v>振替済み</v>
      </c>
      <c r="Q137" s="365" t="str">
        <f>IFERROR(IF(F137="","",IF(I137="休日","OK",IF(I137=$T$3,VLOOKUP(B137,$M$15:$P$655,4,FALSE),"NG"))),"NG")</f>
        <v/>
      </c>
      <c r="R137" s="398" t="str">
        <f>IFERROR(IF(WEEKDAY(C137)=2,"週の始まり",IF(WEEKDAY(C137)=1,"週の終わり",IF(WEEKDAY(C137)&gt;2,"↓",""))),"")</f>
        <v/>
      </c>
      <c r="S137" s="184"/>
      <c r="V137" s="177" t="str">
        <f>IFERROR(VLOOKUP(B137,①工事概要の入力!$C$10:$D$14,2,FALSE),"")</f>
        <v/>
      </c>
      <c r="W137" s="177" t="str">
        <f>IFERROR(VLOOKUP(B137,①工事概要の入力!$C$18:$D$23,2,FALSE),"")</f>
        <v/>
      </c>
      <c r="X137" s="177" t="str">
        <f>IFERROR(VLOOKUP(B137,①工事概要の入力!$C$24:$D$26,2,FALSE),"")</f>
        <v/>
      </c>
      <c r="Y137" s="177" t="str">
        <f>IF(B137&gt;①工事概要の入力!$C$28,"",IF(B137&gt;=①工事概要の入力!$C$27,$Y$13,""))</f>
        <v/>
      </c>
      <c r="Z137" s="177" t="str">
        <f>IF(B137&gt;①工事概要の入力!$C$30,"",IF(B137&gt;=①工事概要の入力!$C$29,$Z$13,""))</f>
        <v/>
      </c>
      <c r="AA137" s="177" t="str">
        <f>IF(B137&gt;①工事概要の入力!$C$32,"",IF(B137&gt;=①工事概要の入力!$C$31,$AA$13,""))</f>
        <v/>
      </c>
      <c r="AB137" s="177" t="str">
        <f>IF(B137&gt;①工事概要の入力!$C$34,"",IF(B137&gt;=①工事概要の入力!$C$33,$AB$13,""))</f>
        <v/>
      </c>
      <c r="AC137" s="177" t="str">
        <f>IF(B137&gt;①工事概要の入力!$C$36,"",IF(B137&gt;=①工事概要の入力!$C$35,$AC$13,""))</f>
        <v/>
      </c>
      <c r="AD137" s="177" t="str">
        <f>IF(B137&gt;①工事概要の入力!$C$38,"",IF(B137&gt;=①工事概要の入力!$C$37,$AD$13,""))</f>
        <v/>
      </c>
      <c r="AE137" s="177" t="str">
        <f>IF(B137&gt;①工事概要の入力!$C$40,"",IF(B137&gt;=①工事概要の入力!$C$39,$AE$13,""))</f>
        <v/>
      </c>
      <c r="AF137" s="177" t="str">
        <f>IF(B137&gt;①工事概要の入力!$C$42,"",IF(B137&gt;=①工事概要の入力!$C$41,$AF$13,""))</f>
        <v/>
      </c>
      <c r="AG137" s="177" t="str">
        <f>IF(B137&gt;①工事概要の入力!$C$44,"",IF(B137&gt;=①工事概要の入力!$C$43,$AG$13,""))</f>
        <v/>
      </c>
      <c r="AH137" s="177" t="str">
        <f>IF(B137&gt;①工事概要の入力!$C$46,"",IF(B137&gt;=①工事概要の入力!$C$45,$AH$13,""))</f>
        <v/>
      </c>
      <c r="AI137" s="177" t="str">
        <f>IF(B137&gt;①工事概要の入力!$C$48,"",IF(B137&gt;=①工事概要の入力!$C$47,$AI$13,""))</f>
        <v/>
      </c>
      <c r="AJ137" s="177" t="str">
        <f>IF(B137&gt;①工事概要の入力!$C$50,"",IF(B137&gt;=①工事概要の入力!$C$49,$AJ$13,""))</f>
        <v/>
      </c>
      <c r="AK137" s="177" t="str">
        <f>IF(B137&gt;①工事概要の入力!$C$52,"",IF(B137&gt;=①工事概要の入力!$C$51,$AK$13,""))</f>
        <v/>
      </c>
      <c r="AL137" s="177" t="str">
        <f>IF(B137&gt;①工事概要の入力!$C$54,"",IF(B137&gt;=①工事概要の入力!$C$53,$AL$13,""))</f>
        <v/>
      </c>
      <c r="AM137" s="177" t="str">
        <f>IF(B137&gt;①工事概要の入力!$C$56,"",IF(B137&gt;=①工事概要の入力!$C$55,$AM$13,""))</f>
        <v/>
      </c>
      <c r="AN137" s="177" t="str">
        <f>IF(B137&gt;①工事概要の入力!$C$58,"",IF(B137&gt;=①工事概要の入力!$C$57,$AN$13,""))</f>
        <v/>
      </c>
      <c r="AO137" s="177" t="str">
        <f>IF(B137&gt;①工事概要の入力!$C$60,"",IF(B137&gt;=①工事概要の入力!$C$59,$AO$13,""))</f>
        <v/>
      </c>
      <c r="AP137" s="177" t="str">
        <f>IF(B137&gt;①工事概要の入力!$C$62,"",IF(B137&gt;=①工事概要の入力!$C$61,$AP$13,""))</f>
        <v/>
      </c>
      <c r="AQ137" s="177" t="str">
        <f>IF(B137&gt;①工事概要の入力!$C$64,"",IF(B137&gt;=①工事概要の入力!$C$63,$AQ$13,""))</f>
        <v/>
      </c>
      <c r="AR137" s="177" t="str">
        <f>IF(B137&gt;①工事概要の入力!$C$66,"",IF(B137&gt;=①工事概要の入力!$C$65,$AR$13,""))</f>
        <v/>
      </c>
      <c r="AS137" s="177" t="str">
        <f>IF(B137&gt;①工事概要の入力!$C$68,"",IF(B137&gt;=①工事概要の入力!$C$67,$AS$13,""))</f>
        <v/>
      </c>
      <c r="AT137" s="177" t="str">
        <f t="shared" si="19"/>
        <v/>
      </c>
      <c r="AU137" s="177" t="str">
        <f t="shared" si="11"/>
        <v xml:space="preserve"> </v>
      </c>
    </row>
    <row r="138" spans="1:47" ht="39" customHeight="1" thickTop="1" thickBot="1">
      <c r="A138" s="351" t="str">
        <f t="shared" si="12"/>
        <v>対象期間外</v>
      </c>
      <c r="B138" s="362" t="str">
        <f>IFERROR(IF(B137=①工事概要の入力!$E$14,"-",IF(B137="-","-",B137+1)),"-")</f>
        <v>-</v>
      </c>
      <c r="C138" s="363" t="str">
        <f t="shared" si="13"/>
        <v>-</v>
      </c>
      <c r="D138" s="364" t="str">
        <f t="shared" si="14"/>
        <v xml:space="preserve"> </v>
      </c>
      <c r="E138" s="365" t="str">
        <f>IF(B138=①工事概要の入力!$E$10,"",IF(B138&gt;①工事概要の入力!$E$13,"",IF(LEN(AT138)=0,"○","")))</f>
        <v/>
      </c>
      <c r="F138" s="365" t="str">
        <f>IF(E138="","",IF(WEEKDAY(B138)=1,"〇",IF(WEEKDAY(B138)=7,"〇","")))</f>
        <v/>
      </c>
      <c r="G138" s="366" t="str">
        <f t="shared" si="15"/>
        <v>×</v>
      </c>
      <c r="H138" s="367"/>
      <c r="I138" s="368"/>
      <c r="J138" s="369"/>
      <c r="K138" s="370"/>
      <c r="L138" s="371" t="str">
        <f t="shared" si="16"/>
        <v/>
      </c>
      <c r="M138" s="371" t="str">
        <f t="shared" si="10"/>
        <v/>
      </c>
      <c r="N138" s="371" t="str">
        <f>B138</f>
        <v>-</v>
      </c>
      <c r="O138" s="371" t="str">
        <f t="shared" si="17"/>
        <v/>
      </c>
      <c r="P138" s="371" t="str">
        <f t="shared" si="18"/>
        <v>振替済み</v>
      </c>
      <c r="Q138" s="365" t="str">
        <f>IFERROR(IF(F138="","",IF(I138="休日","OK",IF(I138=$T$3,VLOOKUP(B138,$M$15:$P$655,4,FALSE),"NG"))),"NG")</f>
        <v/>
      </c>
      <c r="R138" s="398" t="str">
        <f>IFERROR(IF(WEEKDAY(C138)=2,"週の始まり",IF(WEEKDAY(C138)=1,"週の終わり",IF(WEEKDAY(C138)&gt;2,"↓",""))),"")</f>
        <v/>
      </c>
      <c r="S138" s="184"/>
      <c r="V138" s="177" t="str">
        <f>IFERROR(VLOOKUP(B138,①工事概要の入力!$C$10:$D$14,2,FALSE),"")</f>
        <v/>
      </c>
      <c r="W138" s="177" t="str">
        <f>IFERROR(VLOOKUP(B138,①工事概要の入力!$C$18:$D$23,2,FALSE),"")</f>
        <v/>
      </c>
      <c r="X138" s="177" t="str">
        <f>IFERROR(VLOOKUP(B138,①工事概要の入力!$C$24:$D$26,2,FALSE),"")</f>
        <v/>
      </c>
      <c r="Y138" s="177" t="str">
        <f>IF(B138&gt;①工事概要の入力!$C$28,"",IF(B138&gt;=①工事概要の入力!$C$27,$Y$13,""))</f>
        <v/>
      </c>
      <c r="Z138" s="177" t="str">
        <f>IF(B138&gt;①工事概要の入力!$C$30,"",IF(B138&gt;=①工事概要の入力!$C$29,$Z$13,""))</f>
        <v/>
      </c>
      <c r="AA138" s="177" t="str">
        <f>IF(B138&gt;①工事概要の入力!$C$32,"",IF(B138&gt;=①工事概要の入力!$C$31,$AA$13,""))</f>
        <v/>
      </c>
      <c r="AB138" s="177" t="str">
        <f>IF(B138&gt;①工事概要の入力!$C$34,"",IF(B138&gt;=①工事概要の入力!$C$33,$AB$13,""))</f>
        <v/>
      </c>
      <c r="AC138" s="177" t="str">
        <f>IF(B138&gt;①工事概要の入力!$C$36,"",IF(B138&gt;=①工事概要の入力!$C$35,$AC$13,""))</f>
        <v/>
      </c>
      <c r="AD138" s="177" t="str">
        <f>IF(B138&gt;①工事概要の入力!$C$38,"",IF(B138&gt;=①工事概要の入力!$C$37,$AD$13,""))</f>
        <v/>
      </c>
      <c r="AE138" s="177" t="str">
        <f>IF(B138&gt;①工事概要の入力!$C$40,"",IF(B138&gt;=①工事概要の入力!$C$39,$AE$13,""))</f>
        <v/>
      </c>
      <c r="AF138" s="177" t="str">
        <f>IF(B138&gt;①工事概要の入力!$C$42,"",IF(B138&gt;=①工事概要の入力!$C$41,$AF$13,""))</f>
        <v/>
      </c>
      <c r="AG138" s="177" t="str">
        <f>IF(B138&gt;①工事概要の入力!$C$44,"",IF(B138&gt;=①工事概要の入力!$C$43,$AG$13,""))</f>
        <v/>
      </c>
      <c r="AH138" s="177" t="str">
        <f>IF(B138&gt;①工事概要の入力!$C$46,"",IF(B138&gt;=①工事概要の入力!$C$45,$AH$13,""))</f>
        <v/>
      </c>
      <c r="AI138" s="177" t="str">
        <f>IF(B138&gt;①工事概要の入力!$C$48,"",IF(B138&gt;=①工事概要の入力!$C$47,$AI$13,""))</f>
        <v/>
      </c>
      <c r="AJ138" s="177" t="str">
        <f>IF(B138&gt;①工事概要の入力!$C$50,"",IF(B138&gt;=①工事概要の入力!$C$49,$AJ$13,""))</f>
        <v/>
      </c>
      <c r="AK138" s="177" t="str">
        <f>IF(B138&gt;①工事概要の入力!$C$52,"",IF(B138&gt;=①工事概要の入力!$C$51,$AK$13,""))</f>
        <v/>
      </c>
      <c r="AL138" s="177" t="str">
        <f>IF(B138&gt;①工事概要の入力!$C$54,"",IF(B138&gt;=①工事概要の入力!$C$53,$AL$13,""))</f>
        <v/>
      </c>
      <c r="AM138" s="177" t="str">
        <f>IF(B138&gt;①工事概要の入力!$C$56,"",IF(B138&gt;=①工事概要の入力!$C$55,$AM$13,""))</f>
        <v/>
      </c>
      <c r="AN138" s="177" t="str">
        <f>IF(B138&gt;①工事概要の入力!$C$58,"",IF(B138&gt;=①工事概要の入力!$C$57,$AN$13,""))</f>
        <v/>
      </c>
      <c r="AO138" s="177" t="str">
        <f>IF(B138&gt;①工事概要の入力!$C$60,"",IF(B138&gt;=①工事概要の入力!$C$59,$AO$13,""))</f>
        <v/>
      </c>
      <c r="AP138" s="177" t="str">
        <f>IF(B138&gt;①工事概要の入力!$C$62,"",IF(B138&gt;=①工事概要の入力!$C$61,$AP$13,""))</f>
        <v/>
      </c>
      <c r="AQ138" s="177" t="str">
        <f>IF(B138&gt;①工事概要の入力!$C$64,"",IF(B138&gt;=①工事概要の入力!$C$63,$AQ$13,""))</f>
        <v/>
      </c>
      <c r="AR138" s="177" t="str">
        <f>IF(B138&gt;①工事概要の入力!$C$66,"",IF(B138&gt;=①工事概要の入力!$C$65,$AR$13,""))</f>
        <v/>
      </c>
      <c r="AS138" s="177" t="str">
        <f>IF(B138&gt;①工事概要の入力!$C$68,"",IF(B138&gt;=①工事概要の入力!$C$67,$AS$13,""))</f>
        <v/>
      </c>
      <c r="AT138" s="177" t="str">
        <f t="shared" si="19"/>
        <v/>
      </c>
      <c r="AU138" s="177" t="str">
        <f t="shared" si="11"/>
        <v xml:space="preserve"> </v>
      </c>
    </row>
    <row r="139" spans="1:47" ht="39" customHeight="1" thickTop="1" thickBot="1">
      <c r="A139" s="351" t="str">
        <f t="shared" si="12"/>
        <v>対象期間外</v>
      </c>
      <c r="B139" s="362" t="str">
        <f>IFERROR(IF(B138=①工事概要の入力!$E$14,"-",IF(B138="-","-",B138+1)),"-")</f>
        <v>-</v>
      </c>
      <c r="C139" s="363" t="str">
        <f t="shared" si="13"/>
        <v>-</v>
      </c>
      <c r="D139" s="364" t="str">
        <f t="shared" si="14"/>
        <v xml:space="preserve"> </v>
      </c>
      <c r="E139" s="365" t="str">
        <f>IF(B139=①工事概要の入力!$E$10,"",IF(B139&gt;①工事概要の入力!$E$13,"",IF(LEN(AT139)=0,"○","")))</f>
        <v/>
      </c>
      <c r="F139" s="365" t="str">
        <f>IF(E139="","",IF(WEEKDAY(B139)=1,"〇",IF(WEEKDAY(B139)=7,"〇","")))</f>
        <v/>
      </c>
      <c r="G139" s="366" t="str">
        <f t="shared" si="15"/>
        <v>×</v>
      </c>
      <c r="H139" s="367"/>
      <c r="I139" s="368"/>
      <c r="J139" s="369"/>
      <c r="K139" s="370"/>
      <c r="L139" s="371" t="str">
        <f t="shared" si="16"/>
        <v/>
      </c>
      <c r="M139" s="371" t="str">
        <f t="shared" si="10"/>
        <v/>
      </c>
      <c r="N139" s="371" t="str">
        <f>B139</f>
        <v>-</v>
      </c>
      <c r="O139" s="371" t="str">
        <f t="shared" si="17"/>
        <v/>
      </c>
      <c r="P139" s="371" t="str">
        <f t="shared" si="18"/>
        <v>振替済み</v>
      </c>
      <c r="Q139" s="365" t="str">
        <f>IFERROR(IF(F139="","",IF(I139="休日","OK",IF(I139=$T$3,VLOOKUP(B139,$M$15:$P$655,4,FALSE),"NG"))),"NG")</f>
        <v/>
      </c>
      <c r="R139" s="398" t="str">
        <f>IFERROR(IF(WEEKDAY(C139)=2,"週の始まり",IF(WEEKDAY(C139)=1,"週の終わり",IF(WEEKDAY(C139)&gt;2,"↓",""))),"")</f>
        <v/>
      </c>
      <c r="S139" s="184"/>
      <c r="V139" s="177" t="str">
        <f>IFERROR(VLOOKUP(B139,①工事概要の入力!$C$10:$D$14,2,FALSE),"")</f>
        <v/>
      </c>
      <c r="W139" s="177" t="str">
        <f>IFERROR(VLOOKUP(B139,①工事概要の入力!$C$18:$D$23,2,FALSE),"")</f>
        <v/>
      </c>
      <c r="X139" s="177" t="str">
        <f>IFERROR(VLOOKUP(B139,①工事概要の入力!$C$24:$D$26,2,FALSE),"")</f>
        <v/>
      </c>
      <c r="Y139" s="177" t="str">
        <f>IF(B139&gt;①工事概要の入力!$C$28,"",IF(B139&gt;=①工事概要の入力!$C$27,$Y$13,""))</f>
        <v/>
      </c>
      <c r="Z139" s="177" t="str">
        <f>IF(B139&gt;①工事概要の入力!$C$30,"",IF(B139&gt;=①工事概要の入力!$C$29,$Z$13,""))</f>
        <v/>
      </c>
      <c r="AA139" s="177" t="str">
        <f>IF(B139&gt;①工事概要の入力!$C$32,"",IF(B139&gt;=①工事概要の入力!$C$31,$AA$13,""))</f>
        <v/>
      </c>
      <c r="AB139" s="177" t="str">
        <f>IF(B139&gt;①工事概要の入力!$C$34,"",IF(B139&gt;=①工事概要の入力!$C$33,$AB$13,""))</f>
        <v/>
      </c>
      <c r="AC139" s="177" t="str">
        <f>IF(B139&gt;①工事概要の入力!$C$36,"",IF(B139&gt;=①工事概要の入力!$C$35,$AC$13,""))</f>
        <v/>
      </c>
      <c r="AD139" s="177" t="str">
        <f>IF(B139&gt;①工事概要の入力!$C$38,"",IF(B139&gt;=①工事概要の入力!$C$37,$AD$13,""))</f>
        <v/>
      </c>
      <c r="AE139" s="177" t="str">
        <f>IF(B139&gt;①工事概要の入力!$C$40,"",IF(B139&gt;=①工事概要の入力!$C$39,$AE$13,""))</f>
        <v/>
      </c>
      <c r="AF139" s="177" t="str">
        <f>IF(B139&gt;①工事概要の入力!$C$42,"",IF(B139&gt;=①工事概要の入力!$C$41,$AF$13,""))</f>
        <v/>
      </c>
      <c r="AG139" s="177" t="str">
        <f>IF(B139&gt;①工事概要の入力!$C$44,"",IF(B139&gt;=①工事概要の入力!$C$43,$AG$13,""))</f>
        <v/>
      </c>
      <c r="AH139" s="177" t="str">
        <f>IF(B139&gt;①工事概要の入力!$C$46,"",IF(B139&gt;=①工事概要の入力!$C$45,$AH$13,""))</f>
        <v/>
      </c>
      <c r="AI139" s="177" t="str">
        <f>IF(B139&gt;①工事概要の入力!$C$48,"",IF(B139&gt;=①工事概要の入力!$C$47,$AI$13,""))</f>
        <v/>
      </c>
      <c r="AJ139" s="177" t="str">
        <f>IF(B139&gt;①工事概要の入力!$C$50,"",IF(B139&gt;=①工事概要の入力!$C$49,$AJ$13,""))</f>
        <v/>
      </c>
      <c r="AK139" s="177" t="str">
        <f>IF(B139&gt;①工事概要の入力!$C$52,"",IF(B139&gt;=①工事概要の入力!$C$51,$AK$13,""))</f>
        <v/>
      </c>
      <c r="AL139" s="177" t="str">
        <f>IF(B139&gt;①工事概要の入力!$C$54,"",IF(B139&gt;=①工事概要の入力!$C$53,$AL$13,""))</f>
        <v/>
      </c>
      <c r="AM139" s="177" t="str">
        <f>IF(B139&gt;①工事概要の入力!$C$56,"",IF(B139&gt;=①工事概要の入力!$C$55,$AM$13,""))</f>
        <v/>
      </c>
      <c r="AN139" s="177" t="str">
        <f>IF(B139&gt;①工事概要の入力!$C$58,"",IF(B139&gt;=①工事概要の入力!$C$57,$AN$13,""))</f>
        <v/>
      </c>
      <c r="AO139" s="177" t="str">
        <f>IF(B139&gt;①工事概要の入力!$C$60,"",IF(B139&gt;=①工事概要の入力!$C$59,$AO$13,""))</f>
        <v/>
      </c>
      <c r="AP139" s="177" t="str">
        <f>IF(B139&gt;①工事概要の入力!$C$62,"",IF(B139&gt;=①工事概要の入力!$C$61,$AP$13,""))</f>
        <v/>
      </c>
      <c r="AQ139" s="177" t="str">
        <f>IF(B139&gt;①工事概要の入力!$C$64,"",IF(B139&gt;=①工事概要の入力!$C$63,$AQ$13,""))</f>
        <v/>
      </c>
      <c r="AR139" s="177" t="str">
        <f>IF(B139&gt;①工事概要の入力!$C$66,"",IF(B139&gt;=①工事概要の入力!$C$65,$AR$13,""))</f>
        <v/>
      </c>
      <c r="AS139" s="177" t="str">
        <f>IF(B139&gt;①工事概要の入力!$C$68,"",IF(B139&gt;=①工事概要の入力!$C$67,$AS$13,""))</f>
        <v/>
      </c>
      <c r="AT139" s="177" t="str">
        <f t="shared" si="19"/>
        <v/>
      </c>
      <c r="AU139" s="177" t="str">
        <f t="shared" si="11"/>
        <v xml:space="preserve"> </v>
      </c>
    </row>
    <row r="140" spans="1:47" ht="39" customHeight="1" thickTop="1" thickBot="1">
      <c r="A140" s="351" t="str">
        <f t="shared" si="12"/>
        <v>対象期間外</v>
      </c>
      <c r="B140" s="362" t="str">
        <f>IFERROR(IF(B139=①工事概要の入力!$E$14,"-",IF(B139="-","-",B139+1)),"-")</f>
        <v>-</v>
      </c>
      <c r="C140" s="363" t="str">
        <f t="shared" si="13"/>
        <v>-</v>
      </c>
      <c r="D140" s="364" t="str">
        <f t="shared" si="14"/>
        <v xml:space="preserve"> </v>
      </c>
      <c r="E140" s="365" t="str">
        <f>IF(B140=①工事概要の入力!$E$10,"",IF(B140&gt;①工事概要の入力!$E$13,"",IF(LEN(AT140)=0,"○","")))</f>
        <v/>
      </c>
      <c r="F140" s="365" t="str">
        <f>IF(E140="","",IF(WEEKDAY(B140)=1,"〇",IF(WEEKDAY(B140)=7,"〇","")))</f>
        <v/>
      </c>
      <c r="G140" s="366" t="str">
        <f t="shared" si="15"/>
        <v>×</v>
      </c>
      <c r="H140" s="367"/>
      <c r="I140" s="368"/>
      <c r="J140" s="369"/>
      <c r="K140" s="370"/>
      <c r="L140" s="371" t="str">
        <f t="shared" si="16"/>
        <v/>
      </c>
      <c r="M140" s="371" t="str">
        <f t="shared" si="10"/>
        <v/>
      </c>
      <c r="N140" s="371" t="str">
        <f>B140</f>
        <v>-</v>
      </c>
      <c r="O140" s="371" t="str">
        <f t="shared" si="17"/>
        <v/>
      </c>
      <c r="P140" s="371" t="str">
        <f t="shared" si="18"/>
        <v>振替済み</v>
      </c>
      <c r="Q140" s="365" t="str">
        <f>IFERROR(IF(F140="","",IF(I140="休日","OK",IF(I140=$T$3,VLOOKUP(B140,$M$15:$P$655,4,FALSE),"NG"))),"NG")</f>
        <v/>
      </c>
      <c r="R140" s="398" t="str">
        <f>IFERROR(IF(WEEKDAY(C140)=2,"週の始まり",IF(WEEKDAY(C140)=1,"週の終わり",IF(WEEKDAY(C140)&gt;2,"↓",""))),"")</f>
        <v/>
      </c>
      <c r="S140" s="184"/>
      <c r="V140" s="177" t="str">
        <f>IFERROR(VLOOKUP(B140,①工事概要の入力!$C$10:$D$14,2,FALSE),"")</f>
        <v/>
      </c>
      <c r="W140" s="177" t="str">
        <f>IFERROR(VLOOKUP(B140,①工事概要の入力!$C$18:$D$23,2,FALSE),"")</f>
        <v/>
      </c>
      <c r="X140" s="177" t="str">
        <f>IFERROR(VLOOKUP(B140,①工事概要の入力!$C$24:$D$26,2,FALSE),"")</f>
        <v/>
      </c>
      <c r="Y140" s="177" t="str">
        <f>IF(B140&gt;①工事概要の入力!$C$28,"",IF(B140&gt;=①工事概要の入力!$C$27,$Y$13,""))</f>
        <v/>
      </c>
      <c r="Z140" s="177" t="str">
        <f>IF(B140&gt;①工事概要の入力!$C$30,"",IF(B140&gt;=①工事概要の入力!$C$29,$Z$13,""))</f>
        <v/>
      </c>
      <c r="AA140" s="177" t="str">
        <f>IF(B140&gt;①工事概要の入力!$C$32,"",IF(B140&gt;=①工事概要の入力!$C$31,$AA$13,""))</f>
        <v/>
      </c>
      <c r="AB140" s="177" t="str">
        <f>IF(B140&gt;①工事概要の入力!$C$34,"",IF(B140&gt;=①工事概要の入力!$C$33,$AB$13,""))</f>
        <v/>
      </c>
      <c r="AC140" s="177" t="str">
        <f>IF(B140&gt;①工事概要の入力!$C$36,"",IF(B140&gt;=①工事概要の入力!$C$35,$AC$13,""))</f>
        <v/>
      </c>
      <c r="AD140" s="177" t="str">
        <f>IF(B140&gt;①工事概要の入力!$C$38,"",IF(B140&gt;=①工事概要の入力!$C$37,$AD$13,""))</f>
        <v/>
      </c>
      <c r="AE140" s="177" t="str">
        <f>IF(B140&gt;①工事概要の入力!$C$40,"",IF(B140&gt;=①工事概要の入力!$C$39,$AE$13,""))</f>
        <v/>
      </c>
      <c r="AF140" s="177" t="str">
        <f>IF(B140&gt;①工事概要の入力!$C$42,"",IF(B140&gt;=①工事概要の入力!$C$41,$AF$13,""))</f>
        <v/>
      </c>
      <c r="AG140" s="177" t="str">
        <f>IF(B140&gt;①工事概要の入力!$C$44,"",IF(B140&gt;=①工事概要の入力!$C$43,$AG$13,""))</f>
        <v/>
      </c>
      <c r="AH140" s="177" t="str">
        <f>IF(B140&gt;①工事概要の入力!$C$46,"",IF(B140&gt;=①工事概要の入力!$C$45,$AH$13,""))</f>
        <v/>
      </c>
      <c r="AI140" s="177" t="str">
        <f>IF(B140&gt;①工事概要の入力!$C$48,"",IF(B140&gt;=①工事概要の入力!$C$47,$AI$13,""))</f>
        <v/>
      </c>
      <c r="AJ140" s="177" t="str">
        <f>IF(B140&gt;①工事概要の入力!$C$50,"",IF(B140&gt;=①工事概要の入力!$C$49,$AJ$13,""))</f>
        <v/>
      </c>
      <c r="AK140" s="177" t="str">
        <f>IF(B140&gt;①工事概要の入力!$C$52,"",IF(B140&gt;=①工事概要の入力!$C$51,$AK$13,""))</f>
        <v/>
      </c>
      <c r="AL140" s="177" t="str">
        <f>IF(B140&gt;①工事概要の入力!$C$54,"",IF(B140&gt;=①工事概要の入力!$C$53,$AL$13,""))</f>
        <v/>
      </c>
      <c r="AM140" s="177" t="str">
        <f>IF(B140&gt;①工事概要の入力!$C$56,"",IF(B140&gt;=①工事概要の入力!$C$55,$AM$13,""))</f>
        <v/>
      </c>
      <c r="AN140" s="177" t="str">
        <f>IF(B140&gt;①工事概要の入力!$C$58,"",IF(B140&gt;=①工事概要の入力!$C$57,$AN$13,""))</f>
        <v/>
      </c>
      <c r="AO140" s="177" t="str">
        <f>IF(B140&gt;①工事概要の入力!$C$60,"",IF(B140&gt;=①工事概要の入力!$C$59,$AO$13,""))</f>
        <v/>
      </c>
      <c r="AP140" s="177" t="str">
        <f>IF(B140&gt;①工事概要の入力!$C$62,"",IF(B140&gt;=①工事概要の入力!$C$61,$AP$13,""))</f>
        <v/>
      </c>
      <c r="AQ140" s="177" t="str">
        <f>IF(B140&gt;①工事概要の入力!$C$64,"",IF(B140&gt;=①工事概要の入力!$C$63,$AQ$13,""))</f>
        <v/>
      </c>
      <c r="AR140" s="177" t="str">
        <f>IF(B140&gt;①工事概要の入力!$C$66,"",IF(B140&gt;=①工事概要の入力!$C$65,$AR$13,""))</f>
        <v/>
      </c>
      <c r="AS140" s="177" t="str">
        <f>IF(B140&gt;①工事概要の入力!$C$68,"",IF(B140&gt;=①工事概要の入力!$C$67,$AS$13,""))</f>
        <v/>
      </c>
      <c r="AT140" s="177" t="str">
        <f t="shared" si="19"/>
        <v/>
      </c>
      <c r="AU140" s="177" t="str">
        <f t="shared" si="11"/>
        <v xml:space="preserve"> </v>
      </c>
    </row>
    <row r="141" spans="1:47" ht="39" customHeight="1" thickTop="1" thickBot="1">
      <c r="A141" s="351" t="str">
        <f t="shared" si="12"/>
        <v>対象期間外</v>
      </c>
      <c r="B141" s="362" t="str">
        <f>IFERROR(IF(B140=①工事概要の入力!$E$14,"-",IF(B140="-","-",B140+1)),"-")</f>
        <v>-</v>
      </c>
      <c r="C141" s="363" t="str">
        <f t="shared" si="13"/>
        <v>-</v>
      </c>
      <c r="D141" s="364" t="str">
        <f t="shared" si="14"/>
        <v xml:space="preserve"> </v>
      </c>
      <c r="E141" s="365" t="str">
        <f>IF(B141=①工事概要の入力!$E$10,"",IF(B141&gt;①工事概要の入力!$E$13,"",IF(LEN(AT141)=0,"○","")))</f>
        <v/>
      </c>
      <c r="F141" s="365" t="str">
        <f>IF(E141="","",IF(WEEKDAY(B141)=1,"〇",IF(WEEKDAY(B141)=7,"〇","")))</f>
        <v/>
      </c>
      <c r="G141" s="366" t="str">
        <f t="shared" si="15"/>
        <v>×</v>
      </c>
      <c r="H141" s="367"/>
      <c r="I141" s="368"/>
      <c r="J141" s="369"/>
      <c r="K141" s="370"/>
      <c r="L141" s="371" t="str">
        <f t="shared" si="16"/>
        <v/>
      </c>
      <c r="M141" s="371" t="str">
        <f t="shared" si="10"/>
        <v/>
      </c>
      <c r="N141" s="371" t="str">
        <f>B141</f>
        <v>-</v>
      </c>
      <c r="O141" s="371" t="str">
        <f t="shared" si="17"/>
        <v/>
      </c>
      <c r="P141" s="371" t="str">
        <f t="shared" si="18"/>
        <v>振替済み</v>
      </c>
      <c r="Q141" s="365" t="str">
        <f>IFERROR(IF(F141="","",IF(I141="休日","OK",IF(I141=$T$3,VLOOKUP(B141,$M$15:$P$655,4,FALSE),"NG"))),"NG")</f>
        <v/>
      </c>
      <c r="R141" s="398" t="str">
        <f>IFERROR(IF(WEEKDAY(C141)=2,"週の始まり",IF(WEEKDAY(C141)=1,"週の終わり",IF(WEEKDAY(C141)&gt;2,"↓",""))),"")</f>
        <v/>
      </c>
      <c r="S141" s="184"/>
      <c r="V141" s="177" t="str">
        <f>IFERROR(VLOOKUP(B141,①工事概要の入力!$C$10:$D$14,2,FALSE),"")</f>
        <v/>
      </c>
      <c r="W141" s="177" t="str">
        <f>IFERROR(VLOOKUP(B141,①工事概要の入力!$C$18:$D$23,2,FALSE),"")</f>
        <v/>
      </c>
      <c r="X141" s="177" t="str">
        <f>IFERROR(VLOOKUP(B141,①工事概要の入力!$C$24:$D$26,2,FALSE),"")</f>
        <v/>
      </c>
      <c r="Y141" s="177" t="str">
        <f>IF(B141&gt;①工事概要の入力!$C$28,"",IF(B141&gt;=①工事概要の入力!$C$27,$Y$13,""))</f>
        <v/>
      </c>
      <c r="Z141" s="177" t="str">
        <f>IF(B141&gt;①工事概要の入力!$C$30,"",IF(B141&gt;=①工事概要の入力!$C$29,$Z$13,""))</f>
        <v/>
      </c>
      <c r="AA141" s="177" t="str">
        <f>IF(B141&gt;①工事概要の入力!$C$32,"",IF(B141&gt;=①工事概要の入力!$C$31,$AA$13,""))</f>
        <v/>
      </c>
      <c r="AB141" s="177" t="str">
        <f>IF(B141&gt;①工事概要の入力!$C$34,"",IF(B141&gt;=①工事概要の入力!$C$33,$AB$13,""))</f>
        <v/>
      </c>
      <c r="AC141" s="177" t="str">
        <f>IF(B141&gt;①工事概要の入力!$C$36,"",IF(B141&gt;=①工事概要の入力!$C$35,$AC$13,""))</f>
        <v/>
      </c>
      <c r="AD141" s="177" t="str">
        <f>IF(B141&gt;①工事概要の入力!$C$38,"",IF(B141&gt;=①工事概要の入力!$C$37,$AD$13,""))</f>
        <v/>
      </c>
      <c r="AE141" s="177" t="str">
        <f>IF(B141&gt;①工事概要の入力!$C$40,"",IF(B141&gt;=①工事概要の入力!$C$39,$AE$13,""))</f>
        <v/>
      </c>
      <c r="AF141" s="177" t="str">
        <f>IF(B141&gt;①工事概要の入力!$C$42,"",IF(B141&gt;=①工事概要の入力!$C$41,$AF$13,""))</f>
        <v/>
      </c>
      <c r="AG141" s="177" t="str">
        <f>IF(B141&gt;①工事概要の入力!$C$44,"",IF(B141&gt;=①工事概要の入力!$C$43,$AG$13,""))</f>
        <v/>
      </c>
      <c r="AH141" s="177" t="str">
        <f>IF(B141&gt;①工事概要の入力!$C$46,"",IF(B141&gt;=①工事概要の入力!$C$45,$AH$13,""))</f>
        <v/>
      </c>
      <c r="AI141" s="177" t="str">
        <f>IF(B141&gt;①工事概要の入力!$C$48,"",IF(B141&gt;=①工事概要の入力!$C$47,$AI$13,""))</f>
        <v/>
      </c>
      <c r="AJ141" s="177" t="str">
        <f>IF(B141&gt;①工事概要の入力!$C$50,"",IF(B141&gt;=①工事概要の入力!$C$49,$AJ$13,""))</f>
        <v/>
      </c>
      <c r="AK141" s="177" t="str">
        <f>IF(B141&gt;①工事概要の入力!$C$52,"",IF(B141&gt;=①工事概要の入力!$C$51,$AK$13,""))</f>
        <v/>
      </c>
      <c r="AL141" s="177" t="str">
        <f>IF(B141&gt;①工事概要の入力!$C$54,"",IF(B141&gt;=①工事概要の入力!$C$53,$AL$13,""))</f>
        <v/>
      </c>
      <c r="AM141" s="177" t="str">
        <f>IF(B141&gt;①工事概要の入力!$C$56,"",IF(B141&gt;=①工事概要の入力!$C$55,$AM$13,""))</f>
        <v/>
      </c>
      <c r="AN141" s="177" t="str">
        <f>IF(B141&gt;①工事概要の入力!$C$58,"",IF(B141&gt;=①工事概要の入力!$C$57,$AN$13,""))</f>
        <v/>
      </c>
      <c r="AO141" s="177" t="str">
        <f>IF(B141&gt;①工事概要の入力!$C$60,"",IF(B141&gt;=①工事概要の入力!$C$59,$AO$13,""))</f>
        <v/>
      </c>
      <c r="AP141" s="177" t="str">
        <f>IF(B141&gt;①工事概要の入力!$C$62,"",IF(B141&gt;=①工事概要の入力!$C$61,$AP$13,""))</f>
        <v/>
      </c>
      <c r="AQ141" s="177" t="str">
        <f>IF(B141&gt;①工事概要の入力!$C$64,"",IF(B141&gt;=①工事概要の入力!$C$63,$AQ$13,""))</f>
        <v/>
      </c>
      <c r="AR141" s="177" t="str">
        <f>IF(B141&gt;①工事概要の入力!$C$66,"",IF(B141&gt;=①工事概要の入力!$C$65,$AR$13,""))</f>
        <v/>
      </c>
      <c r="AS141" s="177" t="str">
        <f>IF(B141&gt;①工事概要の入力!$C$68,"",IF(B141&gt;=①工事概要の入力!$C$67,$AS$13,""))</f>
        <v/>
      </c>
      <c r="AT141" s="177" t="str">
        <f t="shared" si="19"/>
        <v/>
      </c>
      <c r="AU141" s="177" t="str">
        <f t="shared" si="11"/>
        <v xml:space="preserve"> </v>
      </c>
    </row>
    <row r="142" spans="1:47" ht="39" customHeight="1" thickTop="1" thickBot="1">
      <c r="A142" s="351" t="str">
        <f t="shared" si="12"/>
        <v>対象期間外</v>
      </c>
      <c r="B142" s="362" t="str">
        <f>IFERROR(IF(B141=①工事概要の入力!$E$14,"-",IF(B141="-","-",B141+1)),"-")</f>
        <v>-</v>
      </c>
      <c r="C142" s="363" t="str">
        <f t="shared" si="13"/>
        <v>-</v>
      </c>
      <c r="D142" s="364" t="str">
        <f t="shared" si="14"/>
        <v xml:space="preserve"> </v>
      </c>
      <c r="E142" s="365" t="str">
        <f>IF(B142=①工事概要の入力!$E$10,"",IF(B142&gt;①工事概要の入力!$E$13,"",IF(LEN(AT142)=0,"○","")))</f>
        <v/>
      </c>
      <c r="F142" s="365" t="str">
        <f>IF(E142="","",IF(WEEKDAY(B142)=1,"〇",IF(WEEKDAY(B142)=7,"〇","")))</f>
        <v/>
      </c>
      <c r="G142" s="366" t="str">
        <f t="shared" si="15"/>
        <v>×</v>
      </c>
      <c r="H142" s="367"/>
      <c r="I142" s="368"/>
      <c r="J142" s="369"/>
      <c r="K142" s="370"/>
      <c r="L142" s="371" t="str">
        <f t="shared" si="16"/>
        <v/>
      </c>
      <c r="M142" s="371" t="str">
        <f t="shared" si="10"/>
        <v/>
      </c>
      <c r="N142" s="371" t="str">
        <f>B142</f>
        <v>-</v>
      </c>
      <c r="O142" s="371" t="str">
        <f t="shared" si="17"/>
        <v/>
      </c>
      <c r="P142" s="371" t="str">
        <f t="shared" si="18"/>
        <v>振替済み</v>
      </c>
      <c r="Q142" s="365" t="str">
        <f>IFERROR(IF(F142="","",IF(I142="休日","OK",IF(I142=$T$3,VLOOKUP(B142,$M$15:$P$655,4,FALSE),"NG"))),"NG")</f>
        <v/>
      </c>
      <c r="R142" s="398" t="str">
        <f>IFERROR(IF(WEEKDAY(C142)=2,"週の始まり",IF(WEEKDAY(C142)=1,"週の終わり",IF(WEEKDAY(C142)&gt;2,"↓",""))),"")</f>
        <v/>
      </c>
      <c r="S142" s="184"/>
      <c r="V142" s="177" t="str">
        <f>IFERROR(VLOOKUP(B142,①工事概要の入力!$C$10:$D$14,2,FALSE),"")</f>
        <v/>
      </c>
      <c r="W142" s="177" t="str">
        <f>IFERROR(VLOOKUP(B142,①工事概要の入力!$C$18:$D$23,2,FALSE),"")</f>
        <v/>
      </c>
      <c r="X142" s="177" t="str">
        <f>IFERROR(VLOOKUP(B142,①工事概要の入力!$C$24:$D$26,2,FALSE),"")</f>
        <v/>
      </c>
      <c r="Y142" s="177" t="str">
        <f>IF(B142&gt;①工事概要の入力!$C$28,"",IF(B142&gt;=①工事概要の入力!$C$27,$Y$13,""))</f>
        <v/>
      </c>
      <c r="Z142" s="177" t="str">
        <f>IF(B142&gt;①工事概要の入力!$C$30,"",IF(B142&gt;=①工事概要の入力!$C$29,$Z$13,""))</f>
        <v/>
      </c>
      <c r="AA142" s="177" t="str">
        <f>IF(B142&gt;①工事概要の入力!$C$32,"",IF(B142&gt;=①工事概要の入力!$C$31,$AA$13,""))</f>
        <v/>
      </c>
      <c r="AB142" s="177" t="str">
        <f>IF(B142&gt;①工事概要の入力!$C$34,"",IF(B142&gt;=①工事概要の入力!$C$33,$AB$13,""))</f>
        <v/>
      </c>
      <c r="AC142" s="177" t="str">
        <f>IF(B142&gt;①工事概要の入力!$C$36,"",IF(B142&gt;=①工事概要の入力!$C$35,$AC$13,""))</f>
        <v/>
      </c>
      <c r="AD142" s="177" t="str">
        <f>IF(B142&gt;①工事概要の入力!$C$38,"",IF(B142&gt;=①工事概要の入力!$C$37,$AD$13,""))</f>
        <v/>
      </c>
      <c r="AE142" s="177" t="str">
        <f>IF(B142&gt;①工事概要の入力!$C$40,"",IF(B142&gt;=①工事概要の入力!$C$39,$AE$13,""))</f>
        <v/>
      </c>
      <c r="AF142" s="177" t="str">
        <f>IF(B142&gt;①工事概要の入力!$C$42,"",IF(B142&gt;=①工事概要の入力!$C$41,$AF$13,""))</f>
        <v/>
      </c>
      <c r="AG142" s="177" t="str">
        <f>IF(B142&gt;①工事概要の入力!$C$44,"",IF(B142&gt;=①工事概要の入力!$C$43,$AG$13,""))</f>
        <v/>
      </c>
      <c r="AH142" s="177" t="str">
        <f>IF(B142&gt;①工事概要の入力!$C$46,"",IF(B142&gt;=①工事概要の入力!$C$45,$AH$13,""))</f>
        <v/>
      </c>
      <c r="AI142" s="177" t="str">
        <f>IF(B142&gt;①工事概要の入力!$C$48,"",IF(B142&gt;=①工事概要の入力!$C$47,$AI$13,""))</f>
        <v/>
      </c>
      <c r="AJ142" s="177" t="str">
        <f>IF(B142&gt;①工事概要の入力!$C$50,"",IF(B142&gt;=①工事概要の入力!$C$49,$AJ$13,""))</f>
        <v/>
      </c>
      <c r="AK142" s="177" t="str">
        <f>IF(B142&gt;①工事概要の入力!$C$52,"",IF(B142&gt;=①工事概要の入力!$C$51,$AK$13,""))</f>
        <v/>
      </c>
      <c r="AL142" s="177" t="str">
        <f>IF(B142&gt;①工事概要の入力!$C$54,"",IF(B142&gt;=①工事概要の入力!$C$53,$AL$13,""))</f>
        <v/>
      </c>
      <c r="AM142" s="177" t="str">
        <f>IF(B142&gt;①工事概要の入力!$C$56,"",IF(B142&gt;=①工事概要の入力!$C$55,$AM$13,""))</f>
        <v/>
      </c>
      <c r="AN142" s="177" t="str">
        <f>IF(B142&gt;①工事概要の入力!$C$58,"",IF(B142&gt;=①工事概要の入力!$C$57,$AN$13,""))</f>
        <v/>
      </c>
      <c r="AO142" s="177" t="str">
        <f>IF(B142&gt;①工事概要の入力!$C$60,"",IF(B142&gt;=①工事概要の入力!$C$59,$AO$13,""))</f>
        <v/>
      </c>
      <c r="AP142" s="177" t="str">
        <f>IF(B142&gt;①工事概要の入力!$C$62,"",IF(B142&gt;=①工事概要の入力!$C$61,$AP$13,""))</f>
        <v/>
      </c>
      <c r="AQ142" s="177" t="str">
        <f>IF(B142&gt;①工事概要の入力!$C$64,"",IF(B142&gt;=①工事概要の入力!$C$63,$AQ$13,""))</f>
        <v/>
      </c>
      <c r="AR142" s="177" t="str">
        <f>IF(B142&gt;①工事概要の入力!$C$66,"",IF(B142&gt;=①工事概要の入力!$C$65,$AR$13,""))</f>
        <v/>
      </c>
      <c r="AS142" s="177" t="str">
        <f>IF(B142&gt;①工事概要の入力!$C$68,"",IF(B142&gt;=①工事概要の入力!$C$67,$AS$13,""))</f>
        <v/>
      </c>
      <c r="AT142" s="177" t="str">
        <f t="shared" si="19"/>
        <v/>
      </c>
      <c r="AU142" s="177" t="str">
        <f t="shared" si="11"/>
        <v xml:space="preserve"> </v>
      </c>
    </row>
    <row r="143" spans="1:47" ht="39" customHeight="1" thickTop="1" thickBot="1">
      <c r="A143" s="351" t="str">
        <f t="shared" si="12"/>
        <v>対象期間外</v>
      </c>
      <c r="B143" s="362" t="str">
        <f>IFERROR(IF(B142=①工事概要の入力!$E$14,"-",IF(B142="-","-",B142+1)),"-")</f>
        <v>-</v>
      </c>
      <c r="C143" s="363" t="str">
        <f t="shared" si="13"/>
        <v>-</v>
      </c>
      <c r="D143" s="364" t="str">
        <f t="shared" si="14"/>
        <v xml:space="preserve"> </v>
      </c>
      <c r="E143" s="365" t="str">
        <f>IF(B143=①工事概要の入力!$E$10,"",IF(B143&gt;①工事概要の入力!$E$13,"",IF(LEN(AT143)=0,"○","")))</f>
        <v/>
      </c>
      <c r="F143" s="365" t="str">
        <f>IF(E143="","",IF(WEEKDAY(B143)=1,"〇",IF(WEEKDAY(B143)=7,"〇","")))</f>
        <v/>
      </c>
      <c r="G143" s="366" t="str">
        <f t="shared" si="15"/>
        <v>×</v>
      </c>
      <c r="H143" s="367"/>
      <c r="I143" s="368"/>
      <c r="J143" s="369"/>
      <c r="K143" s="370"/>
      <c r="L143" s="371" t="str">
        <f t="shared" si="16"/>
        <v/>
      </c>
      <c r="M143" s="371" t="str">
        <f t="shared" ref="M143:M206" si="20">IF(L143="","",L143)</f>
        <v/>
      </c>
      <c r="N143" s="371" t="str">
        <f>B143</f>
        <v>-</v>
      </c>
      <c r="O143" s="371" t="str">
        <f t="shared" si="17"/>
        <v/>
      </c>
      <c r="P143" s="371" t="str">
        <f t="shared" si="18"/>
        <v>振替済み</v>
      </c>
      <c r="Q143" s="365" t="str">
        <f>IFERROR(IF(F143="","",IF(I143="休日","OK",IF(I143=$T$3,VLOOKUP(B143,$M$15:$P$655,4,FALSE),"NG"))),"NG")</f>
        <v/>
      </c>
      <c r="R143" s="398" t="str">
        <f>IFERROR(IF(WEEKDAY(C143)=2,"週の始まり",IF(WEEKDAY(C143)=1,"週の終わり",IF(WEEKDAY(C143)&gt;2,"↓",""))),"")</f>
        <v/>
      </c>
      <c r="S143" s="184"/>
      <c r="V143" s="177" t="str">
        <f>IFERROR(VLOOKUP(B143,①工事概要の入力!$C$10:$D$14,2,FALSE),"")</f>
        <v/>
      </c>
      <c r="W143" s="177" t="str">
        <f>IFERROR(VLOOKUP(B143,①工事概要の入力!$C$18:$D$23,2,FALSE),"")</f>
        <v/>
      </c>
      <c r="X143" s="177" t="str">
        <f>IFERROR(VLOOKUP(B143,①工事概要の入力!$C$24:$D$26,2,FALSE),"")</f>
        <v/>
      </c>
      <c r="Y143" s="177" t="str">
        <f>IF(B143&gt;①工事概要の入力!$C$28,"",IF(B143&gt;=①工事概要の入力!$C$27,$Y$13,""))</f>
        <v/>
      </c>
      <c r="Z143" s="177" t="str">
        <f>IF(B143&gt;①工事概要の入力!$C$30,"",IF(B143&gt;=①工事概要の入力!$C$29,$Z$13,""))</f>
        <v/>
      </c>
      <c r="AA143" s="177" t="str">
        <f>IF(B143&gt;①工事概要の入力!$C$32,"",IF(B143&gt;=①工事概要の入力!$C$31,$AA$13,""))</f>
        <v/>
      </c>
      <c r="AB143" s="177" t="str">
        <f>IF(B143&gt;①工事概要の入力!$C$34,"",IF(B143&gt;=①工事概要の入力!$C$33,$AB$13,""))</f>
        <v/>
      </c>
      <c r="AC143" s="177" t="str">
        <f>IF(B143&gt;①工事概要の入力!$C$36,"",IF(B143&gt;=①工事概要の入力!$C$35,$AC$13,""))</f>
        <v/>
      </c>
      <c r="AD143" s="177" t="str">
        <f>IF(B143&gt;①工事概要の入力!$C$38,"",IF(B143&gt;=①工事概要の入力!$C$37,$AD$13,""))</f>
        <v/>
      </c>
      <c r="AE143" s="177" t="str">
        <f>IF(B143&gt;①工事概要の入力!$C$40,"",IF(B143&gt;=①工事概要の入力!$C$39,$AE$13,""))</f>
        <v/>
      </c>
      <c r="AF143" s="177" t="str">
        <f>IF(B143&gt;①工事概要の入力!$C$42,"",IF(B143&gt;=①工事概要の入力!$C$41,$AF$13,""))</f>
        <v/>
      </c>
      <c r="AG143" s="177" t="str">
        <f>IF(B143&gt;①工事概要の入力!$C$44,"",IF(B143&gt;=①工事概要の入力!$C$43,$AG$13,""))</f>
        <v/>
      </c>
      <c r="AH143" s="177" t="str">
        <f>IF(B143&gt;①工事概要の入力!$C$46,"",IF(B143&gt;=①工事概要の入力!$C$45,$AH$13,""))</f>
        <v/>
      </c>
      <c r="AI143" s="177" t="str">
        <f>IF(B143&gt;①工事概要の入力!$C$48,"",IF(B143&gt;=①工事概要の入力!$C$47,$AI$13,""))</f>
        <v/>
      </c>
      <c r="AJ143" s="177" t="str">
        <f>IF(B143&gt;①工事概要の入力!$C$50,"",IF(B143&gt;=①工事概要の入力!$C$49,$AJ$13,""))</f>
        <v/>
      </c>
      <c r="AK143" s="177" t="str">
        <f>IF(B143&gt;①工事概要の入力!$C$52,"",IF(B143&gt;=①工事概要の入力!$C$51,$AK$13,""))</f>
        <v/>
      </c>
      <c r="AL143" s="177" t="str">
        <f>IF(B143&gt;①工事概要の入力!$C$54,"",IF(B143&gt;=①工事概要の入力!$C$53,$AL$13,""))</f>
        <v/>
      </c>
      <c r="AM143" s="177" t="str">
        <f>IF(B143&gt;①工事概要の入力!$C$56,"",IF(B143&gt;=①工事概要の入力!$C$55,$AM$13,""))</f>
        <v/>
      </c>
      <c r="AN143" s="177" t="str">
        <f>IF(B143&gt;①工事概要の入力!$C$58,"",IF(B143&gt;=①工事概要の入力!$C$57,$AN$13,""))</f>
        <v/>
      </c>
      <c r="AO143" s="177" t="str">
        <f>IF(B143&gt;①工事概要の入力!$C$60,"",IF(B143&gt;=①工事概要の入力!$C$59,$AO$13,""))</f>
        <v/>
      </c>
      <c r="AP143" s="177" t="str">
        <f>IF(B143&gt;①工事概要の入力!$C$62,"",IF(B143&gt;=①工事概要の入力!$C$61,$AP$13,""))</f>
        <v/>
      </c>
      <c r="AQ143" s="177" t="str">
        <f>IF(B143&gt;①工事概要の入力!$C$64,"",IF(B143&gt;=①工事概要の入力!$C$63,$AQ$13,""))</f>
        <v/>
      </c>
      <c r="AR143" s="177" t="str">
        <f>IF(B143&gt;①工事概要の入力!$C$66,"",IF(B143&gt;=①工事概要の入力!$C$65,$AR$13,""))</f>
        <v/>
      </c>
      <c r="AS143" s="177" t="str">
        <f>IF(B143&gt;①工事概要の入力!$C$68,"",IF(B143&gt;=①工事概要の入力!$C$67,$AS$13,""))</f>
        <v/>
      </c>
      <c r="AT143" s="177" t="str">
        <f t="shared" si="19"/>
        <v/>
      </c>
      <c r="AU143" s="177" t="str">
        <f t="shared" ref="AU143:AU206" si="21">V143&amp;" "&amp;AT143</f>
        <v xml:space="preserve"> </v>
      </c>
    </row>
    <row r="144" spans="1:47" ht="39" customHeight="1" thickTop="1" thickBot="1">
      <c r="A144" s="351" t="str">
        <f t="shared" ref="A144:A207" si="22">IF(G144="×","対象期間外",IF(G144="〇","対象期間",""))</f>
        <v>対象期間外</v>
      </c>
      <c r="B144" s="362" t="str">
        <f>IFERROR(IF(B143=①工事概要の入力!$E$14,"-",IF(B143="-","-",B143+1)),"-")</f>
        <v>-</v>
      </c>
      <c r="C144" s="363" t="str">
        <f t="shared" ref="C144:C207" si="23">IFERROR(WEEKDAY(B144),"-")</f>
        <v>-</v>
      </c>
      <c r="D144" s="364" t="str">
        <f t="shared" ref="D144:D207" si="24">AU144</f>
        <v xml:space="preserve"> </v>
      </c>
      <c r="E144" s="365" t="str">
        <f>IF(B144=①工事概要の入力!$E$10,"",IF(B144&gt;①工事概要の入力!$E$13,"",IF(LEN(AT144)=0,"○","")))</f>
        <v/>
      </c>
      <c r="F144" s="365" t="str">
        <f>IF(E144="","",IF(WEEKDAY(B144)=1,"〇",IF(WEEKDAY(B144)=7,"〇","")))</f>
        <v/>
      </c>
      <c r="G144" s="366" t="str">
        <f t="shared" ref="G144:G207" si="25">IF(E144="","×","〇")</f>
        <v>×</v>
      </c>
      <c r="H144" s="367"/>
      <c r="I144" s="368"/>
      <c r="J144" s="369"/>
      <c r="K144" s="370"/>
      <c r="L144" s="371" t="str">
        <f t="shared" ref="L144:L207" si="26">IF(I144="完全週休２日の振替休日",J144,"")</f>
        <v/>
      </c>
      <c r="M144" s="371" t="str">
        <f t="shared" si="20"/>
        <v/>
      </c>
      <c r="N144" s="371" t="str">
        <f>B144</f>
        <v>-</v>
      </c>
      <c r="O144" s="371" t="str">
        <f t="shared" ref="O144:O207" si="27">IF(H144&amp;I144=$T$4&amp;$T$5,"NG","")</f>
        <v/>
      </c>
      <c r="P144" s="371" t="str">
        <f t="shared" ref="P144:P207" si="28">IF(O144="","振替済み",$T$15)</f>
        <v>振替済み</v>
      </c>
      <c r="Q144" s="365" t="str">
        <f>IFERROR(IF(F144="","",IF(I144="休日","OK",IF(I144=$T$3,VLOOKUP(B144,$M$15:$P$655,4,FALSE),"NG"))),"NG")</f>
        <v/>
      </c>
      <c r="R144" s="398" t="str">
        <f>IFERROR(IF(WEEKDAY(C144)=2,"週の始まり",IF(WEEKDAY(C144)=1,"週の終わり",IF(WEEKDAY(C144)&gt;2,"↓",""))),"")</f>
        <v/>
      </c>
      <c r="S144" s="184"/>
      <c r="V144" s="177" t="str">
        <f>IFERROR(VLOOKUP(B144,①工事概要の入力!$C$10:$D$14,2,FALSE),"")</f>
        <v/>
      </c>
      <c r="W144" s="177" t="str">
        <f>IFERROR(VLOOKUP(B144,①工事概要の入力!$C$18:$D$23,2,FALSE),"")</f>
        <v/>
      </c>
      <c r="X144" s="177" t="str">
        <f>IFERROR(VLOOKUP(B144,①工事概要の入力!$C$24:$D$26,2,FALSE),"")</f>
        <v/>
      </c>
      <c r="Y144" s="177" t="str">
        <f>IF(B144&gt;①工事概要の入力!$C$28,"",IF(B144&gt;=①工事概要の入力!$C$27,$Y$13,""))</f>
        <v/>
      </c>
      <c r="Z144" s="177" t="str">
        <f>IF(B144&gt;①工事概要の入力!$C$30,"",IF(B144&gt;=①工事概要の入力!$C$29,$Z$13,""))</f>
        <v/>
      </c>
      <c r="AA144" s="177" t="str">
        <f>IF(B144&gt;①工事概要の入力!$C$32,"",IF(B144&gt;=①工事概要の入力!$C$31,$AA$13,""))</f>
        <v/>
      </c>
      <c r="AB144" s="177" t="str">
        <f>IF(B144&gt;①工事概要の入力!$C$34,"",IF(B144&gt;=①工事概要の入力!$C$33,$AB$13,""))</f>
        <v/>
      </c>
      <c r="AC144" s="177" t="str">
        <f>IF(B144&gt;①工事概要の入力!$C$36,"",IF(B144&gt;=①工事概要の入力!$C$35,$AC$13,""))</f>
        <v/>
      </c>
      <c r="AD144" s="177" t="str">
        <f>IF(B144&gt;①工事概要の入力!$C$38,"",IF(B144&gt;=①工事概要の入力!$C$37,$AD$13,""))</f>
        <v/>
      </c>
      <c r="AE144" s="177" t="str">
        <f>IF(B144&gt;①工事概要の入力!$C$40,"",IF(B144&gt;=①工事概要の入力!$C$39,$AE$13,""))</f>
        <v/>
      </c>
      <c r="AF144" s="177" t="str">
        <f>IF(B144&gt;①工事概要の入力!$C$42,"",IF(B144&gt;=①工事概要の入力!$C$41,$AF$13,""))</f>
        <v/>
      </c>
      <c r="AG144" s="177" t="str">
        <f>IF(B144&gt;①工事概要の入力!$C$44,"",IF(B144&gt;=①工事概要の入力!$C$43,$AG$13,""))</f>
        <v/>
      </c>
      <c r="AH144" s="177" t="str">
        <f>IF(B144&gt;①工事概要の入力!$C$46,"",IF(B144&gt;=①工事概要の入力!$C$45,$AH$13,""))</f>
        <v/>
      </c>
      <c r="AI144" s="177" t="str">
        <f>IF(B144&gt;①工事概要の入力!$C$48,"",IF(B144&gt;=①工事概要の入力!$C$47,$AI$13,""))</f>
        <v/>
      </c>
      <c r="AJ144" s="177" t="str">
        <f>IF(B144&gt;①工事概要の入力!$C$50,"",IF(B144&gt;=①工事概要の入力!$C$49,$AJ$13,""))</f>
        <v/>
      </c>
      <c r="AK144" s="177" t="str">
        <f>IF(B144&gt;①工事概要の入力!$C$52,"",IF(B144&gt;=①工事概要の入力!$C$51,$AK$13,""))</f>
        <v/>
      </c>
      <c r="AL144" s="177" t="str">
        <f>IF(B144&gt;①工事概要の入力!$C$54,"",IF(B144&gt;=①工事概要の入力!$C$53,$AL$13,""))</f>
        <v/>
      </c>
      <c r="AM144" s="177" t="str">
        <f>IF(B144&gt;①工事概要の入力!$C$56,"",IF(B144&gt;=①工事概要の入力!$C$55,$AM$13,""))</f>
        <v/>
      </c>
      <c r="AN144" s="177" t="str">
        <f>IF(B144&gt;①工事概要の入力!$C$58,"",IF(B144&gt;=①工事概要の入力!$C$57,$AN$13,""))</f>
        <v/>
      </c>
      <c r="AO144" s="177" t="str">
        <f>IF(B144&gt;①工事概要の入力!$C$60,"",IF(B144&gt;=①工事概要の入力!$C$59,$AO$13,""))</f>
        <v/>
      </c>
      <c r="AP144" s="177" t="str">
        <f>IF(B144&gt;①工事概要の入力!$C$62,"",IF(B144&gt;=①工事概要の入力!$C$61,$AP$13,""))</f>
        <v/>
      </c>
      <c r="AQ144" s="177" t="str">
        <f>IF(B144&gt;①工事概要の入力!$C$64,"",IF(B144&gt;=①工事概要の入力!$C$63,$AQ$13,""))</f>
        <v/>
      </c>
      <c r="AR144" s="177" t="str">
        <f>IF(B144&gt;①工事概要の入力!$C$66,"",IF(B144&gt;=①工事概要の入力!$C$65,$AR$13,""))</f>
        <v/>
      </c>
      <c r="AS144" s="177" t="str">
        <f>IF(B144&gt;①工事概要の入力!$C$68,"",IF(B144&gt;=①工事概要の入力!$C$67,$AS$13,""))</f>
        <v/>
      </c>
      <c r="AT144" s="177" t="str">
        <f t="shared" ref="AT144:AT207" si="29">IF(COUNTA(W144:AE144)=0,"",W144&amp;X144&amp;Y144&amp;Z144&amp;AA144&amp;AB144&amp;AC144&amp;AD144&amp;AE144&amp;AF144&amp;AG144&amp;AH144&amp;AI144&amp;AJ144&amp;AK144&amp;AL144&amp;AM144&amp;AN144&amp;AO144&amp;AP144&amp;AQ144&amp;AR144&amp;AS144)</f>
        <v/>
      </c>
      <c r="AU144" s="177" t="str">
        <f t="shared" si="21"/>
        <v xml:space="preserve"> </v>
      </c>
    </row>
    <row r="145" spans="1:47" ht="39" customHeight="1" thickTop="1" thickBot="1">
      <c r="A145" s="351" t="str">
        <f t="shared" si="22"/>
        <v>対象期間外</v>
      </c>
      <c r="B145" s="362" t="str">
        <f>IFERROR(IF(B144=①工事概要の入力!$E$14,"-",IF(B144="-","-",B144+1)),"-")</f>
        <v>-</v>
      </c>
      <c r="C145" s="363" t="str">
        <f t="shared" si="23"/>
        <v>-</v>
      </c>
      <c r="D145" s="364" t="str">
        <f t="shared" si="24"/>
        <v xml:space="preserve"> </v>
      </c>
      <c r="E145" s="365" t="str">
        <f>IF(B145=①工事概要の入力!$E$10,"",IF(B145&gt;①工事概要の入力!$E$13,"",IF(LEN(AT145)=0,"○","")))</f>
        <v/>
      </c>
      <c r="F145" s="365" t="str">
        <f>IF(E145="","",IF(WEEKDAY(B145)=1,"〇",IF(WEEKDAY(B145)=7,"〇","")))</f>
        <v/>
      </c>
      <c r="G145" s="366" t="str">
        <f t="shared" si="25"/>
        <v>×</v>
      </c>
      <c r="H145" s="367"/>
      <c r="I145" s="368"/>
      <c r="J145" s="369"/>
      <c r="K145" s="370"/>
      <c r="L145" s="371" t="str">
        <f t="shared" si="26"/>
        <v/>
      </c>
      <c r="M145" s="371" t="str">
        <f t="shared" si="20"/>
        <v/>
      </c>
      <c r="N145" s="371" t="str">
        <f>B145</f>
        <v>-</v>
      </c>
      <c r="O145" s="371" t="str">
        <f t="shared" si="27"/>
        <v/>
      </c>
      <c r="P145" s="371" t="str">
        <f t="shared" si="28"/>
        <v>振替済み</v>
      </c>
      <c r="Q145" s="365" t="str">
        <f>IFERROR(IF(F145="","",IF(I145="休日","OK",IF(I145=$T$3,VLOOKUP(B145,$M$15:$P$655,4,FALSE),"NG"))),"NG")</f>
        <v/>
      </c>
      <c r="R145" s="398" t="str">
        <f>IFERROR(IF(WEEKDAY(C145)=2,"週の始まり",IF(WEEKDAY(C145)=1,"週の終わり",IF(WEEKDAY(C145)&gt;2,"↓",""))),"")</f>
        <v/>
      </c>
      <c r="S145" s="184"/>
      <c r="V145" s="177" t="str">
        <f>IFERROR(VLOOKUP(B145,①工事概要の入力!$C$10:$D$14,2,FALSE),"")</f>
        <v/>
      </c>
      <c r="W145" s="177" t="str">
        <f>IFERROR(VLOOKUP(B145,①工事概要の入力!$C$18:$D$23,2,FALSE),"")</f>
        <v/>
      </c>
      <c r="X145" s="177" t="str">
        <f>IFERROR(VLOOKUP(B145,①工事概要の入力!$C$24:$D$26,2,FALSE),"")</f>
        <v/>
      </c>
      <c r="Y145" s="177" t="str">
        <f>IF(B145&gt;①工事概要の入力!$C$28,"",IF(B145&gt;=①工事概要の入力!$C$27,$Y$13,""))</f>
        <v/>
      </c>
      <c r="Z145" s="177" t="str">
        <f>IF(B145&gt;①工事概要の入力!$C$30,"",IF(B145&gt;=①工事概要の入力!$C$29,$Z$13,""))</f>
        <v/>
      </c>
      <c r="AA145" s="177" t="str">
        <f>IF(B145&gt;①工事概要の入力!$C$32,"",IF(B145&gt;=①工事概要の入力!$C$31,$AA$13,""))</f>
        <v/>
      </c>
      <c r="AB145" s="177" t="str">
        <f>IF(B145&gt;①工事概要の入力!$C$34,"",IF(B145&gt;=①工事概要の入力!$C$33,$AB$13,""))</f>
        <v/>
      </c>
      <c r="AC145" s="177" t="str">
        <f>IF(B145&gt;①工事概要の入力!$C$36,"",IF(B145&gt;=①工事概要の入力!$C$35,$AC$13,""))</f>
        <v/>
      </c>
      <c r="AD145" s="177" t="str">
        <f>IF(B145&gt;①工事概要の入力!$C$38,"",IF(B145&gt;=①工事概要の入力!$C$37,$AD$13,""))</f>
        <v/>
      </c>
      <c r="AE145" s="177" t="str">
        <f>IF(B145&gt;①工事概要の入力!$C$40,"",IF(B145&gt;=①工事概要の入力!$C$39,$AE$13,""))</f>
        <v/>
      </c>
      <c r="AF145" s="177" t="str">
        <f>IF(B145&gt;①工事概要の入力!$C$42,"",IF(B145&gt;=①工事概要の入力!$C$41,$AF$13,""))</f>
        <v/>
      </c>
      <c r="AG145" s="177" t="str">
        <f>IF(B145&gt;①工事概要の入力!$C$44,"",IF(B145&gt;=①工事概要の入力!$C$43,$AG$13,""))</f>
        <v/>
      </c>
      <c r="AH145" s="177" t="str">
        <f>IF(B145&gt;①工事概要の入力!$C$46,"",IF(B145&gt;=①工事概要の入力!$C$45,$AH$13,""))</f>
        <v/>
      </c>
      <c r="AI145" s="177" t="str">
        <f>IF(B145&gt;①工事概要の入力!$C$48,"",IF(B145&gt;=①工事概要の入力!$C$47,$AI$13,""))</f>
        <v/>
      </c>
      <c r="AJ145" s="177" t="str">
        <f>IF(B145&gt;①工事概要の入力!$C$50,"",IF(B145&gt;=①工事概要の入力!$C$49,$AJ$13,""))</f>
        <v/>
      </c>
      <c r="AK145" s="177" t="str">
        <f>IF(B145&gt;①工事概要の入力!$C$52,"",IF(B145&gt;=①工事概要の入力!$C$51,$AK$13,""))</f>
        <v/>
      </c>
      <c r="AL145" s="177" t="str">
        <f>IF(B145&gt;①工事概要の入力!$C$54,"",IF(B145&gt;=①工事概要の入力!$C$53,$AL$13,""))</f>
        <v/>
      </c>
      <c r="AM145" s="177" t="str">
        <f>IF(B145&gt;①工事概要の入力!$C$56,"",IF(B145&gt;=①工事概要の入力!$C$55,$AM$13,""))</f>
        <v/>
      </c>
      <c r="AN145" s="177" t="str">
        <f>IF(B145&gt;①工事概要の入力!$C$58,"",IF(B145&gt;=①工事概要の入力!$C$57,$AN$13,""))</f>
        <v/>
      </c>
      <c r="AO145" s="177" t="str">
        <f>IF(B145&gt;①工事概要の入力!$C$60,"",IF(B145&gt;=①工事概要の入力!$C$59,$AO$13,""))</f>
        <v/>
      </c>
      <c r="AP145" s="177" t="str">
        <f>IF(B145&gt;①工事概要の入力!$C$62,"",IF(B145&gt;=①工事概要の入力!$C$61,$AP$13,""))</f>
        <v/>
      </c>
      <c r="AQ145" s="177" t="str">
        <f>IF(B145&gt;①工事概要の入力!$C$64,"",IF(B145&gt;=①工事概要の入力!$C$63,$AQ$13,""))</f>
        <v/>
      </c>
      <c r="AR145" s="177" t="str">
        <f>IF(B145&gt;①工事概要の入力!$C$66,"",IF(B145&gt;=①工事概要の入力!$C$65,$AR$13,""))</f>
        <v/>
      </c>
      <c r="AS145" s="177" t="str">
        <f>IF(B145&gt;①工事概要の入力!$C$68,"",IF(B145&gt;=①工事概要の入力!$C$67,$AS$13,""))</f>
        <v/>
      </c>
      <c r="AT145" s="177" t="str">
        <f t="shared" si="29"/>
        <v/>
      </c>
      <c r="AU145" s="177" t="str">
        <f t="shared" si="21"/>
        <v xml:space="preserve"> </v>
      </c>
    </row>
    <row r="146" spans="1:47" ht="39" customHeight="1" thickTop="1" thickBot="1">
      <c r="A146" s="351" t="str">
        <f t="shared" si="22"/>
        <v>対象期間外</v>
      </c>
      <c r="B146" s="362" t="str">
        <f>IFERROR(IF(B145=①工事概要の入力!$E$14,"-",IF(B145="-","-",B145+1)),"-")</f>
        <v>-</v>
      </c>
      <c r="C146" s="363" t="str">
        <f t="shared" si="23"/>
        <v>-</v>
      </c>
      <c r="D146" s="364" t="str">
        <f t="shared" si="24"/>
        <v xml:space="preserve"> </v>
      </c>
      <c r="E146" s="365" t="str">
        <f>IF(B146=①工事概要の入力!$E$10,"",IF(B146&gt;①工事概要の入力!$E$13,"",IF(LEN(AT146)=0,"○","")))</f>
        <v/>
      </c>
      <c r="F146" s="365" t="str">
        <f>IF(E146="","",IF(WEEKDAY(B146)=1,"〇",IF(WEEKDAY(B146)=7,"〇","")))</f>
        <v/>
      </c>
      <c r="G146" s="366" t="str">
        <f t="shared" si="25"/>
        <v>×</v>
      </c>
      <c r="H146" s="367"/>
      <c r="I146" s="368"/>
      <c r="J146" s="369"/>
      <c r="K146" s="370"/>
      <c r="L146" s="371" t="str">
        <f t="shared" si="26"/>
        <v/>
      </c>
      <c r="M146" s="371" t="str">
        <f t="shared" si="20"/>
        <v/>
      </c>
      <c r="N146" s="371" t="str">
        <f>B146</f>
        <v>-</v>
      </c>
      <c r="O146" s="371" t="str">
        <f t="shared" si="27"/>
        <v/>
      </c>
      <c r="P146" s="371" t="str">
        <f t="shared" si="28"/>
        <v>振替済み</v>
      </c>
      <c r="Q146" s="365" t="str">
        <f>IFERROR(IF(F146="","",IF(I146="休日","OK",IF(I146=$T$3,VLOOKUP(B146,$M$15:$P$655,4,FALSE),"NG"))),"NG")</f>
        <v/>
      </c>
      <c r="R146" s="398" t="str">
        <f>IFERROR(IF(WEEKDAY(C146)=2,"週の始まり",IF(WEEKDAY(C146)=1,"週の終わり",IF(WEEKDAY(C146)&gt;2,"↓",""))),"")</f>
        <v/>
      </c>
      <c r="S146" s="184"/>
      <c r="V146" s="177" t="str">
        <f>IFERROR(VLOOKUP(B146,①工事概要の入力!$C$10:$D$14,2,FALSE),"")</f>
        <v/>
      </c>
      <c r="W146" s="177" t="str">
        <f>IFERROR(VLOOKUP(B146,①工事概要の入力!$C$18:$D$23,2,FALSE),"")</f>
        <v/>
      </c>
      <c r="X146" s="177" t="str">
        <f>IFERROR(VLOOKUP(B146,①工事概要の入力!$C$24:$D$26,2,FALSE),"")</f>
        <v/>
      </c>
      <c r="Y146" s="177" t="str">
        <f>IF(B146&gt;①工事概要の入力!$C$28,"",IF(B146&gt;=①工事概要の入力!$C$27,$Y$13,""))</f>
        <v/>
      </c>
      <c r="Z146" s="177" t="str">
        <f>IF(B146&gt;①工事概要の入力!$C$30,"",IF(B146&gt;=①工事概要の入力!$C$29,$Z$13,""))</f>
        <v/>
      </c>
      <c r="AA146" s="177" t="str">
        <f>IF(B146&gt;①工事概要の入力!$C$32,"",IF(B146&gt;=①工事概要の入力!$C$31,$AA$13,""))</f>
        <v/>
      </c>
      <c r="AB146" s="177" t="str">
        <f>IF(B146&gt;①工事概要の入力!$C$34,"",IF(B146&gt;=①工事概要の入力!$C$33,$AB$13,""))</f>
        <v/>
      </c>
      <c r="AC146" s="177" t="str">
        <f>IF(B146&gt;①工事概要の入力!$C$36,"",IF(B146&gt;=①工事概要の入力!$C$35,$AC$13,""))</f>
        <v/>
      </c>
      <c r="AD146" s="177" t="str">
        <f>IF(B146&gt;①工事概要の入力!$C$38,"",IF(B146&gt;=①工事概要の入力!$C$37,$AD$13,""))</f>
        <v/>
      </c>
      <c r="AE146" s="177" t="str">
        <f>IF(B146&gt;①工事概要の入力!$C$40,"",IF(B146&gt;=①工事概要の入力!$C$39,$AE$13,""))</f>
        <v/>
      </c>
      <c r="AF146" s="177" t="str">
        <f>IF(B146&gt;①工事概要の入力!$C$42,"",IF(B146&gt;=①工事概要の入力!$C$41,$AF$13,""))</f>
        <v/>
      </c>
      <c r="AG146" s="177" t="str">
        <f>IF(B146&gt;①工事概要の入力!$C$44,"",IF(B146&gt;=①工事概要の入力!$C$43,$AG$13,""))</f>
        <v/>
      </c>
      <c r="AH146" s="177" t="str">
        <f>IF(B146&gt;①工事概要の入力!$C$46,"",IF(B146&gt;=①工事概要の入力!$C$45,$AH$13,""))</f>
        <v/>
      </c>
      <c r="AI146" s="177" t="str">
        <f>IF(B146&gt;①工事概要の入力!$C$48,"",IF(B146&gt;=①工事概要の入力!$C$47,$AI$13,""))</f>
        <v/>
      </c>
      <c r="AJ146" s="177" t="str">
        <f>IF(B146&gt;①工事概要の入力!$C$50,"",IF(B146&gt;=①工事概要の入力!$C$49,$AJ$13,""))</f>
        <v/>
      </c>
      <c r="AK146" s="177" t="str">
        <f>IF(B146&gt;①工事概要の入力!$C$52,"",IF(B146&gt;=①工事概要の入力!$C$51,$AK$13,""))</f>
        <v/>
      </c>
      <c r="AL146" s="177" t="str">
        <f>IF(B146&gt;①工事概要の入力!$C$54,"",IF(B146&gt;=①工事概要の入力!$C$53,$AL$13,""))</f>
        <v/>
      </c>
      <c r="AM146" s="177" t="str">
        <f>IF(B146&gt;①工事概要の入力!$C$56,"",IF(B146&gt;=①工事概要の入力!$C$55,$AM$13,""))</f>
        <v/>
      </c>
      <c r="AN146" s="177" t="str">
        <f>IF(B146&gt;①工事概要の入力!$C$58,"",IF(B146&gt;=①工事概要の入力!$C$57,$AN$13,""))</f>
        <v/>
      </c>
      <c r="AO146" s="177" t="str">
        <f>IF(B146&gt;①工事概要の入力!$C$60,"",IF(B146&gt;=①工事概要の入力!$C$59,$AO$13,""))</f>
        <v/>
      </c>
      <c r="AP146" s="177" t="str">
        <f>IF(B146&gt;①工事概要の入力!$C$62,"",IF(B146&gt;=①工事概要の入力!$C$61,$AP$13,""))</f>
        <v/>
      </c>
      <c r="AQ146" s="177" t="str">
        <f>IF(B146&gt;①工事概要の入力!$C$64,"",IF(B146&gt;=①工事概要の入力!$C$63,$AQ$13,""))</f>
        <v/>
      </c>
      <c r="AR146" s="177" t="str">
        <f>IF(B146&gt;①工事概要の入力!$C$66,"",IF(B146&gt;=①工事概要の入力!$C$65,$AR$13,""))</f>
        <v/>
      </c>
      <c r="AS146" s="177" t="str">
        <f>IF(B146&gt;①工事概要の入力!$C$68,"",IF(B146&gt;=①工事概要の入力!$C$67,$AS$13,""))</f>
        <v/>
      </c>
      <c r="AT146" s="177" t="str">
        <f t="shared" si="29"/>
        <v/>
      </c>
      <c r="AU146" s="177" t="str">
        <f t="shared" si="21"/>
        <v xml:space="preserve"> </v>
      </c>
    </row>
    <row r="147" spans="1:47" ht="39" customHeight="1" thickTop="1" thickBot="1">
      <c r="A147" s="351" t="str">
        <f t="shared" si="22"/>
        <v>対象期間外</v>
      </c>
      <c r="B147" s="362" t="str">
        <f>IFERROR(IF(B146=①工事概要の入力!$E$14,"-",IF(B146="-","-",B146+1)),"-")</f>
        <v>-</v>
      </c>
      <c r="C147" s="363" t="str">
        <f t="shared" si="23"/>
        <v>-</v>
      </c>
      <c r="D147" s="364" t="str">
        <f t="shared" si="24"/>
        <v xml:space="preserve"> </v>
      </c>
      <c r="E147" s="365" t="str">
        <f>IF(B147=①工事概要の入力!$E$10,"",IF(B147&gt;①工事概要の入力!$E$13,"",IF(LEN(AT147)=0,"○","")))</f>
        <v/>
      </c>
      <c r="F147" s="365" t="str">
        <f>IF(E147="","",IF(WEEKDAY(B147)=1,"〇",IF(WEEKDAY(B147)=7,"〇","")))</f>
        <v/>
      </c>
      <c r="G147" s="366" t="str">
        <f t="shared" si="25"/>
        <v>×</v>
      </c>
      <c r="H147" s="367"/>
      <c r="I147" s="368"/>
      <c r="J147" s="369"/>
      <c r="K147" s="370"/>
      <c r="L147" s="371" t="str">
        <f t="shared" si="26"/>
        <v/>
      </c>
      <c r="M147" s="371" t="str">
        <f t="shared" si="20"/>
        <v/>
      </c>
      <c r="N147" s="371" t="str">
        <f>B147</f>
        <v>-</v>
      </c>
      <c r="O147" s="371" t="str">
        <f t="shared" si="27"/>
        <v/>
      </c>
      <c r="P147" s="371" t="str">
        <f t="shared" si="28"/>
        <v>振替済み</v>
      </c>
      <c r="Q147" s="365" t="str">
        <f>IFERROR(IF(F147="","",IF(I147="休日","OK",IF(I147=$T$3,VLOOKUP(B147,$M$15:$P$655,4,FALSE),"NG"))),"NG")</f>
        <v/>
      </c>
      <c r="R147" s="398" t="str">
        <f>IFERROR(IF(WEEKDAY(C147)=2,"週の始まり",IF(WEEKDAY(C147)=1,"週の終わり",IF(WEEKDAY(C147)&gt;2,"↓",""))),"")</f>
        <v/>
      </c>
      <c r="S147" s="184"/>
      <c r="V147" s="177" t="str">
        <f>IFERROR(VLOOKUP(B147,①工事概要の入力!$C$10:$D$14,2,FALSE),"")</f>
        <v/>
      </c>
      <c r="W147" s="177" t="str">
        <f>IFERROR(VLOOKUP(B147,①工事概要の入力!$C$18:$D$23,2,FALSE),"")</f>
        <v/>
      </c>
      <c r="X147" s="177" t="str">
        <f>IFERROR(VLOOKUP(B147,①工事概要の入力!$C$24:$D$26,2,FALSE),"")</f>
        <v/>
      </c>
      <c r="Y147" s="177" t="str">
        <f>IF(B147&gt;①工事概要の入力!$C$28,"",IF(B147&gt;=①工事概要の入力!$C$27,$Y$13,""))</f>
        <v/>
      </c>
      <c r="Z147" s="177" t="str">
        <f>IF(B147&gt;①工事概要の入力!$C$30,"",IF(B147&gt;=①工事概要の入力!$C$29,$Z$13,""))</f>
        <v/>
      </c>
      <c r="AA147" s="177" t="str">
        <f>IF(B147&gt;①工事概要の入力!$C$32,"",IF(B147&gt;=①工事概要の入力!$C$31,$AA$13,""))</f>
        <v/>
      </c>
      <c r="AB147" s="177" t="str">
        <f>IF(B147&gt;①工事概要の入力!$C$34,"",IF(B147&gt;=①工事概要の入力!$C$33,$AB$13,""))</f>
        <v/>
      </c>
      <c r="AC147" s="177" t="str">
        <f>IF(B147&gt;①工事概要の入力!$C$36,"",IF(B147&gt;=①工事概要の入力!$C$35,$AC$13,""))</f>
        <v/>
      </c>
      <c r="AD147" s="177" t="str">
        <f>IF(B147&gt;①工事概要の入力!$C$38,"",IF(B147&gt;=①工事概要の入力!$C$37,$AD$13,""))</f>
        <v/>
      </c>
      <c r="AE147" s="177" t="str">
        <f>IF(B147&gt;①工事概要の入力!$C$40,"",IF(B147&gt;=①工事概要の入力!$C$39,$AE$13,""))</f>
        <v/>
      </c>
      <c r="AF147" s="177" t="str">
        <f>IF(B147&gt;①工事概要の入力!$C$42,"",IF(B147&gt;=①工事概要の入力!$C$41,$AF$13,""))</f>
        <v/>
      </c>
      <c r="AG147" s="177" t="str">
        <f>IF(B147&gt;①工事概要の入力!$C$44,"",IF(B147&gt;=①工事概要の入力!$C$43,$AG$13,""))</f>
        <v/>
      </c>
      <c r="AH147" s="177" t="str">
        <f>IF(B147&gt;①工事概要の入力!$C$46,"",IF(B147&gt;=①工事概要の入力!$C$45,$AH$13,""))</f>
        <v/>
      </c>
      <c r="AI147" s="177" t="str">
        <f>IF(B147&gt;①工事概要の入力!$C$48,"",IF(B147&gt;=①工事概要の入力!$C$47,$AI$13,""))</f>
        <v/>
      </c>
      <c r="AJ147" s="177" t="str">
        <f>IF(B147&gt;①工事概要の入力!$C$50,"",IF(B147&gt;=①工事概要の入力!$C$49,$AJ$13,""))</f>
        <v/>
      </c>
      <c r="AK147" s="177" t="str">
        <f>IF(B147&gt;①工事概要の入力!$C$52,"",IF(B147&gt;=①工事概要の入力!$C$51,$AK$13,""))</f>
        <v/>
      </c>
      <c r="AL147" s="177" t="str">
        <f>IF(B147&gt;①工事概要の入力!$C$54,"",IF(B147&gt;=①工事概要の入力!$C$53,$AL$13,""))</f>
        <v/>
      </c>
      <c r="AM147" s="177" t="str">
        <f>IF(B147&gt;①工事概要の入力!$C$56,"",IF(B147&gt;=①工事概要の入力!$C$55,$AM$13,""))</f>
        <v/>
      </c>
      <c r="AN147" s="177" t="str">
        <f>IF(B147&gt;①工事概要の入力!$C$58,"",IF(B147&gt;=①工事概要の入力!$C$57,$AN$13,""))</f>
        <v/>
      </c>
      <c r="AO147" s="177" t="str">
        <f>IF(B147&gt;①工事概要の入力!$C$60,"",IF(B147&gt;=①工事概要の入力!$C$59,$AO$13,""))</f>
        <v/>
      </c>
      <c r="AP147" s="177" t="str">
        <f>IF(B147&gt;①工事概要の入力!$C$62,"",IF(B147&gt;=①工事概要の入力!$C$61,$AP$13,""))</f>
        <v/>
      </c>
      <c r="AQ147" s="177" t="str">
        <f>IF(B147&gt;①工事概要の入力!$C$64,"",IF(B147&gt;=①工事概要の入力!$C$63,$AQ$13,""))</f>
        <v/>
      </c>
      <c r="AR147" s="177" t="str">
        <f>IF(B147&gt;①工事概要の入力!$C$66,"",IF(B147&gt;=①工事概要の入力!$C$65,$AR$13,""))</f>
        <v/>
      </c>
      <c r="AS147" s="177" t="str">
        <f>IF(B147&gt;①工事概要の入力!$C$68,"",IF(B147&gt;=①工事概要の入力!$C$67,$AS$13,""))</f>
        <v/>
      </c>
      <c r="AT147" s="177" t="str">
        <f t="shared" si="29"/>
        <v/>
      </c>
      <c r="AU147" s="177" t="str">
        <f t="shared" si="21"/>
        <v xml:space="preserve"> </v>
      </c>
    </row>
    <row r="148" spans="1:47" ht="39" customHeight="1" thickTop="1" thickBot="1">
      <c r="A148" s="351" t="str">
        <f t="shared" si="22"/>
        <v>対象期間外</v>
      </c>
      <c r="B148" s="362" t="str">
        <f>IFERROR(IF(B147=①工事概要の入力!$E$14,"-",IF(B147="-","-",B147+1)),"-")</f>
        <v>-</v>
      </c>
      <c r="C148" s="363" t="str">
        <f t="shared" si="23"/>
        <v>-</v>
      </c>
      <c r="D148" s="364" t="str">
        <f t="shared" si="24"/>
        <v xml:space="preserve"> </v>
      </c>
      <c r="E148" s="365" t="str">
        <f>IF(B148=①工事概要の入力!$E$10,"",IF(B148&gt;①工事概要の入力!$E$13,"",IF(LEN(AT148)=0,"○","")))</f>
        <v/>
      </c>
      <c r="F148" s="365" t="str">
        <f>IF(E148="","",IF(WEEKDAY(B148)=1,"〇",IF(WEEKDAY(B148)=7,"〇","")))</f>
        <v/>
      </c>
      <c r="G148" s="366" t="str">
        <f t="shared" si="25"/>
        <v>×</v>
      </c>
      <c r="H148" s="367"/>
      <c r="I148" s="368"/>
      <c r="J148" s="369"/>
      <c r="K148" s="370"/>
      <c r="L148" s="371" t="str">
        <f t="shared" si="26"/>
        <v/>
      </c>
      <c r="M148" s="371" t="str">
        <f t="shared" si="20"/>
        <v/>
      </c>
      <c r="N148" s="371" t="str">
        <f>B148</f>
        <v>-</v>
      </c>
      <c r="O148" s="371" t="str">
        <f t="shared" si="27"/>
        <v/>
      </c>
      <c r="P148" s="371" t="str">
        <f t="shared" si="28"/>
        <v>振替済み</v>
      </c>
      <c r="Q148" s="365" t="str">
        <f>IFERROR(IF(F148="","",IF(I148="休日","OK",IF(I148=$T$3,VLOOKUP(B148,$M$15:$P$655,4,FALSE),"NG"))),"NG")</f>
        <v/>
      </c>
      <c r="R148" s="398" t="str">
        <f>IFERROR(IF(WEEKDAY(C148)=2,"週の始まり",IF(WEEKDAY(C148)=1,"週の終わり",IF(WEEKDAY(C148)&gt;2,"↓",""))),"")</f>
        <v/>
      </c>
      <c r="S148" s="184"/>
      <c r="V148" s="177" t="str">
        <f>IFERROR(VLOOKUP(B148,①工事概要の入力!$C$10:$D$14,2,FALSE),"")</f>
        <v/>
      </c>
      <c r="W148" s="177" t="str">
        <f>IFERROR(VLOOKUP(B148,①工事概要の入力!$C$18:$D$23,2,FALSE),"")</f>
        <v/>
      </c>
      <c r="X148" s="177" t="str">
        <f>IFERROR(VLOOKUP(B148,①工事概要の入力!$C$24:$D$26,2,FALSE),"")</f>
        <v/>
      </c>
      <c r="Y148" s="177" t="str">
        <f>IF(B148&gt;①工事概要の入力!$C$28,"",IF(B148&gt;=①工事概要の入力!$C$27,$Y$13,""))</f>
        <v/>
      </c>
      <c r="Z148" s="177" t="str">
        <f>IF(B148&gt;①工事概要の入力!$C$30,"",IF(B148&gt;=①工事概要の入力!$C$29,$Z$13,""))</f>
        <v/>
      </c>
      <c r="AA148" s="177" t="str">
        <f>IF(B148&gt;①工事概要の入力!$C$32,"",IF(B148&gt;=①工事概要の入力!$C$31,$AA$13,""))</f>
        <v/>
      </c>
      <c r="AB148" s="177" t="str">
        <f>IF(B148&gt;①工事概要の入力!$C$34,"",IF(B148&gt;=①工事概要の入力!$C$33,$AB$13,""))</f>
        <v/>
      </c>
      <c r="AC148" s="177" t="str">
        <f>IF(B148&gt;①工事概要の入力!$C$36,"",IF(B148&gt;=①工事概要の入力!$C$35,$AC$13,""))</f>
        <v/>
      </c>
      <c r="AD148" s="177" t="str">
        <f>IF(B148&gt;①工事概要の入力!$C$38,"",IF(B148&gt;=①工事概要の入力!$C$37,$AD$13,""))</f>
        <v/>
      </c>
      <c r="AE148" s="177" t="str">
        <f>IF(B148&gt;①工事概要の入力!$C$40,"",IF(B148&gt;=①工事概要の入力!$C$39,$AE$13,""))</f>
        <v/>
      </c>
      <c r="AF148" s="177" t="str">
        <f>IF(B148&gt;①工事概要の入力!$C$42,"",IF(B148&gt;=①工事概要の入力!$C$41,$AF$13,""))</f>
        <v/>
      </c>
      <c r="AG148" s="177" t="str">
        <f>IF(B148&gt;①工事概要の入力!$C$44,"",IF(B148&gt;=①工事概要の入力!$C$43,$AG$13,""))</f>
        <v/>
      </c>
      <c r="AH148" s="177" t="str">
        <f>IF(B148&gt;①工事概要の入力!$C$46,"",IF(B148&gt;=①工事概要の入力!$C$45,$AH$13,""))</f>
        <v/>
      </c>
      <c r="AI148" s="177" t="str">
        <f>IF(B148&gt;①工事概要の入力!$C$48,"",IF(B148&gt;=①工事概要の入力!$C$47,$AI$13,""))</f>
        <v/>
      </c>
      <c r="AJ148" s="177" t="str">
        <f>IF(B148&gt;①工事概要の入力!$C$50,"",IF(B148&gt;=①工事概要の入力!$C$49,$AJ$13,""))</f>
        <v/>
      </c>
      <c r="AK148" s="177" t="str">
        <f>IF(B148&gt;①工事概要の入力!$C$52,"",IF(B148&gt;=①工事概要の入力!$C$51,$AK$13,""))</f>
        <v/>
      </c>
      <c r="AL148" s="177" t="str">
        <f>IF(B148&gt;①工事概要の入力!$C$54,"",IF(B148&gt;=①工事概要の入力!$C$53,$AL$13,""))</f>
        <v/>
      </c>
      <c r="AM148" s="177" t="str">
        <f>IF(B148&gt;①工事概要の入力!$C$56,"",IF(B148&gt;=①工事概要の入力!$C$55,$AM$13,""))</f>
        <v/>
      </c>
      <c r="AN148" s="177" t="str">
        <f>IF(B148&gt;①工事概要の入力!$C$58,"",IF(B148&gt;=①工事概要の入力!$C$57,$AN$13,""))</f>
        <v/>
      </c>
      <c r="AO148" s="177" t="str">
        <f>IF(B148&gt;①工事概要の入力!$C$60,"",IF(B148&gt;=①工事概要の入力!$C$59,$AO$13,""))</f>
        <v/>
      </c>
      <c r="AP148" s="177" t="str">
        <f>IF(B148&gt;①工事概要の入力!$C$62,"",IF(B148&gt;=①工事概要の入力!$C$61,$AP$13,""))</f>
        <v/>
      </c>
      <c r="AQ148" s="177" t="str">
        <f>IF(B148&gt;①工事概要の入力!$C$64,"",IF(B148&gt;=①工事概要の入力!$C$63,$AQ$13,""))</f>
        <v/>
      </c>
      <c r="AR148" s="177" t="str">
        <f>IF(B148&gt;①工事概要の入力!$C$66,"",IF(B148&gt;=①工事概要の入力!$C$65,$AR$13,""))</f>
        <v/>
      </c>
      <c r="AS148" s="177" t="str">
        <f>IF(B148&gt;①工事概要の入力!$C$68,"",IF(B148&gt;=①工事概要の入力!$C$67,$AS$13,""))</f>
        <v/>
      </c>
      <c r="AT148" s="177" t="str">
        <f t="shared" si="29"/>
        <v/>
      </c>
      <c r="AU148" s="177" t="str">
        <f t="shared" si="21"/>
        <v xml:space="preserve"> </v>
      </c>
    </row>
    <row r="149" spans="1:47" ht="39" customHeight="1" thickTop="1" thickBot="1">
      <c r="A149" s="351" t="str">
        <f t="shared" si="22"/>
        <v>対象期間外</v>
      </c>
      <c r="B149" s="362" t="str">
        <f>IFERROR(IF(B148=①工事概要の入力!$E$14,"-",IF(B148="-","-",B148+1)),"-")</f>
        <v>-</v>
      </c>
      <c r="C149" s="363" t="str">
        <f t="shared" si="23"/>
        <v>-</v>
      </c>
      <c r="D149" s="364" t="str">
        <f t="shared" si="24"/>
        <v xml:space="preserve"> </v>
      </c>
      <c r="E149" s="365" t="str">
        <f>IF(B149=①工事概要の入力!$E$10,"",IF(B149&gt;①工事概要の入力!$E$13,"",IF(LEN(AT149)=0,"○","")))</f>
        <v/>
      </c>
      <c r="F149" s="365" t="str">
        <f>IF(E149="","",IF(WEEKDAY(B149)=1,"〇",IF(WEEKDAY(B149)=7,"〇","")))</f>
        <v/>
      </c>
      <c r="G149" s="366" t="str">
        <f t="shared" si="25"/>
        <v>×</v>
      </c>
      <c r="H149" s="367"/>
      <c r="I149" s="368"/>
      <c r="J149" s="369"/>
      <c r="K149" s="370"/>
      <c r="L149" s="371" t="str">
        <f t="shared" si="26"/>
        <v/>
      </c>
      <c r="M149" s="371" t="str">
        <f t="shared" si="20"/>
        <v/>
      </c>
      <c r="N149" s="371" t="str">
        <f>B149</f>
        <v>-</v>
      </c>
      <c r="O149" s="371" t="str">
        <f t="shared" si="27"/>
        <v/>
      </c>
      <c r="P149" s="371" t="str">
        <f t="shared" si="28"/>
        <v>振替済み</v>
      </c>
      <c r="Q149" s="365" t="str">
        <f>IFERROR(IF(F149="","",IF(I149="休日","OK",IF(I149=$T$3,VLOOKUP(B149,$M$15:$P$655,4,FALSE),"NG"))),"NG")</f>
        <v/>
      </c>
      <c r="R149" s="398" t="str">
        <f>IFERROR(IF(WEEKDAY(C149)=2,"週の始まり",IF(WEEKDAY(C149)=1,"週の終わり",IF(WEEKDAY(C149)&gt;2,"↓",""))),"")</f>
        <v/>
      </c>
      <c r="S149" s="184"/>
      <c r="V149" s="177" t="str">
        <f>IFERROR(VLOOKUP(B149,①工事概要の入力!$C$10:$D$14,2,FALSE),"")</f>
        <v/>
      </c>
      <c r="W149" s="177" t="str">
        <f>IFERROR(VLOOKUP(B149,①工事概要の入力!$C$18:$D$23,2,FALSE),"")</f>
        <v/>
      </c>
      <c r="X149" s="177" t="str">
        <f>IFERROR(VLOOKUP(B149,①工事概要の入力!$C$24:$D$26,2,FALSE),"")</f>
        <v/>
      </c>
      <c r="Y149" s="177" t="str">
        <f>IF(B149&gt;①工事概要の入力!$C$28,"",IF(B149&gt;=①工事概要の入力!$C$27,$Y$13,""))</f>
        <v/>
      </c>
      <c r="Z149" s="177" t="str">
        <f>IF(B149&gt;①工事概要の入力!$C$30,"",IF(B149&gt;=①工事概要の入力!$C$29,$Z$13,""))</f>
        <v/>
      </c>
      <c r="AA149" s="177" t="str">
        <f>IF(B149&gt;①工事概要の入力!$C$32,"",IF(B149&gt;=①工事概要の入力!$C$31,$AA$13,""))</f>
        <v/>
      </c>
      <c r="AB149" s="177" t="str">
        <f>IF(B149&gt;①工事概要の入力!$C$34,"",IF(B149&gt;=①工事概要の入力!$C$33,$AB$13,""))</f>
        <v/>
      </c>
      <c r="AC149" s="177" t="str">
        <f>IF(B149&gt;①工事概要の入力!$C$36,"",IF(B149&gt;=①工事概要の入力!$C$35,$AC$13,""))</f>
        <v/>
      </c>
      <c r="AD149" s="177" t="str">
        <f>IF(B149&gt;①工事概要の入力!$C$38,"",IF(B149&gt;=①工事概要の入力!$C$37,$AD$13,""))</f>
        <v/>
      </c>
      <c r="AE149" s="177" t="str">
        <f>IF(B149&gt;①工事概要の入力!$C$40,"",IF(B149&gt;=①工事概要の入力!$C$39,$AE$13,""))</f>
        <v/>
      </c>
      <c r="AF149" s="177" t="str">
        <f>IF(B149&gt;①工事概要の入力!$C$42,"",IF(B149&gt;=①工事概要の入力!$C$41,$AF$13,""))</f>
        <v/>
      </c>
      <c r="AG149" s="177" t="str">
        <f>IF(B149&gt;①工事概要の入力!$C$44,"",IF(B149&gt;=①工事概要の入力!$C$43,$AG$13,""))</f>
        <v/>
      </c>
      <c r="AH149" s="177" t="str">
        <f>IF(B149&gt;①工事概要の入力!$C$46,"",IF(B149&gt;=①工事概要の入力!$C$45,$AH$13,""))</f>
        <v/>
      </c>
      <c r="AI149" s="177" t="str">
        <f>IF(B149&gt;①工事概要の入力!$C$48,"",IF(B149&gt;=①工事概要の入力!$C$47,$AI$13,""))</f>
        <v/>
      </c>
      <c r="AJ149" s="177" t="str">
        <f>IF(B149&gt;①工事概要の入力!$C$50,"",IF(B149&gt;=①工事概要の入力!$C$49,$AJ$13,""))</f>
        <v/>
      </c>
      <c r="AK149" s="177" t="str">
        <f>IF(B149&gt;①工事概要の入力!$C$52,"",IF(B149&gt;=①工事概要の入力!$C$51,$AK$13,""))</f>
        <v/>
      </c>
      <c r="AL149" s="177" t="str">
        <f>IF(B149&gt;①工事概要の入力!$C$54,"",IF(B149&gt;=①工事概要の入力!$C$53,$AL$13,""))</f>
        <v/>
      </c>
      <c r="AM149" s="177" t="str">
        <f>IF(B149&gt;①工事概要の入力!$C$56,"",IF(B149&gt;=①工事概要の入力!$C$55,$AM$13,""))</f>
        <v/>
      </c>
      <c r="AN149" s="177" t="str">
        <f>IF(B149&gt;①工事概要の入力!$C$58,"",IF(B149&gt;=①工事概要の入力!$C$57,$AN$13,""))</f>
        <v/>
      </c>
      <c r="AO149" s="177" t="str">
        <f>IF(B149&gt;①工事概要の入力!$C$60,"",IF(B149&gt;=①工事概要の入力!$C$59,$AO$13,""))</f>
        <v/>
      </c>
      <c r="AP149" s="177" t="str">
        <f>IF(B149&gt;①工事概要の入力!$C$62,"",IF(B149&gt;=①工事概要の入力!$C$61,$AP$13,""))</f>
        <v/>
      </c>
      <c r="AQ149" s="177" t="str">
        <f>IF(B149&gt;①工事概要の入力!$C$64,"",IF(B149&gt;=①工事概要の入力!$C$63,$AQ$13,""))</f>
        <v/>
      </c>
      <c r="AR149" s="177" t="str">
        <f>IF(B149&gt;①工事概要の入力!$C$66,"",IF(B149&gt;=①工事概要の入力!$C$65,$AR$13,""))</f>
        <v/>
      </c>
      <c r="AS149" s="177" t="str">
        <f>IF(B149&gt;①工事概要の入力!$C$68,"",IF(B149&gt;=①工事概要の入力!$C$67,$AS$13,""))</f>
        <v/>
      </c>
      <c r="AT149" s="177" t="str">
        <f t="shared" si="29"/>
        <v/>
      </c>
      <c r="AU149" s="177" t="str">
        <f t="shared" si="21"/>
        <v xml:space="preserve"> </v>
      </c>
    </row>
    <row r="150" spans="1:47" ht="39" customHeight="1" thickTop="1" thickBot="1">
      <c r="A150" s="351" t="str">
        <f t="shared" si="22"/>
        <v>対象期間外</v>
      </c>
      <c r="B150" s="362" t="str">
        <f>IFERROR(IF(B149=①工事概要の入力!$E$14,"-",IF(B149="-","-",B149+1)),"-")</f>
        <v>-</v>
      </c>
      <c r="C150" s="363" t="str">
        <f t="shared" si="23"/>
        <v>-</v>
      </c>
      <c r="D150" s="364" t="str">
        <f t="shared" si="24"/>
        <v xml:space="preserve"> </v>
      </c>
      <c r="E150" s="365" t="str">
        <f>IF(B150=①工事概要の入力!$E$10,"",IF(B150&gt;①工事概要の入力!$E$13,"",IF(LEN(AT150)=0,"○","")))</f>
        <v/>
      </c>
      <c r="F150" s="365" t="str">
        <f>IF(E150="","",IF(WEEKDAY(B150)=1,"〇",IF(WEEKDAY(B150)=7,"〇","")))</f>
        <v/>
      </c>
      <c r="G150" s="366" t="str">
        <f t="shared" si="25"/>
        <v>×</v>
      </c>
      <c r="H150" s="367"/>
      <c r="I150" s="368"/>
      <c r="J150" s="369"/>
      <c r="K150" s="370"/>
      <c r="L150" s="371" t="str">
        <f t="shared" si="26"/>
        <v/>
      </c>
      <c r="M150" s="371" t="str">
        <f t="shared" si="20"/>
        <v/>
      </c>
      <c r="N150" s="371" t="str">
        <f>B150</f>
        <v>-</v>
      </c>
      <c r="O150" s="371" t="str">
        <f t="shared" si="27"/>
        <v/>
      </c>
      <c r="P150" s="371" t="str">
        <f t="shared" si="28"/>
        <v>振替済み</v>
      </c>
      <c r="Q150" s="365" t="str">
        <f>IFERROR(IF(F150="","",IF(I150="休日","OK",IF(I150=$T$3,VLOOKUP(B150,$M$15:$P$655,4,FALSE),"NG"))),"NG")</f>
        <v/>
      </c>
      <c r="R150" s="398" t="str">
        <f>IFERROR(IF(WEEKDAY(C150)=2,"週の始まり",IF(WEEKDAY(C150)=1,"週の終わり",IF(WEEKDAY(C150)&gt;2,"↓",""))),"")</f>
        <v/>
      </c>
      <c r="S150" s="184"/>
      <c r="V150" s="177" t="str">
        <f>IFERROR(VLOOKUP(B150,①工事概要の入力!$C$10:$D$14,2,FALSE),"")</f>
        <v/>
      </c>
      <c r="W150" s="177" t="str">
        <f>IFERROR(VLOOKUP(B150,①工事概要の入力!$C$18:$D$23,2,FALSE),"")</f>
        <v/>
      </c>
      <c r="X150" s="177" t="str">
        <f>IFERROR(VLOOKUP(B150,①工事概要の入力!$C$24:$D$26,2,FALSE),"")</f>
        <v/>
      </c>
      <c r="Y150" s="177" t="str">
        <f>IF(B150&gt;①工事概要の入力!$C$28,"",IF(B150&gt;=①工事概要の入力!$C$27,$Y$13,""))</f>
        <v/>
      </c>
      <c r="Z150" s="177" t="str">
        <f>IF(B150&gt;①工事概要の入力!$C$30,"",IF(B150&gt;=①工事概要の入力!$C$29,$Z$13,""))</f>
        <v/>
      </c>
      <c r="AA150" s="177" t="str">
        <f>IF(B150&gt;①工事概要の入力!$C$32,"",IF(B150&gt;=①工事概要の入力!$C$31,$AA$13,""))</f>
        <v/>
      </c>
      <c r="AB150" s="177" t="str">
        <f>IF(B150&gt;①工事概要の入力!$C$34,"",IF(B150&gt;=①工事概要の入力!$C$33,$AB$13,""))</f>
        <v/>
      </c>
      <c r="AC150" s="177" t="str">
        <f>IF(B150&gt;①工事概要の入力!$C$36,"",IF(B150&gt;=①工事概要の入力!$C$35,$AC$13,""))</f>
        <v/>
      </c>
      <c r="AD150" s="177" t="str">
        <f>IF(B150&gt;①工事概要の入力!$C$38,"",IF(B150&gt;=①工事概要の入力!$C$37,$AD$13,""))</f>
        <v/>
      </c>
      <c r="AE150" s="177" t="str">
        <f>IF(B150&gt;①工事概要の入力!$C$40,"",IF(B150&gt;=①工事概要の入力!$C$39,$AE$13,""))</f>
        <v/>
      </c>
      <c r="AF150" s="177" t="str">
        <f>IF(B150&gt;①工事概要の入力!$C$42,"",IF(B150&gt;=①工事概要の入力!$C$41,$AF$13,""))</f>
        <v/>
      </c>
      <c r="AG150" s="177" t="str">
        <f>IF(B150&gt;①工事概要の入力!$C$44,"",IF(B150&gt;=①工事概要の入力!$C$43,$AG$13,""))</f>
        <v/>
      </c>
      <c r="AH150" s="177" t="str">
        <f>IF(B150&gt;①工事概要の入力!$C$46,"",IF(B150&gt;=①工事概要の入力!$C$45,$AH$13,""))</f>
        <v/>
      </c>
      <c r="AI150" s="177" t="str">
        <f>IF(B150&gt;①工事概要の入力!$C$48,"",IF(B150&gt;=①工事概要の入力!$C$47,$AI$13,""))</f>
        <v/>
      </c>
      <c r="AJ150" s="177" t="str">
        <f>IF(B150&gt;①工事概要の入力!$C$50,"",IF(B150&gt;=①工事概要の入力!$C$49,$AJ$13,""))</f>
        <v/>
      </c>
      <c r="AK150" s="177" t="str">
        <f>IF(B150&gt;①工事概要の入力!$C$52,"",IF(B150&gt;=①工事概要の入力!$C$51,$AK$13,""))</f>
        <v/>
      </c>
      <c r="AL150" s="177" t="str">
        <f>IF(B150&gt;①工事概要の入力!$C$54,"",IF(B150&gt;=①工事概要の入力!$C$53,$AL$13,""))</f>
        <v/>
      </c>
      <c r="AM150" s="177" t="str">
        <f>IF(B150&gt;①工事概要の入力!$C$56,"",IF(B150&gt;=①工事概要の入力!$C$55,$AM$13,""))</f>
        <v/>
      </c>
      <c r="AN150" s="177" t="str">
        <f>IF(B150&gt;①工事概要の入力!$C$58,"",IF(B150&gt;=①工事概要の入力!$C$57,$AN$13,""))</f>
        <v/>
      </c>
      <c r="AO150" s="177" t="str">
        <f>IF(B150&gt;①工事概要の入力!$C$60,"",IF(B150&gt;=①工事概要の入力!$C$59,$AO$13,""))</f>
        <v/>
      </c>
      <c r="AP150" s="177" t="str">
        <f>IF(B150&gt;①工事概要の入力!$C$62,"",IF(B150&gt;=①工事概要の入力!$C$61,$AP$13,""))</f>
        <v/>
      </c>
      <c r="AQ150" s="177" t="str">
        <f>IF(B150&gt;①工事概要の入力!$C$64,"",IF(B150&gt;=①工事概要の入力!$C$63,$AQ$13,""))</f>
        <v/>
      </c>
      <c r="AR150" s="177" t="str">
        <f>IF(B150&gt;①工事概要の入力!$C$66,"",IF(B150&gt;=①工事概要の入力!$C$65,$AR$13,""))</f>
        <v/>
      </c>
      <c r="AS150" s="177" t="str">
        <f>IF(B150&gt;①工事概要の入力!$C$68,"",IF(B150&gt;=①工事概要の入力!$C$67,$AS$13,""))</f>
        <v/>
      </c>
      <c r="AT150" s="177" t="str">
        <f t="shared" si="29"/>
        <v/>
      </c>
      <c r="AU150" s="177" t="str">
        <f t="shared" si="21"/>
        <v xml:space="preserve"> </v>
      </c>
    </row>
    <row r="151" spans="1:47" ht="39" customHeight="1" thickTop="1" thickBot="1">
      <c r="A151" s="351" t="str">
        <f t="shared" si="22"/>
        <v>対象期間外</v>
      </c>
      <c r="B151" s="362" t="str">
        <f>IFERROR(IF(B150=①工事概要の入力!$E$14,"-",IF(B150="-","-",B150+1)),"-")</f>
        <v>-</v>
      </c>
      <c r="C151" s="363" t="str">
        <f t="shared" si="23"/>
        <v>-</v>
      </c>
      <c r="D151" s="364" t="str">
        <f t="shared" si="24"/>
        <v xml:space="preserve"> </v>
      </c>
      <c r="E151" s="365" t="str">
        <f>IF(B151=①工事概要の入力!$E$10,"",IF(B151&gt;①工事概要の入力!$E$13,"",IF(LEN(AT151)=0,"○","")))</f>
        <v/>
      </c>
      <c r="F151" s="365" t="str">
        <f>IF(E151="","",IF(WEEKDAY(B151)=1,"〇",IF(WEEKDAY(B151)=7,"〇","")))</f>
        <v/>
      </c>
      <c r="G151" s="366" t="str">
        <f t="shared" si="25"/>
        <v>×</v>
      </c>
      <c r="H151" s="367"/>
      <c r="I151" s="368"/>
      <c r="J151" s="369"/>
      <c r="K151" s="370"/>
      <c r="L151" s="371" t="str">
        <f t="shared" si="26"/>
        <v/>
      </c>
      <c r="M151" s="371" t="str">
        <f t="shared" si="20"/>
        <v/>
      </c>
      <c r="N151" s="371" t="str">
        <f>B151</f>
        <v>-</v>
      </c>
      <c r="O151" s="371" t="str">
        <f t="shared" si="27"/>
        <v/>
      </c>
      <c r="P151" s="371" t="str">
        <f t="shared" si="28"/>
        <v>振替済み</v>
      </c>
      <c r="Q151" s="365" t="str">
        <f>IFERROR(IF(F151="","",IF(I151="休日","OK",IF(I151=$T$3,VLOOKUP(B151,$M$15:$P$655,4,FALSE),"NG"))),"NG")</f>
        <v/>
      </c>
      <c r="R151" s="398" t="str">
        <f>IFERROR(IF(WEEKDAY(C151)=2,"週の始まり",IF(WEEKDAY(C151)=1,"週の終わり",IF(WEEKDAY(C151)&gt;2,"↓",""))),"")</f>
        <v/>
      </c>
      <c r="S151" s="184"/>
      <c r="V151" s="177" t="str">
        <f>IFERROR(VLOOKUP(B151,①工事概要の入力!$C$10:$D$14,2,FALSE),"")</f>
        <v/>
      </c>
      <c r="W151" s="177" t="str">
        <f>IFERROR(VLOOKUP(B151,①工事概要の入力!$C$18:$D$23,2,FALSE),"")</f>
        <v/>
      </c>
      <c r="X151" s="177" t="str">
        <f>IFERROR(VLOOKUP(B151,①工事概要の入力!$C$24:$D$26,2,FALSE),"")</f>
        <v/>
      </c>
      <c r="Y151" s="177" t="str">
        <f>IF(B151&gt;①工事概要の入力!$C$28,"",IF(B151&gt;=①工事概要の入力!$C$27,$Y$13,""))</f>
        <v/>
      </c>
      <c r="Z151" s="177" t="str">
        <f>IF(B151&gt;①工事概要の入力!$C$30,"",IF(B151&gt;=①工事概要の入力!$C$29,$Z$13,""))</f>
        <v/>
      </c>
      <c r="AA151" s="177" t="str">
        <f>IF(B151&gt;①工事概要の入力!$C$32,"",IF(B151&gt;=①工事概要の入力!$C$31,$AA$13,""))</f>
        <v/>
      </c>
      <c r="AB151" s="177" t="str">
        <f>IF(B151&gt;①工事概要の入力!$C$34,"",IF(B151&gt;=①工事概要の入力!$C$33,$AB$13,""))</f>
        <v/>
      </c>
      <c r="AC151" s="177" t="str">
        <f>IF(B151&gt;①工事概要の入力!$C$36,"",IF(B151&gt;=①工事概要の入力!$C$35,$AC$13,""))</f>
        <v/>
      </c>
      <c r="AD151" s="177" t="str">
        <f>IF(B151&gt;①工事概要の入力!$C$38,"",IF(B151&gt;=①工事概要の入力!$C$37,$AD$13,""))</f>
        <v/>
      </c>
      <c r="AE151" s="177" t="str">
        <f>IF(B151&gt;①工事概要の入力!$C$40,"",IF(B151&gt;=①工事概要の入力!$C$39,$AE$13,""))</f>
        <v/>
      </c>
      <c r="AF151" s="177" t="str">
        <f>IF(B151&gt;①工事概要の入力!$C$42,"",IF(B151&gt;=①工事概要の入力!$C$41,$AF$13,""))</f>
        <v/>
      </c>
      <c r="AG151" s="177" t="str">
        <f>IF(B151&gt;①工事概要の入力!$C$44,"",IF(B151&gt;=①工事概要の入力!$C$43,$AG$13,""))</f>
        <v/>
      </c>
      <c r="AH151" s="177" t="str">
        <f>IF(B151&gt;①工事概要の入力!$C$46,"",IF(B151&gt;=①工事概要の入力!$C$45,$AH$13,""))</f>
        <v/>
      </c>
      <c r="AI151" s="177" t="str">
        <f>IF(B151&gt;①工事概要の入力!$C$48,"",IF(B151&gt;=①工事概要の入力!$C$47,$AI$13,""))</f>
        <v/>
      </c>
      <c r="AJ151" s="177" t="str">
        <f>IF(B151&gt;①工事概要の入力!$C$50,"",IF(B151&gt;=①工事概要の入力!$C$49,$AJ$13,""))</f>
        <v/>
      </c>
      <c r="AK151" s="177" t="str">
        <f>IF(B151&gt;①工事概要の入力!$C$52,"",IF(B151&gt;=①工事概要の入力!$C$51,$AK$13,""))</f>
        <v/>
      </c>
      <c r="AL151" s="177" t="str">
        <f>IF(B151&gt;①工事概要の入力!$C$54,"",IF(B151&gt;=①工事概要の入力!$C$53,$AL$13,""))</f>
        <v/>
      </c>
      <c r="AM151" s="177" t="str">
        <f>IF(B151&gt;①工事概要の入力!$C$56,"",IF(B151&gt;=①工事概要の入力!$C$55,$AM$13,""))</f>
        <v/>
      </c>
      <c r="AN151" s="177" t="str">
        <f>IF(B151&gt;①工事概要の入力!$C$58,"",IF(B151&gt;=①工事概要の入力!$C$57,$AN$13,""))</f>
        <v/>
      </c>
      <c r="AO151" s="177" t="str">
        <f>IF(B151&gt;①工事概要の入力!$C$60,"",IF(B151&gt;=①工事概要の入力!$C$59,$AO$13,""))</f>
        <v/>
      </c>
      <c r="AP151" s="177" t="str">
        <f>IF(B151&gt;①工事概要の入力!$C$62,"",IF(B151&gt;=①工事概要の入力!$C$61,$AP$13,""))</f>
        <v/>
      </c>
      <c r="AQ151" s="177" t="str">
        <f>IF(B151&gt;①工事概要の入力!$C$64,"",IF(B151&gt;=①工事概要の入力!$C$63,$AQ$13,""))</f>
        <v/>
      </c>
      <c r="AR151" s="177" t="str">
        <f>IF(B151&gt;①工事概要の入力!$C$66,"",IF(B151&gt;=①工事概要の入力!$C$65,$AR$13,""))</f>
        <v/>
      </c>
      <c r="AS151" s="177" t="str">
        <f>IF(B151&gt;①工事概要の入力!$C$68,"",IF(B151&gt;=①工事概要の入力!$C$67,$AS$13,""))</f>
        <v/>
      </c>
      <c r="AT151" s="177" t="str">
        <f t="shared" si="29"/>
        <v/>
      </c>
      <c r="AU151" s="177" t="str">
        <f t="shared" si="21"/>
        <v xml:space="preserve"> </v>
      </c>
    </row>
    <row r="152" spans="1:47" ht="39" customHeight="1" thickTop="1" thickBot="1">
      <c r="A152" s="351" t="str">
        <f t="shared" si="22"/>
        <v>対象期間外</v>
      </c>
      <c r="B152" s="362" t="str">
        <f>IFERROR(IF(B151=①工事概要の入力!$E$14,"-",IF(B151="-","-",B151+1)),"-")</f>
        <v>-</v>
      </c>
      <c r="C152" s="363" t="str">
        <f t="shared" si="23"/>
        <v>-</v>
      </c>
      <c r="D152" s="364" t="str">
        <f t="shared" si="24"/>
        <v xml:space="preserve"> </v>
      </c>
      <c r="E152" s="365" t="str">
        <f>IF(B152=①工事概要の入力!$E$10,"",IF(B152&gt;①工事概要の入力!$E$13,"",IF(LEN(AT152)=0,"○","")))</f>
        <v/>
      </c>
      <c r="F152" s="365" t="str">
        <f>IF(E152="","",IF(WEEKDAY(B152)=1,"〇",IF(WEEKDAY(B152)=7,"〇","")))</f>
        <v/>
      </c>
      <c r="G152" s="366" t="str">
        <f t="shared" si="25"/>
        <v>×</v>
      </c>
      <c r="H152" s="367"/>
      <c r="I152" s="368"/>
      <c r="J152" s="369"/>
      <c r="K152" s="370"/>
      <c r="L152" s="371" t="str">
        <f t="shared" si="26"/>
        <v/>
      </c>
      <c r="M152" s="371" t="str">
        <f t="shared" si="20"/>
        <v/>
      </c>
      <c r="N152" s="371" t="str">
        <f>B152</f>
        <v>-</v>
      </c>
      <c r="O152" s="371" t="str">
        <f t="shared" si="27"/>
        <v/>
      </c>
      <c r="P152" s="371" t="str">
        <f t="shared" si="28"/>
        <v>振替済み</v>
      </c>
      <c r="Q152" s="365" t="str">
        <f>IFERROR(IF(F152="","",IF(I152="休日","OK",IF(I152=$T$3,VLOOKUP(B152,$M$15:$P$655,4,FALSE),"NG"))),"NG")</f>
        <v/>
      </c>
      <c r="R152" s="398" t="str">
        <f>IFERROR(IF(WEEKDAY(C152)=2,"週の始まり",IF(WEEKDAY(C152)=1,"週の終わり",IF(WEEKDAY(C152)&gt;2,"↓",""))),"")</f>
        <v/>
      </c>
      <c r="S152" s="184"/>
      <c r="V152" s="177" t="str">
        <f>IFERROR(VLOOKUP(B152,①工事概要の入力!$C$10:$D$14,2,FALSE),"")</f>
        <v/>
      </c>
      <c r="W152" s="177" t="str">
        <f>IFERROR(VLOOKUP(B152,①工事概要の入力!$C$18:$D$23,2,FALSE),"")</f>
        <v/>
      </c>
      <c r="X152" s="177" t="str">
        <f>IFERROR(VLOOKUP(B152,①工事概要の入力!$C$24:$D$26,2,FALSE),"")</f>
        <v/>
      </c>
      <c r="Y152" s="177" t="str">
        <f>IF(B152&gt;①工事概要の入力!$C$28,"",IF(B152&gt;=①工事概要の入力!$C$27,$Y$13,""))</f>
        <v/>
      </c>
      <c r="Z152" s="177" t="str">
        <f>IF(B152&gt;①工事概要の入力!$C$30,"",IF(B152&gt;=①工事概要の入力!$C$29,$Z$13,""))</f>
        <v/>
      </c>
      <c r="AA152" s="177" t="str">
        <f>IF(B152&gt;①工事概要の入力!$C$32,"",IF(B152&gt;=①工事概要の入力!$C$31,$AA$13,""))</f>
        <v/>
      </c>
      <c r="AB152" s="177" t="str">
        <f>IF(B152&gt;①工事概要の入力!$C$34,"",IF(B152&gt;=①工事概要の入力!$C$33,$AB$13,""))</f>
        <v/>
      </c>
      <c r="AC152" s="177" t="str">
        <f>IF(B152&gt;①工事概要の入力!$C$36,"",IF(B152&gt;=①工事概要の入力!$C$35,$AC$13,""))</f>
        <v/>
      </c>
      <c r="AD152" s="177" t="str">
        <f>IF(B152&gt;①工事概要の入力!$C$38,"",IF(B152&gt;=①工事概要の入力!$C$37,$AD$13,""))</f>
        <v/>
      </c>
      <c r="AE152" s="177" t="str">
        <f>IF(B152&gt;①工事概要の入力!$C$40,"",IF(B152&gt;=①工事概要の入力!$C$39,$AE$13,""))</f>
        <v/>
      </c>
      <c r="AF152" s="177" t="str">
        <f>IF(B152&gt;①工事概要の入力!$C$42,"",IF(B152&gt;=①工事概要の入力!$C$41,$AF$13,""))</f>
        <v/>
      </c>
      <c r="AG152" s="177" t="str">
        <f>IF(B152&gt;①工事概要の入力!$C$44,"",IF(B152&gt;=①工事概要の入力!$C$43,$AG$13,""))</f>
        <v/>
      </c>
      <c r="AH152" s="177" t="str">
        <f>IF(B152&gt;①工事概要の入力!$C$46,"",IF(B152&gt;=①工事概要の入力!$C$45,$AH$13,""))</f>
        <v/>
      </c>
      <c r="AI152" s="177" t="str">
        <f>IF(B152&gt;①工事概要の入力!$C$48,"",IF(B152&gt;=①工事概要の入力!$C$47,$AI$13,""))</f>
        <v/>
      </c>
      <c r="AJ152" s="177" t="str">
        <f>IF(B152&gt;①工事概要の入力!$C$50,"",IF(B152&gt;=①工事概要の入力!$C$49,$AJ$13,""))</f>
        <v/>
      </c>
      <c r="AK152" s="177" t="str">
        <f>IF(B152&gt;①工事概要の入力!$C$52,"",IF(B152&gt;=①工事概要の入力!$C$51,$AK$13,""))</f>
        <v/>
      </c>
      <c r="AL152" s="177" t="str">
        <f>IF(B152&gt;①工事概要の入力!$C$54,"",IF(B152&gt;=①工事概要の入力!$C$53,$AL$13,""))</f>
        <v/>
      </c>
      <c r="AM152" s="177" t="str">
        <f>IF(B152&gt;①工事概要の入力!$C$56,"",IF(B152&gt;=①工事概要の入力!$C$55,$AM$13,""))</f>
        <v/>
      </c>
      <c r="AN152" s="177" t="str">
        <f>IF(B152&gt;①工事概要の入力!$C$58,"",IF(B152&gt;=①工事概要の入力!$C$57,$AN$13,""))</f>
        <v/>
      </c>
      <c r="AO152" s="177" t="str">
        <f>IF(B152&gt;①工事概要の入力!$C$60,"",IF(B152&gt;=①工事概要の入力!$C$59,$AO$13,""))</f>
        <v/>
      </c>
      <c r="AP152" s="177" t="str">
        <f>IF(B152&gt;①工事概要の入力!$C$62,"",IF(B152&gt;=①工事概要の入力!$C$61,$AP$13,""))</f>
        <v/>
      </c>
      <c r="AQ152" s="177" t="str">
        <f>IF(B152&gt;①工事概要の入力!$C$64,"",IF(B152&gt;=①工事概要の入力!$C$63,$AQ$13,""))</f>
        <v/>
      </c>
      <c r="AR152" s="177" t="str">
        <f>IF(B152&gt;①工事概要の入力!$C$66,"",IF(B152&gt;=①工事概要の入力!$C$65,$AR$13,""))</f>
        <v/>
      </c>
      <c r="AS152" s="177" t="str">
        <f>IF(B152&gt;①工事概要の入力!$C$68,"",IF(B152&gt;=①工事概要の入力!$C$67,$AS$13,""))</f>
        <v/>
      </c>
      <c r="AT152" s="177" t="str">
        <f t="shared" si="29"/>
        <v/>
      </c>
      <c r="AU152" s="177" t="str">
        <f t="shared" si="21"/>
        <v xml:space="preserve"> </v>
      </c>
    </row>
    <row r="153" spans="1:47" ht="39" customHeight="1" thickTop="1" thickBot="1">
      <c r="A153" s="351" t="str">
        <f t="shared" si="22"/>
        <v>対象期間外</v>
      </c>
      <c r="B153" s="362" t="str">
        <f>IFERROR(IF(B152=①工事概要の入力!$E$14,"-",IF(B152="-","-",B152+1)),"-")</f>
        <v>-</v>
      </c>
      <c r="C153" s="363" t="str">
        <f t="shared" si="23"/>
        <v>-</v>
      </c>
      <c r="D153" s="364" t="str">
        <f t="shared" si="24"/>
        <v xml:space="preserve"> </v>
      </c>
      <c r="E153" s="365" t="str">
        <f>IF(B153=①工事概要の入力!$E$10,"",IF(B153&gt;①工事概要の入力!$E$13,"",IF(LEN(AT153)=0,"○","")))</f>
        <v/>
      </c>
      <c r="F153" s="365" t="str">
        <f>IF(E153="","",IF(WEEKDAY(B153)=1,"〇",IF(WEEKDAY(B153)=7,"〇","")))</f>
        <v/>
      </c>
      <c r="G153" s="366" t="str">
        <f t="shared" si="25"/>
        <v>×</v>
      </c>
      <c r="H153" s="367"/>
      <c r="I153" s="368"/>
      <c r="J153" s="369"/>
      <c r="K153" s="370"/>
      <c r="L153" s="371" t="str">
        <f t="shared" si="26"/>
        <v/>
      </c>
      <c r="M153" s="371" t="str">
        <f t="shared" si="20"/>
        <v/>
      </c>
      <c r="N153" s="371" t="str">
        <f>B153</f>
        <v>-</v>
      </c>
      <c r="O153" s="371" t="str">
        <f t="shared" si="27"/>
        <v/>
      </c>
      <c r="P153" s="371" t="str">
        <f t="shared" si="28"/>
        <v>振替済み</v>
      </c>
      <c r="Q153" s="365" t="str">
        <f>IFERROR(IF(F153="","",IF(I153="休日","OK",IF(I153=$T$3,VLOOKUP(B153,$M$15:$P$655,4,FALSE),"NG"))),"NG")</f>
        <v/>
      </c>
      <c r="R153" s="398" t="str">
        <f>IFERROR(IF(WEEKDAY(C153)=2,"週の始まり",IF(WEEKDAY(C153)=1,"週の終わり",IF(WEEKDAY(C153)&gt;2,"↓",""))),"")</f>
        <v/>
      </c>
      <c r="S153" s="184"/>
      <c r="V153" s="177" t="str">
        <f>IFERROR(VLOOKUP(B153,①工事概要の入力!$C$10:$D$14,2,FALSE),"")</f>
        <v/>
      </c>
      <c r="W153" s="177" t="str">
        <f>IFERROR(VLOOKUP(B153,①工事概要の入力!$C$18:$D$23,2,FALSE),"")</f>
        <v/>
      </c>
      <c r="X153" s="177" t="str">
        <f>IFERROR(VLOOKUP(B153,①工事概要の入力!$C$24:$D$26,2,FALSE),"")</f>
        <v/>
      </c>
      <c r="Y153" s="177" t="str">
        <f>IF(B153&gt;①工事概要の入力!$C$28,"",IF(B153&gt;=①工事概要の入力!$C$27,$Y$13,""))</f>
        <v/>
      </c>
      <c r="Z153" s="177" t="str">
        <f>IF(B153&gt;①工事概要の入力!$C$30,"",IF(B153&gt;=①工事概要の入力!$C$29,$Z$13,""))</f>
        <v/>
      </c>
      <c r="AA153" s="177" t="str">
        <f>IF(B153&gt;①工事概要の入力!$C$32,"",IF(B153&gt;=①工事概要の入力!$C$31,$AA$13,""))</f>
        <v/>
      </c>
      <c r="AB153" s="177" t="str">
        <f>IF(B153&gt;①工事概要の入力!$C$34,"",IF(B153&gt;=①工事概要の入力!$C$33,$AB$13,""))</f>
        <v/>
      </c>
      <c r="AC153" s="177" t="str">
        <f>IF(B153&gt;①工事概要の入力!$C$36,"",IF(B153&gt;=①工事概要の入力!$C$35,$AC$13,""))</f>
        <v/>
      </c>
      <c r="AD153" s="177" t="str">
        <f>IF(B153&gt;①工事概要の入力!$C$38,"",IF(B153&gt;=①工事概要の入力!$C$37,$AD$13,""))</f>
        <v/>
      </c>
      <c r="AE153" s="177" t="str">
        <f>IF(B153&gt;①工事概要の入力!$C$40,"",IF(B153&gt;=①工事概要の入力!$C$39,$AE$13,""))</f>
        <v/>
      </c>
      <c r="AF153" s="177" t="str">
        <f>IF(B153&gt;①工事概要の入力!$C$42,"",IF(B153&gt;=①工事概要の入力!$C$41,$AF$13,""))</f>
        <v/>
      </c>
      <c r="AG153" s="177" t="str">
        <f>IF(B153&gt;①工事概要の入力!$C$44,"",IF(B153&gt;=①工事概要の入力!$C$43,$AG$13,""))</f>
        <v/>
      </c>
      <c r="AH153" s="177" t="str">
        <f>IF(B153&gt;①工事概要の入力!$C$46,"",IF(B153&gt;=①工事概要の入力!$C$45,$AH$13,""))</f>
        <v/>
      </c>
      <c r="AI153" s="177" t="str">
        <f>IF(B153&gt;①工事概要の入力!$C$48,"",IF(B153&gt;=①工事概要の入力!$C$47,$AI$13,""))</f>
        <v/>
      </c>
      <c r="AJ153" s="177" t="str">
        <f>IF(B153&gt;①工事概要の入力!$C$50,"",IF(B153&gt;=①工事概要の入力!$C$49,$AJ$13,""))</f>
        <v/>
      </c>
      <c r="AK153" s="177" t="str">
        <f>IF(B153&gt;①工事概要の入力!$C$52,"",IF(B153&gt;=①工事概要の入力!$C$51,$AK$13,""))</f>
        <v/>
      </c>
      <c r="AL153" s="177" t="str">
        <f>IF(B153&gt;①工事概要の入力!$C$54,"",IF(B153&gt;=①工事概要の入力!$C$53,$AL$13,""))</f>
        <v/>
      </c>
      <c r="AM153" s="177" t="str">
        <f>IF(B153&gt;①工事概要の入力!$C$56,"",IF(B153&gt;=①工事概要の入力!$C$55,$AM$13,""))</f>
        <v/>
      </c>
      <c r="AN153" s="177" t="str">
        <f>IF(B153&gt;①工事概要の入力!$C$58,"",IF(B153&gt;=①工事概要の入力!$C$57,$AN$13,""))</f>
        <v/>
      </c>
      <c r="AO153" s="177" t="str">
        <f>IF(B153&gt;①工事概要の入力!$C$60,"",IF(B153&gt;=①工事概要の入力!$C$59,$AO$13,""))</f>
        <v/>
      </c>
      <c r="AP153" s="177" t="str">
        <f>IF(B153&gt;①工事概要の入力!$C$62,"",IF(B153&gt;=①工事概要の入力!$C$61,$AP$13,""))</f>
        <v/>
      </c>
      <c r="AQ153" s="177" t="str">
        <f>IF(B153&gt;①工事概要の入力!$C$64,"",IF(B153&gt;=①工事概要の入力!$C$63,$AQ$13,""))</f>
        <v/>
      </c>
      <c r="AR153" s="177" t="str">
        <f>IF(B153&gt;①工事概要の入力!$C$66,"",IF(B153&gt;=①工事概要の入力!$C$65,$AR$13,""))</f>
        <v/>
      </c>
      <c r="AS153" s="177" t="str">
        <f>IF(B153&gt;①工事概要の入力!$C$68,"",IF(B153&gt;=①工事概要の入力!$C$67,$AS$13,""))</f>
        <v/>
      </c>
      <c r="AT153" s="177" t="str">
        <f t="shared" si="29"/>
        <v/>
      </c>
      <c r="AU153" s="177" t="str">
        <f t="shared" si="21"/>
        <v xml:space="preserve"> </v>
      </c>
    </row>
    <row r="154" spans="1:47" ht="39" customHeight="1" thickTop="1" thickBot="1">
      <c r="A154" s="351" t="str">
        <f t="shared" si="22"/>
        <v>対象期間外</v>
      </c>
      <c r="B154" s="362" t="str">
        <f>IFERROR(IF(B153=①工事概要の入力!$E$14,"-",IF(B153="-","-",B153+1)),"-")</f>
        <v>-</v>
      </c>
      <c r="C154" s="363" t="str">
        <f t="shared" si="23"/>
        <v>-</v>
      </c>
      <c r="D154" s="364" t="str">
        <f t="shared" si="24"/>
        <v xml:space="preserve"> </v>
      </c>
      <c r="E154" s="365" t="str">
        <f>IF(B154=①工事概要の入力!$E$10,"",IF(B154&gt;①工事概要の入力!$E$13,"",IF(LEN(AT154)=0,"○","")))</f>
        <v/>
      </c>
      <c r="F154" s="365" t="str">
        <f>IF(E154="","",IF(WEEKDAY(B154)=1,"〇",IF(WEEKDAY(B154)=7,"〇","")))</f>
        <v/>
      </c>
      <c r="G154" s="366" t="str">
        <f t="shared" si="25"/>
        <v>×</v>
      </c>
      <c r="H154" s="367"/>
      <c r="I154" s="368"/>
      <c r="J154" s="369"/>
      <c r="K154" s="370"/>
      <c r="L154" s="371" t="str">
        <f t="shared" si="26"/>
        <v/>
      </c>
      <c r="M154" s="371" t="str">
        <f t="shared" si="20"/>
        <v/>
      </c>
      <c r="N154" s="371" t="str">
        <f>B154</f>
        <v>-</v>
      </c>
      <c r="O154" s="371" t="str">
        <f t="shared" si="27"/>
        <v/>
      </c>
      <c r="P154" s="371" t="str">
        <f t="shared" si="28"/>
        <v>振替済み</v>
      </c>
      <c r="Q154" s="365" t="str">
        <f>IFERROR(IF(F154="","",IF(I154="休日","OK",IF(I154=$T$3,VLOOKUP(B154,$M$15:$P$655,4,FALSE),"NG"))),"NG")</f>
        <v/>
      </c>
      <c r="R154" s="398" t="str">
        <f>IFERROR(IF(WEEKDAY(C154)=2,"週の始まり",IF(WEEKDAY(C154)=1,"週の終わり",IF(WEEKDAY(C154)&gt;2,"↓",""))),"")</f>
        <v/>
      </c>
      <c r="S154" s="184"/>
      <c r="V154" s="177" t="str">
        <f>IFERROR(VLOOKUP(B154,①工事概要の入力!$C$10:$D$14,2,FALSE),"")</f>
        <v/>
      </c>
      <c r="W154" s="177" t="str">
        <f>IFERROR(VLOOKUP(B154,①工事概要の入力!$C$18:$D$23,2,FALSE),"")</f>
        <v/>
      </c>
      <c r="X154" s="177" t="str">
        <f>IFERROR(VLOOKUP(B154,①工事概要の入力!$C$24:$D$26,2,FALSE),"")</f>
        <v/>
      </c>
      <c r="Y154" s="177" t="str">
        <f>IF(B154&gt;①工事概要の入力!$C$28,"",IF(B154&gt;=①工事概要の入力!$C$27,$Y$13,""))</f>
        <v/>
      </c>
      <c r="Z154" s="177" t="str">
        <f>IF(B154&gt;①工事概要の入力!$C$30,"",IF(B154&gt;=①工事概要の入力!$C$29,$Z$13,""))</f>
        <v/>
      </c>
      <c r="AA154" s="177" t="str">
        <f>IF(B154&gt;①工事概要の入力!$C$32,"",IF(B154&gt;=①工事概要の入力!$C$31,$AA$13,""))</f>
        <v/>
      </c>
      <c r="AB154" s="177" t="str">
        <f>IF(B154&gt;①工事概要の入力!$C$34,"",IF(B154&gt;=①工事概要の入力!$C$33,$AB$13,""))</f>
        <v/>
      </c>
      <c r="AC154" s="177" t="str">
        <f>IF(B154&gt;①工事概要の入力!$C$36,"",IF(B154&gt;=①工事概要の入力!$C$35,$AC$13,""))</f>
        <v/>
      </c>
      <c r="AD154" s="177" t="str">
        <f>IF(B154&gt;①工事概要の入力!$C$38,"",IF(B154&gt;=①工事概要の入力!$C$37,$AD$13,""))</f>
        <v/>
      </c>
      <c r="AE154" s="177" t="str">
        <f>IF(B154&gt;①工事概要の入力!$C$40,"",IF(B154&gt;=①工事概要の入力!$C$39,$AE$13,""))</f>
        <v/>
      </c>
      <c r="AF154" s="177" t="str">
        <f>IF(B154&gt;①工事概要の入力!$C$42,"",IF(B154&gt;=①工事概要の入力!$C$41,$AF$13,""))</f>
        <v/>
      </c>
      <c r="AG154" s="177" t="str">
        <f>IF(B154&gt;①工事概要の入力!$C$44,"",IF(B154&gt;=①工事概要の入力!$C$43,$AG$13,""))</f>
        <v/>
      </c>
      <c r="AH154" s="177" t="str">
        <f>IF(B154&gt;①工事概要の入力!$C$46,"",IF(B154&gt;=①工事概要の入力!$C$45,$AH$13,""))</f>
        <v/>
      </c>
      <c r="AI154" s="177" t="str">
        <f>IF(B154&gt;①工事概要の入力!$C$48,"",IF(B154&gt;=①工事概要の入力!$C$47,$AI$13,""))</f>
        <v/>
      </c>
      <c r="AJ154" s="177" t="str">
        <f>IF(B154&gt;①工事概要の入力!$C$50,"",IF(B154&gt;=①工事概要の入力!$C$49,$AJ$13,""))</f>
        <v/>
      </c>
      <c r="AK154" s="177" t="str">
        <f>IF(B154&gt;①工事概要の入力!$C$52,"",IF(B154&gt;=①工事概要の入力!$C$51,$AK$13,""))</f>
        <v/>
      </c>
      <c r="AL154" s="177" t="str">
        <f>IF(B154&gt;①工事概要の入力!$C$54,"",IF(B154&gt;=①工事概要の入力!$C$53,$AL$13,""))</f>
        <v/>
      </c>
      <c r="AM154" s="177" t="str">
        <f>IF(B154&gt;①工事概要の入力!$C$56,"",IF(B154&gt;=①工事概要の入力!$C$55,$AM$13,""))</f>
        <v/>
      </c>
      <c r="AN154" s="177" t="str">
        <f>IF(B154&gt;①工事概要の入力!$C$58,"",IF(B154&gt;=①工事概要の入力!$C$57,$AN$13,""))</f>
        <v/>
      </c>
      <c r="AO154" s="177" t="str">
        <f>IF(B154&gt;①工事概要の入力!$C$60,"",IF(B154&gt;=①工事概要の入力!$C$59,$AO$13,""))</f>
        <v/>
      </c>
      <c r="AP154" s="177" t="str">
        <f>IF(B154&gt;①工事概要の入力!$C$62,"",IF(B154&gt;=①工事概要の入力!$C$61,$AP$13,""))</f>
        <v/>
      </c>
      <c r="AQ154" s="177" t="str">
        <f>IF(B154&gt;①工事概要の入力!$C$64,"",IF(B154&gt;=①工事概要の入力!$C$63,$AQ$13,""))</f>
        <v/>
      </c>
      <c r="AR154" s="177" t="str">
        <f>IF(B154&gt;①工事概要の入力!$C$66,"",IF(B154&gt;=①工事概要の入力!$C$65,$AR$13,""))</f>
        <v/>
      </c>
      <c r="AS154" s="177" t="str">
        <f>IF(B154&gt;①工事概要の入力!$C$68,"",IF(B154&gt;=①工事概要の入力!$C$67,$AS$13,""))</f>
        <v/>
      </c>
      <c r="AT154" s="177" t="str">
        <f t="shared" si="29"/>
        <v/>
      </c>
      <c r="AU154" s="177" t="str">
        <f t="shared" si="21"/>
        <v xml:space="preserve"> </v>
      </c>
    </row>
    <row r="155" spans="1:47" ht="39" customHeight="1" thickTop="1" thickBot="1">
      <c r="A155" s="351" t="str">
        <f t="shared" si="22"/>
        <v>対象期間外</v>
      </c>
      <c r="B155" s="362" t="str">
        <f>IFERROR(IF(B154=①工事概要の入力!$E$14,"-",IF(B154="-","-",B154+1)),"-")</f>
        <v>-</v>
      </c>
      <c r="C155" s="363" t="str">
        <f t="shared" si="23"/>
        <v>-</v>
      </c>
      <c r="D155" s="364" t="str">
        <f t="shared" si="24"/>
        <v xml:space="preserve"> </v>
      </c>
      <c r="E155" s="365" t="str">
        <f>IF(B155=①工事概要の入力!$E$10,"",IF(B155&gt;①工事概要の入力!$E$13,"",IF(LEN(AT155)=0,"○","")))</f>
        <v/>
      </c>
      <c r="F155" s="365" t="str">
        <f>IF(E155="","",IF(WEEKDAY(B155)=1,"〇",IF(WEEKDAY(B155)=7,"〇","")))</f>
        <v/>
      </c>
      <c r="G155" s="366" t="str">
        <f t="shared" si="25"/>
        <v>×</v>
      </c>
      <c r="H155" s="367"/>
      <c r="I155" s="368"/>
      <c r="J155" s="369"/>
      <c r="K155" s="370"/>
      <c r="L155" s="371" t="str">
        <f t="shared" si="26"/>
        <v/>
      </c>
      <c r="M155" s="371" t="str">
        <f t="shared" si="20"/>
        <v/>
      </c>
      <c r="N155" s="371" t="str">
        <f>B155</f>
        <v>-</v>
      </c>
      <c r="O155" s="371" t="str">
        <f t="shared" si="27"/>
        <v/>
      </c>
      <c r="P155" s="371" t="str">
        <f t="shared" si="28"/>
        <v>振替済み</v>
      </c>
      <c r="Q155" s="365" t="str">
        <f>IFERROR(IF(F155="","",IF(I155="休日","OK",IF(I155=$T$3,VLOOKUP(B155,$M$15:$P$655,4,FALSE),"NG"))),"NG")</f>
        <v/>
      </c>
      <c r="R155" s="398" t="str">
        <f>IFERROR(IF(WEEKDAY(C155)=2,"週の始まり",IF(WEEKDAY(C155)=1,"週の終わり",IF(WEEKDAY(C155)&gt;2,"↓",""))),"")</f>
        <v/>
      </c>
      <c r="S155" s="184"/>
      <c r="V155" s="177" t="str">
        <f>IFERROR(VLOOKUP(B155,①工事概要の入力!$C$10:$D$14,2,FALSE),"")</f>
        <v/>
      </c>
      <c r="W155" s="177" t="str">
        <f>IFERROR(VLOOKUP(B155,①工事概要の入力!$C$18:$D$23,2,FALSE),"")</f>
        <v/>
      </c>
      <c r="X155" s="177" t="str">
        <f>IFERROR(VLOOKUP(B155,①工事概要の入力!$C$24:$D$26,2,FALSE),"")</f>
        <v/>
      </c>
      <c r="Y155" s="177" t="str">
        <f>IF(B155&gt;①工事概要の入力!$C$28,"",IF(B155&gt;=①工事概要の入力!$C$27,$Y$13,""))</f>
        <v/>
      </c>
      <c r="Z155" s="177" t="str">
        <f>IF(B155&gt;①工事概要の入力!$C$30,"",IF(B155&gt;=①工事概要の入力!$C$29,$Z$13,""))</f>
        <v/>
      </c>
      <c r="AA155" s="177" t="str">
        <f>IF(B155&gt;①工事概要の入力!$C$32,"",IF(B155&gt;=①工事概要の入力!$C$31,$AA$13,""))</f>
        <v/>
      </c>
      <c r="AB155" s="177" t="str">
        <f>IF(B155&gt;①工事概要の入力!$C$34,"",IF(B155&gt;=①工事概要の入力!$C$33,$AB$13,""))</f>
        <v/>
      </c>
      <c r="AC155" s="177" t="str">
        <f>IF(B155&gt;①工事概要の入力!$C$36,"",IF(B155&gt;=①工事概要の入力!$C$35,$AC$13,""))</f>
        <v/>
      </c>
      <c r="AD155" s="177" t="str">
        <f>IF(B155&gt;①工事概要の入力!$C$38,"",IF(B155&gt;=①工事概要の入力!$C$37,$AD$13,""))</f>
        <v/>
      </c>
      <c r="AE155" s="177" t="str">
        <f>IF(B155&gt;①工事概要の入力!$C$40,"",IF(B155&gt;=①工事概要の入力!$C$39,$AE$13,""))</f>
        <v/>
      </c>
      <c r="AF155" s="177" t="str">
        <f>IF(B155&gt;①工事概要の入力!$C$42,"",IF(B155&gt;=①工事概要の入力!$C$41,$AF$13,""))</f>
        <v/>
      </c>
      <c r="AG155" s="177" t="str">
        <f>IF(B155&gt;①工事概要の入力!$C$44,"",IF(B155&gt;=①工事概要の入力!$C$43,$AG$13,""))</f>
        <v/>
      </c>
      <c r="AH155" s="177" t="str">
        <f>IF(B155&gt;①工事概要の入力!$C$46,"",IF(B155&gt;=①工事概要の入力!$C$45,$AH$13,""))</f>
        <v/>
      </c>
      <c r="AI155" s="177" t="str">
        <f>IF(B155&gt;①工事概要の入力!$C$48,"",IF(B155&gt;=①工事概要の入力!$C$47,$AI$13,""))</f>
        <v/>
      </c>
      <c r="AJ155" s="177" t="str">
        <f>IF(B155&gt;①工事概要の入力!$C$50,"",IF(B155&gt;=①工事概要の入力!$C$49,$AJ$13,""))</f>
        <v/>
      </c>
      <c r="AK155" s="177" t="str">
        <f>IF(B155&gt;①工事概要の入力!$C$52,"",IF(B155&gt;=①工事概要の入力!$C$51,$AK$13,""))</f>
        <v/>
      </c>
      <c r="AL155" s="177" t="str">
        <f>IF(B155&gt;①工事概要の入力!$C$54,"",IF(B155&gt;=①工事概要の入力!$C$53,$AL$13,""))</f>
        <v/>
      </c>
      <c r="AM155" s="177" t="str">
        <f>IF(B155&gt;①工事概要の入力!$C$56,"",IF(B155&gt;=①工事概要の入力!$C$55,$AM$13,""))</f>
        <v/>
      </c>
      <c r="AN155" s="177" t="str">
        <f>IF(B155&gt;①工事概要の入力!$C$58,"",IF(B155&gt;=①工事概要の入力!$C$57,$AN$13,""))</f>
        <v/>
      </c>
      <c r="AO155" s="177" t="str">
        <f>IF(B155&gt;①工事概要の入力!$C$60,"",IF(B155&gt;=①工事概要の入力!$C$59,$AO$13,""))</f>
        <v/>
      </c>
      <c r="AP155" s="177" t="str">
        <f>IF(B155&gt;①工事概要の入力!$C$62,"",IF(B155&gt;=①工事概要の入力!$C$61,$AP$13,""))</f>
        <v/>
      </c>
      <c r="AQ155" s="177" t="str">
        <f>IF(B155&gt;①工事概要の入力!$C$64,"",IF(B155&gt;=①工事概要の入力!$C$63,$AQ$13,""))</f>
        <v/>
      </c>
      <c r="AR155" s="177" t="str">
        <f>IF(B155&gt;①工事概要の入力!$C$66,"",IF(B155&gt;=①工事概要の入力!$C$65,$AR$13,""))</f>
        <v/>
      </c>
      <c r="AS155" s="177" t="str">
        <f>IF(B155&gt;①工事概要の入力!$C$68,"",IF(B155&gt;=①工事概要の入力!$C$67,$AS$13,""))</f>
        <v/>
      </c>
      <c r="AT155" s="177" t="str">
        <f t="shared" si="29"/>
        <v/>
      </c>
      <c r="AU155" s="177" t="str">
        <f t="shared" si="21"/>
        <v xml:space="preserve"> </v>
      </c>
    </row>
    <row r="156" spans="1:47" ht="39" customHeight="1" thickTop="1" thickBot="1">
      <c r="A156" s="351" t="str">
        <f t="shared" si="22"/>
        <v>対象期間外</v>
      </c>
      <c r="B156" s="362" t="str">
        <f>IFERROR(IF(B155=①工事概要の入力!$E$14,"-",IF(B155="-","-",B155+1)),"-")</f>
        <v>-</v>
      </c>
      <c r="C156" s="363" t="str">
        <f t="shared" si="23"/>
        <v>-</v>
      </c>
      <c r="D156" s="364" t="str">
        <f t="shared" si="24"/>
        <v xml:space="preserve"> </v>
      </c>
      <c r="E156" s="365" t="str">
        <f>IF(B156=①工事概要の入力!$E$10,"",IF(B156&gt;①工事概要の入力!$E$13,"",IF(LEN(AT156)=0,"○","")))</f>
        <v/>
      </c>
      <c r="F156" s="365" t="str">
        <f>IF(E156="","",IF(WEEKDAY(B156)=1,"〇",IF(WEEKDAY(B156)=7,"〇","")))</f>
        <v/>
      </c>
      <c r="G156" s="366" t="str">
        <f t="shared" si="25"/>
        <v>×</v>
      </c>
      <c r="H156" s="367"/>
      <c r="I156" s="368"/>
      <c r="J156" s="369"/>
      <c r="K156" s="370"/>
      <c r="L156" s="371" t="str">
        <f t="shared" si="26"/>
        <v/>
      </c>
      <c r="M156" s="371" t="str">
        <f t="shared" si="20"/>
        <v/>
      </c>
      <c r="N156" s="371" t="str">
        <f>B156</f>
        <v>-</v>
      </c>
      <c r="O156" s="371" t="str">
        <f t="shared" si="27"/>
        <v/>
      </c>
      <c r="P156" s="371" t="str">
        <f t="shared" si="28"/>
        <v>振替済み</v>
      </c>
      <c r="Q156" s="365" t="str">
        <f>IFERROR(IF(F156="","",IF(I156="休日","OK",IF(I156=$T$3,VLOOKUP(B156,$M$15:$P$655,4,FALSE),"NG"))),"NG")</f>
        <v/>
      </c>
      <c r="R156" s="398" t="str">
        <f>IFERROR(IF(WEEKDAY(C156)=2,"週の始まり",IF(WEEKDAY(C156)=1,"週の終わり",IF(WEEKDAY(C156)&gt;2,"↓",""))),"")</f>
        <v/>
      </c>
      <c r="S156" s="184"/>
      <c r="V156" s="177" t="str">
        <f>IFERROR(VLOOKUP(B156,①工事概要の入力!$C$10:$D$14,2,FALSE),"")</f>
        <v/>
      </c>
      <c r="W156" s="177" t="str">
        <f>IFERROR(VLOOKUP(B156,①工事概要の入力!$C$18:$D$23,2,FALSE),"")</f>
        <v/>
      </c>
      <c r="X156" s="177" t="str">
        <f>IFERROR(VLOOKUP(B156,①工事概要の入力!$C$24:$D$26,2,FALSE),"")</f>
        <v/>
      </c>
      <c r="Y156" s="177" t="str">
        <f>IF(B156&gt;①工事概要の入力!$C$28,"",IF(B156&gt;=①工事概要の入力!$C$27,$Y$13,""))</f>
        <v/>
      </c>
      <c r="Z156" s="177" t="str">
        <f>IF(B156&gt;①工事概要の入力!$C$30,"",IF(B156&gt;=①工事概要の入力!$C$29,$Z$13,""))</f>
        <v/>
      </c>
      <c r="AA156" s="177" t="str">
        <f>IF(B156&gt;①工事概要の入力!$C$32,"",IF(B156&gt;=①工事概要の入力!$C$31,$AA$13,""))</f>
        <v/>
      </c>
      <c r="AB156" s="177" t="str">
        <f>IF(B156&gt;①工事概要の入力!$C$34,"",IF(B156&gt;=①工事概要の入力!$C$33,$AB$13,""))</f>
        <v/>
      </c>
      <c r="AC156" s="177" t="str">
        <f>IF(B156&gt;①工事概要の入力!$C$36,"",IF(B156&gt;=①工事概要の入力!$C$35,$AC$13,""))</f>
        <v/>
      </c>
      <c r="AD156" s="177" t="str">
        <f>IF(B156&gt;①工事概要の入力!$C$38,"",IF(B156&gt;=①工事概要の入力!$C$37,$AD$13,""))</f>
        <v/>
      </c>
      <c r="AE156" s="177" t="str">
        <f>IF(B156&gt;①工事概要の入力!$C$40,"",IF(B156&gt;=①工事概要の入力!$C$39,$AE$13,""))</f>
        <v/>
      </c>
      <c r="AF156" s="177" t="str">
        <f>IF(B156&gt;①工事概要の入力!$C$42,"",IF(B156&gt;=①工事概要の入力!$C$41,$AF$13,""))</f>
        <v/>
      </c>
      <c r="AG156" s="177" t="str">
        <f>IF(B156&gt;①工事概要の入力!$C$44,"",IF(B156&gt;=①工事概要の入力!$C$43,$AG$13,""))</f>
        <v/>
      </c>
      <c r="AH156" s="177" t="str">
        <f>IF(B156&gt;①工事概要の入力!$C$46,"",IF(B156&gt;=①工事概要の入力!$C$45,$AH$13,""))</f>
        <v/>
      </c>
      <c r="AI156" s="177" t="str">
        <f>IF(B156&gt;①工事概要の入力!$C$48,"",IF(B156&gt;=①工事概要の入力!$C$47,$AI$13,""))</f>
        <v/>
      </c>
      <c r="AJ156" s="177" t="str">
        <f>IF(B156&gt;①工事概要の入力!$C$50,"",IF(B156&gt;=①工事概要の入力!$C$49,$AJ$13,""))</f>
        <v/>
      </c>
      <c r="AK156" s="177" t="str">
        <f>IF(B156&gt;①工事概要の入力!$C$52,"",IF(B156&gt;=①工事概要の入力!$C$51,$AK$13,""))</f>
        <v/>
      </c>
      <c r="AL156" s="177" t="str">
        <f>IF(B156&gt;①工事概要の入力!$C$54,"",IF(B156&gt;=①工事概要の入力!$C$53,$AL$13,""))</f>
        <v/>
      </c>
      <c r="AM156" s="177" t="str">
        <f>IF(B156&gt;①工事概要の入力!$C$56,"",IF(B156&gt;=①工事概要の入力!$C$55,$AM$13,""))</f>
        <v/>
      </c>
      <c r="AN156" s="177" t="str">
        <f>IF(B156&gt;①工事概要の入力!$C$58,"",IF(B156&gt;=①工事概要の入力!$C$57,$AN$13,""))</f>
        <v/>
      </c>
      <c r="AO156" s="177" t="str">
        <f>IF(B156&gt;①工事概要の入力!$C$60,"",IF(B156&gt;=①工事概要の入力!$C$59,$AO$13,""))</f>
        <v/>
      </c>
      <c r="AP156" s="177" t="str">
        <f>IF(B156&gt;①工事概要の入力!$C$62,"",IF(B156&gt;=①工事概要の入力!$C$61,$AP$13,""))</f>
        <v/>
      </c>
      <c r="AQ156" s="177" t="str">
        <f>IF(B156&gt;①工事概要の入力!$C$64,"",IF(B156&gt;=①工事概要の入力!$C$63,$AQ$13,""))</f>
        <v/>
      </c>
      <c r="AR156" s="177" t="str">
        <f>IF(B156&gt;①工事概要の入力!$C$66,"",IF(B156&gt;=①工事概要の入力!$C$65,$AR$13,""))</f>
        <v/>
      </c>
      <c r="AS156" s="177" t="str">
        <f>IF(B156&gt;①工事概要の入力!$C$68,"",IF(B156&gt;=①工事概要の入力!$C$67,$AS$13,""))</f>
        <v/>
      </c>
      <c r="AT156" s="177" t="str">
        <f t="shared" si="29"/>
        <v/>
      </c>
      <c r="AU156" s="177" t="str">
        <f t="shared" si="21"/>
        <v xml:space="preserve"> </v>
      </c>
    </row>
    <row r="157" spans="1:47" ht="39" customHeight="1" thickTop="1" thickBot="1">
      <c r="A157" s="351" t="str">
        <f t="shared" si="22"/>
        <v>対象期間外</v>
      </c>
      <c r="B157" s="362" t="str">
        <f>IFERROR(IF(B156=①工事概要の入力!$E$14,"-",IF(B156="-","-",B156+1)),"-")</f>
        <v>-</v>
      </c>
      <c r="C157" s="363" t="str">
        <f t="shared" si="23"/>
        <v>-</v>
      </c>
      <c r="D157" s="364" t="str">
        <f t="shared" si="24"/>
        <v xml:space="preserve"> </v>
      </c>
      <c r="E157" s="365" t="str">
        <f>IF(B157=①工事概要の入力!$E$10,"",IF(B157&gt;①工事概要の入力!$E$13,"",IF(LEN(AT157)=0,"○","")))</f>
        <v/>
      </c>
      <c r="F157" s="365" t="str">
        <f>IF(E157="","",IF(WEEKDAY(B157)=1,"〇",IF(WEEKDAY(B157)=7,"〇","")))</f>
        <v/>
      </c>
      <c r="G157" s="366" t="str">
        <f t="shared" si="25"/>
        <v>×</v>
      </c>
      <c r="H157" s="367"/>
      <c r="I157" s="368"/>
      <c r="J157" s="369"/>
      <c r="K157" s="370"/>
      <c r="L157" s="371" t="str">
        <f t="shared" si="26"/>
        <v/>
      </c>
      <c r="M157" s="371" t="str">
        <f t="shared" si="20"/>
        <v/>
      </c>
      <c r="N157" s="371" t="str">
        <f>B157</f>
        <v>-</v>
      </c>
      <c r="O157" s="371" t="str">
        <f t="shared" si="27"/>
        <v/>
      </c>
      <c r="P157" s="371" t="str">
        <f t="shared" si="28"/>
        <v>振替済み</v>
      </c>
      <c r="Q157" s="365" t="str">
        <f>IFERROR(IF(F157="","",IF(I157="休日","OK",IF(I157=$T$3,VLOOKUP(B157,$M$15:$P$655,4,FALSE),"NG"))),"NG")</f>
        <v/>
      </c>
      <c r="R157" s="398" t="str">
        <f>IFERROR(IF(WEEKDAY(C157)=2,"週の始まり",IF(WEEKDAY(C157)=1,"週の終わり",IF(WEEKDAY(C157)&gt;2,"↓",""))),"")</f>
        <v/>
      </c>
      <c r="S157" s="184"/>
      <c r="V157" s="177" t="str">
        <f>IFERROR(VLOOKUP(B157,①工事概要の入力!$C$10:$D$14,2,FALSE),"")</f>
        <v/>
      </c>
      <c r="W157" s="177" t="str">
        <f>IFERROR(VLOOKUP(B157,①工事概要の入力!$C$18:$D$23,2,FALSE),"")</f>
        <v/>
      </c>
      <c r="X157" s="177" t="str">
        <f>IFERROR(VLOOKUP(B157,①工事概要の入力!$C$24:$D$26,2,FALSE),"")</f>
        <v/>
      </c>
      <c r="Y157" s="177" t="str">
        <f>IF(B157&gt;①工事概要の入力!$C$28,"",IF(B157&gt;=①工事概要の入力!$C$27,$Y$13,""))</f>
        <v/>
      </c>
      <c r="Z157" s="177" t="str">
        <f>IF(B157&gt;①工事概要の入力!$C$30,"",IF(B157&gt;=①工事概要の入力!$C$29,$Z$13,""))</f>
        <v/>
      </c>
      <c r="AA157" s="177" t="str">
        <f>IF(B157&gt;①工事概要の入力!$C$32,"",IF(B157&gt;=①工事概要の入力!$C$31,$AA$13,""))</f>
        <v/>
      </c>
      <c r="AB157" s="177" t="str">
        <f>IF(B157&gt;①工事概要の入力!$C$34,"",IF(B157&gt;=①工事概要の入力!$C$33,$AB$13,""))</f>
        <v/>
      </c>
      <c r="AC157" s="177" t="str">
        <f>IF(B157&gt;①工事概要の入力!$C$36,"",IF(B157&gt;=①工事概要の入力!$C$35,$AC$13,""))</f>
        <v/>
      </c>
      <c r="AD157" s="177" t="str">
        <f>IF(B157&gt;①工事概要の入力!$C$38,"",IF(B157&gt;=①工事概要の入力!$C$37,$AD$13,""))</f>
        <v/>
      </c>
      <c r="AE157" s="177" t="str">
        <f>IF(B157&gt;①工事概要の入力!$C$40,"",IF(B157&gt;=①工事概要の入力!$C$39,$AE$13,""))</f>
        <v/>
      </c>
      <c r="AF157" s="177" t="str">
        <f>IF(B157&gt;①工事概要の入力!$C$42,"",IF(B157&gt;=①工事概要の入力!$C$41,$AF$13,""))</f>
        <v/>
      </c>
      <c r="AG157" s="177" t="str">
        <f>IF(B157&gt;①工事概要の入力!$C$44,"",IF(B157&gt;=①工事概要の入力!$C$43,$AG$13,""))</f>
        <v/>
      </c>
      <c r="AH157" s="177" t="str">
        <f>IF(B157&gt;①工事概要の入力!$C$46,"",IF(B157&gt;=①工事概要の入力!$C$45,$AH$13,""))</f>
        <v/>
      </c>
      <c r="AI157" s="177" t="str">
        <f>IF(B157&gt;①工事概要の入力!$C$48,"",IF(B157&gt;=①工事概要の入力!$C$47,$AI$13,""))</f>
        <v/>
      </c>
      <c r="AJ157" s="177" t="str">
        <f>IF(B157&gt;①工事概要の入力!$C$50,"",IF(B157&gt;=①工事概要の入力!$C$49,$AJ$13,""))</f>
        <v/>
      </c>
      <c r="AK157" s="177" t="str">
        <f>IF(B157&gt;①工事概要の入力!$C$52,"",IF(B157&gt;=①工事概要の入力!$C$51,$AK$13,""))</f>
        <v/>
      </c>
      <c r="AL157" s="177" t="str">
        <f>IF(B157&gt;①工事概要の入力!$C$54,"",IF(B157&gt;=①工事概要の入力!$C$53,$AL$13,""))</f>
        <v/>
      </c>
      <c r="AM157" s="177" t="str">
        <f>IF(B157&gt;①工事概要の入力!$C$56,"",IF(B157&gt;=①工事概要の入力!$C$55,$AM$13,""))</f>
        <v/>
      </c>
      <c r="AN157" s="177" t="str">
        <f>IF(B157&gt;①工事概要の入力!$C$58,"",IF(B157&gt;=①工事概要の入力!$C$57,$AN$13,""))</f>
        <v/>
      </c>
      <c r="AO157" s="177" t="str">
        <f>IF(B157&gt;①工事概要の入力!$C$60,"",IF(B157&gt;=①工事概要の入力!$C$59,$AO$13,""))</f>
        <v/>
      </c>
      <c r="AP157" s="177" t="str">
        <f>IF(B157&gt;①工事概要の入力!$C$62,"",IF(B157&gt;=①工事概要の入力!$C$61,$AP$13,""))</f>
        <v/>
      </c>
      <c r="AQ157" s="177" t="str">
        <f>IF(B157&gt;①工事概要の入力!$C$64,"",IF(B157&gt;=①工事概要の入力!$C$63,$AQ$13,""))</f>
        <v/>
      </c>
      <c r="AR157" s="177" t="str">
        <f>IF(B157&gt;①工事概要の入力!$C$66,"",IF(B157&gt;=①工事概要の入力!$C$65,$AR$13,""))</f>
        <v/>
      </c>
      <c r="AS157" s="177" t="str">
        <f>IF(B157&gt;①工事概要の入力!$C$68,"",IF(B157&gt;=①工事概要の入力!$C$67,$AS$13,""))</f>
        <v/>
      </c>
      <c r="AT157" s="177" t="str">
        <f t="shared" si="29"/>
        <v/>
      </c>
      <c r="AU157" s="177" t="str">
        <f t="shared" si="21"/>
        <v xml:space="preserve"> </v>
      </c>
    </row>
    <row r="158" spans="1:47" ht="39" customHeight="1" thickTop="1" thickBot="1">
      <c r="A158" s="351" t="str">
        <f t="shared" si="22"/>
        <v>対象期間外</v>
      </c>
      <c r="B158" s="362" t="str">
        <f>IFERROR(IF(B157=①工事概要の入力!$E$14,"-",IF(B157="-","-",B157+1)),"-")</f>
        <v>-</v>
      </c>
      <c r="C158" s="363" t="str">
        <f t="shared" si="23"/>
        <v>-</v>
      </c>
      <c r="D158" s="364" t="str">
        <f t="shared" si="24"/>
        <v xml:space="preserve"> </v>
      </c>
      <c r="E158" s="365" t="str">
        <f>IF(B158=①工事概要の入力!$E$10,"",IF(B158&gt;①工事概要の入力!$E$13,"",IF(LEN(AT158)=0,"○","")))</f>
        <v/>
      </c>
      <c r="F158" s="365" t="str">
        <f>IF(E158="","",IF(WEEKDAY(B158)=1,"〇",IF(WEEKDAY(B158)=7,"〇","")))</f>
        <v/>
      </c>
      <c r="G158" s="366" t="str">
        <f t="shared" si="25"/>
        <v>×</v>
      </c>
      <c r="H158" s="367"/>
      <c r="I158" s="368"/>
      <c r="J158" s="369"/>
      <c r="K158" s="370"/>
      <c r="L158" s="371" t="str">
        <f t="shared" si="26"/>
        <v/>
      </c>
      <c r="M158" s="371" t="str">
        <f t="shared" si="20"/>
        <v/>
      </c>
      <c r="N158" s="371" t="str">
        <f>B158</f>
        <v>-</v>
      </c>
      <c r="O158" s="371" t="str">
        <f t="shared" si="27"/>
        <v/>
      </c>
      <c r="P158" s="371" t="str">
        <f t="shared" si="28"/>
        <v>振替済み</v>
      </c>
      <c r="Q158" s="365" t="str">
        <f>IFERROR(IF(F158="","",IF(I158="休日","OK",IF(I158=$T$3,VLOOKUP(B158,$M$15:$P$655,4,FALSE),"NG"))),"NG")</f>
        <v/>
      </c>
      <c r="R158" s="398" t="str">
        <f>IFERROR(IF(WEEKDAY(C158)=2,"週の始まり",IF(WEEKDAY(C158)=1,"週の終わり",IF(WEEKDAY(C158)&gt;2,"↓",""))),"")</f>
        <v/>
      </c>
      <c r="S158" s="184"/>
      <c r="V158" s="177" t="str">
        <f>IFERROR(VLOOKUP(B158,①工事概要の入力!$C$10:$D$14,2,FALSE),"")</f>
        <v/>
      </c>
      <c r="W158" s="177" t="str">
        <f>IFERROR(VLOOKUP(B158,①工事概要の入力!$C$18:$D$23,2,FALSE),"")</f>
        <v/>
      </c>
      <c r="X158" s="177" t="str">
        <f>IFERROR(VLOOKUP(B158,①工事概要の入力!$C$24:$D$26,2,FALSE),"")</f>
        <v/>
      </c>
      <c r="Y158" s="177" t="str">
        <f>IF(B158&gt;①工事概要の入力!$C$28,"",IF(B158&gt;=①工事概要の入力!$C$27,$Y$13,""))</f>
        <v/>
      </c>
      <c r="Z158" s="177" t="str">
        <f>IF(B158&gt;①工事概要の入力!$C$30,"",IF(B158&gt;=①工事概要の入力!$C$29,$Z$13,""))</f>
        <v/>
      </c>
      <c r="AA158" s="177" t="str">
        <f>IF(B158&gt;①工事概要の入力!$C$32,"",IF(B158&gt;=①工事概要の入力!$C$31,$AA$13,""))</f>
        <v/>
      </c>
      <c r="AB158" s="177" t="str">
        <f>IF(B158&gt;①工事概要の入力!$C$34,"",IF(B158&gt;=①工事概要の入力!$C$33,$AB$13,""))</f>
        <v/>
      </c>
      <c r="AC158" s="177" t="str">
        <f>IF(B158&gt;①工事概要の入力!$C$36,"",IF(B158&gt;=①工事概要の入力!$C$35,$AC$13,""))</f>
        <v/>
      </c>
      <c r="AD158" s="177" t="str">
        <f>IF(B158&gt;①工事概要の入力!$C$38,"",IF(B158&gt;=①工事概要の入力!$C$37,$AD$13,""))</f>
        <v/>
      </c>
      <c r="AE158" s="177" t="str">
        <f>IF(B158&gt;①工事概要の入力!$C$40,"",IF(B158&gt;=①工事概要の入力!$C$39,$AE$13,""))</f>
        <v/>
      </c>
      <c r="AF158" s="177" t="str">
        <f>IF(B158&gt;①工事概要の入力!$C$42,"",IF(B158&gt;=①工事概要の入力!$C$41,$AF$13,""))</f>
        <v/>
      </c>
      <c r="AG158" s="177" t="str">
        <f>IF(B158&gt;①工事概要の入力!$C$44,"",IF(B158&gt;=①工事概要の入力!$C$43,$AG$13,""))</f>
        <v/>
      </c>
      <c r="AH158" s="177" t="str">
        <f>IF(B158&gt;①工事概要の入力!$C$46,"",IF(B158&gt;=①工事概要の入力!$C$45,$AH$13,""))</f>
        <v/>
      </c>
      <c r="AI158" s="177" t="str">
        <f>IF(B158&gt;①工事概要の入力!$C$48,"",IF(B158&gt;=①工事概要の入力!$C$47,$AI$13,""))</f>
        <v/>
      </c>
      <c r="AJ158" s="177" t="str">
        <f>IF(B158&gt;①工事概要の入力!$C$50,"",IF(B158&gt;=①工事概要の入力!$C$49,$AJ$13,""))</f>
        <v/>
      </c>
      <c r="AK158" s="177" t="str">
        <f>IF(B158&gt;①工事概要の入力!$C$52,"",IF(B158&gt;=①工事概要の入力!$C$51,$AK$13,""))</f>
        <v/>
      </c>
      <c r="AL158" s="177" t="str">
        <f>IF(B158&gt;①工事概要の入力!$C$54,"",IF(B158&gt;=①工事概要の入力!$C$53,$AL$13,""))</f>
        <v/>
      </c>
      <c r="AM158" s="177" t="str">
        <f>IF(B158&gt;①工事概要の入力!$C$56,"",IF(B158&gt;=①工事概要の入力!$C$55,$AM$13,""))</f>
        <v/>
      </c>
      <c r="AN158" s="177" t="str">
        <f>IF(B158&gt;①工事概要の入力!$C$58,"",IF(B158&gt;=①工事概要の入力!$C$57,$AN$13,""))</f>
        <v/>
      </c>
      <c r="AO158" s="177" t="str">
        <f>IF(B158&gt;①工事概要の入力!$C$60,"",IF(B158&gt;=①工事概要の入力!$C$59,$AO$13,""))</f>
        <v/>
      </c>
      <c r="AP158" s="177" t="str">
        <f>IF(B158&gt;①工事概要の入力!$C$62,"",IF(B158&gt;=①工事概要の入力!$C$61,$AP$13,""))</f>
        <v/>
      </c>
      <c r="AQ158" s="177" t="str">
        <f>IF(B158&gt;①工事概要の入力!$C$64,"",IF(B158&gt;=①工事概要の入力!$C$63,$AQ$13,""))</f>
        <v/>
      </c>
      <c r="AR158" s="177" t="str">
        <f>IF(B158&gt;①工事概要の入力!$C$66,"",IF(B158&gt;=①工事概要の入力!$C$65,$AR$13,""))</f>
        <v/>
      </c>
      <c r="AS158" s="177" t="str">
        <f>IF(B158&gt;①工事概要の入力!$C$68,"",IF(B158&gt;=①工事概要の入力!$C$67,$AS$13,""))</f>
        <v/>
      </c>
      <c r="AT158" s="177" t="str">
        <f t="shared" si="29"/>
        <v/>
      </c>
      <c r="AU158" s="177" t="str">
        <f t="shared" si="21"/>
        <v xml:space="preserve"> </v>
      </c>
    </row>
    <row r="159" spans="1:47" ht="39" customHeight="1" thickTop="1" thickBot="1">
      <c r="A159" s="351" t="str">
        <f t="shared" si="22"/>
        <v>対象期間外</v>
      </c>
      <c r="B159" s="362" t="str">
        <f>IFERROR(IF(B158=①工事概要の入力!$E$14,"-",IF(B158="-","-",B158+1)),"-")</f>
        <v>-</v>
      </c>
      <c r="C159" s="363" t="str">
        <f t="shared" si="23"/>
        <v>-</v>
      </c>
      <c r="D159" s="364" t="str">
        <f t="shared" si="24"/>
        <v xml:space="preserve"> </v>
      </c>
      <c r="E159" s="365" t="str">
        <f>IF(B159=①工事概要の入力!$E$10,"",IF(B159&gt;①工事概要の入力!$E$13,"",IF(LEN(AT159)=0,"○","")))</f>
        <v/>
      </c>
      <c r="F159" s="365" t="str">
        <f>IF(E159="","",IF(WEEKDAY(B159)=1,"〇",IF(WEEKDAY(B159)=7,"〇","")))</f>
        <v/>
      </c>
      <c r="G159" s="366" t="str">
        <f t="shared" si="25"/>
        <v>×</v>
      </c>
      <c r="H159" s="367"/>
      <c r="I159" s="368"/>
      <c r="J159" s="369"/>
      <c r="K159" s="370"/>
      <c r="L159" s="371" t="str">
        <f t="shared" si="26"/>
        <v/>
      </c>
      <c r="M159" s="371" t="str">
        <f t="shared" si="20"/>
        <v/>
      </c>
      <c r="N159" s="371" t="str">
        <f>B159</f>
        <v>-</v>
      </c>
      <c r="O159" s="371" t="str">
        <f t="shared" si="27"/>
        <v/>
      </c>
      <c r="P159" s="371" t="str">
        <f t="shared" si="28"/>
        <v>振替済み</v>
      </c>
      <c r="Q159" s="365" t="str">
        <f>IFERROR(IF(F159="","",IF(I159="休日","OK",IF(I159=$T$3,VLOOKUP(B159,$M$15:$P$655,4,FALSE),"NG"))),"NG")</f>
        <v/>
      </c>
      <c r="R159" s="398" t="str">
        <f>IFERROR(IF(WEEKDAY(C159)=2,"週の始まり",IF(WEEKDAY(C159)=1,"週の終わり",IF(WEEKDAY(C159)&gt;2,"↓",""))),"")</f>
        <v/>
      </c>
      <c r="S159" s="184"/>
      <c r="V159" s="177" t="str">
        <f>IFERROR(VLOOKUP(B159,①工事概要の入力!$C$10:$D$14,2,FALSE),"")</f>
        <v/>
      </c>
      <c r="W159" s="177" t="str">
        <f>IFERROR(VLOOKUP(B159,①工事概要の入力!$C$18:$D$23,2,FALSE),"")</f>
        <v/>
      </c>
      <c r="X159" s="177" t="str">
        <f>IFERROR(VLOOKUP(B159,①工事概要の入力!$C$24:$D$26,2,FALSE),"")</f>
        <v/>
      </c>
      <c r="Y159" s="177" t="str">
        <f>IF(B159&gt;①工事概要の入力!$C$28,"",IF(B159&gt;=①工事概要の入力!$C$27,$Y$13,""))</f>
        <v/>
      </c>
      <c r="Z159" s="177" t="str">
        <f>IF(B159&gt;①工事概要の入力!$C$30,"",IF(B159&gt;=①工事概要の入力!$C$29,$Z$13,""))</f>
        <v/>
      </c>
      <c r="AA159" s="177" t="str">
        <f>IF(B159&gt;①工事概要の入力!$C$32,"",IF(B159&gt;=①工事概要の入力!$C$31,$AA$13,""))</f>
        <v/>
      </c>
      <c r="AB159" s="177" t="str">
        <f>IF(B159&gt;①工事概要の入力!$C$34,"",IF(B159&gt;=①工事概要の入力!$C$33,$AB$13,""))</f>
        <v/>
      </c>
      <c r="AC159" s="177" t="str">
        <f>IF(B159&gt;①工事概要の入力!$C$36,"",IF(B159&gt;=①工事概要の入力!$C$35,$AC$13,""))</f>
        <v/>
      </c>
      <c r="AD159" s="177" t="str">
        <f>IF(B159&gt;①工事概要の入力!$C$38,"",IF(B159&gt;=①工事概要の入力!$C$37,$AD$13,""))</f>
        <v/>
      </c>
      <c r="AE159" s="177" t="str">
        <f>IF(B159&gt;①工事概要の入力!$C$40,"",IF(B159&gt;=①工事概要の入力!$C$39,$AE$13,""))</f>
        <v/>
      </c>
      <c r="AF159" s="177" t="str">
        <f>IF(B159&gt;①工事概要の入力!$C$42,"",IF(B159&gt;=①工事概要の入力!$C$41,$AF$13,""))</f>
        <v/>
      </c>
      <c r="AG159" s="177" t="str">
        <f>IF(B159&gt;①工事概要の入力!$C$44,"",IF(B159&gt;=①工事概要の入力!$C$43,$AG$13,""))</f>
        <v/>
      </c>
      <c r="AH159" s="177" t="str">
        <f>IF(B159&gt;①工事概要の入力!$C$46,"",IF(B159&gt;=①工事概要の入力!$C$45,$AH$13,""))</f>
        <v/>
      </c>
      <c r="AI159" s="177" t="str">
        <f>IF(B159&gt;①工事概要の入力!$C$48,"",IF(B159&gt;=①工事概要の入力!$C$47,$AI$13,""))</f>
        <v/>
      </c>
      <c r="AJ159" s="177" t="str">
        <f>IF(B159&gt;①工事概要の入力!$C$50,"",IF(B159&gt;=①工事概要の入力!$C$49,$AJ$13,""))</f>
        <v/>
      </c>
      <c r="AK159" s="177" t="str">
        <f>IF(B159&gt;①工事概要の入力!$C$52,"",IF(B159&gt;=①工事概要の入力!$C$51,$AK$13,""))</f>
        <v/>
      </c>
      <c r="AL159" s="177" t="str">
        <f>IF(B159&gt;①工事概要の入力!$C$54,"",IF(B159&gt;=①工事概要の入力!$C$53,$AL$13,""))</f>
        <v/>
      </c>
      <c r="AM159" s="177" t="str">
        <f>IF(B159&gt;①工事概要の入力!$C$56,"",IF(B159&gt;=①工事概要の入力!$C$55,$AM$13,""))</f>
        <v/>
      </c>
      <c r="AN159" s="177" t="str">
        <f>IF(B159&gt;①工事概要の入力!$C$58,"",IF(B159&gt;=①工事概要の入力!$C$57,$AN$13,""))</f>
        <v/>
      </c>
      <c r="AO159" s="177" t="str">
        <f>IF(B159&gt;①工事概要の入力!$C$60,"",IF(B159&gt;=①工事概要の入力!$C$59,$AO$13,""))</f>
        <v/>
      </c>
      <c r="AP159" s="177" t="str">
        <f>IF(B159&gt;①工事概要の入力!$C$62,"",IF(B159&gt;=①工事概要の入力!$C$61,$AP$13,""))</f>
        <v/>
      </c>
      <c r="AQ159" s="177" t="str">
        <f>IF(B159&gt;①工事概要の入力!$C$64,"",IF(B159&gt;=①工事概要の入力!$C$63,$AQ$13,""))</f>
        <v/>
      </c>
      <c r="AR159" s="177" t="str">
        <f>IF(B159&gt;①工事概要の入力!$C$66,"",IF(B159&gt;=①工事概要の入力!$C$65,$AR$13,""))</f>
        <v/>
      </c>
      <c r="AS159" s="177" t="str">
        <f>IF(B159&gt;①工事概要の入力!$C$68,"",IF(B159&gt;=①工事概要の入力!$C$67,$AS$13,""))</f>
        <v/>
      </c>
      <c r="AT159" s="177" t="str">
        <f t="shared" si="29"/>
        <v/>
      </c>
      <c r="AU159" s="177" t="str">
        <f t="shared" si="21"/>
        <v xml:space="preserve"> </v>
      </c>
    </row>
    <row r="160" spans="1:47" ht="39" customHeight="1" thickTop="1" thickBot="1">
      <c r="A160" s="351" t="str">
        <f t="shared" si="22"/>
        <v>対象期間外</v>
      </c>
      <c r="B160" s="362" t="str">
        <f>IFERROR(IF(B159=①工事概要の入力!$E$14,"-",IF(B159="-","-",B159+1)),"-")</f>
        <v>-</v>
      </c>
      <c r="C160" s="363" t="str">
        <f t="shared" si="23"/>
        <v>-</v>
      </c>
      <c r="D160" s="364" t="str">
        <f t="shared" si="24"/>
        <v xml:space="preserve"> </v>
      </c>
      <c r="E160" s="365" t="str">
        <f>IF(B160=①工事概要の入力!$E$10,"",IF(B160&gt;①工事概要の入力!$E$13,"",IF(LEN(AT160)=0,"○","")))</f>
        <v/>
      </c>
      <c r="F160" s="365" t="str">
        <f>IF(E160="","",IF(WEEKDAY(B160)=1,"〇",IF(WEEKDAY(B160)=7,"〇","")))</f>
        <v/>
      </c>
      <c r="G160" s="366" t="str">
        <f t="shared" si="25"/>
        <v>×</v>
      </c>
      <c r="H160" s="367"/>
      <c r="I160" s="368"/>
      <c r="J160" s="369"/>
      <c r="K160" s="370"/>
      <c r="L160" s="371" t="str">
        <f t="shared" si="26"/>
        <v/>
      </c>
      <c r="M160" s="371" t="str">
        <f t="shared" si="20"/>
        <v/>
      </c>
      <c r="N160" s="371" t="str">
        <f>B160</f>
        <v>-</v>
      </c>
      <c r="O160" s="371" t="str">
        <f t="shared" si="27"/>
        <v/>
      </c>
      <c r="P160" s="371" t="str">
        <f t="shared" si="28"/>
        <v>振替済み</v>
      </c>
      <c r="Q160" s="365" t="str">
        <f>IFERROR(IF(F160="","",IF(I160="休日","OK",IF(I160=$T$3,VLOOKUP(B160,$M$15:$P$655,4,FALSE),"NG"))),"NG")</f>
        <v/>
      </c>
      <c r="R160" s="398" t="str">
        <f>IFERROR(IF(WEEKDAY(C160)=2,"週の始まり",IF(WEEKDAY(C160)=1,"週の終わり",IF(WEEKDAY(C160)&gt;2,"↓",""))),"")</f>
        <v/>
      </c>
      <c r="S160" s="184"/>
      <c r="V160" s="177" t="str">
        <f>IFERROR(VLOOKUP(B160,①工事概要の入力!$C$10:$D$14,2,FALSE),"")</f>
        <v/>
      </c>
      <c r="W160" s="177" t="str">
        <f>IFERROR(VLOOKUP(B160,①工事概要の入力!$C$18:$D$23,2,FALSE),"")</f>
        <v/>
      </c>
      <c r="X160" s="177" t="str">
        <f>IFERROR(VLOOKUP(B160,①工事概要の入力!$C$24:$D$26,2,FALSE),"")</f>
        <v/>
      </c>
      <c r="Y160" s="177" t="str">
        <f>IF(B160&gt;①工事概要の入力!$C$28,"",IF(B160&gt;=①工事概要の入力!$C$27,$Y$13,""))</f>
        <v/>
      </c>
      <c r="Z160" s="177" t="str">
        <f>IF(B160&gt;①工事概要の入力!$C$30,"",IF(B160&gt;=①工事概要の入力!$C$29,$Z$13,""))</f>
        <v/>
      </c>
      <c r="AA160" s="177" t="str">
        <f>IF(B160&gt;①工事概要の入力!$C$32,"",IF(B160&gt;=①工事概要の入力!$C$31,$AA$13,""))</f>
        <v/>
      </c>
      <c r="AB160" s="177" t="str">
        <f>IF(B160&gt;①工事概要の入力!$C$34,"",IF(B160&gt;=①工事概要の入力!$C$33,$AB$13,""))</f>
        <v/>
      </c>
      <c r="AC160" s="177" t="str">
        <f>IF(B160&gt;①工事概要の入力!$C$36,"",IF(B160&gt;=①工事概要の入力!$C$35,$AC$13,""))</f>
        <v/>
      </c>
      <c r="AD160" s="177" t="str">
        <f>IF(B160&gt;①工事概要の入力!$C$38,"",IF(B160&gt;=①工事概要の入力!$C$37,$AD$13,""))</f>
        <v/>
      </c>
      <c r="AE160" s="177" t="str">
        <f>IF(B160&gt;①工事概要の入力!$C$40,"",IF(B160&gt;=①工事概要の入力!$C$39,$AE$13,""))</f>
        <v/>
      </c>
      <c r="AF160" s="177" t="str">
        <f>IF(B160&gt;①工事概要の入力!$C$42,"",IF(B160&gt;=①工事概要の入力!$C$41,$AF$13,""))</f>
        <v/>
      </c>
      <c r="AG160" s="177" t="str">
        <f>IF(B160&gt;①工事概要の入力!$C$44,"",IF(B160&gt;=①工事概要の入力!$C$43,$AG$13,""))</f>
        <v/>
      </c>
      <c r="AH160" s="177" t="str">
        <f>IF(B160&gt;①工事概要の入力!$C$46,"",IF(B160&gt;=①工事概要の入力!$C$45,$AH$13,""))</f>
        <v/>
      </c>
      <c r="AI160" s="177" t="str">
        <f>IF(B160&gt;①工事概要の入力!$C$48,"",IF(B160&gt;=①工事概要の入力!$C$47,$AI$13,""))</f>
        <v/>
      </c>
      <c r="AJ160" s="177" t="str">
        <f>IF(B160&gt;①工事概要の入力!$C$50,"",IF(B160&gt;=①工事概要の入力!$C$49,$AJ$13,""))</f>
        <v/>
      </c>
      <c r="AK160" s="177" t="str">
        <f>IF(B160&gt;①工事概要の入力!$C$52,"",IF(B160&gt;=①工事概要の入力!$C$51,$AK$13,""))</f>
        <v/>
      </c>
      <c r="AL160" s="177" t="str">
        <f>IF(B160&gt;①工事概要の入力!$C$54,"",IF(B160&gt;=①工事概要の入力!$C$53,$AL$13,""))</f>
        <v/>
      </c>
      <c r="AM160" s="177" t="str">
        <f>IF(B160&gt;①工事概要の入力!$C$56,"",IF(B160&gt;=①工事概要の入力!$C$55,$AM$13,""))</f>
        <v/>
      </c>
      <c r="AN160" s="177" t="str">
        <f>IF(B160&gt;①工事概要の入力!$C$58,"",IF(B160&gt;=①工事概要の入力!$C$57,$AN$13,""))</f>
        <v/>
      </c>
      <c r="AO160" s="177" t="str">
        <f>IF(B160&gt;①工事概要の入力!$C$60,"",IF(B160&gt;=①工事概要の入力!$C$59,$AO$13,""))</f>
        <v/>
      </c>
      <c r="AP160" s="177" t="str">
        <f>IF(B160&gt;①工事概要の入力!$C$62,"",IF(B160&gt;=①工事概要の入力!$C$61,$AP$13,""))</f>
        <v/>
      </c>
      <c r="AQ160" s="177" t="str">
        <f>IF(B160&gt;①工事概要の入力!$C$64,"",IF(B160&gt;=①工事概要の入力!$C$63,$AQ$13,""))</f>
        <v/>
      </c>
      <c r="AR160" s="177" t="str">
        <f>IF(B160&gt;①工事概要の入力!$C$66,"",IF(B160&gt;=①工事概要の入力!$C$65,$AR$13,""))</f>
        <v/>
      </c>
      <c r="AS160" s="177" t="str">
        <f>IF(B160&gt;①工事概要の入力!$C$68,"",IF(B160&gt;=①工事概要の入力!$C$67,$AS$13,""))</f>
        <v/>
      </c>
      <c r="AT160" s="177" t="str">
        <f t="shared" si="29"/>
        <v/>
      </c>
      <c r="AU160" s="177" t="str">
        <f t="shared" si="21"/>
        <v xml:space="preserve"> </v>
      </c>
    </row>
    <row r="161" spans="1:47" ht="39" customHeight="1" thickTop="1" thickBot="1">
      <c r="A161" s="351" t="str">
        <f t="shared" si="22"/>
        <v>対象期間外</v>
      </c>
      <c r="B161" s="362" t="str">
        <f>IFERROR(IF(B160=①工事概要の入力!$E$14,"-",IF(B160="-","-",B160+1)),"-")</f>
        <v>-</v>
      </c>
      <c r="C161" s="363" t="str">
        <f t="shared" si="23"/>
        <v>-</v>
      </c>
      <c r="D161" s="364" t="str">
        <f t="shared" si="24"/>
        <v xml:space="preserve"> </v>
      </c>
      <c r="E161" s="365" t="str">
        <f>IF(B161=①工事概要の入力!$E$10,"",IF(B161&gt;①工事概要の入力!$E$13,"",IF(LEN(AT161)=0,"○","")))</f>
        <v/>
      </c>
      <c r="F161" s="365" t="str">
        <f>IF(E161="","",IF(WEEKDAY(B161)=1,"〇",IF(WEEKDAY(B161)=7,"〇","")))</f>
        <v/>
      </c>
      <c r="G161" s="366" t="str">
        <f t="shared" si="25"/>
        <v>×</v>
      </c>
      <c r="H161" s="367"/>
      <c r="I161" s="368"/>
      <c r="J161" s="369"/>
      <c r="K161" s="370"/>
      <c r="L161" s="371" t="str">
        <f t="shared" si="26"/>
        <v/>
      </c>
      <c r="M161" s="371" t="str">
        <f t="shared" si="20"/>
        <v/>
      </c>
      <c r="N161" s="371" t="str">
        <f>B161</f>
        <v>-</v>
      </c>
      <c r="O161" s="371" t="str">
        <f t="shared" si="27"/>
        <v/>
      </c>
      <c r="P161" s="371" t="str">
        <f t="shared" si="28"/>
        <v>振替済み</v>
      </c>
      <c r="Q161" s="365" t="str">
        <f>IFERROR(IF(F161="","",IF(I161="休日","OK",IF(I161=$T$3,VLOOKUP(B161,$M$15:$P$655,4,FALSE),"NG"))),"NG")</f>
        <v/>
      </c>
      <c r="R161" s="398" t="str">
        <f>IFERROR(IF(WEEKDAY(C161)=2,"週の始まり",IF(WEEKDAY(C161)=1,"週の終わり",IF(WEEKDAY(C161)&gt;2,"↓",""))),"")</f>
        <v/>
      </c>
      <c r="S161" s="184"/>
      <c r="V161" s="177" t="str">
        <f>IFERROR(VLOOKUP(B161,①工事概要の入力!$C$10:$D$14,2,FALSE),"")</f>
        <v/>
      </c>
      <c r="W161" s="177" t="str">
        <f>IFERROR(VLOOKUP(B161,①工事概要の入力!$C$18:$D$23,2,FALSE),"")</f>
        <v/>
      </c>
      <c r="X161" s="177" t="str">
        <f>IFERROR(VLOOKUP(B161,①工事概要の入力!$C$24:$D$26,2,FALSE),"")</f>
        <v/>
      </c>
      <c r="Y161" s="177" t="str">
        <f>IF(B161&gt;①工事概要の入力!$C$28,"",IF(B161&gt;=①工事概要の入力!$C$27,$Y$13,""))</f>
        <v/>
      </c>
      <c r="Z161" s="177" t="str">
        <f>IF(B161&gt;①工事概要の入力!$C$30,"",IF(B161&gt;=①工事概要の入力!$C$29,$Z$13,""))</f>
        <v/>
      </c>
      <c r="AA161" s="177" t="str">
        <f>IF(B161&gt;①工事概要の入力!$C$32,"",IF(B161&gt;=①工事概要の入力!$C$31,$AA$13,""))</f>
        <v/>
      </c>
      <c r="AB161" s="177" t="str">
        <f>IF(B161&gt;①工事概要の入力!$C$34,"",IF(B161&gt;=①工事概要の入力!$C$33,$AB$13,""))</f>
        <v/>
      </c>
      <c r="AC161" s="177" t="str">
        <f>IF(B161&gt;①工事概要の入力!$C$36,"",IF(B161&gt;=①工事概要の入力!$C$35,$AC$13,""))</f>
        <v/>
      </c>
      <c r="AD161" s="177" t="str">
        <f>IF(B161&gt;①工事概要の入力!$C$38,"",IF(B161&gt;=①工事概要の入力!$C$37,$AD$13,""))</f>
        <v/>
      </c>
      <c r="AE161" s="177" t="str">
        <f>IF(B161&gt;①工事概要の入力!$C$40,"",IF(B161&gt;=①工事概要の入力!$C$39,$AE$13,""))</f>
        <v/>
      </c>
      <c r="AF161" s="177" t="str">
        <f>IF(B161&gt;①工事概要の入力!$C$42,"",IF(B161&gt;=①工事概要の入力!$C$41,$AF$13,""))</f>
        <v/>
      </c>
      <c r="AG161" s="177" t="str">
        <f>IF(B161&gt;①工事概要の入力!$C$44,"",IF(B161&gt;=①工事概要の入力!$C$43,$AG$13,""))</f>
        <v/>
      </c>
      <c r="AH161" s="177" t="str">
        <f>IF(B161&gt;①工事概要の入力!$C$46,"",IF(B161&gt;=①工事概要の入力!$C$45,$AH$13,""))</f>
        <v/>
      </c>
      <c r="AI161" s="177" t="str">
        <f>IF(B161&gt;①工事概要の入力!$C$48,"",IF(B161&gt;=①工事概要の入力!$C$47,$AI$13,""))</f>
        <v/>
      </c>
      <c r="AJ161" s="177" t="str">
        <f>IF(B161&gt;①工事概要の入力!$C$50,"",IF(B161&gt;=①工事概要の入力!$C$49,$AJ$13,""))</f>
        <v/>
      </c>
      <c r="AK161" s="177" t="str">
        <f>IF(B161&gt;①工事概要の入力!$C$52,"",IF(B161&gt;=①工事概要の入力!$C$51,$AK$13,""))</f>
        <v/>
      </c>
      <c r="AL161" s="177" t="str">
        <f>IF(B161&gt;①工事概要の入力!$C$54,"",IF(B161&gt;=①工事概要の入力!$C$53,$AL$13,""))</f>
        <v/>
      </c>
      <c r="AM161" s="177" t="str">
        <f>IF(B161&gt;①工事概要の入力!$C$56,"",IF(B161&gt;=①工事概要の入力!$C$55,$AM$13,""))</f>
        <v/>
      </c>
      <c r="AN161" s="177" t="str">
        <f>IF(B161&gt;①工事概要の入力!$C$58,"",IF(B161&gt;=①工事概要の入力!$C$57,$AN$13,""))</f>
        <v/>
      </c>
      <c r="AO161" s="177" t="str">
        <f>IF(B161&gt;①工事概要の入力!$C$60,"",IF(B161&gt;=①工事概要の入力!$C$59,$AO$13,""))</f>
        <v/>
      </c>
      <c r="AP161" s="177" t="str">
        <f>IF(B161&gt;①工事概要の入力!$C$62,"",IF(B161&gt;=①工事概要の入力!$C$61,$AP$13,""))</f>
        <v/>
      </c>
      <c r="AQ161" s="177" t="str">
        <f>IF(B161&gt;①工事概要の入力!$C$64,"",IF(B161&gt;=①工事概要の入力!$C$63,$AQ$13,""))</f>
        <v/>
      </c>
      <c r="AR161" s="177" t="str">
        <f>IF(B161&gt;①工事概要の入力!$C$66,"",IF(B161&gt;=①工事概要の入力!$C$65,$AR$13,""))</f>
        <v/>
      </c>
      <c r="AS161" s="177" t="str">
        <f>IF(B161&gt;①工事概要の入力!$C$68,"",IF(B161&gt;=①工事概要の入力!$C$67,$AS$13,""))</f>
        <v/>
      </c>
      <c r="AT161" s="177" t="str">
        <f t="shared" si="29"/>
        <v/>
      </c>
      <c r="AU161" s="177" t="str">
        <f t="shared" si="21"/>
        <v xml:space="preserve"> </v>
      </c>
    </row>
    <row r="162" spans="1:47" ht="39" customHeight="1" thickTop="1" thickBot="1">
      <c r="A162" s="351" t="str">
        <f t="shared" si="22"/>
        <v>対象期間外</v>
      </c>
      <c r="B162" s="362" t="str">
        <f>IFERROR(IF(B161=①工事概要の入力!$E$14,"-",IF(B161="-","-",B161+1)),"-")</f>
        <v>-</v>
      </c>
      <c r="C162" s="363" t="str">
        <f t="shared" si="23"/>
        <v>-</v>
      </c>
      <c r="D162" s="364" t="str">
        <f t="shared" si="24"/>
        <v xml:space="preserve"> </v>
      </c>
      <c r="E162" s="365" t="str">
        <f>IF(B162=①工事概要の入力!$E$10,"",IF(B162&gt;①工事概要の入力!$E$13,"",IF(LEN(AT162)=0,"○","")))</f>
        <v/>
      </c>
      <c r="F162" s="365" t="str">
        <f>IF(E162="","",IF(WEEKDAY(B162)=1,"〇",IF(WEEKDAY(B162)=7,"〇","")))</f>
        <v/>
      </c>
      <c r="G162" s="366" t="str">
        <f t="shared" si="25"/>
        <v>×</v>
      </c>
      <c r="H162" s="367"/>
      <c r="I162" s="368"/>
      <c r="J162" s="369"/>
      <c r="K162" s="370"/>
      <c r="L162" s="371" t="str">
        <f t="shared" si="26"/>
        <v/>
      </c>
      <c r="M162" s="371" t="str">
        <f t="shared" si="20"/>
        <v/>
      </c>
      <c r="N162" s="371" t="str">
        <f>B162</f>
        <v>-</v>
      </c>
      <c r="O162" s="371" t="str">
        <f t="shared" si="27"/>
        <v/>
      </c>
      <c r="P162" s="371" t="str">
        <f t="shared" si="28"/>
        <v>振替済み</v>
      </c>
      <c r="Q162" s="365" t="str">
        <f>IFERROR(IF(F162="","",IF(I162="休日","OK",IF(I162=$T$3,VLOOKUP(B162,$M$15:$P$655,4,FALSE),"NG"))),"NG")</f>
        <v/>
      </c>
      <c r="R162" s="398" t="str">
        <f>IFERROR(IF(WEEKDAY(C162)=2,"週の始まり",IF(WEEKDAY(C162)=1,"週の終わり",IF(WEEKDAY(C162)&gt;2,"↓",""))),"")</f>
        <v/>
      </c>
      <c r="S162" s="184"/>
      <c r="V162" s="177" t="str">
        <f>IFERROR(VLOOKUP(B162,①工事概要の入力!$C$10:$D$14,2,FALSE),"")</f>
        <v/>
      </c>
      <c r="W162" s="177" t="str">
        <f>IFERROR(VLOOKUP(B162,①工事概要の入力!$C$18:$D$23,2,FALSE),"")</f>
        <v/>
      </c>
      <c r="X162" s="177" t="str">
        <f>IFERROR(VLOOKUP(B162,①工事概要の入力!$C$24:$D$26,2,FALSE),"")</f>
        <v/>
      </c>
      <c r="Y162" s="177" t="str">
        <f>IF(B162&gt;①工事概要の入力!$C$28,"",IF(B162&gt;=①工事概要の入力!$C$27,$Y$13,""))</f>
        <v/>
      </c>
      <c r="Z162" s="177" t="str">
        <f>IF(B162&gt;①工事概要の入力!$C$30,"",IF(B162&gt;=①工事概要の入力!$C$29,$Z$13,""))</f>
        <v/>
      </c>
      <c r="AA162" s="177" t="str">
        <f>IF(B162&gt;①工事概要の入力!$C$32,"",IF(B162&gt;=①工事概要の入力!$C$31,$AA$13,""))</f>
        <v/>
      </c>
      <c r="AB162" s="177" t="str">
        <f>IF(B162&gt;①工事概要の入力!$C$34,"",IF(B162&gt;=①工事概要の入力!$C$33,$AB$13,""))</f>
        <v/>
      </c>
      <c r="AC162" s="177" t="str">
        <f>IF(B162&gt;①工事概要の入力!$C$36,"",IF(B162&gt;=①工事概要の入力!$C$35,$AC$13,""))</f>
        <v/>
      </c>
      <c r="AD162" s="177" t="str">
        <f>IF(B162&gt;①工事概要の入力!$C$38,"",IF(B162&gt;=①工事概要の入力!$C$37,$AD$13,""))</f>
        <v/>
      </c>
      <c r="AE162" s="177" t="str">
        <f>IF(B162&gt;①工事概要の入力!$C$40,"",IF(B162&gt;=①工事概要の入力!$C$39,$AE$13,""))</f>
        <v/>
      </c>
      <c r="AF162" s="177" t="str">
        <f>IF(B162&gt;①工事概要の入力!$C$42,"",IF(B162&gt;=①工事概要の入力!$C$41,$AF$13,""))</f>
        <v/>
      </c>
      <c r="AG162" s="177" t="str">
        <f>IF(B162&gt;①工事概要の入力!$C$44,"",IF(B162&gt;=①工事概要の入力!$C$43,$AG$13,""))</f>
        <v/>
      </c>
      <c r="AH162" s="177" t="str">
        <f>IF(B162&gt;①工事概要の入力!$C$46,"",IF(B162&gt;=①工事概要の入力!$C$45,$AH$13,""))</f>
        <v/>
      </c>
      <c r="AI162" s="177" t="str">
        <f>IF(B162&gt;①工事概要の入力!$C$48,"",IF(B162&gt;=①工事概要の入力!$C$47,$AI$13,""))</f>
        <v/>
      </c>
      <c r="AJ162" s="177" t="str">
        <f>IF(B162&gt;①工事概要の入力!$C$50,"",IF(B162&gt;=①工事概要の入力!$C$49,$AJ$13,""))</f>
        <v/>
      </c>
      <c r="AK162" s="177" t="str">
        <f>IF(B162&gt;①工事概要の入力!$C$52,"",IF(B162&gt;=①工事概要の入力!$C$51,$AK$13,""))</f>
        <v/>
      </c>
      <c r="AL162" s="177" t="str">
        <f>IF(B162&gt;①工事概要の入力!$C$54,"",IF(B162&gt;=①工事概要の入力!$C$53,$AL$13,""))</f>
        <v/>
      </c>
      <c r="AM162" s="177" t="str">
        <f>IF(B162&gt;①工事概要の入力!$C$56,"",IF(B162&gt;=①工事概要の入力!$C$55,$AM$13,""))</f>
        <v/>
      </c>
      <c r="AN162" s="177" t="str">
        <f>IF(B162&gt;①工事概要の入力!$C$58,"",IF(B162&gt;=①工事概要の入力!$C$57,$AN$13,""))</f>
        <v/>
      </c>
      <c r="AO162" s="177" t="str">
        <f>IF(B162&gt;①工事概要の入力!$C$60,"",IF(B162&gt;=①工事概要の入力!$C$59,$AO$13,""))</f>
        <v/>
      </c>
      <c r="AP162" s="177" t="str">
        <f>IF(B162&gt;①工事概要の入力!$C$62,"",IF(B162&gt;=①工事概要の入力!$C$61,$AP$13,""))</f>
        <v/>
      </c>
      <c r="AQ162" s="177" t="str">
        <f>IF(B162&gt;①工事概要の入力!$C$64,"",IF(B162&gt;=①工事概要の入力!$C$63,$AQ$13,""))</f>
        <v/>
      </c>
      <c r="AR162" s="177" t="str">
        <f>IF(B162&gt;①工事概要の入力!$C$66,"",IF(B162&gt;=①工事概要の入力!$C$65,$AR$13,""))</f>
        <v/>
      </c>
      <c r="AS162" s="177" t="str">
        <f>IF(B162&gt;①工事概要の入力!$C$68,"",IF(B162&gt;=①工事概要の入力!$C$67,$AS$13,""))</f>
        <v/>
      </c>
      <c r="AT162" s="177" t="str">
        <f t="shared" si="29"/>
        <v/>
      </c>
      <c r="AU162" s="177" t="str">
        <f t="shared" si="21"/>
        <v xml:space="preserve"> </v>
      </c>
    </row>
    <row r="163" spans="1:47" ht="39" customHeight="1" thickTop="1" thickBot="1">
      <c r="A163" s="351" t="str">
        <f t="shared" si="22"/>
        <v>対象期間外</v>
      </c>
      <c r="B163" s="362" t="str">
        <f>IFERROR(IF(B162=①工事概要の入力!$E$14,"-",IF(B162="-","-",B162+1)),"-")</f>
        <v>-</v>
      </c>
      <c r="C163" s="363" t="str">
        <f t="shared" si="23"/>
        <v>-</v>
      </c>
      <c r="D163" s="364" t="str">
        <f t="shared" si="24"/>
        <v xml:space="preserve"> </v>
      </c>
      <c r="E163" s="365" t="str">
        <f>IF(B163=①工事概要の入力!$E$10,"",IF(B163&gt;①工事概要の入力!$E$13,"",IF(LEN(AT163)=0,"○","")))</f>
        <v/>
      </c>
      <c r="F163" s="365" t="str">
        <f>IF(E163="","",IF(WEEKDAY(B163)=1,"〇",IF(WEEKDAY(B163)=7,"〇","")))</f>
        <v/>
      </c>
      <c r="G163" s="366" t="str">
        <f t="shared" si="25"/>
        <v>×</v>
      </c>
      <c r="H163" s="367"/>
      <c r="I163" s="368"/>
      <c r="J163" s="369"/>
      <c r="K163" s="370"/>
      <c r="L163" s="371" t="str">
        <f t="shared" si="26"/>
        <v/>
      </c>
      <c r="M163" s="371" t="str">
        <f t="shared" si="20"/>
        <v/>
      </c>
      <c r="N163" s="371" t="str">
        <f>B163</f>
        <v>-</v>
      </c>
      <c r="O163" s="371" t="str">
        <f t="shared" si="27"/>
        <v/>
      </c>
      <c r="P163" s="371" t="str">
        <f t="shared" si="28"/>
        <v>振替済み</v>
      </c>
      <c r="Q163" s="365" t="str">
        <f>IFERROR(IF(F163="","",IF(I163="休日","OK",IF(I163=$T$3,VLOOKUP(B163,$M$15:$P$655,4,FALSE),"NG"))),"NG")</f>
        <v/>
      </c>
      <c r="R163" s="398" t="str">
        <f>IFERROR(IF(WEEKDAY(C163)=2,"週の始まり",IF(WEEKDAY(C163)=1,"週の終わり",IF(WEEKDAY(C163)&gt;2,"↓",""))),"")</f>
        <v/>
      </c>
      <c r="S163" s="184"/>
      <c r="V163" s="177" t="str">
        <f>IFERROR(VLOOKUP(B163,①工事概要の入力!$C$10:$D$14,2,FALSE),"")</f>
        <v/>
      </c>
      <c r="W163" s="177" t="str">
        <f>IFERROR(VLOOKUP(B163,①工事概要の入力!$C$18:$D$23,2,FALSE),"")</f>
        <v/>
      </c>
      <c r="X163" s="177" t="str">
        <f>IFERROR(VLOOKUP(B163,①工事概要の入力!$C$24:$D$26,2,FALSE),"")</f>
        <v/>
      </c>
      <c r="Y163" s="177" t="str">
        <f>IF(B163&gt;①工事概要の入力!$C$28,"",IF(B163&gt;=①工事概要の入力!$C$27,$Y$13,""))</f>
        <v/>
      </c>
      <c r="Z163" s="177" t="str">
        <f>IF(B163&gt;①工事概要の入力!$C$30,"",IF(B163&gt;=①工事概要の入力!$C$29,$Z$13,""))</f>
        <v/>
      </c>
      <c r="AA163" s="177" t="str">
        <f>IF(B163&gt;①工事概要の入力!$C$32,"",IF(B163&gt;=①工事概要の入力!$C$31,$AA$13,""))</f>
        <v/>
      </c>
      <c r="AB163" s="177" t="str">
        <f>IF(B163&gt;①工事概要の入力!$C$34,"",IF(B163&gt;=①工事概要の入力!$C$33,$AB$13,""))</f>
        <v/>
      </c>
      <c r="AC163" s="177" t="str">
        <f>IF(B163&gt;①工事概要の入力!$C$36,"",IF(B163&gt;=①工事概要の入力!$C$35,$AC$13,""))</f>
        <v/>
      </c>
      <c r="AD163" s="177" t="str">
        <f>IF(B163&gt;①工事概要の入力!$C$38,"",IF(B163&gt;=①工事概要の入力!$C$37,$AD$13,""))</f>
        <v/>
      </c>
      <c r="AE163" s="177" t="str">
        <f>IF(B163&gt;①工事概要の入力!$C$40,"",IF(B163&gt;=①工事概要の入力!$C$39,$AE$13,""))</f>
        <v/>
      </c>
      <c r="AF163" s="177" t="str">
        <f>IF(B163&gt;①工事概要の入力!$C$42,"",IF(B163&gt;=①工事概要の入力!$C$41,$AF$13,""))</f>
        <v/>
      </c>
      <c r="AG163" s="177" t="str">
        <f>IF(B163&gt;①工事概要の入力!$C$44,"",IF(B163&gt;=①工事概要の入力!$C$43,$AG$13,""))</f>
        <v/>
      </c>
      <c r="AH163" s="177" t="str">
        <f>IF(B163&gt;①工事概要の入力!$C$46,"",IF(B163&gt;=①工事概要の入力!$C$45,$AH$13,""))</f>
        <v/>
      </c>
      <c r="AI163" s="177" t="str">
        <f>IF(B163&gt;①工事概要の入力!$C$48,"",IF(B163&gt;=①工事概要の入力!$C$47,$AI$13,""))</f>
        <v/>
      </c>
      <c r="AJ163" s="177" t="str">
        <f>IF(B163&gt;①工事概要の入力!$C$50,"",IF(B163&gt;=①工事概要の入力!$C$49,$AJ$13,""))</f>
        <v/>
      </c>
      <c r="AK163" s="177" t="str">
        <f>IF(B163&gt;①工事概要の入力!$C$52,"",IF(B163&gt;=①工事概要の入力!$C$51,$AK$13,""))</f>
        <v/>
      </c>
      <c r="AL163" s="177" t="str">
        <f>IF(B163&gt;①工事概要の入力!$C$54,"",IF(B163&gt;=①工事概要の入力!$C$53,$AL$13,""))</f>
        <v/>
      </c>
      <c r="AM163" s="177" t="str">
        <f>IF(B163&gt;①工事概要の入力!$C$56,"",IF(B163&gt;=①工事概要の入力!$C$55,$AM$13,""))</f>
        <v/>
      </c>
      <c r="AN163" s="177" t="str">
        <f>IF(B163&gt;①工事概要の入力!$C$58,"",IF(B163&gt;=①工事概要の入力!$C$57,$AN$13,""))</f>
        <v/>
      </c>
      <c r="AO163" s="177" t="str">
        <f>IF(B163&gt;①工事概要の入力!$C$60,"",IF(B163&gt;=①工事概要の入力!$C$59,$AO$13,""))</f>
        <v/>
      </c>
      <c r="AP163" s="177" t="str">
        <f>IF(B163&gt;①工事概要の入力!$C$62,"",IF(B163&gt;=①工事概要の入力!$C$61,$AP$13,""))</f>
        <v/>
      </c>
      <c r="AQ163" s="177" t="str">
        <f>IF(B163&gt;①工事概要の入力!$C$64,"",IF(B163&gt;=①工事概要の入力!$C$63,$AQ$13,""))</f>
        <v/>
      </c>
      <c r="AR163" s="177" t="str">
        <f>IF(B163&gt;①工事概要の入力!$C$66,"",IF(B163&gt;=①工事概要の入力!$C$65,$AR$13,""))</f>
        <v/>
      </c>
      <c r="AS163" s="177" t="str">
        <f>IF(B163&gt;①工事概要の入力!$C$68,"",IF(B163&gt;=①工事概要の入力!$C$67,$AS$13,""))</f>
        <v/>
      </c>
      <c r="AT163" s="177" t="str">
        <f t="shared" si="29"/>
        <v/>
      </c>
      <c r="AU163" s="177" t="str">
        <f t="shared" si="21"/>
        <v xml:space="preserve"> </v>
      </c>
    </row>
    <row r="164" spans="1:47" ht="39" customHeight="1" thickTop="1" thickBot="1">
      <c r="A164" s="351" t="str">
        <f t="shared" si="22"/>
        <v>対象期間外</v>
      </c>
      <c r="B164" s="362" t="str">
        <f>IFERROR(IF(B163=①工事概要の入力!$E$14,"-",IF(B163="-","-",B163+1)),"-")</f>
        <v>-</v>
      </c>
      <c r="C164" s="363" t="str">
        <f t="shared" si="23"/>
        <v>-</v>
      </c>
      <c r="D164" s="364" t="str">
        <f t="shared" si="24"/>
        <v xml:space="preserve"> </v>
      </c>
      <c r="E164" s="365" t="str">
        <f>IF(B164=①工事概要の入力!$E$10,"",IF(B164&gt;①工事概要の入力!$E$13,"",IF(LEN(AT164)=0,"○","")))</f>
        <v/>
      </c>
      <c r="F164" s="365" t="str">
        <f>IF(E164="","",IF(WEEKDAY(B164)=1,"〇",IF(WEEKDAY(B164)=7,"〇","")))</f>
        <v/>
      </c>
      <c r="G164" s="366" t="str">
        <f t="shared" si="25"/>
        <v>×</v>
      </c>
      <c r="H164" s="367"/>
      <c r="I164" s="368"/>
      <c r="J164" s="369"/>
      <c r="K164" s="370"/>
      <c r="L164" s="371" t="str">
        <f t="shared" si="26"/>
        <v/>
      </c>
      <c r="M164" s="371" t="str">
        <f t="shared" si="20"/>
        <v/>
      </c>
      <c r="N164" s="371" t="str">
        <f>B164</f>
        <v>-</v>
      </c>
      <c r="O164" s="371" t="str">
        <f t="shared" si="27"/>
        <v/>
      </c>
      <c r="P164" s="371" t="str">
        <f t="shared" si="28"/>
        <v>振替済み</v>
      </c>
      <c r="Q164" s="365" t="str">
        <f>IFERROR(IF(F164="","",IF(I164="休日","OK",IF(I164=$T$3,VLOOKUP(B164,$M$15:$P$655,4,FALSE),"NG"))),"NG")</f>
        <v/>
      </c>
      <c r="R164" s="398" t="str">
        <f>IFERROR(IF(WEEKDAY(C164)=2,"週の始まり",IF(WEEKDAY(C164)=1,"週の終わり",IF(WEEKDAY(C164)&gt;2,"↓",""))),"")</f>
        <v/>
      </c>
      <c r="S164" s="184"/>
      <c r="V164" s="177" t="str">
        <f>IFERROR(VLOOKUP(B164,①工事概要の入力!$C$10:$D$14,2,FALSE),"")</f>
        <v/>
      </c>
      <c r="W164" s="177" t="str">
        <f>IFERROR(VLOOKUP(B164,①工事概要の入力!$C$18:$D$23,2,FALSE),"")</f>
        <v/>
      </c>
      <c r="X164" s="177" t="str">
        <f>IFERROR(VLOOKUP(B164,①工事概要の入力!$C$24:$D$26,2,FALSE),"")</f>
        <v/>
      </c>
      <c r="Y164" s="177" t="str">
        <f>IF(B164&gt;①工事概要の入力!$C$28,"",IF(B164&gt;=①工事概要の入力!$C$27,$Y$13,""))</f>
        <v/>
      </c>
      <c r="Z164" s="177" t="str">
        <f>IF(B164&gt;①工事概要の入力!$C$30,"",IF(B164&gt;=①工事概要の入力!$C$29,$Z$13,""))</f>
        <v/>
      </c>
      <c r="AA164" s="177" t="str">
        <f>IF(B164&gt;①工事概要の入力!$C$32,"",IF(B164&gt;=①工事概要の入力!$C$31,$AA$13,""))</f>
        <v/>
      </c>
      <c r="AB164" s="177" t="str">
        <f>IF(B164&gt;①工事概要の入力!$C$34,"",IF(B164&gt;=①工事概要の入力!$C$33,$AB$13,""))</f>
        <v/>
      </c>
      <c r="AC164" s="177" t="str">
        <f>IF(B164&gt;①工事概要の入力!$C$36,"",IF(B164&gt;=①工事概要の入力!$C$35,$AC$13,""))</f>
        <v/>
      </c>
      <c r="AD164" s="177" t="str">
        <f>IF(B164&gt;①工事概要の入力!$C$38,"",IF(B164&gt;=①工事概要の入力!$C$37,$AD$13,""))</f>
        <v/>
      </c>
      <c r="AE164" s="177" t="str">
        <f>IF(B164&gt;①工事概要の入力!$C$40,"",IF(B164&gt;=①工事概要の入力!$C$39,$AE$13,""))</f>
        <v/>
      </c>
      <c r="AF164" s="177" t="str">
        <f>IF(B164&gt;①工事概要の入力!$C$42,"",IF(B164&gt;=①工事概要の入力!$C$41,$AF$13,""))</f>
        <v/>
      </c>
      <c r="AG164" s="177" t="str">
        <f>IF(B164&gt;①工事概要の入力!$C$44,"",IF(B164&gt;=①工事概要の入力!$C$43,$AG$13,""))</f>
        <v/>
      </c>
      <c r="AH164" s="177" t="str">
        <f>IF(B164&gt;①工事概要の入力!$C$46,"",IF(B164&gt;=①工事概要の入力!$C$45,$AH$13,""))</f>
        <v/>
      </c>
      <c r="AI164" s="177" t="str">
        <f>IF(B164&gt;①工事概要の入力!$C$48,"",IF(B164&gt;=①工事概要の入力!$C$47,$AI$13,""))</f>
        <v/>
      </c>
      <c r="AJ164" s="177" t="str">
        <f>IF(B164&gt;①工事概要の入力!$C$50,"",IF(B164&gt;=①工事概要の入力!$C$49,$AJ$13,""))</f>
        <v/>
      </c>
      <c r="AK164" s="177" t="str">
        <f>IF(B164&gt;①工事概要の入力!$C$52,"",IF(B164&gt;=①工事概要の入力!$C$51,$AK$13,""))</f>
        <v/>
      </c>
      <c r="AL164" s="177" t="str">
        <f>IF(B164&gt;①工事概要の入力!$C$54,"",IF(B164&gt;=①工事概要の入力!$C$53,$AL$13,""))</f>
        <v/>
      </c>
      <c r="AM164" s="177" t="str">
        <f>IF(B164&gt;①工事概要の入力!$C$56,"",IF(B164&gt;=①工事概要の入力!$C$55,$AM$13,""))</f>
        <v/>
      </c>
      <c r="AN164" s="177" t="str">
        <f>IF(B164&gt;①工事概要の入力!$C$58,"",IF(B164&gt;=①工事概要の入力!$C$57,$AN$13,""))</f>
        <v/>
      </c>
      <c r="AO164" s="177" t="str">
        <f>IF(B164&gt;①工事概要の入力!$C$60,"",IF(B164&gt;=①工事概要の入力!$C$59,$AO$13,""))</f>
        <v/>
      </c>
      <c r="AP164" s="177" t="str">
        <f>IF(B164&gt;①工事概要の入力!$C$62,"",IF(B164&gt;=①工事概要の入力!$C$61,$AP$13,""))</f>
        <v/>
      </c>
      <c r="AQ164" s="177" t="str">
        <f>IF(B164&gt;①工事概要の入力!$C$64,"",IF(B164&gt;=①工事概要の入力!$C$63,$AQ$13,""))</f>
        <v/>
      </c>
      <c r="AR164" s="177" t="str">
        <f>IF(B164&gt;①工事概要の入力!$C$66,"",IF(B164&gt;=①工事概要の入力!$C$65,$AR$13,""))</f>
        <v/>
      </c>
      <c r="AS164" s="177" t="str">
        <f>IF(B164&gt;①工事概要の入力!$C$68,"",IF(B164&gt;=①工事概要の入力!$C$67,$AS$13,""))</f>
        <v/>
      </c>
      <c r="AT164" s="177" t="str">
        <f t="shared" si="29"/>
        <v/>
      </c>
      <c r="AU164" s="177" t="str">
        <f t="shared" si="21"/>
        <v xml:space="preserve"> </v>
      </c>
    </row>
    <row r="165" spans="1:47" ht="39" customHeight="1" thickTop="1" thickBot="1">
      <c r="A165" s="351" t="str">
        <f t="shared" si="22"/>
        <v>対象期間外</v>
      </c>
      <c r="B165" s="362" t="str">
        <f>IFERROR(IF(B164=①工事概要の入力!$E$14,"-",IF(B164="-","-",B164+1)),"-")</f>
        <v>-</v>
      </c>
      <c r="C165" s="363" t="str">
        <f t="shared" si="23"/>
        <v>-</v>
      </c>
      <c r="D165" s="364" t="str">
        <f t="shared" si="24"/>
        <v xml:space="preserve"> </v>
      </c>
      <c r="E165" s="365" t="str">
        <f>IF(B165=①工事概要の入力!$E$10,"",IF(B165&gt;①工事概要の入力!$E$13,"",IF(LEN(AT165)=0,"○","")))</f>
        <v/>
      </c>
      <c r="F165" s="365" t="str">
        <f>IF(E165="","",IF(WEEKDAY(B165)=1,"〇",IF(WEEKDAY(B165)=7,"〇","")))</f>
        <v/>
      </c>
      <c r="G165" s="366" t="str">
        <f t="shared" si="25"/>
        <v>×</v>
      </c>
      <c r="H165" s="367"/>
      <c r="I165" s="368"/>
      <c r="J165" s="369"/>
      <c r="K165" s="370"/>
      <c r="L165" s="371" t="str">
        <f t="shared" si="26"/>
        <v/>
      </c>
      <c r="M165" s="371" t="str">
        <f t="shared" si="20"/>
        <v/>
      </c>
      <c r="N165" s="371" t="str">
        <f>B165</f>
        <v>-</v>
      </c>
      <c r="O165" s="371" t="str">
        <f t="shared" si="27"/>
        <v/>
      </c>
      <c r="P165" s="371" t="str">
        <f t="shared" si="28"/>
        <v>振替済み</v>
      </c>
      <c r="Q165" s="365" t="str">
        <f>IFERROR(IF(F165="","",IF(I165="休日","OK",IF(I165=$T$3,VLOOKUP(B165,$M$15:$P$655,4,FALSE),"NG"))),"NG")</f>
        <v/>
      </c>
      <c r="R165" s="398" t="str">
        <f>IFERROR(IF(WEEKDAY(C165)=2,"週の始まり",IF(WEEKDAY(C165)=1,"週の終わり",IF(WEEKDAY(C165)&gt;2,"↓",""))),"")</f>
        <v/>
      </c>
      <c r="S165" s="184"/>
      <c r="V165" s="177" t="str">
        <f>IFERROR(VLOOKUP(B165,①工事概要の入力!$C$10:$D$14,2,FALSE),"")</f>
        <v/>
      </c>
      <c r="W165" s="177" t="str">
        <f>IFERROR(VLOOKUP(B165,①工事概要の入力!$C$18:$D$23,2,FALSE),"")</f>
        <v/>
      </c>
      <c r="X165" s="177" t="str">
        <f>IFERROR(VLOOKUP(B165,①工事概要の入力!$C$24:$D$26,2,FALSE),"")</f>
        <v/>
      </c>
      <c r="Y165" s="177" t="str">
        <f>IF(B165&gt;①工事概要の入力!$C$28,"",IF(B165&gt;=①工事概要の入力!$C$27,$Y$13,""))</f>
        <v/>
      </c>
      <c r="Z165" s="177" t="str">
        <f>IF(B165&gt;①工事概要の入力!$C$30,"",IF(B165&gt;=①工事概要の入力!$C$29,$Z$13,""))</f>
        <v/>
      </c>
      <c r="AA165" s="177" t="str">
        <f>IF(B165&gt;①工事概要の入力!$C$32,"",IF(B165&gt;=①工事概要の入力!$C$31,$AA$13,""))</f>
        <v/>
      </c>
      <c r="AB165" s="177" t="str">
        <f>IF(B165&gt;①工事概要の入力!$C$34,"",IF(B165&gt;=①工事概要の入力!$C$33,$AB$13,""))</f>
        <v/>
      </c>
      <c r="AC165" s="177" t="str">
        <f>IF(B165&gt;①工事概要の入力!$C$36,"",IF(B165&gt;=①工事概要の入力!$C$35,$AC$13,""))</f>
        <v/>
      </c>
      <c r="AD165" s="177" t="str">
        <f>IF(B165&gt;①工事概要の入力!$C$38,"",IF(B165&gt;=①工事概要の入力!$C$37,$AD$13,""))</f>
        <v/>
      </c>
      <c r="AE165" s="177" t="str">
        <f>IF(B165&gt;①工事概要の入力!$C$40,"",IF(B165&gt;=①工事概要の入力!$C$39,$AE$13,""))</f>
        <v/>
      </c>
      <c r="AF165" s="177" t="str">
        <f>IF(B165&gt;①工事概要の入力!$C$42,"",IF(B165&gt;=①工事概要の入力!$C$41,$AF$13,""))</f>
        <v/>
      </c>
      <c r="AG165" s="177" t="str">
        <f>IF(B165&gt;①工事概要の入力!$C$44,"",IF(B165&gt;=①工事概要の入力!$C$43,$AG$13,""))</f>
        <v/>
      </c>
      <c r="AH165" s="177" t="str">
        <f>IF(B165&gt;①工事概要の入力!$C$46,"",IF(B165&gt;=①工事概要の入力!$C$45,$AH$13,""))</f>
        <v/>
      </c>
      <c r="AI165" s="177" t="str">
        <f>IF(B165&gt;①工事概要の入力!$C$48,"",IF(B165&gt;=①工事概要の入力!$C$47,$AI$13,""))</f>
        <v/>
      </c>
      <c r="AJ165" s="177" t="str">
        <f>IF(B165&gt;①工事概要の入力!$C$50,"",IF(B165&gt;=①工事概要の入力!$C$49,$AJ$13,""))</f>
        <v/>
      </c>
      <c r="AK165" s="177" t="str">
        <f>IF(B165&gt;①工事概要の入力!$C$52,"",IF(B165&gt;=①工事概要の入力!$C$51,$AK$13,""))</f>
        <v/>
      </c>
      <c r="AL165" s="177" t="str">
        <f>IF(B165&gt;①工事概要の入力!$C$54,"",IF(B165&gt;=①工事概要の入力!$C$53,$AL$13,""))</f>
        <v/>
      </c>
      <c r="AM165" s="177" t="str">
        <f>IF(B165&gt;①工事概要の入力!$C$56,"",IF(B165&gt;=①工事概要の入力!$C$55,$AM$13,""))</f>
        <v/>
      </c>
      <c r="AN165" s="177" t="str">
        <f>IF(B165&gt;①工事概要の入力!$C$58,"",IF(B165&gt;=①工事概要の入力!$C$57,$AN$13,""))</f>
        <v/>
      </c>
      <c r="AO165" s="177" t="str">
        <f>IF(B165&gt;①工事概要の入力!$C$60,"",IF(B165&gt;=①工事概要の入力!$C$59,$AO$13,""))</f>
        <v/>
      </c>
      <c r="AP165" s="177" t="str">
        <f>IF(B165&gt;①工事概要の入力!$C$62,"",IF(B165&gt;=①工事概要の入力!$C$61,$AP$13,""))</f>
        <v/>
      </c>
      <c r="AQ165" s="177" t="str">
        <f>IF(B165&gt;①工事概要の入力!$C$64,"",IF(B165&gt;=①工事概要の入力!$C$63,$AQ$13,""))</f>
        <v/>
      </c>
      <c r="AR165" s="177" t="str">
        <f>IF(B165&gt;①工事概要の入力!$C$66,"",IF(B165&gt;=①工事概要の入力!$C$65,$AR$13,""))</f>
        <v/>
      </c>
      <c r="AS165" s="177" t="str">
        <f>IF(B165&gt;①工事概要の入力!$C$68,"",IF(B165&gt;=①工事概要の入力!$C$67,$AS$13,""))</f>
        <v/>
      </c>
      <c r="AT165" s="177" t="str">
        <f t="shared" si="29"/>
        <v/>
      </c>
      <c r="AU165" s="177" t="str">
        <f t="shared" si="21"/>
        <v xml:space="preserve"> </v>
      </c>
    </row>
    <row r="166" spans="1:47" ht="39" customHeight="1" thickTop="1" thickBot="1">
      <c r="A166" s="351" t="str">
        <f t="shared" si="22"/>
        <v>対象期間外</v>
      </c>
      <c r="B166" s="362" t="str">
        <f>IFERROR(IF(B165=①工事概要の入力!$E$14,"-",IF(B165="-","-",B165+1)),"-")</f>
        <v>-</v>
      </c>
      <c r="C166" s="363" t="str">
        <f t="shared" si="23"/>
        <v>-</v>
      </c>
      <c r="D166" s="364" t="str">
        <f t="shared" si="24"/>
        <v xml:space="preserve"> </v>
      </c>
      <c r="E166" s="365" t="str">
        <f>IF(B166=①工事概要の入力!$E$10,"",IF(B166&gt;①工事概要の入力!$E$13,"",IF(LEN(AT166)=0,"○","")))</f>
        <v/>
      </c>
      <c r="F166" s="365" t="str">
        <f>IF(E166="","",IF(WEEKDAY(B166)=1,"〇",IF(WEEKDAY(B166)=7,"〇","")))</f>
        <v/>
      </c>
      <c r="G166" s="366" t="str">
        <f t="shared" si="25"/>
        <v>×</v>
      </c>
      <c r="H166" s="367"/>
      <c r="I166" s="368"/>
      <c r="J166" s="369"/>
      <c r="K166" s="370"/>
      <c r="L166" s="371" t="str">
        <f t="shared" si="26"/>
        <v/>
      </c>
      <c r="M166" s="371" t="str">
        <f t="shared" si="20"/>
        <v/>
      </c>
      <c r="N166" s="371" t="str">
        <f>B166</f>
        <v>-</v>
      </c>
      <c r="O166" s="371" t="str">
        <f t="shared" si="27"/>
        <v/>
      </c>
      <c r="P166" s="371" t="str">
        <f t="shared" si="28"/>
        <v>振替済み</v>
      </c>
      <c r="Q166" s="365" t="str">
        <f>IFERROR(IF(F166="","",IF(I166="休日","OK",IF(I166=$T$3,VLOOKUP(B166,$M$15:$P$655,4,FALSE),"NG"))),"NG")</f>
        <v/>
      </c>
      <c r="R166" s="398" t="str">
        <f>IFERROR(IF(WEEKDAY(C166)=2,"週の始まり",IF(WEEKDAY(C166)=1,"週の終わり",IF(WEEKDAY(C166)&gt;2,"↓",""))),"")</f>
        <v/>
      </c>
      <c r="S166" s="184"/>
      <c r="V166" s="177" t="str">
        <f>IFERROR(VLOOKUP(B166,①工事概要の入力!$C$10:$D$14,2,FALSE),"")</f>
        <v/>
      </c>
      <c r="W166" s="177" t="str">
        <f>IFERROR(VLOOKUP(B166,①工事概要の入力!$C$18:$D$23,2,FALSE),"")</f>
        <v/>
      </c>
      <c r="X166" s="177" t="str">
        <f>IFERROR(VLOOKUP(B166,①工事概要の入力!$C$24:$D$26,2,FALSE),"")</f>
        <v/>
      </c>
      <c r="Y166" s="177" t="str">
        <f>IF(B166&gt;①工事概要の入力!$C$28,"",IF(B166&gt;=①工事概要の入力!$C$27,$Y$13,""))</f>
        <v/>
      </c>
      <c r="Z166" s="177" t="str">
        <f>IF(B166&gt;①工事概要の入力!$C$30,"",IF(B166&gt;=①工事概要の入力!$C$29,$Z$13,""))</f>
        <v/>
      </c>
      <c r="AA166" s="177" t="str">
        <f>IF(B166&gt;①工事概要の入力!$C$32,"",IF(B166&gt;=①工事概要の入力!$C$31,$AA$13,""))</f>
        <v/>
      </c>
      <c r="AB166" s="177" t="str">
        <f>IF(B166&gt;①工事概要の入力!$C$34,"",IF(B166&gt;=①工事概要の入力!$C$33,$AB$13,""))</f>
        <v/>
      </c>
      <c r="AC166" s="177" t="str">
        <f>IF(B166&gt;①工事概要の入力!$C$36,"",IF(B166&gt;=①工事概要の入力!$C$35,$AC$13,""))</f>
        <v/>
      </c>
      <c r="AD166" s="177" t="str">
        <f>IF(B166&gt;①工事概要の入力!$C$38,"",IF(B166&gt;=①工事概要の入力!$C$37,$AD$13,""))</f>
        <v/>
      </c>
      <c r="AE166" s="177" t="str">
        <f>IF(B166&gt;①工事概要の入力!$C$40,"",IF(B166&gt;=①工事概要の入力!$C$39,$AE$13,""))</f>
        <v/>
      </c>
      <c r="AF166" s="177" t="str">
        <f>IF(B166&gt;①工事概要の入力!$C$42,"",IF(B166&gt;=①工事概要の入力!$C$41,$AF$13,""))</f>
        <v/>
      </c>
      <c r="AG166" s="177" t="str">
        <f>IF(B166&gt;①工事概要の入力!$C$44,"",IF(B166&gt;=①工事概要の入力!$C$43,$AG$13,""))</f>
        <v/>
      </c>
      <c r="AH166" s="177" t="str">
        <f>IF(B166&gt;①工事概要の入力!$C$46,"",IF(B166&gt;=①工事概要の入力!$C$45,$AH$13,""))</f>
        <v/>
      </c>
      <c r="AI166" s="177" t="str">
        <f>IF(B166&gt;①工事概要の入力!$C$48,"",IF(B166&gt;=①工事概要の入力!$C$47,$AI$13,""))</f>
        <v/>
      </c>
      <c r="AJ166" s="177" t="str">
        <f>IF(B166&gt;①工事概要の入力!$C$50,"",IF(B166&gt;=①工事概要の入力!$C$49,$AJ$13,""))</f>
        <v/>
      </c>
      <c r="AK166" s="177" t="str">
        <f>IF(B166&gt;①工事概要の入力!$C$52,"",IF(B166&gt;=①工事概要の入力!$C$51,$AK$13,""))</f>
        <v/>
      </c>
      <c r="AL166" s="177" t="str">
        <f>IF(B166&gt;①工事概要の入力!$C$54,"",IF(B166&gt;=①工事概要の入力!$C$53,$AL$13,""))</f>
        <v/>
      </c>
      <c r="AM166" s="177" t="str">
        <f>IF(B166&gt;①工事概要の入力!$C$56,"",IF(B166&gt;=①工事概要の入力!$C$55,$AM$13,""))</f>
        <v/>
      </c>
      <c r="AN166" s="177" t="str">
        <f>IF(B166&gt;①工事概要の入力!$C$58,"",IF(B166&gt;=①工事概要の入力!$C$57,$AN$13,""))</f>
        <v/>
      </c>
      <c r="AO166" s="177" t="str">
        <f>IF(B166&gt;①工事概要の入力!$C$60,"",IF(B166&gt;=①工事概要の入力!$C$59,$AO$13,""))</f>
        <v/>
      </c>
      <c r="AP166" s="177" t="str">
        <f>IF(B166&gt;①工事概要の入力!$C$62,"",IF(B166&gt;=①工事概要の入力!$C$61,$AP$13,""))</f>
        <v/>
      </c>
      <c r="AQ166" s="177" t="str">
        <f>IF(B166&gt;①工事概要の入力!$C$64,"",IF(B166&gt;=①工事概要の入力!$C$63,$AQ$13,""))</f>
        <v/>
      </c>
      <c r="AR166" s="177" t="str">
        <f>IF(B166&gt;①工事概要の入力!$C$66,"",IF(B166&gt;=①工事概要の入力!$C$65,$AR$13,""))</f>
        <v/>
      </c>
      <c r="AS166" s="177" t="str">
        <f>IF(B166&gt;①工事概要の入力!$C$68,"",IF(B166&gt;=①工事概要の入力!$C$67,$AS$13,""))</f>
        <v/>
      </c>
      <c r="AT166" s="177" t="str">
        <f t="shared" si="29"/>
        <v/>
      </c>
      <c r="AU166" s="177" t="str">
        <f t="shared" si="21"/>
        <v xml:space="preserve"> </v>
      </c>
    </row>
    <row r="167" spans="1:47" ht="39" customHeight="1" thickTop="1" thickBot="1">
      <c r="A167" s="351" t="str">
        <f t="shared" si="22"/>
        <v>対象期間外</v>
      </c>
      <c r="B167" s="362" t="str">
        <f>IFERROR(IF(B166=①工事概要の入力!$E$14,"-",IF(B166="-","-",B166+1)),"-")</f>
        <v>-</v>
      </c>
      <c r="C167" s="363" t="str">
        <f t="shared" si="23"/>
        <v>-</v>
      </c>
      <c r="D167" s="364" t="str">
        <f t="shared" si="24"/>
        <v xml:space="preserve"> </v>
      </c>
      <c r="E167" s="365" t="str">
        <f>IF(B167=①工事概要の入力!$E$10,"",IF(B167&gt;①工事概要の入力!$E$13,"",IF(LEN(AT167)=0,"○","")))</f>
        <v/>
      </c>
      <c r="F167" s="365" t="str">
        <f>IF(E167="","",IF(WEEKDAY(B167)=1,"〇",IF(WEEKDAY(B167)=7,"〇","")))</f>
        <v/>
      </c>
      <c r="G167" s="366" t="str">
        <f t="shared" si="25"/>
        <v>×</v>
      </c>
      <c r="H167" s="367"/>
      <c r="I167" s="368"/>
      <c r="J167" s="369"/>
      <c r="K167" s="370"/>
      <c r="L167" s="371" t="str">
        <f t="shared" si="26"/>
        <v/>
      </c>
      <c r="M167" s="371" t="str">
        <f t="shared" si="20"/>
        <v/>
      </c>
      <c r="N167" s="371" t="str">
        <f>B167</f>
        <v>-</v>
      </c>
      <c r="O167" s="371" t="str">
        <f t="shared" si="27"/>
        <v/>
      </c>
      <c r="P167" s="371" t="str">
        <f t="shared" si="28"/>
        <v>振替済み</v>
      </c>
      <c r="Q167" s="365" t="str">
        <f>IFERROR(IF(F167="","",IF(I167="休日","OK",IF(I167=$T$3,VLOOKUP(B167,$M$15:$P$655,4,FALSE),"NG"))),"NG")</f>
        <v/>
      </c>
      <c r="R167" s="398" t="str">
        <f>IFERROR(IF(WEEKDAY(C167)=2,"週の始まり",IF(WEEKDAY(C167)=1,"週の終わり",IF(WEEKDAY(C167)&gt;2,"↓",""))),"")</f>
        <v/>
      </c>
      <c r="S167" s="184"/>
      <c r="V167" s="177" t="str">
        <f>IFERROR(VLOOKUP(B167,①工事概要の入力!$C$10:$D$14,2,FALSE),"")</f>
        <v/>
      </c>
      <c r="W167" s="177" t="str">
        <f>IFERROR(VLOOKUP(B167,①工事概要の入力!$C$18:$D$23,2,FALSE),"")</f>
        <v/>
      </c>
      <c r="X167" s="177" t="str">
        <f>IFERROR(VLOOKUP(B167,①工事概要の入力!$C$24:$D$26,2,FALSE),"")</f>
        <v/>
      </c>
      <c r="Y167" s="177" t="str">
        <f>IF(B167&gt;①工事概要の入力!$C$28,"",IF(B167&gt;=①工事概要の入力!$C$27,$Y$13,""))</f>
        <v/>
      </c>
      <c r="Z167" s="177" t="str">
        <f>IF(B167&gt;①工事概要の入力!$C$30,"",IF(B167&gt;=①工事概要の入力!$C$29,$Z$13,""))</f>
        <v/>
      </c>
      <c r="AA167" s="177" t="str">
        <f>IF(B167&gt;①工事概要の入力!$C$32,"",IF(B167&gt;=①工事概要の入力!$C$31,$AA$13,""))</f>
        <v/>
      </c>
      <c r="AB167" s="177" t="str">
        <f>IF(B167&gt;①工事概要の入力!$C$34,"",IF(B167&gt;=①工事概要の入力!$C$33,$AB$13,""))</f>
        <v/>
      </c>
      <c r="AC167" s="177" t="str">
        <f>IF(B167&gt;①工事概要の入力!$C$36,"",IF(B167&gt;=①工事概要の入力!$C$35,$AC$13,""))</f>
        <v/>
      </c>
      <c r="AD167" s="177" t="str">
        <f>IF(B167&gt;①工事概要の入力!$C$38,"",IF(B167&gt;=①工事概要の入力!$C$37,$AD$13,""))</f>
        <v/>
      </c>
      <c r="AE167" s="177" t="str">
        <f>IF(B167&gt;①工事概要の入力!$C$40,"",IF(B167&gt;=①工事概要の入力!$C$39,$AE$13,""))</f>
        <v/>
      </c>
      <c r="AF167" s="177" t="str">
        <f>IF(B167&gt;①工事概要の入力!$C$42,"",IF(B167&gt;=①工事概要の入力!$C$41,$AF$13,""))</f>
        <v/>
      </c>
      <c r="AG167" s="177" t="str">
        <f>IF(B167&gt;①工事概要の入力!$C$44,"",IF(B167&gt;=①工事概要の入力!$C$43,$AG$13,""))</f>
        <v/>
      </c>
      <c r="AH167" s="177" t="str">
        <f>IF(B167&gt;①工事概要の入力!$C$46,"",IF(B167&gt;=①工事概要の入力!$C$45,$AH$13,""))</f>
        <v/>
      </c>
      <c r="AI167" s="177" t="str">
        <f>IF(B167&gt;①工事概要の入力!$C$48,"",IF(B167&gt;=①工事概要の入力!$C$47,$AI$13,""))</f>
        <v/>
      </c>
      <c r="AJ167" s="177" t="str">
        <f>IF(B167&gt;①工事概要の入力!$C$50,"",IF(B167&gt;=①工事概要の入力!$C$49,$AJ$13,""))</f>
        <v/>
      </c>
      <c r="AK167" s="177" t="str">
        <f>IF(B167&gt;①工事概要の入力!$C$52,"",IF(B167&gt;=①工事概要の入力!$C$51,$AK$13,""))</f>
        <v/>
      </c>
      <c r="AL167" s="177" t="str">
        <f>IF(B167&gt;①工事概要の入力!$C$54,"",IF(B167&gt;=①工事概要の入力!$C$53,$AL$13,""))</f>
        <v/>
      </c>
      <c r="AM167" s="177" t="str">
        <f>IF(B167&gt;①工事概要の入力!$C$56,"",IF(B167&gt;=①工事概要の入力!$C$55,$AM$13,""))</f>
        <v/>
      </c>
      <c r="AN167" s="177" t="str">
        <f>IF(B167&gt;①工事概要の入力!$C$58,"",IF(B167&gt;=①工事概要の入力!$C$57,$AN$13,""))</f>
        <v/>
      </c>
      <c r="AO167" s="177" t="str">
        <f>IF(B167&gt;①工事概要の入力!$C$60,"",IF(B167&gt;=①工事概要の入力!$C$59,$AO$13,""))</f>
        <v/>
      </c>
      <c r="AP167" s="177" t="str">
        <f>IF(B167&gt;①工事概要の入力!$C$62,"",IF(B167&gt;=①工事概要の入力!$C$61,$AP$13,""))</f>
        <v/>
      </c>
      <c r="AQ167" s="177" t="str">
        <f>IF(B167&gt;①工事概要の入力!$C$64,"",IF(B167&gt;=①工事概要の入力!$C$63,$AQ$13,""))</f>
        <v/>
      </c>
      <c r="AR167" s="177" t="str">
        <f>IF(B167&gt;①工事概要の入力!$C$66,"",IF(B167&gt;=①工事概要の入力!$C$65,$AR$13,""))</f>
        <v/>
      </c>
      <c r="AS167" s="177" t="str">
        <f>IF(B167&gt;①工事概要の入力!$C$68,"",IF(B167&gt;=①工事概要の入力!$C$67,$AS$13,""))</f>
        <v/>
      </c>
      <c r="AT167" s="177" t="str">
        <f t="shared" si="29"/>
        <v/>
      </c>
      <c r="AU167" s="177" t="str">
        <f t="shared" si="21"/>
        <v xml:space="preserve"> </v>
      </c>
    </row>
    <row r="168" spans="1:47" ht="39" customHeight="1" thickTop="1" thickBot="1">
      <c r="A168" s="351" t="str">
        <f t="shared" si="22"/>
        <v>対象期間外</v>
      </c>
      <c r="B168" s="362" t="str">
        <f>IFERROR(IF(B167=①工事概要の入力!$E$14,"-",IF(B167="-","-",B167+1)),"-")</f>
        <v>-</v>
      </c>
      <c r="C168" s="363" t="str">
        <f t="shared" si="23"/>
        <v>-</v>
      </c>
      <c r="D168" s="364" t="str">
        <f t="shared" si="24"/>
        <v xml:space="preserve"> </v>
      </c>
      <c r="E168" s="365" t="str">
        <f>IF(B168=①工事概要の入力!$E$10,"",IF(B168&gt;①工事概要の入力!$E$13,"",IF(LEN(AT168)=0,"○","")))</f>
        <v/>
      </c>
      <c r="F168" s="365" t="str">
        <f>IF(E168="","",IF(WEEKDAY(B168)=1,"〇",IF(WEEKDAY(B168)=7,"〇","")))</f>
        <v/>
      </c>
      <c r="G168" s="366" t="str">
        <f t="shared" si="25"/>
        <v>×</v>
      </c>
      <c r="H168" s="367"/>
      <c r="I168" s="368"/>
      <c r="J168" s="369"/>
      <c r="K168" s="370"/>
      <c r="L168" s="371" t="str">
        <f t="shared" si="26"/>
        <v/>
      </c>
      <c r="M168" s="371" t="str">
        <f t="shared" si="20"/>
        <v/>
      </c>
      <c r="N168" s="371" t="str">
        <f>B168</f>
        <v>-</v>
      </c>
      <c r="O168" s="371" t="str">
        <f t="shared" si="27"/>
        <v/>
      </c>
      <c r="P168" s="371" t="str">
        <f t="shared" si="28"/>
        <v>振替済み</v>
      </c>
      <c r="Q168" s="365" t="str">
        <f>IFERROR(IF(F168="","",IF(I168="休日","OK",IF(I168=$T$3,VLOOKUP(B168,$M$15:$P$655,4,FALSE),"NG"))),"NG")</f>
        <v/>
      </c>
      <c r="R168" s="398" t="str">
        <f>IFERROR(IF(WEEKDAY(C168)=2,"週の始まり",IF(WEEKDAY(C168)=1,"週の終わり",IF(WEEKDAY(C168)&gt;2,"↓",""))),"")</f>
        <v/>
      </c>
      <c r="S168" s="184"/>
      <c r="V168" s="177" t="str">
        <f>IFERROR(VLOOKUP(B168,①工事概要の入力!$C$10:$D$14,2,FALSE),"")</f>
        <v/>
      </c>
      <c r="W168" s="177" t="str">
        <f>IFERROR(VLOOKUP(B168,①工事概要の入力!$C$18:$D$23,2,FALSE),"")</f>
        <v/>
      </c>
      <c r="X168" s="177" t="str">
        <f>IFERROR(VLOOKUP(B168,①工事概要の入力!$C$24:$D$26,2,FALSE),"")</f>
        <v/>
      </c>
      <c r="Y168" s="177" t="str">
        <f>IF(B168&gt;①工事概要の入力!$C$28,"",IF(B168&gt;=①工事概要の入力!$C$27,$Y$13,""))</f>
        <v/>
      </c>
      <c r="Z168" s="177" t="str">
        <f>IF(B168&gt;①工事概要の入力!$C$30,"",IF(B168&gt;=①工事概要の入力!$C$29,$Z$13,""))</f>
        <v/>
      </c>
      <c r="AA168" s="177" t="str">
        <f>IF(B168&gt;①工事概要の入力!$C$32,"",IF(B168&gt;=①工事概要の入力!$C$31,$AA$13,""))</f>
        <v/>
      </c>
      <c r="AB168" s="177" t="str">
        <f>IF(B168&gt;①工事概要の入力!$C$34,"",IF(B168&gt;=①工事概要の入力!$C$33,$AB$13,""))</f>
        <v/>
      </c>
      <c r="AC168" s="177" t="str">
        <f>IF(B168&gt;①工事概要の入力!$C$36,"",IF(B168&gt;=①工事概要の入力!$C$35,$AC$13,""))</f>
        <v/>
      </c>
      <c r="AD168" s="177" t="str">
        <f>IF(B168&gt;①工事概要の入力!$C$38,"",IF(B168&gt;=①工事概要の入力!$C$37,$AD$13,""))</f>
        <v/>
      </c>
      <c r="AE168" s="177" t="str">
        <f>IF(B168&gt;①工事概要の入力!$C$40,"",IF(B168&gt;=①工事概要の入力!$C$39,$AE$13,""))</f>
        <v/>
      </c>
      <c r="AF168" s="177" t="str">
        <f>IF(B168&gt;①工事概要の入力!$C$42,"",IF(B168&gt;=①工事概要の入力!$C$41,$AF$13,""))</f>
        <v/>
      </c>
      <c r="AG168" s="177" t="str">
        <f>IF(B168&gt;①工事概要の入力!$C$44,"",IF(B168&gt;=①工事概要の入力!$C$43,$AG$13,""))</f>
        <v/>
      </c>
      <c r="AH168" s="177" t="str">
        <f>IF(B168&gt;①工事概要の入力!$C$46,"",IF(B168&gt;=①工事概要の入力!$C$45,$AH$13,""))</f>
        <v/>
      </c>
      <c r="AI168" s="177" t="str">
        <f>IF(B168&gt;①工事概要の入力!$C$48,"",IF(B168&gt;=①工事概要の入力!$C$47,$AI$13,""))</f>
        <v/>
      </c>
      <c r="AJ168" s="177" t="str">
        <f>IF(B168&gt;①工事概要の入力!$C$50,"",IF(B168&gt;=①工事概要の入力!$C$49,$AJ$13,""))</f>
        <v/>
      </c>
      <c r="AK168" s="177" t="str">
        <f>IF(B168&gt;①工事概要の入力!$C$52,"",IF(B168&gt;=①工事概要の入力!$C$51,$AK$13,""))</f>
        <v/>
      </c>
      <c r="AL168" s="177" t="str">
        <f>IF(B168&gt;①工事概要の入力!$C$54,"",IF(B168&gt;=①工事概要の入力!$C$53,$AL$13,""))</f>
        <v/>
      </c>
      <c r="AM168" s="177" t="str">
        <f>IF(B168&gt;①工事概要の入力!$C$56,"",IF(B168&gt;=①工事概要の入力!$C$55,$AM$13,""))</f>
        <v/>
      </c>
      <c r="AN168" s="177" t="str">
        <f>IF(B168&gt;①工事概要の入力!$C$58,"",IF(B168&gt;=①工事概要の入力!$C$57,$AN$13,""))</f>
        <v/>
      </c>
      <c r="AO168" s="177" t="str">
        <f>IF(B168&gt;①工事概要の入力!$C$60,"",IF(B168&gt;=①工事概要の入力!$C$59,$AO$13,""))</f>
        <v/>
      </c>
      <c r="AP168" s="177" t="str">
        <f>IF(B168&gt;①工事概要の入力!$C$62,"",IF(B168&gt;=①工事概要の入力!$C$61,$AP$13,""))</f>
        <v/>
      </c>
      <c r="AQ168" s="177" t="str">
        <f>IF(B168&gt;①工事概要の入力!$C$64,"",IF(B168&gt;=①工事概要の入力!$C$63,$AQ$13,""))</f>
        <v/>
      </c>
      <c r="AR168" s="177" t="str">
        <f>IF(B168&gt;①工事概要の入力!$C$66,"",IF(B168&gt;=①工事概要の入力!$C$65,$AR$13,""))</f>
        <v/>
      </c>
      <c r="AS168" s="177" t="str">
        <f>IF(B168&gt;①工事概要の入力!$C$68,"",IF(B168&gt;=①工事概要の入力!$C$67,$AS$13,""))</f>
        <v/>
      </c>
      <c r="AT168" s="177" t="str">
        <f t="shared" si="29"/>
        <v/>
      </c>
      <c r="AU168" s="177" t="str">
        <f t="shared" si="21"/>
        <v xml:space="preserve"> </v>
      </c>
    </row>
    <row r="169" spans="1:47" ht="39" customHeight="1" thickTop="1" thickBot="1">
      <c r="A169" s="351" t="str">
        <f t="shared" si="22"/>
        <v>対象期間外</v>
      </c>
      <c r="B169" s="362" t="str">
        <f>IFERROR(IF(B168=①工事概要の入力!$E$14,"-",IF(B168="-","-",B168+1)),"-")</f>
        <v>-</v>
      </c>
      <c r="C169" s="363" t="str">
        <f t="shared" si="23"/>
        <v>-</v>
      </c>
      <c r="D169" s="364" t="str">
        <f t="shared" si="24"/>
        <v xml:space="preserve"> </v>
      </c>
      <c r="E169" s="365" t="str">
        <f>IF(B169=①工事概要の入力!$E$10,"",IF(B169&gt;①工事概要の入力!$E$13,"",IF(LEN(AT169)=0,"○","")))</f>
        <v/>
      </c>
      <c r="F169" s="365" t="str">
        <f>IF(E169="","",IF(WEEKDAY(B169)=1,"〇",IF(WEEKDAY(B169)=7,"〇","")))</f>
        <v/>
      </c>
      <c r="G169" s="366" t="str">
        <f t="shared" si="25"/>
        <v>×</v>
      </c>
      <c r="H169" s="367"/>
      <c r="I169" s="368"/>
      <c r="J169" s="369"/>
      <c r="K169" s="370"/>
      <c r="L169" s="371" t="str">
        <f t="shared" si="26"/>
        <v/>
      </c>
      <c r="M169" s="371" t="str">
        <f t="shared" si="20"/>
        <v/>
      </c>
      <c r="N169" s="371" t="str">
        <f>B169</f>
        <v>-</v>
      </c>
      <c r="O169" s="371" t="str">
        <f t="shared" si="27"/>
        <v/>
      </c>
      <c r="P169" s="371" t="str">
        <f t="shared" si="28"/>
        <v>振替済み</v>
      </c>
      <c r="Q169" s="365" t="str">
        <f>IFERROR(IF(F169="","",IF(I169="休日","OK",IF(I169=$T$3,VLOOKUP(B169,$M$15:$P$655,4,FALSE),"NG"))),"NG")</f>
        <v/>
      </c>
      <c r="R169" s="398" t="str">
        <f>IFERROR(IF(WEEKDAY(C169)=2,"週の始まり",IF(WEEKDAY(C169)=1,"週の終わり",IF(WEEKDAY(C169)&gt;2,"↓",""))),"")</f>
        <v/>
      </c>
      <c r="S169" s="184"/>
      <c r="V169" s="177" t="str">
        <f>IFERROR(VLOOKUP(B169,①工事概要の入力!$C$10:$D$14,2,FALSE),"")</f>
        <v/>
      </c>
      <c r="W169" s="177" t="str">
        <f>IFERROR(VLOOKUP(B169,①工事概要の入力!$C$18:$D$23,2,FALSE),"")</f>
        <v/>
      </c>
      <c r="X169" s="177" t="str">
        <f>IFERROR(VLOOKUP(B169,①工事概要の入力!$C$24:$D$26,2,FALSE),"")</f>
        <v/>
      </c>
      <c r="Y169" s="177" t="str">
        <f>IF(B169&gt;①工事概要の入力!$C$28,"",IF(B169&gt;=①工事概要の入力!$C$27,$Y$13,""))</f>
        <v/>
      </c>
      <c r="Z169" s="177" t="str">
        <f>IF(B169&gt;①工事概要の入力!$C$30,"",IF(B169&gt;=①工事概要の入力!$C$29,$Z$13,""))</f>
        <v/>
      </c>
      <c r="AA169" s="177" t="str">
        <f>IF(B169&gt;①工事概要の入力!$C$32,"",IF(B169&gt;=①工事概要の入力!$C$31,$AA$13,""))</f>
        <v/>
      </c>
      <c r="AB169" s="177" t="str">
        <f>IF(B169&gt;①工事概要の入力!$C$34,"",IF(B169&gt;=①工事概要の入力!$C$33,$AB$13,""))</f>
        <v/>
      </c>
      <c r="AC169" s="177" t="str">
        <f>IF(B169&gt;①工事概要の入力!$C$36,"",IF(B169&gt;=①工事概要の入力!$C$35,$AC$13,""))</f>
        <v/>
      </c>
      <c r="AD169" s="177" t="str">
        <f>IF(B169&gt;①工事概要の入力!$C$38,"",IF(B169&gt;=①工事概要の入力!$C$37,$AD$13,""))</f>
        <v/>
      </c>
      <c r="AE169" s="177" t="str">
        <f>IF(B169&gt;①工事概要の入力!$C$40,"",IF(B169&gt;=①工事概要の入力!$C$39,$AE$13,""))</f>
        <v/>
      </c>
      <c r="AF169" s="177" t="str">
        <f>IF(B169&gt;①工事概要の入力!$C$42,"",IF(B169&gt;=①工事概要の入力!$C$41,$AF$13,""))</f>
        <v/>
      </c>
      <c r="AG169" s="177" t="str">
        <f>IF(B169&gt;①工事概要の入力!$C$44,"",IF(B169&gt;=①工事概要の入力!$C$43,$AG$13,""))</f>
        <v/>
      </c>
      <c r="AH169" s="177" t="str">
        <f>IF(B169&gt;①工事概要の入力!$C$46,"",IF(B169&gt;=①工事概要の入力!$C$45,$AH$13,""))</f>
        <v/>
      </c>
      <c r="AI169" s="177" t="str">
        <f>IF(B169&gt;①工事概要の入力!$C$48,"",IF(B169&gt;=①工事概要の入力!$C$47,$AI$13,""))</f>
        <v/>
      </c>
      <c r="AJ169" s="177" t="str">
        <f>IF(B169&gt;①工事概要の入力!$C$50,"",IF(B169&gt;=①工事概要の入力!$C$49,$AJ$13,""))</f>
        <v/>
      </c>
      <c r="AK169" s="177" t="str">
        <f>IF(B169&gt;①工事概要の入力!$C$52,"",IF(B169&gt;=①工事概要の入力!$C$51,$AK$13,""))</f>
        <v/>
      </c>
      <c r="AL169" s="177" t="str">
        <f>IF(B169&gt;①工事概要の入力!$C$54,"",IF(B169&gt;=①工事概要の入力!$C$53,$AL$13,""))</f>
        <v/>
      </c>
      <c r="AM169" s="177" t="str">
        <f>IF(B169&gt;①工事概要の入力!$C$56,"",IF(B169&gt;=①工事概要の入力!$C$55,$AM$13,""))</f>
        <v/>
      </c>
      <c r="AN169" s="177" t="str">
        <f>IF(B169&gt;①工事概要の入力!$C$58,"",IF(B169&gt;=①工事概要の入力!$C$57,$AN$13,""))</f>
        <v/>
      </c>
      <c r="AO169" s="177" t="str">
        <f>IF(B169&gt;①工事概要の入力!$C$60,"",IF(B169&gt;=①工事概要の入力!$C$59,$AO$13,""))</f>
        <v/>
      </c>
      <c r="AP169" s="177" t="str">
        <f>IF(B169&gt;①工事概要の入力!$C$62,"",IF(B169&gt;=①工事概要の入力!$C$61,$AP$13,""))</f>
        <v/>
      </c>
      <c r="AQ169" s="177" t="str">
        <f>IF(B169&gt;①工事概要の入力!$C$64,"",IF(B169&gt;=①工事概要の入力!$C$63,$AQ$13,""))</f>
        <v/>
      </c>
      <c r="AR169" s="177" t="str">
        <f>IF(B169&gt;①工事概要の入力!$C$66,"",IF(B169&gt;=①工事概要の入力!$C$65,$AR$13,""))</f>
        <v/>
      </c>
      <c r="AS169" s="177" t="str">
        <f>IF(B169&gt;①工事概要の入力!$C$68,"",IF(B169&gt;=①工事概要の入力!$C$67,$AS$13,""))</f>
        <v/>
      </c>
      <c r="AT169" s="177" t="str">
        <f t="shared" si="29"/>
        <v/>
      </c>
      <c r="AU169" s="177" t="str">
        <f t="shared" si="21"/>
        <v xml:space="preserve"> </v>
      </c>
    </row>
    <row r="170" spans="1:47" ht="39" customHeight="1" thickTop="1" thickBot="1">
      <c r="A170" s="351" t="str">
        <f t="shared" si="22"/>
        <v>対象期間外</v>
      </c>
      <c r="B170" s="362" t="str">
        <f>IFERROR(IF(B169=①工事概要の入力!$E$14,"-",IF(B169="-","-",B169+1)),"-")</f>
        <v>-</v>
      </c>
      <c r="C170" s="363" t="str">
        <f t="shared" si="23"/>
        <v>-</v>
      </c>
      <c r="D170" s="364" t="str">
        <f t="shared" si="24"/>
        <v xml:space="preserve"> </v>
      </c>
      <c r="E170" s="365" t="str">
        <f>IF(B170=①工事概要の入力!$E$10,"",IF(B170&gt;①工事概要の入力!$E$13,"",IF(LEN(AT170)=0,"○","")))</f>
        <v/>
      </c>
      <c r="F170" s="365" t="str">
        <f>IF(E170="","",IF(WEEKDAY(B170)=1,"〇",IF(WEEKDAY(B170)=7,"〇","")))</f>
        <v/>
      </c>
      <c r="G170" s="366" t="str">
        <f t="shared" si="25"/>
        <v>×</v>
      </c>
      <c r="H170" s="367"/>
      <c r="I170" s="368"/>
      <c r="J170" s="369"/>
      <c r="K170" s="370"/>
      <c r="L170" s="371" t="str">
        <f t="shared" si="26"/>
        <v/>
      </c>
      <c r="M170" s="371" t="str">
        <f t="shared" si="20"/>
        <v/>
      </c>
      <c r="N170" s="371" t="str">
        <f>B170</f>
        <v>-</v>
      </c>
      <c r="O170" s="371" t="str">
        <f t="shared" si="27"/>
        <v/>
      </c>
      <c r="P170" s="371" t="str">
        <f t="shared" si="28"/>
        <v>振替済み</v>
      </c>
      <c r="Q170" s="365" t="str">
        <f>IFERROR(IF(F170="","",IF(I170="休日","OK",IF(I170=$T$3,VLOOKUP(B170,$M$15:$P$655,4,FALSE),"NG"))),"NG")</f>
        <v/>
      </c>
      <c r="R170" s="398" t="str">
        <f>IFERROR(IF(WEEKDAY(C170)=2,"週の始まり",IF(WEEKDAY(C170)=1,"週の終わり",IF(WEEKDAY(C170)&gt;2,"↓",""))),"")</f>
        <v/>
      </c>
      <c r="S170" s="184"/>
      <c r="V170" s="177" t="str">
        <f>IFERROR(VLOOKUP(B170,①工事概要の入力!$C$10:$D$14,2,FALSE),"")</f>
        <v/>
      </c>
      <c r="W170" s="177" t="str">
        <f>IFERROR(VLOOKUP(B170,①工事概要の入力!$C$18:$D$23,2,FALSE),"")</f>
        <v/>
      </c>
      <c r="X170" s="177" t="str">
        <f>IFERROR(VLOOKUP(B170,①工事概要の入力!$C$24:$D$26,2,FALSE),"")</f>
        <v/>
      </c>
      <c r="Y170" s="177" t="str">
        <f>IF(B170&gt;①工事概要の入力!$C$28,"",IF(B170&gt;=①工事概要の入力!$C$27,$Y$13,""))</f>
        <v/>
      </c>
      <c r="Z170" s="177" t="str">
        <f>IF(B170&gt;①工事概要の入力!$C$30,"",IF(B170&gt;=①工事概要の入力!$C$29,$Z$13,""))</f>
        <v/>
      </c>
      <c r="AA170" s="177" t="str">
        <f>IF(B170&gt;①工事概要の入力!$C$32,"",IF(B170&gt;=①工事概要の入力!$C$31,$AA$13,""))</f>
        <v/>
      </c>
      <c r="AB170" s="177" t="str">
        <f>IF(B170&gt;①工事概要の入力!$C$34,"",IF(B170&gt;=①工事概要の入力!$C$33,$AB$13,""))</f>
        <v/>
      </c>
      <c r="AC170" s="177" t="str">
        <f>IF(B170&gt;①工事概要の入力!$C$36,"",IF(B170&gt;=①工事概要の入力!$C$35,$AC$13,""))</f>
        <v/>
      </c>
      <c r="AD170" s="177" t="str">
        <f>IF(B170&gt;①工事概要の入力!$C$38,"",IF(B170&gt;=①工事概要の入力!$C$37,$AD$13,""))</f>
        <v/>
      </c>
      <c r="AE170" s="177" t="str">
        <f>IF(B170&gt;①工事概要の入力!$C$40,"",IF(B170&gt;=①工事概要の入力!$C$39,$AE$13,""))</f>
        <v/>
      </c>
      <c r="AF170" s="177" t="str">
        <f>IF(B170&gt;①工事概要の入力!$C$42,"",IF(B170&gt;=①工事概要の入力!$C$41,$AF$13,""))</f>
        <v/>
      </c>
      <c r="AG170" s="177" t="str">
        <f>IF(B170&gt;①工事概要の入力!$C$44,"",IF(B170&gt;=①工事概要の入力!$C$43,$AG$13,""))</f>
        <v/>
      </c>
      <c r="AH170" s="177" t="str">
        <f>IF(B170&gt;①工事概要の入力!$C$46,"",IF(B170&gt;=①工事概要の入力!$C$45,$AH$13,""))</f>
        <v/>
      </c>
      <c r="AI170" s="177" t="str">
        <f>IF(B170&gt;①工事概要の入力!$C$48,"",IF(B170&gt;=①工事概要の入力!$C$47,$AI$13,""))</f>
        <v/>
      </c>
      <c r="AJ170" s="177" t="str">
        <f>IF(B170&gt;①工事概要の入力!$C$50,"",IF(B170&gt;=①工事概要の入力!$C$49,$AJ$13,""))</f>
        <v/>
      </c>
      <c r="AK170" s="177" t="str">
        <f>IF(B170&gt;①工事概要の入力!$C$52,"",IF(B170&gt;=①工事概要の入力!$C$51,$AK$13,""))</f>
        <v/>
      </c>
      <c r="AL170" s="177" t="str">
        <f>IF(B170&gt;①工事概要の入力!$C$54,"",IF(B170&gt;=①工事概要の入力!$C$53,$AL$13,""))</f>
        <v/>
      </c>
      <c r="AM170" s="177" t="str">
        <f>IF(B170&gt;①工事概要の入力!$C$56,"",IF(B170&gt;=①工事概要の入力!$C$55,$AM$13,""))</f>
        <v/>
      </c>
      <c r="AN170" s="177" t="str">
        <f>IF(B170&gt;①工事概要の入力!$C$58,"",IF(B170&gt;=①工事概要の入力!$C$57,$AN$13,""))</f>
        <v/>
      </c>
      <c r="AO170" s="177" t="str">
        <f>IF(B170&gt;①工事概要の入力!$C$60,"",IF(B170&gt;=①工事概要の入力!$C$59,$AO$13,""))</f>
        <v/>
      </c>
      <c r="AP170" s="177" t="str">
        <f>IF(B170&gt;①工事概要の入力!$C$62,"",IF(B170&gt;=①工事概要の入力!$C$61,$AP$13,""))</f>
        <v/>
      </c>
      <c r="AQ170" s="177" t="str">
        <f>IF(B170&gt;①工事概要の入力!$C$64,"",IF(B170&gt;=①工事概要の入力!$C$63,$AQ$13,""))</f>
        <v/>
      </c>
      <c r="AR170" s="177" t="str">
        <f>IF(B170&gt;①工事概要の入力!$C$66,"",IF(B170&gt;=①工事概要の入力!$C$65,$AR$13,""))</f>
        <v/>
      </c>
      <c r="AS170" s="177" t="str">
        <f>IF(B170&gt;①工事概要の入力!$C$68,"",IF(B170&gt;=①工事概要の入力!$C$67,$AS$13,""))</f>
        <v/>
      </c>
      <c r="AT170" s="177" t="str">
        <f t="shared" si="29"/>
        <v/>
      </c>
      <c r="AU170" s="177" t="str">
        <f t="shared" si="21"/>
        <v xml:space="preserve"> </v>
      </c>
    </row>
    <row r="171" spans="1:47" ht="39" customHeight="1" thickTop="1" thickBot="1">
      <c r="A171" s="351" t="str">
        <f t="shared" si="22"/>
        <v>対象期間外</v>
      </c>
      <c r="B171" s="362" t="str">
        <f>IFERROR(IF(B170=①工事概要の入力!$E$14,"-",IF(B170="-","-",B170+1)),"-")</f>
        <v>-</v>
      </c>
      <c r="C171" s="363" t="str">
        <f t="shared" si="23"/>
        <v>-</v>
      </c>
      <c r="D171" s="364" t="str">
        <f t="shared" si="24"/>
        <v xml:space="preserve"> </v>
      </c>
      <c r="E171" s="365" t="str">
        <f>IF(B171=①工事概要の入力!$E$10,"",IF(B171&gt;①工事概要の入力!$E$13,"",IF(LEN(AT171)=0,"○","")))</f>
        <v/>
      </c>
      <c r="F171" s="365" t="str">
        <f>IF(E171="","",IF(WEEKDAY(B171)=1,"〇",IF(WEEKDAY(B171)=7,"〇","")))</f>
        <v/>
      </c>
      <c r="G171" s="366" t="str">
        <f t="shared" si="25"/>
        <v>×</v>
      </c>
      <c r="H171" s="367"/>
      <c r="I171" s="368"/>
      <c r="J171" s="369"/>
      <c r="K171" s="370"/>
      <c r="L171" s="371" t="str">
        <f t="shared" si="26"/>
        <v/>
      </c>
      <c r="M171" s="371" t="str">
        <f t="shared" si="20"/>
        <v/>
      </c>
      <c r="N171" s="371" t="str">
        <f>B171</f>
        <v>-</v>
      </c>
      <c r="O171" s="371" t="str">
        <f t="shared" si="27"/>
        <v/>
      </c>
      <c r="P171" s="371" t="str">
        <f t="shared" si="28"/>
        <v>振替済み</v>
      </c>
      <c r="Q171" s="365" t="str">
        <f>IFERROR(IF(F171="","",IF(I171="休日","OK",IF(I171=$T$3,VLOOKUP(B171,$M$15:$P$655,4,FALSE),"NG"))),"NG")</f>
        <v/>
      </c>
      <c r="R171" s="398" t="str">
        <f>IFERROR(IF(WEEKDAY(C171)=2,"週の始まり",IF(WEEKDAY(C171)=1,"週の終わり",IF(WEEKDAY(C171)&gt;2,"↓",""))),"")</f>
        <v/>
      </c>
      <c r="S171" s="184"/>
      <c r="V171" s="177" t="str">
        <f>IFERROR(VLOOKUP(B171,①工事概要の入力!$C$10:$D$14,2,FALSE),"")</f>
        <v/>
      </c>
      <c r="W171" s="177" t="str">
        <f>IFERROR(VLOOKUP(B171,①工事概要の入力!$C$18:$D$23,2,FALSE),"")</f>
        <v/>
      </c>
      <c r="X171" s="177" t="str">
        <f>IFERROR(VLOOKUP(B171,①工事概要の入力!$C$24:$D$26,2,FALSE),"")</f>
        <v/>
      </c>
      <c r="Y171" s="177" t="str">
        <f>IF(B171&gt;①工事概要の入力!$C$28,"",IF(B171&gt;=①工事概要の入力!$C$27,$Y$13,""))</f>
        <v/>
      </c>
      <c r="Z171" s="177" t="str">
        <f>IF(B171&gt;①工事概要の入力!$C$30,"",IF(B171&gt;=①工事概要の入力!$C$29,$Z$13,""))</f>
        <v/>
      </c>
      <c r="AA171" s="177" t="str">
        <f>IF(B171&gt;①工事概要の入力!$C$32,"",IF(B171&gt;=①工事概要の入力!$C$31,$AA$13,""))</f>
        <v/>
      </c>
      <c r="AB171" s="177" t="str">
        <f>IF(B171&gt;①工事概要の入力!$C$34,"",IF(B171&gt;=①工事概要の入力!$C$33,$AB$13,""))</f>
        <v/>
      </c>
      <c r="AC171" s="177" t="str">
        <f>IF(B171&gt;①工事概要の入力!$C$36,"",IF(B171&gt;=①工事概要の入力!$C$35,$AC$13,""))</f>
        <v/>
      </c>
      <c r="AD171" s="177" t="str">
        <f>IF(B171&gt;①工事概要の入力!$C$38,"",IF(B171&gt;=①工事概要の入力!$C$37,$AD$13,""))</f>
        <v/>
      </c>
      <c r="AE171" s="177" t="str">
        <f>IF(B171&gt;①工事概要の入力!$C$40,"",IF(B171&gt;=①工事概要の入力!$C$39,$AE$13,""))</f>
        <v/>
      </c>
      <c r="AF171" s="177" t="str">
        <f>IF(B171&gt;①工事概要の入力!$C$42,"",IF(B171&gt;=①工事概要の入力!$C$41,$AF$13,""))</f>
        <v/>
      </c>
      <c r="AG171" s="177" t="str">
        <f>IF(B171&gt;①工事概要の入力!$C$44,"",IF(B171&gt;=①工事概要の入力!$C$43,$AG$13,""))</f>
        <v/>
      </c>
      <c r="AH171" s="177" t="str">
        <f>IF(B171&gt;①工事概要の入力!$C$46,"",IF(B171&gt;=①工事概要の入力!$C$45,$AH$13,""))</f>
        <v/>
      </c>
      <c r="AI171" s="177" t="str">
        <f>IF(B171&gt;①工事概要の入力!$C$48,"",IF(B171&gt;=①工事概要の入力!$C$47,$AI$13,""))</f>
        <v/>
      </c>
      <c r="AJ171" s="177" t="str">
        <f>IF(B171&gt;①工事概要の入力!$C$50,"",IF(B171&gt;=①工事概要の入力!$C$49,$AJ$13,""))</f>
        <v/>
      </c>
      <c r="AK171" s="177" t="str">
        <f>IF(B171&gt;①工事概要の入力!$C$52,"",IF(B171&gt;=①工事概要の入力!$C$51,$AK$13,""))</f>
        <v/>
      </c>
      <c r="AL171" s="177" t="str">
        <f>IF(B171&gt;①工事概要の入力!$C$54,"",IF(B171&gt;=①工事概要の入力!$C$53,$AL$13,""))</f>
        <v/>
      </c>
      <c r="AM171" s="177" t="str">
        <f>IF(B171&gt;①工事概要の入力!$C$56,"",IF(B171&gt;=①工事概要の入力!$C$55,$AM$13,""))</f>
        <v/>
      </c>
      <c r="AN171" s="177" t="str">
        <f>IF(B171&gt;①工事概要の入力!$C$58,"",IF(B171&gt;=①工事概要の入力!$C$57,$AN$13,""))</f>
        <v/>
      </c>
      <c r="AO171" s="177" t="str">
        <f>IF(B171&gt;①工事概要の入力!$C$60,"",IF(B171&gt;=①工事概要の入力!$C$59,$AO$13,""))</f>
        <v/>
      </c>
      <c r="AP171" s="177" t="str">
        <f>IF(B171&gt;①工事概要の入力!$C$62,"",IF(B171&gt;=①工事概要の入力!$C$61,$AP$13,""))</f>
        <v/>
      </c>
      <c r="AQ171" s="177" t="str">
        <f>IF(B171&gt;①工事概要の入力!$C$64,"",IF(B171&gt;=①工事概要の入力!$C$63,$AQ$13,""))</f>
        <v/>
      </c>
      <c r="AR171" s="177" t="str">
        <f>IF(B171&gt;①工事概要の入力!$C$66,"",IF(B171&gt;=①工事概要の入力!$C$65,$AR$13,""))</f>
        <v/>
      </c>
      <c r="AS171" s="177" t="str">
        <f>IF(B171&gt;①工事概要の入力!$C$68,"",IF(B171&gt;=①工事概要の入力!$C$67,$AS$13,""))</f>
        <v/>
      </c>
      <c r="AT171" s="177" t="str">
        <f t="shared" si="29"/>
        <v/>
      </c>
      <c r="AU171" s="177" t="str">
        <f t="shared" si="21"/>
        <v xml:space="preserve"> </v>
      </c>
    </row>
    <row r="172" spans="1:47" ht="39" customHeight="1" thickTop="1" thickBot="1">
      <c r="A172" s="351" t="str">
        <f t="shared" si="22"/>
        <v>対象期間外</v>
      </c>
      <c r="B172" s="362" t="str">
        <f>IFERROR(IF(B171=①工事概要の入力!$E$14,"-",IF(B171="-","-",B171+1)),"-")</f>
        <v>-</v>
      </c>
      <c r="C172" s="363" t="str">
        <f t="shared" si="23"/>
        <v>-</v>
      </c>
      <c r="D172" s="364" t="str">
        <f t="shared" si="24"/>
        <v xml:space="preserve"> </v>
      </c>
      <c r="E172" s="365" t="str">
        <f>IF(B172=①工事概要の入力!$E$10,"",IF(B172&gt;①工事概要の入力!$E$13,"",IF(LEN(AT172)=0,"○","")))</f>
        <v/>
      </c>
      <c r="F172" s="365" t="str">
        <f>IF(E172="","",IF(WEEKDAY(B172)=1,"〇",IF(WEEKDAY(B172)=7,"〇","")))</f>
        <v/>
      </c>
      <c r="G172" s="366" t="str">
        <f t="shared" si="25"/>
        <v>×</v>
      </c>
      <c r="H172" s="367"/>
      <c r="I172" s="368"/>
      <c r="J172" s="369"/>
      <c r="K172" s="370"/>
      <c r="L172" s="371" t="str">
        <f t="shared" si="26"/>
        <v/>
      </c>
      <c r="M172" s="371" t="str">
        <f t="shared" si="20"/>
        <v/>
      </c>
      <c r="N172" s="371" t="str">
        <f>B172</f>
        <v>-</v>
      </c>
      <c r="O172" s="371" t="str">
        <f t="shared" si="27"/>
        <v/>
      </c>
      <c r="P172" s="371" t="str">
        <f t="shared" si="28"/>
        <v>振替済み</v>
      </c>
      <c r="Q172" s="365" t="str">
        <f>IFERROR(IF(F172="","",IF(I172="休日","OK",IF(I172=$T$3,VLOOKUP(B172,$M$15:$P$655,4,FALSE),"NG"))),"NG")</f>
        <v/>
      </c>
      <c r="R172" s="398" t="str">
        <f>IFERROR(IF(WEEKDAY(C172)=2,"週の始まり",IF(WEEKDAY(C172)=1,"週の終わり",IF(WEEKDAY(C172)&gt;2,"↓",""))),"")</f>
        <v/>
      </c>
      <c r="S172" s="184"/>
      <c r="V172" s="177" t="str">
        <f>IFERROR(VLOOKUP(B172,①工事概要の入力!$C$10:$D$14,2,FALSE),"")</f>
        <v/>
      </c>
      <c r="W172" s="177" t="str">
        <f>IFERROR(VLOOKUP(B172,①工事概要の入力!$C$18:$D$23,2,FALSE),"")</f>
        <v/>
      </c>
      <c r="X172" s="177" t="str">
        <f>IFERROR(VLOOKUP(B172,①工事概要の入力!$C$24:$D$26,2,FALSE),"")</f>
        <v/>
      </c>
      <c r="Y172" s="177" t="str">
        <f>IF(B172&gt;①工事概要の入力!$C$28,"",IF(B172&gt;=①工事概要の入力!$C$27,$Y$13,""))</f>
        <v/>
      </c>
      <c r="Z172" s="177" t="str">
        <f>IF(B172&gt;①工事概要の入力!$C$30,"",IF(B172&gt;=①工事概要の入力!$C$29,$Z$13,""))</f>
        <v/>
      </c>
      <c r="AA172" s="177" t="str">
        <f>IF(B172&gt;①工事概要の入力!$C$32,"",IF(B172&gt;=①工事概要の入力!$C$31,$AA$13,""))</f>
        <v/>
      </c>
      <c r="AB172" s="177" t="str">
        <f>IF(B172&gt;①工事概要の入力!$C$34,"",IF(B172&gt;=①工事概要の入力!$C$33,$AB$13,""))</f>
        <v/>
      </c>
      <c r="AC172" s="177" t="str">
        <f>IF(B172&gt;①工事概要の入力!$C$36,"",IF(B172&gt;=①工事概要の入力!$C$35,$AC$13,""))</f>
        <v/>
      </c>
      <c r="AD172" s="177" t="str">
        <f>IF(B172&gt;①工事概要の入力!$C$38,"",IF(B172&gt;=①工事概要の入力!$C$37,$AD$13,""))</f>
        <v/>
      </c>
      <c r="AE172" s="177" t="str">
        <f>IF(B172&gt;①工事概要の入力!$C$40,"",IF(B172&gt;=①工事概要の入力!$C$39,$AE$13,""))</f>
        <v/>
      </c>
      <c r="AF172" s="177" t="str">
        <f>IF(B172&gt;①工事概要の入力!$C$42,"",IF(B172&gt;=①工事概要の入力!$C$41,$AF$13,""))</f>
        <v/>
      </c>
      <c r="AG172" s="177" t="str">
        <f>IF(B172&gt;①工事概要の入力!$C$44,"",IF(B172&gt;=①工事概要の入力!$C$43,$AG$13,""))</f>
        <v/>
      </c>
      <c r="AH172" s="177" t="str">
        <f>IF(B172&gt;①工事概要の入力!$C$46,"",IF(B172&gt;=①工事概要の入力!$C$45,$AH$13,""))</f>
        <v/>
      </c>
      <c r="AI172" s="177" t="str">
        <f>IF(B172&gt;①工事概要の入力!$C$48,"",IF(B172&gt;=①工事概要の入力!$C$47,$AI$13,""))</f>
        <v/>
      </c>
      <c r="AJ172" s="177" t="str">
        <f>IF(B172&gt;①工事概要の入力!$C$50,"",IF(B172&gt;=①工事概要の入力!$C$49,$AJ$13,""))</f>
        <v/>
      </c>
      <c r="AK172" s="177" t="str">
        <f>IF(B172&gt;①工事概要の入力!$C$52,"",IF(B172&gt;=①工事概要の入力!$C$51,$AK$13,""))</f>
        <v/>
      </c>
      <c r="AL172" s="177" t="str">
        <f>IF(B172&gt;①工事概要の入力!$C$54,"",IF(B172&gt;=①工事概要の入力!$C$53,$AL$13,""))</f>
        <v/>
      </c>
      <c r="AM172" s="177" t="str">
        <f>IF(B172&gt;①工事概要の入力!$C$56,"",IF(B172&gt;=①工事概要の入力!$C$55,$AM$13,""))</f>
        <v/>
      </c>
      <c r="AN172" s="177" t="str">
        <f>IF(B172&gt;①工事概要の入力!$C$58,"",IF(B172&gt;=①工事概要の入力!$C$57,$AN$13,""))</f>
        <v/>
      </c>
      <c r="AO172" s="177" t="str">
        <f>IF(B172&gt;①工事概要の入力!$C$60,"",IF(B172&gt;=①工事概要の入力!$C$59,$AO$13,""))</f>
        <v/>
      </c>
      <c r="AP172" s="177" t="str">
        <f>IF(B172&gt;①工事概要の入力!$C$62,"",IF(B172&gt;=①工事概要の入力!$C$61,$AP$13,""))</f>
        <v/>
      </c>
      <c r="AQ172" s="177" t="str">
        <f>IF(B172&gt;①工事概要の入力!$C$64,"",IF(B172&gt;=①工事概要の入力!$C$63,$AQ$13,""))</f>
        <v/>
      </c>
      <c r="AR172" s="177" t="str">
        <f>IF(B172&gt;①工事概要の入力!$C$66,"",IF(B172&gt;=①工事概要の入力!$C$65,$AR$13,""))</f>
        <v/>
      </c>
      <c r="AS172" s="177" t="str">
        <f>IF(B172&gt;①工事概要の入力!$C$68,"",IF(B172&gt;=①工事概要の入力!$C$67,$AS$13,""))</f>
        <v/>
      </c>
      <c r="AT172" s="177" t="str">
        <f t="shared" si="29"/>
        <v/>
      </c>
      <c r="AU172" s="177" t="str">
        <f t="shared" si="21"/>
        <v xml:space="preserve"> </v>
      </c>
    </row>
    <row r="173" spans="1:47" ht="39" customHeight="1" thickTop="1" thickBot="1">
      <c r="A173" s="351" t="str">
        <f t="shared" si="22"/>
        <v>対象期間外</v>
      </c>
      <c r="B173" s="362" t="str">
        <f>IFERROR(IF(B172=①工事概要の入力!$E$14,"-",IF(B172="-","-",B172+1)),"-")</f>
        <v>-</v>
      </c>
      <c r="C173" s="363" t="str">
        <f t="shared" si="23"/>
        <v>-</v>
      </c>
      <c r="D173" s="364" t="str">
        <f t="shared" si="24"/>
        <v xml:space="preserve"> </v>
      </c>
      <c r="E173" s="365" t="str">
        <f>IF(B173=①工事概要の入力!$E$10,"",IF(B173&gt;①工事概要の入力!$E$13,"",IF(LEN(AT173)=0,"○","")))</f>
        <v/>
      </c>
      <c r="F173" s="365" t="str">
        <f>IF(E173="","",IF(WEEKDAY(B173)=1,"〇",IF(WEEKDAY(B173)=7,"〇","")))</f>
        <v/>
      </c>
      <c r="G173" s="366" t="str">
        <f t="shared" si="25"/>
        <v>×</v>
      </c>
      <c r="H173" s="367"/>
      <c r="I173" s="368"/>
      <c r="J173" s="369"/>
      <c r="K173" s="370"/>
      <c r="L173" s="371" t="str">
        <f t="shared" si="26"/>
        <v/>
      </c>
      <c r="M173" s="371" t="str">
        <f t="shared" si="20"/>
        <v/>
      </c>
      <c r="N173" s="371" t="str">
        <f>B173</f>
        <v>-</v>
      </c>
      <c r="O173" s="371" t="str">
        <f t="shared" si="27"/>
        <v/>
      </c>
      <c r="P173" s="371" t="str">
        <f t="shared" si="28"/>
        <v>振替済み</v>
      </c>
      <c r="Q173" s="365" t="str">
        <f>IFERROR(IF(F173="","",IF(I173="休日","OK",IF(I173=$T$3,VLOOKUP(B173,$M$15:$P$655,4,FALSE),"NG"))),"NG")</f>
        <v/>
      </c>
      <c r="R173" s="398" t="str">
        <f>IFERROR(IF(WEEKDAY(C173)=2,"週の始まり",IF(WEEKDAY(C173)=1,"週の終わり",IF(WEEKDAY(C173)&gt;2,"↓",""))),"")</f>
        <v/>
      </c>
      <c r="S173" s="184"/>
      <c r="V173" s="177" t="str">
        <f>IFERROR(VLOOKUP(B173,①工事概要の入力!$C$10:$D$14,2,FALSE),"")</f>
        <v/>
      </c>
      <c r="W173" s="177" t="str">
        <f>IFERROR(VLOOKUP(B173,①工事概要の入力!$C$18:$D$23,2,FALSE),"")</f>
        <v/>
      </c>
      <c r="X173" s="177" t="str">
        <f>IFERROR(VLOOKUP(B173,①工事概要の入力!$C$24:$D$26,2,FALSE),"")</f>
        <v/>
      </c>
      <c r="Y173" s="177" t="str">
        <f>IF(B173&gt;①工事概要の入力!$C$28,"",IF(B173&gt;=①工事概要の入力!$C$27,$Y$13,""))</f>
        <v/>
      </c>
      <c r="Z173" s="177" t="str">
        <f>IF(B173&gt;①工事概要の入力!$C$30,"",IF(B173&gt;=①工事概要の入力!$C$29,$Z$13,""))</f>
        <v/>
      </c>
      <c r="AA173" s="177" t="str">
        <f>IF(B173&gt;①工事概要の入力!$C$32,"",IF(B173&gt;=①工事概要の入力!$C$31,$AA$13,""))</f>
        <v/>
      </c>
      <c r="AB173" s="177" t="str">
        <f>IF(B173&gt;①工事概要の入力!$C$34,"",IF(B173&gt;=①工事概要の入力!$C$33,$AB$13,""))</f>
        <v/>
      </c>
      <c r="AC173" s="177" t="str">
        <f>IF(B173&gt;①工事概要の入力!$C$36,"",IF(B173&gt;=①工事概要の入力!$C$35,$AC$13,""))</f>
        <v/>
      </c>
      <c r="AD173" s="177" t="str">
        <f>IF(B173&gt;①工事概要の入力!$C$38,"",IF(B173&gt;=①工事概要の入力!$C$37,$AD$13,""))</f>
        <v/>
      </c>
      <c r="AE173" s="177" t="str">
        <f>IF(B173&gt;①工事概要の入力!$C$40,"",IF(B173&gt;=①工事概要の入力!$C$39,$AE$13,""))</f>
        <v/>
      </c>
      <c r="AF173" s="177" t="str">
        <f>IF(B173&gt;①工事概要の入力!$C$42,"",IF(B173&gt;=①工事概要の入力!$C$41,$AF$13,""))</f>
        <v/>
      </c>
      <c r="AG173" s="177" t="str">
        <f>IF(B173&gt;①工事概要の入力!$C$44,"",IF(B173&gt;=①工事概要の入力!$C$43,$AG$13,""))</f>
        <v/>
      </c>
      <c r="AH173" s="177" t="str">
        <f>IF(B173&gt;①工事概要の入力!$C$46,"",IF(B173&gt;=①工事概要の入力!$C$45,$AH$13,""))</f>
        <v/>
      </c>
      <c r="AI173" s="177" t="str">
        <f>IF(B173&gt;①工事概要の入力!$C$48,"",IF(B173&gt;=①工事概要の入力!$C$47,$AI$13,""))</f>
        <v/>
      </c>
      <c r="AJ173" s="177" t="str">
        <f>IF(B173&gt;①工事概要の入力!$C$50,"",IF(B173&gt;=①工事概要の入力!$C$49,$AJ$13,""))</f>
        <v/>
      </c>
      <c r="AK173" s="177" t="str">
        <f>IF(B173&gt;①工事概要の入力!$C$52,"",IF(B173&gt;=①工事概要の入力!$C$51,$AK$13,""))</f>
        <v/>
      </c>
      <c r="AL173" s="177" t="str">
        <f>IF(B173&gt;①工事概要の入力!$C$54,"",IF(B173&gt;=①工事概要の入力!$C$53,$AL$13,""))</f>
        <v/>
      </c>
      <c r="AM173" s="177" t="str">
        <f>IF(B173&gt;①工事概要の入力!$C$56,"",IF(B173&gt;=①工事概要の入力!$C$55,$AM$13,""))</f>
        <v/>
      </c>
      <c r="AN173" s="177" t="str">
        <f>IF(B173&gt;①工事概要の入力!$C$58,"",IF(B173&gt;=①工事概要の入力!$C$57,$AN$13,""))</f>
        <v/>
      </c>
      <c r="AO173" s="177" t="str">
        <f>IF(B173&gt;①工事概要の入力!$C$60,"",IF(B173&gt;=①工事概要の入力!$C$59,$AO$13,""))</f>
        <v/>
      </c>
      <c r="AP173" s="177" t="str">
        <f>IF(B173&gt;①工事概要の入力!$C$62,"",IF(B173&gt;=①工事概要の入力!$C$61,$AP$13,""))</f>
        <v/>
      </c>
      <c r="AQ173" s="177" t="str">
        <f>IF(B173&gt;①工事概要の入力!$C$64,"",IF(B173&gt;=①工事概要の入力!$C$63,$AQ$13,""))</f>
        <v/>
      </c>
      <c r="AR173" s="177" t="str">
        <f>IF(B173&gt;①工事概要の入力!$C$66,"",IF(B173&gt;=①工事概要の入力!$C$65,$AR$13,""))</f>
        <v/>
      </c>
      <c r="AS173" s="177" t="str">
        <f>IF(B173&gt;①工事概要の入力!$C$68,"",IF(B173&gt;=①工事概要の入力!$C$67,$AS$13,""))</f>
        <v/>
      </c>
      <c r="AT173" s="177" t="str">
        <f t="shared" si="29"/>
        <v/>
      </c>
      <c r="AU173" s="177" t="str">
        <f t="shared" si="21"/>
        <v xml:space="preserve"> </v>
      </c>
    </row>
    <row r="174" spans="1:47" ht="39" customHeight="1" thickTop="1" thickBot="1">
      <c r="A174" s="351" t="str">
        <f t="shared" si="22"/>
        <v>対象期間外</v>
      </c>
      <c r="B174" s="362" t="str">
        <f>IFERROR(IF(B173=①工事概要の入力!$E$14,"-",IF(B173="-","-",B173+1)),"-")</f>
        <v>-</v>
      </c>
      <c r="C174" s="363" t="str">
        <f t="shared" si="23"/>
        <v>-</v>
      </c>
      <c r="D174" s="364" t="str">
        <f t="shared" si="24"/>
        <v xml:space="preserve"> </v>
      </c>
      <c r="E174" s="365" t="str">
        <f>IF(B174=①工事概要の入力!$E$10,"",IF(B174&gt;①工事概要の入力!$E$13,"",IF(LEN(AT174)=0,"○","")))</f>
        <v/>
      </c>
      <c r="F174" s="365" t="str">
        <f>IF(E174="","",IF(WEEKDAY(B174)=1,"〇",IF(WEEKDAY(B174)=7,"〇","")))</f>
        <v/>
      </c>
      <c r="G174" s="366" t="str">
        <f t="shared" si="25"/>
        <v>×</v>
      </c>
      <c r="H174" s="367"/>
      <c r="I174" s="368"/>
      <c r="J174" s="369"/>
      <c r="K174" s="370"/>
      <c r="L174" s="371" t="str">
        <f t="shared" si="26"/>
        <v/>
      </c>
      <c r="M174" s="371" t="str">
        <f t="shared" si="20"/>
        <v/>
      </c>
      <c r="N174" s="371" t="str">
        <f>B174</f>
        <v>-</v>
      </c>
      <c r="O174" s="371" t="str">
        <f t="shared" si="27"/>
        <v/>
      </c>
      <c r="P174" s="371" t="str">
        <f t="shared" si="28"/>
        <v>振替済み</v>
      </c>
      <c r="Q174" s="365" t="str">
        <f>IFERROR(IF(F174="","",IF(I174="休日","OK",IF(I174=$T$3,VLOOKUP(B174,$M$15:$P$655,4,FALSE),"NG"))),"NG")</f>
        <v/>
      </c>
      <c r="R174" s="398" t="str">
        <f>IFERROR(IF(WEEKDAY(C174)=2,"週の始まり",IF(WEEKDAY(C174)=1,"週の終わり",IF(WEEKDAY(C174)&gt;2,"↓",""))),"")</f>
        <v/>
      </c>
      <c r="S174" s="184"/>
      <c r="V174" s="177" t="str">
        <f>IFERROR(VLOOKUP(B174,①工事概要の入力!$C$10:$D$14,2,FALSE),"")</f>
        <v/>
      </c>
      <c r="W174" s="177" t="str">
        <f>IFERROR(VLOOKUP(B174,①工事概要の入力!$C$18:$D$23,2,FALSE),"")</f>
        <v/>
      </c>
      <c r="X174" s="177" t="str">
        <f>IFERROR(VLOOKUP(B174,①工事概要の入力!$C$24:$D$26,2,FALSE),"")</f>
        <v/>
      </c>
      <c r="Y174" s="177" t="str">
        <f>IF(B174&gt;①工事概要の入力!$C$28,"",IF(B174&gt;=①工事概要の入力!$C$27,$Y$13,""))</f>
        <v/>
      </c>
      <c r="Z174" s="177" t="str">
        <f>IF(B174&gt;①工事概要の入力!$C$30,"",IF(B174&gt;=①工事概要の入力!$C$29,$Z$13,""))</f>
        <v/>
      </c>
      <c r="AA174" s="177" t="str">
        <f>IF(B174&gt;①工事概要の入力!$C$32,"",IF(B174&gt;=①工事概要の入力!$C$31,$AA$13,""))</f>
        <v/>
      </c>
      <c r="AB174" s="177" t="str">
        <f>IF(B174&gt;①工事概要の入力!$C$34,"",IF(B174&gt;=①工事概要の入力!$C$33,$AB$13,""))</f>
        <v/>
      </c>
      <c r="AC174" s="177" t="str">
        <f>IF(B174&gt;①工事概要の入力!$C$36,"",IF(B174&gt;=①工事概要の入力!$C$35,$AC$13,""))</f>
        <v/>
      </c>
      <c r="AD174" s="177" t="str">
        <f>IF(B174&gt;①工事概要の入力!$C$38,"",IF(B174&gt;=①工事概要の入力!$C$37,$AD$13,""))</f>
        <v/>
      </c>
      <c r="AE174" s="177" t="str">
        <f>IF(B174&gt;①工事概要の入力!$C$40,"",IF(B174&gt;=①工事概要の入力!$C$39,$AE$13,""))</f>
        <v/>
      </c>
      <c r="AF174" s="177" t="str">
        <f>IF(B174&gt;①工事概要の入力!$C$42,"",IF(B174&gt;=①工事概要の入力!$C$41,$AF$13,""))</f>
        <v/>
      </c>
      <c r="AG174" s="177" t="str">
        <f>IF(B174&gt;①工事概要の入力!$C$44,"",IF(B174&gt;=①工事概要の入力!$C$43,$AG$13,""))</f>
        <v/>
      </c>
      <c r="AH174" s="177" t="str">
        <f>IF(B174&gt;①工事概要の入力!$C$46,"",IF(B174&gt;=①工事概要の入力!$C$45,$AH$13,""))</f>
        <v/>
      </c>
      <c r="AI174" s="177" t="str">
        <f>IF(B174&gt;①工事概要の入力!$C$48,"",IF(B174&gt;=①工事概要の入力!$C$47,$AI$13,""))</f>
        <v/>
      </c>
      <c r="AJ174" s="177" t="str">
        <f>IF(B174&gt;①工事概要の入力!$C$50,"",IF(B174&gt;=①工事概要の入力!$C$49,$AJ$13,""))</f>
        <v/>
      </c>
      <c r="AK174" s="177" t="str">
        <f>IF(B174&gt;①工事概要の入力!$C$52,"",IF(B174&gt;=①工事概要の入力!$C$51,$AK$13,""))</f>
        <v/>
      </c>
      <c r="AL174" s="177" t="str">
        <f>IF(B174&gt;①工事概要の入力!$C$54,"",IF(B174&gt;=①工事概要の入力!$C$53,$AL$13,""))</f>
        <v/>
      </c>
      <c r="AM174" s="177" t="str">
        <f>IF(B174&gt;①工事概要の入力!$C$56,"",IF(B174&gt;=①工事概要の入力!$C$55,$AM$13,""))</f>
        <v/>
      </c>
      <c r="AN174" s="177" t="str">
        <f>IF(B174&gt;①工事概要の入力!$C$58,"",IF(B174&gt;=①工事概要の入力!$C$57,$AN$13,""))</f>
        <v/>
      </c>
      <c r="AO174" s="177" t="str">
        <f>IF(B174&gt;①工事概要の入力!$C$60,"",IF(B174&gt;=①工事概要の入力!$C$59,$AO$13,""))</f>
        <v/>
      </c>
      <c r="AP174" s="177" t="str">
        <f>IF(B174&gt;①工事概要の入力!$C$62,"",IF(B174&gt;=①工事概要の入力!$C$61,$AP$13,""))</f>
        <v/>
      </c>
      <c r="AQ174" s="177" t="str">
        <f>IF(B174&gt;①工事概要の入力!$C$64,"",IF(B174&gt;=①工事概要の入力!$C$63,$AQ$13,""))</f>
        <v/>
      </c>
      <c r="AR174" s="177" t="str">
        <f>IF(B174&gt;①工事概要の入力!$C$66,"",IF(B174&gt;=①工事概要の入力!$C$65,$AR$13,""))</f>
        <v/>
      </c>
      <c r="AS174" s="177" t="str">
        <f>IF(B174&gt;①工事概要の入力!$C$68,"",IF(B174&gt;=①工事概要の入力!$C$67,$AS$13,""))</f>
        <v/>
      </c>
      <c r="AT174" s="177" t="str">
        <f t="shared" si="29"/>
        <v/>
      </c>
      <c r="AU174" s="177" t="str">
        <f t="shared" si="21"/>
        <v xml:space="preserve"> </v>
      </c>
    </row>
    <row r="175" spans="1:47" ht="39" customHeight="1" thickTop="1" thickBot="1">
      <c r="A175" s="351" t="str">
        <f t="shared" si="22"/>
        <v>対象期間外</v>
      </c>
      <c r="B175" s="362" t="str">
        <f>IFERROR(IF(B174=①工事概要の入力!$E$14,"-",IF(B174="-","-",B174+1)),"-")</f>
        <v>-</v>
      </c>
      <c r="C175" s="363" t="str">
        <f t="shared" si="23"/>
        <v>-</v>
      </c>
      <c r="D175" s="364" t="str">
        <f t="shared" si="24"/>
        <v xml:space="preserve"> </v>
      </c>
      <c r="E175" s="365" t="str">
        <f>IF(B175=①工事概要の入力!$E$10,"",IF(B175&gt;①工事概要の入力!$E$13,"",IF(LEN(AT175)=0,"○","")))</f>
        <v/>
      </c>
      <c r="F175" s="365" t="str">
        <f>IF(E175="","",IF(WEEKDAY(B175)=1,"〇",IF(WEEKDAY(B175)=7,"〇","")))</f>
        <v/>
      </c>
      <c r="G175" s="366" t="str">
        <f t="shared" si="25"/>
        <v>×</v>
      </c>
      <c r="H175" s="367"/>
      <c r="I175" s="368"/>
      <c r="J175" s="369"/>
      <c r="K175" s="370"/>
      <c r="L175" s="371" t="str">
        <f t="shared" si="26"/>
        <v/>
      </c>
      <c r="M175" s="371" t="str">
        <f t="shared" si="20"/>
        <v/>
      </c>
      <c r="N175" s="371" t="str">
        <f>B175</f>
        <v>-</v>
      </c>
      <c r="O175" s="371" t="str">
        <f t="shared" si="27"/>
        <v/>
      </c>
      <c r="P175" s="371" t="str">
        <f t="shared" si="28"/>
        <v>振替済み</v>
      </c>
      <c r="Q175" s="365" t="str">
        <f>IFERROR(IF(F175="","",IF(I175="休日","OK",IF(I175=$T$3,VLOOKUP(B175,$M$15:$P$655,4,FALSE),"NG"))),"NG")</f>
        <v/>
      </c>
      <c r="R175" s="398" t="str">
        <f>IFERROR(IF(WEEKDAY(C175)=2,"週の始まり",IF(WEEKDAY(C175)=1,"週の終わり",IF(WEEKDAY(C175)&gt;2,"↓",""))),"")</f>
        <v/>
      </c>
      <c r="S175" s="184"/>
      <c r="V175" s="177" t="str">
        <f>IFERROR(VLOOKUP(B175,①工事概要の入力!$C$10:$D$14,2,FALSE),"")</f>
        <v/>
      </c>
      <c r="W175" s="177" t="str">
        <f>IFERROR(VLOOKUP(B175,①工事概要の入力!$C$18:$D$23,2,FALSE),"")</f>
        <v/>
      </c>
      <c r="X175" s="177" t="str">
        <f>IFERROR(VLOOKUP(B175,①工事概要の入力!$C$24:$D$26,2,FALSE),"")</f>
        <v/>
      </c>
      <c r="Y175" s="177" t="str">
        <f>IF(B175&gt;①工事概要の入力!$C$28,"",IF(B175&gt;=①工事概要の入力!$C$27,$Y$13,""))</f>
        <v/>
      </c>
      <c r="Z175" s="177" t="str">
        <f>IF(B175&gt;①工事概要の入力!$C$30,"",IF(B175&gt;=①工事概要の入力!$C$29,$Z$13,""))</f>
        <v/>
      </c>
      <c r="AA175" s="177" t="str">
        <f>IF(B175&gt;①工事概要の入力!$C$32,"",IF(B175&gt;=①工事概要の入力!$C$31,$AA$13,""))</f>
        <v/>
      </c>
      <c r="AB175" s="177" t="str">
        <f>IF(B175&gt;①工事概要の入力!$C$34,"",IF(B175&gt;=①工事概要の入力!$C$33,$AB$13,""))</f>
        <v/>
      </c>
      <c r="AC175" s="177" t="str">
        <f>IF(B175&gt;①工事概要の入力!$C$36,"",IF(B175&gt;=①工事概要の入力!$C$35,$AC$13,""))</f>
        <v/>
      </c>
      <c r="AD175" s="177" t="str">
        <f>IF(B175&gt;①工事概要の入力!$C$38,"",IF(B175&gt;=①工事概要の入力!$C$37,$AD$13,""))</f>
        <v/>
      </c>
      <c r="AE175" s="177" t="str">
        <f>IF(B175&gt;①工事概要の入力!$C$40,"",IF(B175&gt;=①工事概要の入力!$C$39,$AE$13,""))</f>
        <v/>
      </c>
      <c r="AF175" s="177" t="str">
        <f>IF(B175&gt;①工事概要の入力!$C$42,"",IF(B175&gt;=①工事概要の入力!$C$41,$AF$13,""))</f>
        <v/>
      </c>
      <c r="AG175" s="177" t="str">
        <f>IF(B175&gt;①工事概要の入力!$C$44,"",IF(B175&gt;=①工事概要の入力!$C$43,$AG$13,""))</f>
        <v/>
      </c>
      <c r="AH175" s="177" t="str">
        <f>IF(B175&gt;①工事概要の入力!$C$46,"",IF(B175&gt;=①工事概要の入力!$C$45,$AH$13,""))</f>
        <v/>
      </c>
      <c r="AI175" s="177" t="str">
        <f>IF(B175&gt;①工事概要の入力!$C$48,"",IF(B175&gt;=①工事概要の入力!$C$47,$AI$13,""))</f>
        <v/>
      </c>
      <c r="AJ175" s="177" t="str">
        <f>IF(B175&gt;①工事概要の入力!$C$50,"",IF(B175&gt;=①工事概要の入力!$C$49,$AJ$13,""))</f>
        <v/>
      </c>
      <c r="AK175" s="177" t="str">
        <f>IF(B175&gt;①工事概要の入力!$C$52,"",IF(B175&gt;=①工事概要の入力!$C$51,$AK$13,""))</f>
        <v/>
      </c>
      <c r="AL175" s="177" t="str">
        <f>IF(B175&gt;①工事概要の入力!$C$54,"",IF(B175&gt;=①工事概要の入力!$C$53,$AL$13,""))</f>
        <v/>
      </c>
      <c r="AM175" s="177" t="str">
        <f>IF(B175&gt;①工事概要の入力!$C$56,"",IF(B175&gt;=①工事概要の入力!$C$55,$AM$13,""))</f>
        <v/>
      </c>
      <c r="AN175" s="177" t="str">
        <f>IF(B175&gt;①工事概要の入力!$C$58,"",IF(B175&gt;=①工事概要の入力!$C$57,$AN$13,""))</f>
        <v/>
      </c>
      <c r="AO175" s="177" t="str">
        <f>IF(B175&gt;①工事概要の入力!$C$60,"",IF(B175&gt;=①工事概要の入力!$C$59,$AO$13,""))</f>
        <v/>
      </c>
      <c r="AP175" s="177" t="str">
        <f>IF(B175&gt;①工事概要の入力!$C$62,"",IF(B175&gt;=①工事概要の入力!$C$61,$AP$13,""))</f>
        <v/>
      </c>
      <c r="AQ175" s="177" t="str">
        <f>IF(B175&gt;①工事概要の入力!$C$64,"",IF(B175&gt;=①工事概要の入力!$C$63,$AQ$13,""))</f>
        <v/>
      </c>
      <c r="AR175" s="177" t="str">
        <f>IF(B175&gt;①工事概要の入力!$C$66,"",IF(B175&gt;=①工事概要の入力!$C$65,$AR$13,""))</f>
        <v/>
      </c>
      <c r="AS175" s="177" t="str">
        <f>IF(B175&gt;①工事概要の入力!$C$68,"",IF(B175&gt;=①工事概要の入力!$C$67,$AS$13,""))</f>
        <v/>
      </c>
      <c r="AT175" s="177" t="str">
        <f t="shared" si="29"/>
        <v/>
      </c>
      <c r="AU175" s="177" t="str">
        <f t="shared" si="21"/>
        <v xml:space="preserve"> </v>
      </c>
    </row>
    <row r="176" spans="1:47" ht="39" customHeight="1" thickTop="1" thickBot="1">
      <c r="A176" s="351" t="str">
        <f t="shared" si="22"/>
        <v>対象期間外</v>
      </c>
      <c r="B176" s="362" t="str">
        <f>IFERROR(IF(B175=①工事概要の入力!$E$14,"-",IF(B175="-","-",B175+1)),"-")</f>
        <v>-</v>
      </c>
      <c r="C176" s="363" t="str">
        <f t="shared" si="23"/>
        <v>-</v>
      </c>
      <c r="D176" s="364" t="str">
        <f t="shared" si="24"/>
        <v xml:space="preserve"> </v>
      </c>
      <c r="E176" s="365" t="str">
        <f>IF(B176=①工事概要の入力!$E$10,"",IF(B176&gt;①工事概要の入力!$E$13,"",IF(LEN(AT176)=0,"○","")))</f>
        <v/>
      </c>
      <c r="F176" s="365" t="str">
        <f>IF(E176="","",IF(WEEKDAY(B176)=1,"〇",IF(WEEKDAY(B176)=7,"〇","")))</f>
        <v/>
      </c>
      <c r="G176" s="366" t="str">
        <f t="shared" si="25"/>
        <v>×</v>
      </c>
      <c r="H176" s="367"/>
      <c r="I176" s="368"/>
      <c r="J176" s="369"/>
      <c r="K176" s="370"/>
      <c r="L176" s="371" t="str">
        <f t="shared" si="26"/>
        <v/>
      </c>
      <c r="M176" s="371" t="str">
        <f t="shared" si="20"/>
        <v/>
      </c>
      <c r="N176" s="371" t="str">
        <f>B176</f>
        <v>-</v>
      </c>
      <c r="O176" s="371" t="str">
        <f t="shared" si="27"/>
        <v/>
      </c>
      <c r="P176" s="371" t="str">
        <f t="shared" si="28"/>
        <v>振替済み</v>
      </c>
      <c r="Q176" s="365" t="str">
        <f>IFERROR(IF(F176="","",IF(I176="休日","OK",IF(I176=$T$3,VLOOKUP(B176,$M$15:$P$655,4,FALSE),"NG"))),"NG")</f>
        <v/>
      </c>
      <c r="R176" s="398" t="str">
        <f>IFERROR(IF(WEEKDAY(C176)=2,"週の始まり",IF(WEEKDAY(C176)=1,"週の終わり",IF(WEEKDAY(C176)&gt;2,"↓",""))),"")</f>
        <v/>
      </c>
      <c r="S176" s="184"/>
      <c r="V176" s="177" t="str">
        <f>IFERROR(VLOOKUP(B176,①工事概要の入力!$C$10:$D$14,2,FALSE),"")</f>
        <v/>
      </c>
      <c r="W176" s="177" t="str">
        <f>IFERROR(VLOOKUP(B176,①工事概要の入力!$C$18:$D$23,2,FALSE),"")</f>
        <v/>
      </c>
      <c r="X176" s="177" t="str">
        <f>IFERROR(VLOOKUP(B176,①工事概要の入力!$C$24:$D$26,2,FALSE),"")</f>
        <v/>
      </c>
      <c r="Y176" s="177" t="str">
        <f>IF(B176&gt;①工事概要の入力!$C$28,"",IF(B176&gt;=①工事概要の入力!$C$27,$Y$13,""))</f>
        <v/>
      </c>
      <c r="Z176" s="177" t="str">
        <f>IF(B176&gt;①工事概要の入力!$C$30,"",IF(B176&gt;=①工事概要の入力!$C$29,$Z$13,""))</f>
        <v/>
      </c>
      <c r="AA176" s="177" t="str">
        <f>IF(B176&gt;①工事概要の入力!$C$32,"",IF(B176&gt;=①工事概要の入力!$C$31,$AA$13,""))</f>
        <v/>
      </c>
      <c r="AB176" s="177" t="str">
        <f>IF(B176&gt;①工事概要の入力!$C$34,"",IF(B176&gt;=①工事概要の入力!$C$33,$AB$13,""))</f>
        <v/>
      </c>
      <c r="AC176" s="177" t="str">
        <f>IF(B176&gt;①工事概要の入力!$C$36,"",IF(B176&gt;=①工事概要の入力!$C$35,$AC$13,""))</f>
        <v/>
      </c>
      <c r="AD176" s="177" t="str">
        <f>IF(B176&gt;①工事概要の入力!$C$38,"",IF(B176&gt;=①工事概要の入力!$C$37,$AD$13,""))</f>
        <v/>
      </c>
      <c r="AE176" s="177" t="str">
        <f>IF(B176&gt;①工事概要の入力!$C$40,"",IF(B176&gt;=①工事概要の入力!$C$39,$AE$13,""))</f>
        <v/>
      </c>
      <c r="AF176" s="177" t="str">
        <f>IF(B176&gt;①工事概要の入力!$C$42,"",IF(B176&gt;=①工事概要の入力!$C$41,$AF$13,""))</f>
        <v/>
      </c>
      <c r="AG176" s="177" t="str">
        <f>IF(B176&gt;①工事概要の入力!$C$44,"",IF(B176&gt;=①工事概要の入力!$C$43,$AG$13,""))</f>
        <v/>
      </c>
      <c r="AH176" s="177" t="str">
        <f>IF(B176&gt;①工事概要の入力!$C$46,"",IF(B176&gt;=①工事概要の入力!$C$45,$AH$13,""))</f>
        <v/>
      </c>
      <c r="AI176" s="177" t="str">
        <f>IF(B176&gt;①工事概要の入力!$C$48,"",IF(B176&gt;=①工事概要の入力!$C$47,$AI$13,""))</f>
        <v/>
      </c>
      <c r="AJ176" s="177" t="str">
        <f>IF(B176&gt;①工事概要の入力!$C$50,"",IF(B176&gt;=①工事概要の入力!$C$49,$AJ$13,""))</f>
        <v/>
      </c>
      <c r="AK176" s="177" t="str">
        <f>IF(B176&gt;①工事概要の入力!$C$52,"",IF(B176&gt;=①工事概要の入力!$C$51,$AK$13,""))</f>
        <v/>
      </c>
      <c r="AL176" s="177" t="str">
        <f>IF(B176&gt;①工事概要の入力!$C$54,"",IF(B176&gt;=①工事概要の入力!$C$53,$AL$13,""))</f>
        <v/>
      </c>
      <c r="AM176" s="177" t="str">
        <f>IF(B176&gt;①工事概要の入力!$C$56,"",IF(B176&gt;=①工事概要の入力!$C$55,$AM$13,""))</f>
        <v/>
      </c>
      <c r="AN176" s="177" t="str">
        <f>IF(B176&gt;①工事概要の入力!$C$58,"",IF(B176&gt;=①工事概要の入力!$C$57,$AN$13,""))</f>
        <v/>
      </c>
      <c r="AO176" s="177" t="str">
        <f>IF(B176&gt;①工事概要の入力!$C$60,"",IF(B176&gt;=①工事概要の入力!$C$59,$AO$13,""))</f>
        <v/>
      </c>
      <c r="AP176" s="177" t="str">
        <f>IF(B176&gt;①工事概要の入力!$C$62,"",IF(B176&gt;=①工事概要の入力!$C$61,$AP$13,""))</f>
        <v/>
      </c>
      <c r="AQ176" s="177" t="str">
        <f>IF(B176&gt;①工事概要の入力!$C$64,"",IF(B176&gt;=①工事概要の入力!$C$63,$AQ$13,""))</f>
        <v/>
      </c>
      <c r="AR176" s="177" t="str">
        <f>IF(B176&gt;①工事概要の入力!$C$66,"",IF(B176&gt;=①工事概要の入力!$C$65,$AR$13,""))</f>
        <v/>
      </c>
      <c r="AS176" s="177" t="str">
        <f>IF(B176&gt;①工事概要の入力!$C$68,"",IF(B176&gt;=①工事概要の入力!$C$67,$AS$13,""))</f>
        <v/>
      </c>
      <c r="AT176" s="177" t="str">
        <f t="shared" si="29"/>
        <v/>
      </c>
      <c r="AU176" s="177" t="str">
        <f t="shared" si="21"/>
        <v xml:space="preserve"> </v>
      </c>
    </row>
    <row r="177" spans="1:47" ht="39" customHeight="1" thickTop="1" thickBot="1">
      <c r="A177" s="351" t="str">
        <f t="shared" si="22"/>
        <v>対象期間外</v>
      </c>
      <c r="B177" s="362" t="str">
        <f>IFERROR(IF(B176=①工事概要の入力!$E$14,"-",IF(B176="-","-",B176+1)),"-")</f>
        <v>-</v>
      </c>
      <c r="C177" s="363" t="str">
        <f t="shared" si="23"/>
        <v>-</v>
      </c>
      <c r="D177" s="364" t="str">
        <f t="shared" si="24"/>
        <v xml:space="preserve"> </v>
      </c>
      <c r="E177" s="365" t="str">
        <f>IF(B177=①工事概要の入力!$E$10,"",IF(B177&gt;①工事概要の入力!$E$13,"",IF(LEN(AT177)=0,"○","")))</f>
        <v/>
      </c>
      <c r="F177" s="365" t="str">
        <f>IF(E177="","",IF(WEEKDAY(B177)=1,"〇",IF(WEEKDAY(B177)=7,"〇","")))</f>
        <v/>
      </c>
      <c r="G177" s="366" t="str">
        <f t="shared" si="25"/>
        <v>×</v>
      </c>
      <c r="H177" s="367"/>
      <c r="I177" s="368"/>
      <c r="J177" s="369"/>
      <c r="K177" s="370"/>
      <c r="L177" s="371" t="str">
        <f t="shared" si="26"/>
        <v/>
      </c>
      <c r="M177" s="371" t="str">
        <f t="shared" si="20"/>
        <v/>
      </c>
      <c r="N177" s="371" t="str">
        <f>B177</f>
        <v>-</v>
      </c>
      <c r="O177" s="371" t="str">
        <f t="shared" si="27"/>
        <v/>
      </c>
      <c r="P177" s="371" t="str">
        <f t="shared" si="28"/>
        <v>振替済み</v>
      </c>
      <c r="Q177" s="365" t="str">
        <f>IFERROR(IF(F177="","",IF(I177="休日","OK",IF(I177=$T$3,VLOOKUP(B177,$M$15:$P$655,4,FALSE),"NG"))),"NG")</f>
        <v/>
      </c>
      <c r="R177" s="398" t="str">
        <f>IFERROR(IF(WEEKDAY(C177)=2,"週の始まり",IF(WEEKDAY(C177)=1,"週の終わり",IF(WEEKDAY(C177)&gt;2,"↓",""))),"")</f>
        <v/>
      </c>
      <c r="S177" s="184"/>
      <c r="V177" s="177" t="str">
        <f>IFERROR(VLOOKUP(B177,①工事概要の入力!$C$10:$D$14,2,FALSE),"")</f>
        <v/>
      </c>
      <c r="W177" s="177" t="str">
        <f>IFERROR(VLOOKUP(B177,①工事概要の入力!$C$18:$D$23,2,FALSE),"")</f>
        <v/>
      </c>
      <c r="X177" s="177" t="str">
        <f>IFERROR(VLOOKUP(B177,①工事概要の入力!$C$24:$D$26,2,FALSE),"")</f>
        <v/>
      </c>
      <c r="Y177" s="177" t="str">
        <f>IF(B177&gt;①工事概要の入力!$C$28,"",IF(B177&gt;=①工事概要の入力!$C$27,$Y$13,""))</f>
        <v/>
      </c>
      <c r="Z177" s="177" t="str">
        <f>IF(B177&gt;①工事概要の入力!$C$30,"",IF(B177&gt;=①工事概要の入力!$C$29,$Z$13,""))</f>
        <v/>
      </c>
      <c r="AA177" s="177" t="str">
        <f>IF(B177&gt;①工事概要の入力!$C$32,"",IF(B177&gt;=①工事概要の入力!$C$31,$AA$13,""))</f>
        <v/>
      </c>
      <c r="AB177" s="177" t="str">
        <f>IF(B177&gt;①工事概要の入力!$C$34,"",IF(B177&gt;=①工事概要の入力!$C$33,$AB$13,""))</f>
        <v/>
      </c>
      <c r="AC177" s="177" t="str">
        <f>IF(B177&gt;①工事概要の入力!$C$36,"",IF(B177&gt;=①工事概要の入力!$C$35,$AC$13,""))</f>
        <v/>
      </c>
      <c r="AD177" s="177" t="str">
        <f>IF(B177&gt;①工事概要の入力!$C$38,"",IF(B177&gt;=①工事概要の入力!$C$37,$AD$13,""))</f>
        <v/>
      </c>
      <c r="AE177" s="177" t="str">
        <f>IF(B177&gt;①工事概要の入力!$C$40,"",IF(B177&gt;=①工事概要の入力!$C$39,$AE$13,""))</f>
        <v/>
      </c>
      <c r="AF177" s="177" t="str">
        <f>IF(B177&gt;①工事概要の入力!$C$42,"",IF(B177&gt;=①工事概要の入力!$C$41,$AF$13,""))</f>
        <v/>
      </c>
      <c r="AG177" s="177" t="str">
        <f>IF(B177&gt;①工事概要の入力!$C$44,"",IF(B177&gt;=①工事概要の入力!$C$43,$AG$13,""))</f>
        <v/>
      </c>
      <c r="AH177" s="177" t="str">
        <f>IF(B177&gt;①工事概要の入力!$C$46,"",IF(B177&gt;=①工事概要の入力!$C$45,$AH$13,""))</f>
        <v/>
      </c>
      <c r="AI177" s="177" t="str">
        <f>IF(B177&gt;①工事概要の入力!$C$48,"",IF(B177&gt;=①工事概要の入力!$C$47,$AI$13,""))</f>
        <v/>
      </c>
      <c r="AJ177" s="177" t="str">
        <f>IF(B177&gt;①工事概要の入力!$C$50,"",IF(B177&gt;=①工事概要の入力!$C$49,$AJ$13,""))</f>
        <v/>
      </c>
      <c r="AK177" s="177" t="str">
        <f>IF(B177&gt;①工事概要の入力!$C$52,"",IF(B177&gt;=①工事概要の入力!$C$51,$AK$13,""))</f>
        <v/>
      </c>
      <c r="AL177" s="177" t="str">
        <f>IF(B177&gt;①工事概要の入力!$C$54,"",IF(B177&gt;=①工事概要の入力!$C$53,$AL$13,""))</f>
        <v/>
      </c>
      <c r="AM177" s="177" t="str">
        <f>IF(B177&gt;①工事概要の入力!$C$56,"",IF(B177&gt;=①工事概要の入力!$C$55,$AM$13,""))</f>
        <v/>
      </c>
      <c r="AN177" s="177" t="str">
        <f>IF(B177&gt;①工事概要の入力!$C$58,"",IF(B177&gt;=①工事概要の入力!$C$57,$AN$13,""))</f>
        <v/>
      </c>
      <c r="AO177" s="177" t="str">
        <f>IF(B177&gt;①工事概要の入力!$C$60,"",IF(B177&gt;=①工事概要の入力!$C$59,$AO$13,""))</f>
        <v/>
      </c>
      <c r="AP177" s="177" t="str">
        <f>IF(B177&gt;①工事概要の入力!$C$62,"",IF(B177&gt;=①工事概要の入力!$C$61,$AP$13,""))</f>
        <v/>
      </c>
      <c r="AQ177" s="177" t="str">
        <f>IF(B177&gt;①工事概要の入力!$C$64,"",IF(B177&gt;=①工事概要の入力!$C$63,$AQ$13,""))</f>
        <v/>
      </c>
      <c r="AR177" s="177" t="str">
        <f>IF(B177&gt;①工事概要の入力!$C$66,"",IF(B177&gt;=①工事概要の入力!$C$65,$AR$13,""))</f>
        <v/>
      </c>
      <c r="AS177" s="177" t="str">
        <f>IF(B177&gt;①工事概要の入力!$C$68,"",IF(B177&gt;=①工事概要の入力!$C$67,$AS$13,""))</f>
        <v/>
      </c>
      <c r="AT177" s="177" t="str">
        <f t="shared" si="29"/>
        <v/>
      </c>
      <c r="AU177" s="177" t="str">
        <f t="shared" si="21"/>
        <v xml:space="preserve"> </v>
      </c>
    </row>
    <row r="178" spans="1:47" ht="39" customHeight="1" thickTop="1" thickBot="1">
      <c r="A178" s="351" t="str">
        <f t="shared" si="22"/>
        <v>対象期間外</v>
      </c>
      <c r="B178" s="362" t="str">
        <f>IFERROR(IF(B177=①工事概要の入力!$E$14,"-",IF(B177="-","-",B177+1)),"-")</f>
        <v>-</v>
      </c>
      <c r="C178" s="363" t="str">
        <f t="shared" si="23"/>
        <v>-</v>
      </c>
      <c r="D178" s="364" t="str">
        <f t="shared" si="24"/>
        <v xml:space="preserve"> </v>
      </c>
      <c r="E178" s="365" t="str">
        <f>IF(B178=①工事概要の入力!$E$10,"",IF(B178&gt;①工事概要の入力!$E$13,"",IF(LEN(AT178)=0,"○","")))</f>
        <v/>
      </c>
      <c r="F178" s="365" t="str">
        <f>IF(E178="","",IF(WEEKDAY(B178)=1,"〇",IF(WEEKDAY(B178)=7,"〇","")))</f>
        <v/>
      </c>
      <c r="G178" s="366" t="str">
        <f t="shared" si="25"/>
        <v>×</v>
      </c>
      <c r="H178" s="367"/>
      <c r="I178" s="368"/>
      <c r="J178" s="369"/>
      <c r="K178" s="370"/>
      <c r="L178" s="371" t="str">
        <f t="shared" si="26"/>
        <v/>
      </c>
      <c r="M178" s="371" t="str">
        <f t="shared" si="20"/>
        <v/>
      </c>
      <c r="N178" s="371" t="str">
        <f>B178</f>
        <v>-</v>
      </c>
      <c r="O178" s="371" t="str">
        <f t="shared" si="27"/>
        <v/>
      </c>
      <c r="P178" s="371" t="str">
        <f t="shared" si="28"/>
        <v>振替済み</v>
      </c>
      <c r="Q178" s="365" t="str">
        <f>IFERROR(IF(F178="","",IF(I178="休日","OK",IF(I178=$T$3,VLOOKUP(B178,$M$15:$P$655,4,FALSE),"NG"))),"NG")</f>
        <v/>
      </c>
      <c r="R178" s="398" t="str">
        <f>IFERROR(IF(WEEKDAY(C178)=2,"週の始まり",IF(WEEKDAY(C178)=1,"週の終わり",IF(WEEKDAY(C178)&gt;2,"↓",""))),"")</f>
        <v/>
      </c>
      <c r="S178" s="184"/>
      <c r="V178" s="177" t="str">
        <f>IFERROR(VLOOKUP(B178,①工事概要の入力!$C$10:$D$14,2,FALSE),"")</f>
        <v/>
      </c>
      <c r="W178" s="177" t="str">
        <f>IFERROR(VLOOKUP(B178,①工事概要の入力!$C$18:$D$23,2,FALSE),"")</f>
        <v/>
      </c>
      <c r="X178" s="177" t="str">
        <f>IFERROR(VLOOKUP(B178,①工事概要の入力!$C$24:$D$26,2,FALSE),"")</f>
        <v/>
      </c>
      <c r="Y178" s="177" t="str">
        <f>IF(B178&gt;①工事概要の入力!$C$28,"",IF(B178&gt;=①工事概要の入力!$C$27,$Y$13,""))</f>
        <v/>
      </c>
      <c r="Z178" s="177" t="str">
        <f>IF(B178&gt;①工事概要の入力!$C$30,"",IF(B178&gt;=①工事概要の入力!$C$29,$Z$13,""))</f>
        <v/>
      </c>
      <c r="AA178" s="177" t="str">
        <f>IF(B178&gt;①工事概要の入力!$C$32,"",IF(B178&gt;=①工事概要の入力!$C$31,$AA$13,""))</f>
        <v/>
      </c>
      <c r="AB178" s="177" t="str">
        <f>IF(B178&gt;①工事概要の入力!$C$34,"",IF(B178&gt;=①工事概要の入力!$C$33,$AB$13,""))</f>
        <v/>
      </c>
      <c r="AC178" s="177" t="str">
        <f>IF(B178&gt;①工事概要の入力!$C$36,"",IF(B178&gt;=①工事概要の入力!$C$35,$AC$13,""))</f>
        <v/>
      </c>
      <c r="AD178" s="177" t="str">
        <f>IF(B178&gt;①工事概要の入力!$C$38,"",IF(B178&gt;=①工事概要の入力!$C$37,$AD$13,""))</f>
        <v/>
      </c>
      <c r="AE178" s="177" t="str">
        <f>IF(B178&gt;①工事概要の入力!$C$40,"",IF(B178&gt;=①工事概要の入力!$C$39,$AE$13,""))</f>
        <v/>
      </c>
      <c r="AF178" s="177" t="str">
        <f>IF(B178&gt;①工事概要の入力!$C$42,"",IF(B178&gt;=①工事概要の入力!$C$41,$AF$13,""))</f>
        <v/>
      </c>
      <c r="AG178" s="177" t="str">
        <f>IF(B178&gt;①工事概要の入力!$C$44,"",IF(B178&gt;=①工事概要の入力!$C$43,$AG$13,""))</f>
        <v/>
      </c>
      <c r="AH178" s="177" t="str">
        <f>IF(B178&gt;①工事概要の入力!$C$46,"",IF(B178&gt;=①工事概要の入力!$C$45,$AH$13,""))</f>
        <v/>
      </c>
      <c r="AI178" s="177" t="str">
        <f>IF(B178&gt;①工事概要の入力!$C$48,"",IF(B178&gt;=①工事概要の入力!$C$47,$AI$13,""))</f>
        <v/>
      </c>
      <c r="AJ178" s="177" t="str">
        <f>IF(B178&gt;①工事概要の入力!$C$50,"",IF(B178&gt;=①工事概要の入力!$C$49,$AJ$13,""))</f>
        <v/>
      </c>
      <c r="AK178" s="177" t="str">
        <f>IF(B178&gt;①工事概要の入力!$C$52,"",IF(B178&gt;=①工事概要の入力!$C$51,$AK$13,""))</f>
        <v/>
      </c>
      <c r="AL178" s="177" t="str">
        <f>IF(B178&gt;①工事概要の入力!$C$54,"",IF(B178&gt;=①工事概要の入力!$C$53,$AL$13,""))</f>
        <v/>
      </c>
      <c r="AM178" s="177" t="str">
        <f>IF(B178&gt;①工事概要の入力!$C$56,"",IF(B178&gt;=①工事概要の入力!$C$55,$AM$13,""))</f>
        <v/>
      </c>
      <c r="AN178" s="177" t="str">
        <f>IF(B178&gt;①工事概要の入力!$C$58,"",IF(B178&gt;=①工事概要の入力!$C$57,$AN$13,""))</f>
        <v/>
      </c>
      <c r="AO178" s="177" t="str">
        <f>IF(B178&gt;①工事概要の入力!$C$60,"",IF(B178&gt;=①工事概要の入力!$C$59,$AO$13,""))</f>
        <v/>
      </c>
      <c r="AP178" s="177" t="str">
        <f>IF(B178&gt;①工事概要の入力!$C$62,"",IF(B178&gt;=①工事概要の入力!$C$61,$AP$13,""))</f>
        <v/>
      </c>
      <c r="AQ178" s="177" t="str">
        <f>IF(B178&gt;①工事概要の入力!$C$64,"",IF(B178&gt;=①工事概要の入力!$C$63,$AQ$13,""))</f>
        <v/>
      </c>
      <c r="AR178" s="177" t="str">
        <f>IF(B178&gt;①工事概要の入力!$C$66,"",IF(B178&gt;=①工事概要の入力!$C$65,$AR$13,""))</f>
        <v/>
      </c>
      <c r="AS178" s="177" t="str">
        <f>IF(B178&gt;①工事概要の入力!$C$68,"",IF(B178&gt;=①工事概要の入力!$C$67,$AS$13,""))</f>
        <v/>
      </c>
      <c r="AT178" s="177" t="str">
        <f t="shared" si="29"/>
        <v/>
      </c>
      <c r="AU178" s="177" t="str">
        <f t="shared" si="21"/>
        <v xml:space="preserve"> </v>
      </c>
    </row>
    <row r="179" spans="1:47" ht="39" customHeight="1" thickTop="1" thickBot="1">
      <c r="A179" s="351" t="str">
        <f t="shared" si="22"/>
        <v>対象期間外</v>
      </c>
      <c r="B179" s="362" t="str">
        <f>IFERROR(IF(B178=①工事概要の入力!$E$14,"-",IF(B178="-","-",B178+1)),"-")</f>
        <v>-</v>
      </c>
      <c r="C179" s="363" t="str">
        <f t="shared" si="23"/>
        <v>-</v>
      </c>
      <c r="D179" s="364" t="str">
        <f t="shared" si="24"/>
        <v xml:space="preserve"> </v>
      </c>
      <c r="E179" s="365" t="str">
        <f>IF(B179=①工事概要の入力!$E$10,"",IF(B179&gt;①工事概要の入力!$E$13,"",IF(LEN(AT179)=0,"○","")))</f>
        <v/>
      </c>
      <c r="F179" s="365" t="str">
        <f>IF(E179="","",IF(WEEKDAY(B179)=1,"〇",IF(WEEKDAY(B179)=7,"〇","")))</f>
        <v/>
      </c>
      <c r="G179" s="366" t="str">
        <f t="shared" si="25"/>
        <v>×</v>
      </c>
      <c r="H179" s="367"/>
      <c r="I179" s="368"/>
      <c r="J179" s="369"/>
      <c r="K179" s="370"/>
      <c r="L179" s="371" t="str">
        <f t="shared" si="26"/>
        <v/>
      </c>
      <c r="M179" s="371" t="str">
        <f t="shared" si="20"/>
        <v/>
      </c>
      <c r="N179" s="371" t="str">
        <f>B179</f>
        <v>-</v>
      </c>
      <c r="O179" s="371" t="str">
        <f t="shared" si="27"/>
        <v/>
      </c>
      <c r="P179" s="371" t="str">
        <f t="shared" si="28"/>
        <v>振替済み</v>
      </c>
      <c r="Q179" s="365" t="str">
        <f>IFERROR(IF(F179="","",IF(I179="休日","OK",IF(I179=$T$3,VLOOKUP(B179,$M$15:$P$655,4,FALSE),"NG"))),"NG")</f>
        <v/>
      </c>
      <c r="R179" s="398" t="str">
        <f>IFERROR(IF(WEEKDAY(C179)=2,"週の始まり",IF(WEEKDAY(C179)=1,"週の終わり",IF(WEEKDAY(C179)&gt;2,"↓",""))),"")</f>
        <v/>
      </c>
      <c r="S179" s="184"/>
      <c r="V179" s="177" t="str">
        <f>IFERROR(VLOOKUP(B179,①工事概要の入力!$C$10:$D$14,2,FALSE),"")</f>
        <v/>
      </c>
      <c r="W179" s="177" t="str">
        <f>IFERROR(VLOOKUP(B179,①工事概要の入力!$C$18:$D$23,2,FALSE),"")</f>
        <v/>
      </c>
      <c r="X179" s="177" t="str">
        <f>IFERROR(VLOOKUP(B179,①工事概要の入力!$C$24:$D$26,2,FALSE),"")</f>
        <v/>
      </c>
      <c r="Y179" s="177" t="str">
        <f>IF(B179&gt;①工事概要の入力!$C$28,"",IF(B179&gt;=①工事概要の入力!$C$27,$Y$13,""))</f>
        <v/>
      </c>
      <c r="Z179" s="177" t="str">
        <f>IF(B179&gt;①工事概要の入力!$C$30,"",IF(B179&gt;=①工事概要の入力!$C$29,$Z$13,""))</f>
        <v/>
      </c>
      <c r="AA179" s="177" t="str">
        <f>IF(B179&gt;①工事概要の入力!$C$32,"",IF(B179&gt;=①工事概要の入力!$C$31,$AA$13,""))</f>
        <v/>
      </c>
      <c r="AB179" s="177" t="str">
        <f>IF(B179&gt;①工事概要の入力!$C$34,"",IF(B179&gt;=①工事概要の入力!$C$33,$AB$13,""))</f>
        <v/>
      </c>
      <c r="AC179" s="177" t="str">
        <f>IF(B179&gt;①工事概要の入力!$C$36,"",IF(B179&gt;=①工事概要の入力!$C$35,$AC$13,""))</f>
        <v/>
      </c>
      <c r="AD179" s="177" t="str">
        <f>IF(B179&gt;①工事概要の入力!$C$38,"",IF(B179&gt;=①工事概要の入力!$C$37,$AD$13,""))</f>
        <v/>
      </c>
      <c r="AE179" s="177" t="str">
        <f>IF(B179&gt;①工事概要の入力!$C$40,"",IF(B179&gt;=①工事概要の入力!$C$39,$AE$13,""))</f>
        <v/>
      </c>
      <c r="AF179" s="177" t="str">
        <f>IF(B179&gt;①工事概要の入力!$C$42,"",IF(B179&gt;=①工事概要の入力!$C$41,$AF$13,""))</f>
        <v/>
      </c>
      <c r="AG179" s="177" t="str">
        <f>IF(B179&gt;①工事概要の入力!$C$44,"",IF(B179&gt;=①工事概要の入力!$C$43,$AG$13,""))</f>
        <v/>
      </c>
      <c r="AH179" s="177" t="str">
        <f>IF(B179&gt;①工事概要の入力!$C$46,"",IF(B179&gt;=①工事概要の入力!$C$45,$AH$13,""))</f>
        <v/>
      </c>
      <c r="AI179" s="177" t="str">
        <f>IF(B179&gt;①工事概要の入力!$C$48,"",IF(B179&gt;=①工事概要の入力!$C$47,$AI$13,""))</f>
        <v/>
      </c>
      <c r="AJ179" s="177" t="str">
        <f>IF(B179&gt;①工事概要の入力!$C$50,"",IF(B179&gt;=①工事概要の入力!$C$49,$AJ$13,""))</f>
        <v/>
      </c>
      <c r="AK179" s="177" t="str">
        <f>IF(B179&gt;①工事概要の入力!$C$52,"",IF(B179&gt;=①工事概要の入力!$C$51,$AK$13,""))</f>
        <v/>
      </c>
      <c r="AL179" s="177" t="str">
        <f>IF(B179&gt;①工事概要の入力!$C$54,"",IF(B179&gt;=①工事概要の入力!$C$53,$AL$13,""))</f>
        <v/>
      </c>
      <c r="AM179" s="177" t="str">
        <f>IF(B179&gt;①工事概要の入力!$C$56,"",IF(B179&gt;=①工事概要の入力!$C$55,$AM$13,""))</f>
        <v/>
      </c>
      <c r="AN179" s="177" t="str">
        <f>IF(B179&gt;①工事概要の入力!$C$58,"",IF(B179&gt;=①工事概要の入力!$C$57,$AN$13,""))</f>
        <v/>
      </c>
      <c r="AO179" s="177" t="str">
        <f>IF(B179&gt;①工事概要の入力!$C$60,"",IF(B179&gt;=①工事概要の入力!$C$59,$AO$13,""))</f>
        <v/>
      </c>
      <c r="AP179" s="177" t="str">
        <f>IF(B179&gt;①工事概要の入力!$C$62,"",IF(B179&gt;=①工事概要の入力!$C$61,$AP$13,""))</f>
        <v/>
      </c>
      <c r="AQ179" s="177" t="str">
        <f>IF(B179&gt;①工事概要の入力!$C$64,"",IF(B179&gt;=①工事概要の入力!$C$63,$AQ$13,""))</f>
        <v/>
      </c>
      <c r="AR179" s="177" t="str">
        <f>IF(B179&gt;①工事概要の入力!$C$66,"",IF(B179&gt;=①工事概要の入力!$C$65,$AR$13,""))</f>
        <v/>
      </c>
      <c r="AS179" s="177" t="str">
        <f>IF(B179&gt;①工事概要の入力!$C$68,"",IF(B179&gt;=①工事概要の入力!$C$67,$AS$13,""))</f>
        <v/>
      </c>
      <c r="AT179" s="177" t="str">
        <f t="shared" si="29"/>
        <v/>
      </c>
      <c r="AU179" s="177" t="str">
        <f t="shared" si="21"/>
        <v xml:space="preserve"> </v>
      </c>
    </row>
    <row r="180" spans="1:47" ht="39" customHeight="1" thickTop="1" thickBot="1">
      <c r="A180" s="351" t="str">
        <f t="shared" si="22"/>
        <v>対象期間外</v>
      </c>
      <c r="B180" s="362" t="str">
        <f>IFERROR(IF(B179=①工事概要の入力!$E$14,"-",IF(B179="-","-",B179+1)),"-")</f>
        <v>-</v>
      </c>
      <c r="C180" s="363" t="str">
        <f t="shared" si="23"/>
        <v>-</v>
      </c>
      <c r="D180" s="364" t="str">
        <f t="shared" si="24"/>
        <v xml:space="preserve"> </v>
      </c>
      <c r="E180" s="365" t="str">
        <f>IF(B180=①工事概要の入力!$E$10,"",IF(B180&gt;①工事概要の入力!$E$13,"",IF(LEN(AT180)=0,"○","")))</f>
        <v/>
      </c>
      <c r="F180" s="365" t="str">
        <f>IF(E180="","",IF(WEEKDAY(B180)=1,"〇",IF(WEEKDAY(B180)=7,"〇","")))</f>
        <v/>
      </c>
      <c r="G180" s="366" t="str">
        <f t="shared" si="25"/>
        <v>×</v>
      </c>
      <c r="H180" s="367"/>
      <c r="I180" s="368"/>
      <c r="J180" s="369"/>
      <c r="K180" s="370"/>
      <c r="L180" s="371" t="str">
        <f t="shared" si="26"/>
        <v/>
      </c>
      <c r="M180" s="371" t="str">
        <f t="shared" si="20"/>
        <v/>
      </c>
      <c r="N180" s="371" t="str">
        <f>B180</f>
        <v>-</v>
      </c>
      <c r="O180" s="371" t="str">
        <f t="shared" si="27"/>
        <v/>
      </c>
      <c r="P180" s="371" t="str">
        <f t="shared" si="28"/>
        <v>振替済み</v>
      </c>
      <c r="Q180" s="365" t="str">
        <f>IFERROR(IF(F180="","",IF(I180="休日","OK",IF(I180=$T$3,VLOOKUP(B180,$M$15:$P$655,4,FALSE),"NG"))),"NG")</f>
        <v/>
      </c>
      <c r="R180" s="398" t="str">
        <f>IFERROR(IF(WEEKDAY(C180)=2,"週の始まり",IF(WEEKDAY(C180)=1,"週の終わり",IF(WEEKDAY(C180)&gt;2,"↓",""))),"")</f>
        <v/>
      </c>
      <c r="S180" s="184"/>
      <c r="V180" s="177" t="str">
        <f>IFERROR(VLOOKUP(B180,①工事概要の入力!$C$10:$D$14,2,FALSE),"")</f>
        <v/>
      </c>
      <c r="W180" s="177" t="str">
        <f>IFERROR(VLOOKUP(B180,①工事概要の入力!$C$18:$D$23,2,FALSE),"")</f>
        <v/>
      </c>
      <c r="X180" s="177" t="str">
        <f>IFERROR(VLOOKUP(B180,①工事概要の入力!$C$24:$D$26,2,FALSE),"")</f>
        <v/>
      </c>
      <c r="Y180" s="177" t="str">
        <f>IF(B180&gt;①工事概要の入力!$C$28,"",IF(B180&gt;=①工事概要の入力!$C$27,$Y$13,""))</f>
        <v/>
      </c>
      <c r="Z180" s="177" t="str">
        <f>IF(B180&gt;①工事概要の入力!$C$30,"",IF(B180&gt;=①工事概要の入力!$C$29,$Z$13,""))</f>
        <v/>
      </c>
      <c r="AA180" s="177" t="str">
        <f>IF(B180&gt;①工事概要の入力!$C$32,"",IF(B180&gt;=①工事概要の入力!$C$31,$AA$13,""))</f>
        <v/>
      </c>
      <c r="AB180" s="177" t="str">
        <f>IF(B180&gt;①工事概要の入力!$C$34,"",IF(B180&gt;=①工事概要の入力!$C$33,$AB$13,""))</f>
        <v/>
      </c>
      <c r="AC180" s="177" t="str">
        <f>IF(B180&gt;①工事概要の入力!$C$36,"",IF(B180&gt;=①工事概要の入力!$C$35,$AC$13,""))</f>
        <v/>
      </c>
      <c r="AD180" s="177" t="str">
        <f>IF(B180&gt;①工事概要の入力!$C$38,"",IF(B180&gt;=①工事概要の入力!$C$37,$AD$13,""))</f>
        <v/>
      </c>
      <c r="AE180" s="177" t="str">
        <f>IF(B180&gt;①工事概要の入力!$C$40,"",IF(B180&gt;=①工事概要の入力!$C$39,$AE$13,""))</f>
        <v/>
      </c>
      <c r="AF180" s="177" t="str">
        <f>IF(B180&gt;①工事概要の入力!$C$42,"",IF(B180&gt;=①工事概要の入力!$C$41,$AF$13,""))</f>
        <v/>
      </c>
      <c r="AG180" s="177" t="str">
        <f>IF(B180&gt;①工事概要の入力!$C$44,"",IF(B180&gt;=①工事概要の入力!$C$43,$AG$13,""))</f>
        <v/>
      </c>
      <c r="AH180" s="177" t="str">
        <f>IF(B180&gt;①工事概要の入力!$C$46,"",IF(B180&gt;=①工事概要の入力!$C$45,$AH$13,""))</f>
        <v/>
      </c>
      <c r="AI180" s="177" t="str">
        <f>IF(B180&gt;①工事概要の入力!$C$48,"",IF(B180&gt;=①工事概要の入力!$C$47,$AI$13,""))</f>
        <v/>
      </c>
      <c r="AJ180" s="177" t="str">
        <f>IF(B180&gt;①工事概要の入力!$C$50,"",IF(B180&gt;=①工事概要の入力!$C$49,$AJ$13,""))</f>
        <v/>
      </c>
      <c r="AK180" s="177" t="str">
        <f>IF(B180&gt;①工事概要の入力!$C$52,"",IF(B180&gt;=①工事概要の入力!$C$51,$AK$13,""))</f>
        <v/>
      </c>
      <c r="AL180" s="177" t="str">
        <f>IF(B180&gt;①工事概要の入力!$C$54,"",IF(B180&gt;=①工事概要の入力!$C$53,$AL$13,""))</f>
        <v/>
      </c>
      <c r="AM180" s="177" t="str">
        <f>IF(B180&gt;①工事概要の入力!$C$56,"",IF(B180&gt;=①工事概要の入力!$C$55,$AM$13,""))</f>
        <v/>
      </c>
      <c r="AN180" s="177" t="str">
        <f>IF(B180&gt;①工事概要の入力!$C$58,"",IF(B180&gt;=①工事概要の入力!$C$57,$AN$13,""))</f>
        <v/>
      </c>
      <c r="AO180" s="177" t="str">
        <f>IF(B180&gt;①工事概要の入力!$C$60,"",IF(B180&gt;=①工事概要の入力!$C$59,$AO$13,""))</f>
        <v/>
      </c>
      <c r="AP180" s="177" t="str">
        <f>IF(B180&gt;①工事概要の入力!$C$62,"",IF(B180&gt;=①工事概要の入力!$C$61,$AP$13,""))</f>
        <v/>
      </c>
      <c r="AQ180" s="177" t="str">
        <f>IF(B180&gt;①工事概要の入力!$C$64,"",IF(B180&gt;=①工事概要の入力!$C$63,$AQ$13,""))</f>
        <v/>
      </c>
      <c r="AR180" s="177" t="str">
        <f>IF(B180&gt;①工事概要の入力!$C$66,"",IF(B180&gt;=①工事概要の入力!$C$65,$AR$13,""))</f>
        <v/>
      </c>
      <c r="AS180" s="177" t="str">
        <f>IF(B180&gt;①工事概要の入力!$C$68,"",IF(B180&gt;=①工事概要の入力!$C$67,$AS$13,""))</f>
        <v/>
      </c>
      <c r="AT180" s="177" t="str">
        <f t="shared" si="29"/>
        <v/>
      </c>
      <c r="AU180" s="177" t="str">
        <f t="shared" si="21"/>
        <v xml:space="preserve"> </v>
      </c>
    </row>
    <row r="181" spans="1:47" ht="39" customHeight="1" thickTop="1" thickBot="1">
      <c r="A181" s="351" t="str">
        <f t="shared" si="22"/>
        <v>対象期間外</v>
      </c>
      <c r="B181" s="362" t="str">
        <f>IFERROR(IF(B180=①工事概要の入力!$E$14,"-",IF(B180="-","-",B180+1)),"-")</f>
        <v>-</v>
      </c>
      <c r="C181" s="363" t="str">
        <f t="shared" si="23"/>
        <v>-</v>
      </c>
      <c r="D181" s="364" t="str">
        <f t="shared" si="24"/>
        <v xml:space="preserve"> </v>
      </c>
      <c r="E181" s="365" t="str">
        <f>IF(B181=①工事概要の入力!$E$10,"",IF(B181&gt;①工事概要の入力!$E$13,"",IF(LEN(AT181)=0,"○","")))</f>
        <v/>
      </c>
      <c r="F181" s="365" t="str">
        <f>IF(E181="","",IF(WEEKDAY(B181)=1,"〇",IF(WEEKDAY(B181)=7,"〇","")))</f>
        <v/>
      </c>
      <c r="G181" s="366" t="str">
        <f t="shared" si="25"/>
        <v>×</v>
      </c>
      <c r="H181" s="367"/>
      <c r="I181" s="368"/>
      <c r="J181" s="369"/>
      <c r="K181" s="370"/>
      <c r="L181" s="371" t="str">
        <f t="shared" si="26"/>
        <v/>
      </c>
      <c r="M181" s="371" t="str">
        <f t="shared" si="20"/>
        <v/>
      </c>
      <c r="N181" s="371" t="str">
        <f>B181</f>
        <v>-</v>
      </c>
      <c r="O181" s="371" t="str">
        <f t="shared" si="27"/>
        <v/>
      </c>
      <c r="P181" s="371" t="str">
        <f t="shared" si="28"/>
        <v>振替済み</v>
      </c>
      <c r="Q181" s="365" t="str">
        <f>IFERROR(IF(F181="","",IF(I181="休日","OK",IF(I181=$T$3,VLOOKUP(B181,$M$15:$P$655,4,FALSE),"NG"))),"NG")</f>
        <v/>
      </c>
      <c r="R181" s="398" t="str">
        <f>IFERROR(IF(WEEKDAY(C181)=2,"週の始まり",IF(WEEKDAY(C181)=1,"週の終わり",IF(WEEKDAY(C181)&gt;2,"↓",""))),"")</f>
        <v/>
      </c>
      <c r="S181" s="184"/>
      <c r="V181" s="177" t="str">
        <f>IFERROR(VLOOKUP(B181,①工事概要の入力!$C$10:$D$14,2,FALSE),"")</f>
        <v/>
      </c>
      <c r="W181" s="177" t="str">
        <f>IFERROR(VLOOKUP(B181,①工事概要の入力!$C$18:$D$23,2,FALSE),"")</f>
        <v/>
      </c>
      <c r="X181" s="177" t="str">
        <f>IFERROR(VLOOKUP(B181,①工事概要の入力!$C$24:$D$26,2,FALSE),"")</f>
        <v/>
      </c>
      <c r="Y181" s="177" t="str">
        <f>IF(B181&gt;①工事概要の入力!$C$28,"",IF(B181&gt;=①工事概要の入力!$C$27,$Y$13,""))</f>
        <v/>
      </c>
      <c r="Z181" s="177" t="str">
        <f>IF(B181&gt;①工事概要の入力!$C$30,"",IF(B181&gt;=①工事概要の入力!$C$29,$Z$13,""))</f>
        <v/>
      </c>
      <c r="AA181" s="177" t="str">
        <f>IF(B181&gt;①工事概要の入力!$C$32,"",IF(B181&gt;=①工事概要の入力!$C$31,$AA$13,""))</f>
        <v/>
      </c>
      <c r="AB181" s="177" t="str">
        <f>IF(B181&gt;①工事概要の入力!$C$34,"",IF(B181&gt;=①工事概要の入力!$C$33,$AB$13,""))</f>
        <v/>
      </c>
      <c r="AC181" s="177" t="str">
        <f>IF(B181&gt;①工事概要の入力!$C$36,"",IF(B181&gt;=①工事概要の入力!$C$35,$AC$13,""))</f>
        <v/>
      </c>
      <c r="AD181" s="177" t="str">
        <f>IF(B181&gt;①工事概要の入力!$C$38,"",IF(B181&gt;=①工事概要の入力!$C$37,$AD$13,""))</f>
        <v/>
      </c>
      <c r="AE181" s="177" t="str">
        <f>IF(B181&gt;①工事概要の入力!$C$40,"",IF(B181&gt;=①工事概要の入力!$C$39,$AE$13,""))</f>
        <v/>
      </c>
      <c r="AF181" s="177" t="str">
        <f>IF(B181&gt;①工事概要の入力!$C$42,"",IF(B181&gt;=①工事概要の入力!$C$41,$AF$13,""))</f>
        <v/>
      </c>
      <c r="AG181" s="177" t="str">
        <f>IF(B181&gt;①工事概要の入力!$C$44,"",IF(B181&gt;=①工事概要の入力!$C$43,$AG$13,""))</f>
        <v/>
      </c>
      <c r="AH181" s="177" t="str">
        <f>IF(B181&gt;①工事概要の入力!$C$46,"",IF(B181&gt;=①工事概要の入力!$C$45,$AH$13,""))</f>
        <v/>
      </c>
      <c r="AI181" s="177" t="str">
        <f>IF(B181&gt;①工事概要の入力!$C$48,"",IF(B181&gt;=①工事概要の入力!$C$47,$AI$13,""))</f>
        <v/>
      </c>
      <c r="AJ181" s="177" t="str">
        <f>IF(B181&gt;①工事概要の入力!$C$50,"",IF(B181&gt;=①工事概要の入力!$C$49,$AJ$13,""))</f>
        <v/>
      </c>
      <c r="AK181" s="177" t="str">
        <f>IF(B181&gt;①工事概要の入力!$C$52,"",IF(B181&gt;=①工事概要の入力!$C$51,$AK$13,""))</f>
        <v/>
      </c>
      <c r="AL181" s="177" t="str">
        <f>IF(B181&gt;①工事概要の入力!$C$54,"",IF(B181&gt;=①工事概要の入力!$C$53,$AL$13,""))</f>
        <v/>
      </c>
      <c r="AM181" s="177" t="str">
        <f>IF(B181&gt;①工事概要の入力!$C$56,"",IF(B181&gt;=①工事概要の入力!$C$55,$AM$13,""))</f>
        <v/>
      </c>
      <c r="AN181" s="177" t="str">
        <f>IF(B181&gt;①工事概要の入力!$C$58,"",IF(B181&gt;=①工事概要の入力!$C$57,$AN$13,""))</f>
        <v/>
      </c>
      <c r="AO181" s="177" t="str">
        <f>IF(B181&gt;①工事概要の入力!$C$60,"",IF(B181&gt;=①工事概要の入力!$C$59,$AO$13,""))</f>
        <v/>
      </c>
      <c r="AP181" s="177" t="str">
        <f>IF(B181&gt;①工事概要の入力!$C$62,"",IF(B181&gt;=①工事概要の入力!$C$61,$AP$13,""))</f>
        <v/>
      </c>
      <c r="AQ181" s="177" t="str">
        <f>IF(B181&gt;①工事概要の入力!$C$64,"",IF(B181&gt;=①工事概要の入力!$C$63,$AQ$13,""))</f>
        <v/>
      </c>
      <c r="AR181" s="177" t="str">
        <f>IF(B181&gt;①工事概要の入力!$C$66,"",IF(B181&gt;=①工事概要の入力!$C$65,$AR$13,""))</f>
        <v/>
      </c>
      <c r="AS181" s="177" t="str">
        <f>IF(B181&gt;①工事概要の入力!$C$68,"",IF(B181&gt;=①工事概要の入力!$C$67,$AS$13,""))</f>
        <v/>
      </c>
      <c r="AT181" s="177" t="str">
        <f t="shared" si="29"/>
        <v/>
      </c>
      <c r="AU181" s="177" t="str">
        <f t="shared" si="21"/>
        <v xml:space="preserve"> </v>
      </c>
    </row>
    <row r="182" spans="1:47" ht="39" customHeight="1" thickTop="1" thickBot="1">
      <c r="A182" s="351" t="str">
        <f t="shared" si="22"/>
        <v>対象期間外</v>
      </c>
      <c r="B182" s="362" t="str">
        <f>IFERROR(IF(B181=①工事概要の入力!$E$14,"-",IF(B181="-","-",B181+1)),"-")</f>
        <v>-</v>
      </c>
      <c r="C182" s="363" t="str">
        <f t="shared" si="23"/>
        <v>-</v>
      </c>
      <c r="D182" s="364" t="str">
        <f t="shared" si="24"/>
        <v xml:space="preserve"> </v>
      </c>
      <c r="E182" s="365" t="str">
        <f>IF(B182=①工事概要の入力!$E$10,"",IF(B182&gt;①工事概要の入力!$E$13,"",IF(LEN(AT182)=0,"○","")))</f>
        <v/>
      </c>
      <c r="F182" s="365" t="str">
        <f>IF(E182="","",IF(WEEKDAY(B182)=1,"〇",IF(WEEKDAY(B182)=7,"〇","")))</f>
        <v/>
      </c>
      <c r="G182" s="366" t="str">
        <f t="shared" si="25"/>
        <v>×</v>
      </c>
      <c r="H182" s="367"/>
      <c r="I182" s="368"/>
      <c r="J182" s="369"/>
      <c r="K182" s="370"/>
      <c r="L182" s="371" t="str">
        <f t="shared" si="26"/>
        <v/>
      </c>
      <c r="M182" s="371" t="str">
        <f t="shared" si="20"/>
        <v/>
      </c>
      <c r="N182" s="371" t="str">
        <f>B182</f>
        <v>-</v>
      </c>
      <c r="O182" s="371" t="str">
        <f t="shared" si="27"/>
        <v/>
      </c>
      <c r="P182" s="371" t="str">
        <f t="shared" si="28"/>
        <v>振替済み</v>
      </c>
      <c r="Q182" s="365" t="str">
        <f>IFERROR(IF(F182="","",IF(I182="休日","OK",IF(I182=$T$3,VLOOKUP(B182,$M$15:$P$655,4,FALSE),"NG"))),"NG")</f>
        <v/>
      </c>
      <c r="R182" s="398" t="str">
        <f>IFERROR(IF(WEEKDAY(C182)=2,"週の始まり",IF(WEEKDAY(C182)=1,"週の終わり",IF(WEEKDAY(C182)&gt;2,"↓",""))),"")</f>
        <v/>
      </c>
      <c r="S182" s="184"/>
      <c r="V182" s="177" t="str">
        <f>IFERROR(VLOOKUP(B182,①工事概要の入力!$C$10:$D$14,2,FALSE),"")</f>
        <v/>
      </c>
      <c r="W182" s="177" t="str">
        <f>IFERROR(VLOOKUP(B182,①工事概要の入力!$C$18:$D$23,2,FALSE),"")</f>
        <v/>
      </c>
      <c r="X182" s="177" t="str">
        <f>IFERROR(VLOOKUP(B182,①工事概要の入力!$C$24:$D$26,2,FALSE),"")</f>
        <v/>
      </c>
      <c r="Y182" s="177" t="str">
        <f>IF(B182&gt;①工事概要の入力!$C$28,"",IF(B182&gt;=①工事概要の入力!$C$27,$Y$13,""))</f>
        <v/>
      </c>
      <c r="Z182" s="177" t="str">
        <f>IF(B182&gt;①工事概要の入力!$C$30,"",IF(B182&gt;=①工事概要の入力!$C$29,$Z$13,""))</f>
        <v/>
      </c>
      <c r="AA182" s="177" t="str">
        <f>IF(B182&gt;①工事概要の入力!$C$32,"",IF(B182&gt;=①工事概要の入力!$C$31,$AA$13,""))</f>
        <v/>
      </c>
      <c r="AB182" s="177" t="str">
        <f>IF(B182&gt;①工事概要の入力!$C$34,"",IF(B182&gt;=①工事概要の入力!$C$33,$AB$13,""))</f>
        <v/>
      </c>
      <c r="AC182" s="177" t="str">
        <f>IF(B182&gt;①工事概要の入力!$C$36,"",IF(B182&gt;=①工事概要の入力!$C$35,$AC$13,""))</f>
        <v/>
      </c>
      <c r="AD182" s="177" t="str">
        <f>IF(B182&gt;①工事概要の入力!$C$38,"",IF(B182&gt;=①工事概要の入力!$C$37,$AD$13,""))</f>
        <v/>
      </c>
      <c r="AE182" s="177" t="str">
        <f>IF(B182&gt;①工事概要の入力!$C$40,"",IF(B182&gt;=①工事概要の入力!$C$39,$AE$13,""))</f>
        <v/>
      </c>
      <c r="AF182" s="177" t="str">
        <f>IF(B182&gt;①工事概要の入力!$C$42,"",IF(B182&gt;=①工事概要の入力!$C$41,$AF$13,""))</f>
        <v/>
      </c>
      <c r="AG182" s="177" t="str">
        <f>IF(B182&gt;①工事概要の入力!$C$44,"",IF(B182&gt;=①工事概要の入力!$C$43,$AG$13,""))</f>
        <v/>
      </c>
      <c r="AH182" s="177" t="str">
        <f>IF(B182&gt;①工事概要の入力!$C$46,"",IF(B182&gt;=①工事概要の入力!$C$45,$AH$13,""))</f>
        <v/>
      </c>
      <c r="AI182" s="177" t="str">
        <f>IF(B182&gt;①工事概要の入力!$C$48,"",IF(B182&gt;=①工事概要の入力!$C$47,$AI$13,""))</f>
        <v/>
      </c>
      <c r="AJ182" s="177" t="str">
        <f>IF(B182&gt;①工事概要の入力!$C$50,"",IF(B182&gt;=①工事概要の入力!$C$49,$AJ$13,""))</f>
        <v/>
      </c>
      <c r="AK182" s="177" t="str">
        <f>IF(B182&gt;①工事概要の入力!$C$52,"",IF(B182&gt;=①工事概要の入力!$C$51,$AK$13,""))</f>
        <v/>
      </c>
      <c r="AL182" s="177" t="str">
        <f>IF(B182&gt;①工事概要の入力!$C$54,"",IF(B182&gt;=①工事概要の入力!$C$53,$AL$13,""))</f>
        <v/>
      </c>
      <c r="AM182" s="177" t="str">
        <f>IF(B182&gt;①工事概要の入力!$C$56,"",IF(B182&gt;=①工事概要の入力!$C$55,$AM$13,""))</f>
        <v/>
      </c>
      <c r="AN182" s="177" t="str">
        <f>IF(B182&gt;①工事概要の入力!$C$58,"",IF(B182&gt;=①工事概要の入力!$C$57,$AN$13,""))</f>
        <v/>
      </c>
      <c r="AO182" s="177" t="str">
        <f>IF(B182&gt;①工事概要の入力!$C$60,"",IF(B182&gt;=①工事概要の入力!$C$59,$AO$13,""))</f>
        <v/>
      </c>
      <c r="AP182" s="177" t="str">
        <f>IF(B182&gt;①工事概要の入力!$C$62,"",IF(B182&gt;=①工事概要の入力!$C$61,$AP$13,""))</f>
        <v/>
      </c>
      <c r="AQ182" s="177" t="str">
        <f>IF(B182&gt;①工事概要の入力!$C$64,"",IF(B182&gt;=①工事概要の入力!$C$63,$AQ$13,""))</f>
        <v/>
      </c>
      <c r="AR182" s="177" t="str">
        <f>IF(B182&gt;①工事概要の入力!$C$66,"",IF(B182&gt;=①工事概要の入力!$C$65,$AR$13,""))</f>
        <v/>
      </c>
      <c r="AS182" s="177" t="str">
        <f>IF(B182&gt;①工事概要の入力!$C$68,"",IF(B182&gt;=①工事概要の入力!$C$67,$AS$13,""))</f>
        <v/>
      </c>
      <c r="AT182" s="177" t="str">
        <f t="shared" si="29"/>
        <v/>
      </c>
      <c r="AU182" s="177" t="str">
        <f t="shared" si="21"/>
        <v xml:space="preserve"> </v>
      </c>
    </row>
    <row r="183" spans="1:47" ht="39" customHeight="1" thickTop="1" thickBot="1">
      <c r="A183" s="351" t="str">
        <f t="shared" si="22"/>
        <v>対象期間外</v>
      </c>
      <c r="B183" s="362" t="str">
        <f>IFERROR(IF(B182=①工事概要の入力!$E$14,"-",IF(B182="-","-",B182+1)),"-")</f>
        <v>-</v>
      </c>
      <c r="C183" s="363" t="str">
        <f t="shared" si="23"/>
        <v>-</v>
      </c>
      <c r="D183" s="364" t="str">
        <f t="shared" si="24"/>
        <v xml:space="preserve"> </v>
      </c>
      <c r="E183" s="365" t="str">
        <f>IF(B183=①工事概要の入力!$E$10,"",IF(B183&gt;①工事概要の入力!$E$13,"",IF(LEN(AT183)=0,"○","")))</f>
        <v/>
      </c>
      <c r="F183" s="365" t="str">
        <f>IF(E183="","",IF(WEEKDAY(B183)=1,"〇",IF(WEEKDAY(B183)=7,"〇","")))</f>
        <v/>
      </c>
      <c r="G183" s="366" t="str">
        <f t="shared" si="25"/>
        <v>×</v>
      </c>
      <c r="H183" s="367"/>
      <c r="I183" s="368"/>
      <c r="J183" s="369"/>
      <c r="K183" s="370"/>
      <c r="L183" s="371" t="str">
        <f t="shared" si="26"/>
        <v/>
      </c>
      <c r="M183" s="371" t="str">
        <f t="shared" si="20"/>
        <v/>
      </c>
      <c r="N183" s="371" t="str">
        <f>B183</f>
        <v>-</v>
      </c>
      <c r="O183" s="371" t="str">
        <f t="shared" si="27"/>
        <v/>
      </c>
      <c r="P183" s="371" t="str">
        <f t="shared" si="28"/>
        <v>振替済み</v>
      </c>
      <c r="Q183" s="365" t="str">
        <f>IFERROR(IF(F183="","",IF(I183="休日","OK",IF(I183=$T$3,VLOOKUP(B183,$M$15:$P$655,4,FALSE),"NG"))),"NG")</f>
        <v/>
      </c>
      <c r="R183" s="398" t="str">
        <f>IFERROR(IF(WEEKDAY(C183)=2,"週の始まり",IF(WEEKDAY(C183)=1,"週の終わり",IF(WEEKDAY(C183)&gt;2,"↓",""))),"")</f>
        <v/>
      </c>
      <c r="S183" s="184"/>
      <c r="V183" s="177" t="str">
        <f>IFERROR(VLOOKUP(B183,①工事概要の入力!$C$10:$D$14,2,FALSE),"")</f>
        <v/>
      </c>
      <c r="W183" s="177" t="str">
        <f>IFERROR(VLOOKUP(B183,①工事概要の入力!$C$18:$D$23,2,FALSE),"")</f>
        <v/>
      </c>
      <c r="X183" s="177" t="str">
        <f>IFERROR(VLOOKUP(B183,①工事概要の入力!$C$24:$D$26,2,FALSE),"")</f>
        <v/>
      </c>
      <c r="Y183" s="177" t="str">
        <f>IF(B183&gt;①工事概要の入力!$C$28,"",IF(B183&gt;=①工事概要の入力!$C$27,$Y$13,""))</f>
        <v/>
      </c>
      <c r="Z183" s="177" t="str">
        <f>IF(B183&gt;①工事概要の入力!$C$30,"",IF(B183&gt;=①工事概要の入力!$C$29,$Z$13,""))</f>
        <v/>
      </c>
      <c r="AA183" s="177" t="str">
        <f>IF(B183&gt;①工事概要の入力!$C$32,"",IF(B183&gt;=①工事概要の入力!$C$31,$AA$13,""))</f>
        <v/>
      </c>
      <c r="AB183" s="177" t="str">
        <f>IF(B183&gt;①工事概要の入力!$C$34,"",IF(B183&gt;=①工事概要の入力!$C$33,$AB$13,""))</f>
        <v/>
      </c>
      <c r="AC183" s="177" t="str">
        <f>IF(B183&gt;①工事概要の入力!$C$36,"",IF(B183&gt;=①工事概要の入力!$C$35,$AC$13,""))</f>
        <v/>
      </c>
      <c r="AD183" s="177" t="str">
        <f>IF(B183&gt;①工事概要の入力!$C$38,"",IF(B183&gt;=①工事概要の入力!$C$37,$AD$13,""))</f>
        <v/>
      </c>
      <c r="AE183" s="177" t="str">
        <f>IF(B183&gt;①工事概要の入力!$C$40,"",IF(B183&gt;=①工事概要の入力!$C$39,$AE$13,""))</f>
        <v/>
      </c>
      <c r="AF183" s="177" t="str">
        <f>IF(B183&gt;①工事概要の入力!$C$42,"",IF(B183&gt;=①工事概要の入力!$C$41,$AF$13,""))</f>
        <v/>
      </c>
      <c r="AG183" s="177" t="str">
        <f>IF(B183&gt;①工事概要の入力!$C$44,"",IF(B183&gt;=①工事概要の入力!$C$43,$AG$13,""))</f>
        <v/>
      </c>
      <c r="AH183" s="177" t="str">
        <f>IF(B183&gt;①工事概要の入力!$C$46,"",IF(B183&gt;=①工事概要の入力!$C$45,$AH$13,""))</f>
        <v/>
      </c>
      <c r="AI183" s="177" t="str">
        <f>IF(B183&gt;①工事概要の入力!$C$48,"",IF(B183&gt;=①工事概要の入力!$C$47,$AI$13,""))</f>
        <v/>
      </c>
      <c r="AJ183" s="177" t="str">
        <f>IF(B183&gt;①工事概要の入力!$C$50,"",IF(B183&gt;=①工事概要の入力!$C$49,$AJ$13,""))</f>
        <v/>
      </c>
      <c r="AK183" s="177" t="str">
        <f>IF(B183&gt;①工事概要の入力!$C$52,"",IF(B183&gt;=①工事概要の入力!$C$51,$AK$13,""))</f>
        <v/>
      </c>
      <c r="AL183" s="177" t="str">
        <f>IF(B183&gt;①工事概要の入力!$C$54,"",IF(B183&gt;=①工事概要の入力!$C$53,$AL$13,""))</f>
        <v/>
      </c>
      <c r="AM183" s="177" t="str">
        <f>IF(B183&gt;①工事概要の入力!$C$56,"",IF(B183&gt;=①工事概要の入力!$C$55,$AM$13,""))</f>
        <v/>
      </c>
      <c r="AN183" s="177" t="str">
        <f>IF(B183&gt;①工事概要の入力!$C$58,"",IF(B183&gt;=①工事概要の入力!$C$57,$AN$13,""))</f>
        <v/>
      </c>
      <c r="AO183" s="177" t="str">
        <f>IF(B183&gt;①工事概要の入力!$C$60,"",IF(B183&gt;=①工事概要の入力!$C$59,$AO$13,""))</f>
        <v/>
      </c>
      <c r="AP183" s="177" t="str">
        <f>IF(B183&gt;①工事概要の入力!$C$62,"",IF(B183&gt;=①工事概要の入力!$C$61,$AP$13,""))</f>
        <v/>
      </c>
      <c r="AQ183" s="177" t="str">
        <f>IF(B183&gt;①工事概要の入力!$C$64,"",IF(B183&gt;=①工事概要の入力!$C$63,$AQ$13,""))</f>
        <v/>
      </c>
      <c r="AR183" s="177" t="str">
        <f>IF(B183&gt;①工事概要の入力!$C$66,"",IF(B183&gt;=①工事概要の入力!$C$65,$AR$13,""))</f>
        <v/>
      </c>
      <c r="AS183" s="177" t="str">
        <f>IF(B183&gt;①工事概要の入力!$C$68,"",IF(B183&gt;=①工事概要の入力!$C$67,$AS$13,""))</f>
        <v/>
      </c>
      <c r="AT183" s="177" t="str">
        <f t="shared" si="29"/>
        <v/>
      </c>
      <c r="AU183" s="177" t="str">
        <f t="shared" si="21"/>
        <v xml:space="preserve"> </v>
      </c>
    </row>
    <row r="184" spans="1:47" ht="39" customHeight="1" thickTop="1" thickBot="1">
      <c r="A184" s="351" t="str">
        <f t="shared" si="22"/>
        <v>対象期間外</v>
      </c>
      <c r="B184" s="362" t="str">
        <f>IFERROR(IF(B183=①工事概要の入力!$E$14,"-",IF(B183="-","-",B183+1)),"-")</f>
        <v>-</v>
      </c>
      <c r="C184" s="363" t="str">
        <f t="shared" si="23"/>
        <v>-</v>
      </c>
      <c r="D184" s="364" t="str">
        <f t="shared" si="24"/>
        <v xml:space="preserve"> </v>
      </c>
      <c r="E184" s="365" t="str">
        <f>IF(B184=①工事概要の入力!$E$10,"",IF(B184&gt;①工事概要の入力!$E$13,"",IF(LEN(AT184)=0,"○","")))</f>
        <v/>
      </c>
      <c r="F184" s="365" t="str">
        <f>IF(E184="","",IF(WEEKDAY(B184)=1,"〇",IF(WEEKDAY(B184)=7,"〇","")))</f>
        <v/>
      </c>
      <c r="G184" s="366" t="str">
        <f t="shared" si="25"/>
        <v>×</v>
      </c>
      <c r="H184" s="367"/>
      <c r="I184" s="368"/>
      <c r="J184" s="369"/>
      <c r="K184" s="370"/>
      <c r="L184" s="371" t="str">
        <f t="shared" si="26"/>
        <v/>
      </c>
      <c r="M184" s="371" t="str">
        <f t="shared" si="20"/>
        <v/>
      </c>
      <c r="N184" s="371" t="str">
        <f>B184</f>
        <v>-</v>
      </c>
      <c r="O184" s="371" t="str">
        <f t="shared" si="27"/>
        <v/>
      </c>
      <c r="P184" s="371" t="str">
        <f t="shared" si="28"/>
        <v>振替済み</v>
      </c>
      <c r="Q184" s="365" t="str">
        <f>IFERROR(IF(F184="","",IF(I184="休日","OK",IF(I184=$T$3,VLOOKUP(B184,$M$15:$P$655,4,FALSE),"NG"))),"NG")</f>
        <v/>
      </c>
      <c r="R184" s="398" t="str">
        <f>IFERROR(IF(WEEKDAY(C184)=2,"週の始まり",IF(WEEKDAY(C184)=1,"週の終わり",IF(WEEKDAY(C184)&gt;2,"↓",""))),"")</f>
        <v/>
      </c>
      <c r="S184" s="184"/>
      <c r="V184" s="177" t="str">
        <f>IFERROR(VLOOKUP(B184,①工事概要の入力!$C$10:$D$14,2,FALSE),"")</f>
        <v/>
      </c>
      <c r="W184" s="177" t="str">
        <f>IFERROR(VLOOKUP(B184,①工事概要の入力!$C$18:$D$23,2,FALSE),"")</f>
        <v/>
      </c>
      <c r="X184" s="177" t="str">
        <f>IFERROR(VLOOKUP(B184,①工事概要の入力!$C$24:$D$26,2,FALSE),"")</f>
        <v/>
      </c>
      <c r="Y184" s="177" t="str">
        <f>IF(B184&gt;①工事概要の入力!$C$28,"",IF(B184&gt;=①工事概要の入力!$C$27,$Y$13,""))</f>
        <v/>
      </c>
      <c r="Z184" s="177" t="str">
        <f>IF(B184&gt;①工事概要の入力!$C$30,"",IF(B184&gt;=①工事概要の入力!$C$29,$Z$13,""))</f>
        <v/>
      </c>
      <c r="AA184" s="177" t="str">
        <f>IF(B184&gt;①工事概要の入力!$C$32,"",IF(B184&gt;=①工事概要の入力!$C$31,$AA$13,""))</f>
        <v/>
      </c>
      <c r="AB184" s="177" t="str">
        <f>IF(B184&gt;①工事概要の入力!$C$34,"",IF(B184&gt;=①工事概要の入力!$C$33,$AB$13,""))</f>
        <v/>
      </c>
      <c r="AC184" s="177" t="str">
        <f>IF(B184&gt;①工事概要の入力!$C$36,"",IF(B184&gt;=①工事概要の入力!$C$35,$AC$13,""))</f>
        <v/>
      </c>
      <c r="AD184" s="177" t="str">
        <f>IF(B184&gt;①工事概要の入力!$C$38,"",IF(B184&gt;=①工事概要の入力!$C$37,$AD$13,""))</f>
        <v/>
      </c>
      <c r="AE184" s="177" t="str">
        <f>IF(B184&gt;①工事概要の入力!$C$40,"",IF(B184&gt;=①工事概要の入力!$C$39,$AE$13,""))</f>
        <v/>
      </c>
      <c r="AF184" s="177" t="str">
        <f>IF(B184&gt;①工事概要の入力!$C$42,"",IF(B184&gt;=①工事概要の入力!$C$41,$AF$13,""))</f>
        <v/>
      </c>
      <c r="AG184" s="177" t="str">
        <f>IF(B184&gt;①工事概要の入力!$C$44,"",IF(B184&gt;=①工事概要の入力!$C$43,$AG$13,""))</f>
        <v/>
      </c>
      <c r="AH184" s="177" t="str">
        <f>IF(B184&gt;①工事概要の入力!$C$46,"",IF(B184&gt;=①工事概要の入力!$C$45,$AH$13,""))</f>
        <v/>
      </c>
      <c r="AI184" s="177" t="str">
        <f>IF(B184&gt;①工事概要の入力!$C$48,"",IF(B184&gt;=①工事概要の入力!$C$47,$AI$13,""))</f>
        <v/>
      </c>
      <c r="AJ184" s="177" t="str">
        <f>IF(B184&gt;①工事概要の入力!$C$50,"",IF(B184&gt;=①工事概要の入力!$C$49,$AJ$13,""))</f>
        <v/>
      </c>
      <c r="AK184" s="177" t="str">
        <f>IF(B184&gt;①工事概要の入力!$C$52,"",IF(B184&gt;=①工事概要の入力!$C$51,$AK$13,""))</f>
        <v/>
      </c>
      <c r="AL184" s="177" t="str">
        <f>IF(B184&gt;①工事概要の入力!$C$54,"",IF(B184&gt;=①工事概要の入力!$C$53,$AL$13,""))</f>
        <v/>
      </c>
      <c r="AM184" s="177" t="str">
        <f>IF(B184&gt;①工事概要の入力!$C$56,"",IF(B184&gt;=①工事概要の入力!$C$55,$AM$13,""))</f>
        <v/>
      </c>
      <c r="AN184" s="177" t="str">
        <f>IF(B184&gt;①工事概要の入力!$C$58,"",IF(B184&gt;=①工事概要の入力!$C$57,$AN$13,""))</f>
        <v/>
      </c>
      <c r="AO184" s="177" t="str">
        <f>IF(B184&gt;①工事概要の入力!$C$60,"",IF(B184&gt;=①工事概要の入力!$C$59,$AO$13,""))</f>
        <v/>
      </c>
      <c r="AP184" s="177" t="str">
        <f>IF(B184&gt;①工事概要の入力!$C$62,"",IF(B184&gt;=①工事概要の入力!$C$61,$AP$13,""))</f>
        <v/>
      </c>
      <c r="AQ184" s="177" t="str">
        <f>IF(B184&gt;①工事概要の入力!$C$64,"",IF(B184&gt;=①工事概要の入力!$C$63,$AQ$13,""))</f>
        <v/>
      </c>
      <c r="AR184" s="177" t="str">
        <f>IF(B184&gt;①工事概要の入力!$C$66,"",IF(B184&gt;=①工事概要の入力!$C$65,$AR$13,""))</f>
        <v/>
      </c>
      <c r="AS184" s="177" t="str">
        <f>IF(B184&gt;①工事概要の入力!$C$68,"",IF(B184&gt;=①工事概要の入力!$C$67,$AS$13,""))</f>
        <v/>
      </c>
      <c r="AT184" s="177" t="str">
        <f t="shared" si="29"/>
        <v/>
      </c>
      <c r="AU184" s="177" t="str">
        <f t="shared" si="21"/>
        <v xml:space="preserve"> </v>
      </c>
    </row>
    <row r="185" spans="1:47" ht="39" customHeight="1" thickTop="1" thickBot="1">
      <c r="A185" s="351" t="str">
        <f t="shared" si="22"/>
        <v>対象期間外</v>
      </c>
      <c r="B185" s="362" t="str">
        <f>IFERROR(IF(B184=①工事概要の入力!$E$14,"-",IF(B184="-","-",B184+1)),"-")</f>
        <v>-</v>
      </c>
      <c r="C185" s="363" t="str">
        <f t="shared" si="23"/>
        <v>-</v>
      </c>
      <c r="D185" s="364" t="str">
        <f t="shared" si="24"/>
        <v xml:space="preserve"> </v>
      </c>
      <c r="E185" s="365" t="str">
        <f>IF(B185=①工事概要の入力!$E$10,"",IF(B185&gt;①工事概要の入力!$E$13,"",IF(LEN(AT185)=0,"○","")))</f>
        <v/>
      </c>
      <c r="F185" s="365" t="str">
        <f>IF(E185="","",IF(WEEKDAY(B185)=1,"〇",IF(WEEKDAY(B185)=7,"〇","")))</f>
        <v/>
      </c>
      <c r="G185" s="366" t="str">
        <f t="shared" si="25"/>
        <v>×</v>
      </c>
      <c r="H185" s="367"/>
      <c r="I185" s="368"/>
      <c r="J185" s="369"/>
      <c r="K185" s="370"/>
      <c r="L185" s="371" t="str">
        <f t="shared" si="26"/>
        <v/>
      </c>
      <c r="M185" s="371" t="str">
        <f t="shared" si="20"/>
        <v/>
      </c>
      <c r="N185" s="371" t="str">
        <f>B185</f>
        <v>-</v>
      </c>
      <c r="O185" s="371" t="str">
        <f t="shared" si="27"/>
        <v/>
      </c>
      <c r="P185" s="371" t="str">
        <f t="shared" si="28"/>
        <v>振替済み</v>
      </c>
      <c r="Q185" s="365" t="str">
        <f>IFERROR(IF(F185="","",IF(I185="休日","OK",IF(I185=$T$3,VLOOKUP(B185,$M$15:$P$655,4,FALSE),"NG"))),"NG")</f>
        <v/>
      </c>
      <c r="R185" s="398" t="str">
        <f>IFERROR(IF(WEEKDAY(C185)=2,"週の始まり",IF(WEEKDAY(C185)=1,"週の終わり",IF(WEEKDAY(C185)&gt;2,"↓",""))),"")</f>
        <v/>
      </c>
      <c r="S185" s="184"/>
      <c r="V185" s="177" t="str">
        <f>IFERROR(VLOOKUP(B185,①工事概要の入力!$C$10:$D$14,2,FALSE),"")</f>
        <v/>
      </c>
      <c r="W185" s="177" t="str">
        <f>IFERROR(VLOOKUP(B185,①工事概要の入力!$C$18:$D$23,2,FALSE),"")</f>
        <v/>
      </c>
      <c r="X185" s="177" t="str">
        <f>IFERROR(VLOOKUP(B185,①工事概要の入力!$C$24:$D$26,2,FALSE),"")</f>
        <v/>
      </c>
      <c r="Y185" s="177" t="str">
        <f>IF(B185&gt;①工事概要の入力!$C$28,"",IF(B185&gt;=①工事概要の入力!$C$27,$Y$13,""))</f>
        <v/>
      </c>
      <c r="Z185" s="177" t="str">
        <f>IF(B185&gt;①工事概要の入力!$C$30,"",IF(B185&gt;=①工事概要の入力!$C$29,$Z$13,""))</f>
        <v/>
      </c>
      <c r="AA185" s="177" t="str">
        <f>IF(B185&gt;①工事概要の入力!$C$32,"",IF(B185&gt;=①工事概要の入力!$C$31,$AA$13,""))</f>
        <v/>
      </c>
      <c r="AB185" s="177" t="str">
        <f>IF(B185&gt;①工事概要の入力!$C$34,"",IF(B185&gt;=①工事概要の入力!$C$33,$AB$13,""))</f>
        <v/>
      </c>
      <c r="AC185" s="177" t="str">
        <f>IF(B185&gt;①工事概要の入力!$C$36,"",IF(B185&gt;=①工事概要の入力!$C$35,$AC$13,""))</f>
        <v/>
      </c>
      <c r="AD185" s="177" t="str">
        <f>IF(B185&gt;①工事概要の入力!$C$38,"",IF(B185&gt;=①工事概要の入力!$C$37,$AD$13,""))</f>
        <v/>
      </c>
      <c r="AE185" s="177" t="str">
        <f>IF(B185&gt;①工事概要の入力!$C$40,"",IF(B185&gt;=①工事概要の入力!$C$39,$AE$13,""))</f>
        <v/>
      </c>
      <c r="AF185" s="177" t="str">
        <f>IF(B185&gt;①工事概要の入力!$C$42,"",IF(B185&gt;=①工事概要の入力!$C$41,$AF$13,""))</f>
        <v/>
      </c>
      <c r="AG185" s="177" t="str">
        <f>IF(B185&gt;①工事概要の入力!$C$44,"",IF(B185&gt;=①工事概要の入力!$C$43,$AG$13,""))</f>
        <v/>
      </c>
      <c r="AH185" s="177" t="str">
        <f>IF(B185&gt;①工事概要の入力!$C$46,"",IF(B185&gt;=①工事概要の入力!$C$45,$AH$13,""))</f>
        <v/>
      </c>
      <c r="AI185" s="177" t="str">
        <f>IF(B185&gt;①工事概要の入力!$C$48,"",IF(B185&gt;=①工事概要の入力!$C$47,$AI$13,""))</f>
        <v/>
      </c>
      <c r="AJ185" s="177" t="str">
        <f>IF(B185&gt;①工事概要の入力!$C$50,"",IF(B185&gt;=①工事概要の入力!$C$49,$AJ$13,""))</f>
        <v/>
      </c>
      <c r="AK185" s="177" t="str">
        <f>IF(B185&gt;①工事概要の入力!$C$52,"",IF(B185&gt;=①工事概要の入力!$C$51,$AK$13,""))</f>
        <v/>
      </c>
      <c r="AL185" s="177" t="str">
        <f>IF(B185&gt;①工事概要の入力!$C$54,"",IF(B185&gt;=①工事概要の入力!$C$53,$AL$13,""))</f>
        <v/>
      </c>
      <c r="AM185" s="177" t="str">
        <f>IF(B185&gt;①工事概要の入力!$C$56,"",IF(B185&gt;=①工事概要の入力!$C$55,$AM$13,""))</f>
        <v/>
      </c>
      <c r="AN185" s="177" t="str">
        <f>IF(B185&gt;①工事概要の入力!$C$58,"",IF(B185&gt;=①工事概要の入力!$C$57,$AN$13,""))</f>
        <v/>
      </c>
      <c r="AO185" s="177" t="str">
        <f>IF(B185&gt;①工事概要の入力!$C$60,"",IF(B185&gt;=①工事概要の入力!$C$59,$AO$13,""))</f>
        <v/>
      </c>
      <c r="AP185" s="177" t="str">
        <f>IF(B185&gt;①工事概要の入力!$C$62,"",IF(B185&gt;=①工事概要の入力!$C$61,$AP$13,""))</f>
        <v/>
      </c>
      <c r="AQ185" s="177" t="str">
        <f>IF(B185&gt;①工事概要の入力!$C$64,"",IF(B185&gt;=①工事概要の入力!$C$63,$AQ$13,""))</f>
        <v/>
      </c>
      <c r="AR185" s="177" t="str">
        <f>IF(B185&gt;①工事概要の入力!$C$66,"",IF(B185&gt;=①工事概要の入力!$C$65,$AR$13,""))</f>
        <v/>
      </c>
      <c r="AS185" s="177" t="str">
        <f>IF(B185&gt;①工事概要の入力!$C$68,"",IF(B185&gt;=①工事概要の入力!$C$67,$AS$13,""))</f>
        <v/>
      </c>
      <c r="AT185" s="177" t="str">
        <f t="shared" si="29"/>
        <v/>
      </c>
      <c r="AU185" s="177" t="str">
        <f t="shared" si="21"/>
        <v xml:space="preserve"> </v>
      </c>
    </row>
    <row r="186" spans="1:47" ht="39" customHeight="1" thickTop="1" thickBot="1">
      <c r="A186" s="351" t="str">
        <f t="shared" si="22"/>
        <v>対象期間外</v>
      </c>
      <c r="B186" s="362" t="str">
        <f>IFERROR(IF(B185=①工事概要の入力!$E$14,"-",IF(B185="-","-",B185+1)),"-")</f>
        <v>-</v>
      </c>
      <c r="C186" s="363" t="str">
        <f t="shared" si="23"/>
        <v>-</v>
      </c>
      <c r="D186" s="364" t="str">
        <f t="shared" si="24"/>
        <v xml:space="preserve"> </v>
      </c>
      <c r="E186" s="365" t="str">
        <f>IF(B186=①工事概要の入力!$E$10,"",IF(B186&gt;①工事概要の入力!$E$13,"",IF(LEN(AT186)=0,"○","")))</f>
        <v/>
      </c>
      <c r="F186" s="365" t="str">
        <f>IF(E186="","",IF(WEEKDAY(B186)=1,"〇",IF(WEEKDAY(B186)=7,"〇","")))</f>
        <v/>
      </c>
      <c r="G186" s="366" t="str">
        <f t="shared" si="25"/>
        <v>×</v>
      </c>
      <c r="H186" s="367"/>
      <c r="I186" s="368"/>
      <c r="J186" s="369"/>
      <c r="K186" s="370"/>
      <c r="L186" s="371" t="str">
        <f t="shared" si="26"/>
        <v/>
      </c>
      <c r="M186" s="371" t="str">
        <f t="shared" si="20"/>
        <v/>
      </c>
      <c r="N186" s="371" t="str">
        <f>B186</f>
        <v>-</v>
      </c>
      <c r="O186" s="371" t="str">
        <f t="shared" si="27"/>
        <v/>
      </c>
      <c r="P186" s="371" t="str">
        <f t="shared" si="28"/>
        <v>振替済み</v>
      </c>
      <c r="Q186" s="365" t="str">
        <f>IFERROR(IF(F186="","",IF(I186="休日","OK",IF(I186=$T$3,VLOOKUP(B186,$M$15:$P$655,4,FALSE),"NG"))),"NG")</f>
        <v/>
      </c>
      <c r="R186" s="398" t="str">
        <f>IFERROR(IF(WEEKDAY(C186)=2,"週の始まり",IF(WEEKDAY(C186)=1,"週の終わり",IF(WEEKDAY(C186)&gt;2,"↓",""))),"")</f>
        <v/>
      </c>
      <c r="S186" s="184"/>
      <c r="V186" s="177" t="str">
        <f>IFERROR(VLOOKUP(B186,①工事概要の入力!$C$10:$D$14,2,FALSE),"")</f>
        <v/>
      </c>
      <c r="W186" s="177" t="str">
        <f>IFERROR(VLOOKUP(B186,①工事概要の入力!$C$18:$D$23,2,FALSE),"")</f>
        <v/>
      </c>
      <c r="X186" s="177" t="str">
        <f>IFERROR(VLOOKUP(B186,①工事概要の入力!$C$24:$D$26,2,FALSE),"")</f>
        <v/>
      </c>
      <c r="Y186" s="177" t="str">
        <f>IF(B186&gt;①工事概要の入力!$C$28,"",IF(B186&gt;=①工事概要の入力!$C$27,$Y$13,""))</f>
        <v/>
      </c>
      <c r="Z186" s="177" t="str">
        <f>IF(B186&gt;①工事概要の入力!$C$30,"",IF(B186&gt;=①工事概要の入力!$C$29,$Z$13,""))</f>
        <v/>
      </c>
      <c r="AA186" s="177" t="str">
        <f>IF(B186&gt;①工事概要の入力!$C$32,"",IF(B186&gt;=①工事概要の入力!$C$31,$AA$13,""))</f>
        <v/>
      </c>
      <c r="AB186" s="177" t="str">
        <f>IF(B186&gt;①工事概要の入力!$C$34,"",IF(B186&gt;=①工事概要の入力!$C$33,$AB$13,""))</f>
        <v/>
      </c>
      <c r="AC186" s="177" t="str">
        <f>IF(B186&gt;①工事概要の入力!$C$36,"",IF(B186&gt;=①工事概要の入力!$C$35,$AC$13,""))</f>
        <v/>
      </c>
      <c r="AD186" s="177" t="str">
        <f>IF(B186&gt;①工事概要の入力!$C$38,"",IF(B186&gt;=①工事概要の入力!$C$37,$AD$13,""))</f>
        <v/>
      </c>
      <c r="AE186" s="177" t="str">
        <f>IF(B186&gt;①工事概要の入力!$C$40,"",IF(B186&gt;=①工事概要の入力!$C$39,$AE$13,""))</f>
        <v/>
      </c>
      <c r="AF186" s="177" t="str">
        <f>IF(B186&gt;①工事概要の入力!$C$42,"",IF(B186&gt;=①工事概要の入力!$C$41,$AF$13,""))</f>
        <v/>
      </c>
      <c r="AG186" s="177" t="str">
        <f>IF(B186&gt;①工事概要の入力!$C$44,"",IF(B186&gt;=①工事概要の入力!$C$43,$AG$13,""))</f>
        <v/>
      </c>
      <c r="AH186" s="177" t="str">
        <f>IF(B186&gt;①工事概要の入力!$C$46,"",IF(B186&gt;=①工事概要の入力!$C$45,$AH$13,""))</f>
        <v/>
      </c>
      <c r="AI186" s="177" t="str">
        <f>IF(B186&gt;①工事概要の入力!$C$48,"",IF(B186&gt;=①工事概要の入力!$C$47,$AI$13,""))</f>
        <v/>
      </c>
      <c r="AJ186" s="177" t="str">
        <f>IF(B186&gt;①工事概要の入力!$C$50,"",IF(B186&gt;=①工事概要の入力!$C$49,$AJ$13,""))</f>
        <v/>
      </c>
      <c r="AK186" s="177" t="str">
        <f>IF(B186&gt;①工事概要の入力!$C$52,"",IF(B186&gt;=①工事概要の入力!$C$51,$AK$13,""))</f>
        <v/>
      </c>
      <c r="AL186" s="177" t="str">
        <f>IF(B186&gt;①工事概要の入力!$C$54,"",IF(B186&gt;=①工事概要の入力!$C$53,$AL$13,""))</f>
        <v/>
      </c>
      <c r="AM186" s="177" t="str">
        <f>IF(B186&gt;①工事概要の入力!$C$56,"",IF(B186&gt;=①工事概要の入力!$C$55,$AM$13,""))</f>
        <v/>
      </c>
      <c r="AN186" s="177" t="str">
        <f>IF(B186&gt;①工事概要の入力!$C$58,"",IF(B186&gt;=①工事概要の入力!$C$57,$AN$13,""))</f>
        <v/>
      </c>
      <c r="AO186" s="177" t="str">
        <f>IF(B186&gt;①工事概要の入力!$C$60,"",IF(B186&gt;=①工事概要の入力!$C$59,$AO$13,""))</f>
        <v/>
      </c>
      <c r="AP186" s="177" t="str">
        <f>IF(B186&gt;①工事概要の入力!$C$62,"",IF(B186&gt;=①工事概要の入力!$C$61,$AP$13,""))</f>
        <v/>
      </c>
      <c r="AQ186" s="177" t="str">
        <f>IF(B186&gt;①工事概要の入力!$C$64,"",IF(B186&gt;=①工事概要の入力!$C$63,$AQ$13,""))</f>
        <v/>
      </c>
      <c r="AR186" s="177" t="str">
        <f>IF(B186&gt;①工事概要の入力!$C$66,"",IF(B186&gt;=①工事概要の入力!$C$65,$AR$13,""))</f>
        <v/>
      </c>
      <c r="AS186" s="177" t="str">
        <f>IF(B186&gt;①工事概要の入力!$C$68,"",IF(B186&gt;=①工事概要の入力!$C$67,$AS$13,""))</f>
        <v/>
      </c>
      <c r="AT186" s="177" t="str">
        <f t="shared" si="29"/>
        <v/>
      </c>
      <c r="AU186" s="177" t="str">
        <f t="shared" si="21"/>
        <v xml:space="preserve"> </v>
      </c>
    </row>
    <row r="187" spans="1:47" ht="39" customHeight="1" thickTop="1" thickBot="1">
      <c r="A187" s="351" t="str">
        <f t="shared" si="22"/>
        <v>対象期間外</v>
      </c>
      <c r="B187" s="362" t="str">
        <f>IFERROR(IF(B186=①工事概要の入力!$E$14,"-",IF(B186="-","-",B186+1)),"-")</f>
        <v>-</v>
      </c>
      <c r="C187" s="363" t="str">
        <f t="shared" si="23"/>
        <v>-</v>
      </c>
      <c r="D187" s="364" t="str">
        <f t="shared" si="24"/>
        <v xml:space="preserve"> </v>
      </c>
      <c r="E187" s="365" t="str">
        <f>IF(B187=①工事概要の入力!$E$10,"",IF(B187&gt;①工事概要の入力!$E$13,"",IF(LEN(AT187)=0,"○","")))</f>
        <v/>
      </c>
      <c r="F187" s="365" t="str">
        <f>IF(E187="","",IF(WEEKDAY(B187)=1,"〇",IF(WEEKDAY(B187)=7,"〇","")))</f>
        <v/>
      </c>
      <c r="G187" s="366" t="str">
        <f t="shared" si="25"/>
        <v>×</v>
      </c>
      <c r="H187" s="367"/>
      <c r="I187" s="368"/>
      <c r="J187" s="369"/>
      <c r="K187" s="370"/>
      <c r="L187" s="371" t="str">
        <f t="shared" si="26"/>
        <v/>
      </c>
      <c r="M187" s="371" t="str">
        <f t="shared" si="20"/>
        <v/>
      </c>
      <c r="N187" s="371" t="str">
        <f>B187</f>
        <v>-</v>
      </c>
      <c r="O187" s="371" t="str">
        <f t="shared" si="27"/>
        <v/>
      </c>
      <c r="P187" s="371" t="str">
        <f t="shared" si="28"/>
        <v>振替済み</v>
      </c>
      <c r="Q187" s="365" t="str">
        <f>IFERROR(IF(F187="","",IF(I187="休日","OK",IF(I187=$T$3,VLOOKUP(B187,$M$15:$P$655,4,FALSE),"NG"))),"NG")</f>
        <v/>
      </c>
      <c r="R187" s="398" t="str">
        <f>IFERROR(IF(WEEKDAY(C187)=2,"週の始まり",IF(WEEKDAY(C187)=1,"週の終わり",IF(WEEKDAY(C187)&gt;2,"↓",""))),"")</f>
        <v/>
      </c>
      <c r="S187" s="184"/>
      <c r="V187" s="177" t="str">
        <f>IFERROR(VLOOKUP(B187,①工事概要の入力!$C$10:$D$14,2,FALSE),"")</f>
        <v/>
      </c>
      <c r="W187" s="177" t="str">
        <f>IFERROR(VLOOKUP(B187,①工事概要の入力!$C$18:$D$23,2,FALSE),"")</f>
        <v/>
      </c>
      <c r="X187" s="177" t="str">
        <f>IFERROR(VLOOKUP(B187,①工事概要の入力!$C$24:$D$26,2,FALSE),"")</f>
        <v/>
      </c>
      <c r="Y187" s="177" t="str">
        <f>IF(B187&gt;①工事概要の入力!$C$28,"",IF(B187&gt;=①工事概要の入力!$C$27,$Y$13,""))</f>
        <v/>
      </c>
      <c r="Z187" s="177" t="str">
        <f>IF(B187&gt;①工事概要の入力!$C$30,"",IF(B187&gt;=①工事概要の入力!$C$29,$Z$13,""))</f>
        <v/>
      </c>
      <c r="AA187" s="177" t="str">
        <f>IF(B187&gt;①工事概要の入力!$C$32,"",IF(B187&gt;=①工事概要の入力!$C$31,$AA$13,""))</f>
        <v/>
      </c>
      <c r="AB187" s="177" t="str">
        <f>IF(B187&gt;①工事概要の入力!$C$34,"",IF(B187&gt;=①工事概要の入力!$C$33,$AB$13,""))</f>
        <v/>
      </c>
      <c r="AC187" s="177" t="str">
        <f>IF(B187&gt;①工事概要の入力!$C$36,"",IF(B187&gt;=①工事概要の入力!$C$35,$AC$13,""))</f>
        <v/>
      </c>
      <c r="AD187" s="177" t="str">
        <f>IF(B187&gt;①工事概要の入力!$C$38,"",IF(B187&gt;=①工事概要の入力!$C$37,$AD$13,""))</f>
        <v/>
      </c>
      <c r="AE187" s="177" t="str">
        <f>IF(B187&gt;①工事概要の入力!$C$40,"",IF(B187&gt;=①工事概要の入力!$C$39,$AE$13,""))</f>
        <v/>
      </c>
      <c r="AF187" s="177" t="str">
        <f>IF(B187&gt;①工事概要の入力!$C$42,"",IF(B187&gt;=①工事概要の入力!$C$41,$AF$13,""))</f>
        <v/>
      </c>
      <c r="AG187" s="177" t="str">
        <f>IF(B187&gt;①工事概要の入力!$C$44,"",IF(B187&gt;=①工事概要の入力!$C$43,$AG$13,""))</f>
        <v/>
      </c>
      <c r="AH187" s="177" t="str">
        <f>IF(B187&gt;①工事概要の入力!$C$46,"",IF(B187&gt;=①工事概要の入力!$C$45,$AH$13,""))</f>
        <v/>
      </c>
      <c r="AI187" s="177" t="str">
        <f>IF(B187&gt;①工事概要の入力!$C$48,"",IF(B187&gt;=①工事概要の入力!$C$47,$AI$13,""))</f>
        <v/>
      </c>
      <c r="AJ187" s="177" t="str">
        <f>IF(B187&gt;①工事概要の入力!$C$50,"",IF(B187&gt;=①工事概要の入力!$C$49,$AJ$13,""))</f>
        <v/>
      </c>
      <c r="AK187" s="177" t="str">
        <f>IF(B187&gt;①工事概要の入力!$C$52,"",IF(B187&gt;=①工事概要の入力!$C$51,$AK$13,""))</f>
        <v/>
      </c>
      <c r="AL187" s="177" t="str">
        <f>IF(B187&gt;①工事概要の入力!$C$54,"",IF(B187&gt;=①工事概要の入力!$C$53,$AL$13,""))</f>
        <v/>
      </c>
      <c r="AM187" s="177" t="str">
        <f>IF(B187&gt;①工事概要の入力!$C$56,"",IF(B187&gt;=①工事概要の入力!$C$55,$AM$13,""))</f>
        <v/>
      </c>
      <c r="AN187" s="177" t="str">
        <f>IF(B187&gt;①工事概要の入力!$C$58,"",IF(B187&gt;=①工事概要の入力!$C$57,$AN$13,""))</f>
        <v/>
      </c>
      <c r="AO187" s="177" t="str">
        <f>IF(B187&gt;①工事概要の入力!$C$60,"",IF(B187&gt;=①工事概要の入力!$C$59,$AO$13,""))</f>
        <v/>
      </c>
      <c r="AP187" s="177" t="str">
        <f>IF(B187&gt;①工事概要の入力!$C$62,"",IF(B187&gt;=①工事概要の入力!$C$61,$AP$13,""))</f>
        <v/>
      </c>
      <c r="AQ187" s="177" t="str">
        <f>IF(B187&gt;①工事概要の入力!$C$64,"",IF(B187&gt;=①工事概要の入力!$C$63,$AQ$13,""))</f>
        <v/>
      </c>
      <c r="AR187" s="177" t="str">
        <f>IF(B187&gt;①工事概要の入力!$C$66,"",IF(B187&gt;=①工事概要の入力!$C$65,$AR$13,""))</f>
        <v/>
      </c>
      <c r="AS187" s="177" t="str">
        <f>IF(B187&gt;①工事概要の入力!$C$68,"",IF(B187&gt;=①工事概要の入力!$C$67,$AS$13,""))</f>
        <v/>
      </c>
      <c r="AT187" s="177" t="str">
        <f t="shared" si="29"/>
        <v/>
      </c>
      <c r="AU187" s="177" t="str">
        <f t="shared" si="21"/>
        <v xml:space="preserve"> </v>
      </c>
    </row>
    <row r="188" spans="1:47" ht="39" customHeight="1" thickTop="1" thickBot="1">
      <c r="A188" s="351" t="str">
        <f t="shared" si="22"/>
        <v>対象期間外</v>
      </c>
      <c r="B188" s="362" t="str">
        <f>IFERROR(IF(B187=①工事概要の入力!$E$14,"-",IF(B187="-","-",B187+1)),"-")</f>
        <v>-</v>
      </c>
      <c r="C188" s="363" t="str">
        <f t="shared" si="23"/>
        <v>-</v>
      </c>
      <c r="D188" s="364" t="str">
        <f t="shared" si="24"/>
        <v xml:space="preserve"> </v>
      </c>
      <c r="E188" s="365" t="str">
        <f>IF(B188=①工事概要の入力!$E$10,"",IF(B188&gt;①工事概要の入力!$E$13,"",IF(LEN(AT188)=0,"○","")))</f>
        <v/>
      </c>
      <c r="F188" s="365" t="str">
        <f>IF(E188="","",IF(WEEKDAY(B188)=1,"〇",IF(WEEKDAY(B188)=7,"〇","")))</f>
        <v/>
      </c>
      <c r="G188" s="366" t="str">
        <f t="shared" si="25"/>
        <v>×</v>
      </c>
      <c r="H188" s="367"/>
      <c r="I188" s="368"/>
      <c r="J188" s="369"/>
      <c r="K188" s="370"/>
      <c r="L188" s="371" t="str">
        <f t="shared" si="26"/>
        <v/>
      </c>
      <c r="M188" s="371" t="str">
        <f t="shared" si="20"/>
        <v/>
      </c>
      <c r="N188" s="371" t="str">
        <f>B188</f>
        <v>-</v>
      </c>
      <c r="O188" s="371" t="str">
        <f t="shared" si="27"/>
        <v/>
      </c>
      <c r="P188" s="371" t="str">
        <f t="shared" si="28"/>
        <v>振替済み</v>
      </c>
      <c r="Q188" s="365" t="str">
        <f>IFERROR(IF(F188="","",IF(I188="休日","OK",IF(I188=$T$3,VLOOKUP(B188,$M$15:$P$655,4,FALSE),"NG"))),"NG")</f>
        <v/>
      </c>
      <c r="R188" s="398" t="str">
        <f>IFERROR(IF(WEEKDAY(C188)=2,"週の始まり",IF(WEEKDAY(C188)=1,"週の終わり",IF(WEEKDAY(C188)&gt;2,"↓",""))),"")</f>
        <v/>
      </c>
      <c r="S188" s="184"/>
      <c r="V188" s="177" t="str">
        <f>IFERROR(VLOOKUP(B188,①工事概要の入力!$C$10:$D$14,2,FALSE),"")</f>
        <v/>
      </c>
      <c r="W188" s="177" t="str">
        <f>IFERROR(VLOOKUP(B188,①工事概要の入力!$C$18:$D$23,2,FALSE),"")</f>
        <v/>
      </c>
      <c r="X188" s="177" t="str">
        <f>IFERROR(VLOOKUP(B188,①工事概要の入力!$C$24:$D$26,2,FALSE),"")</f>
        <v/>
      </c>
      <c r="Y188" s="177" t="str">
        <f>IF(B188&gt;①工事概要の入力!$C$28,"",IF(B188&gt;=①工事概要の入力!$C$27,$Y$13,""))</f>
        <v/>
      </c>
      <c r="Z188" s="177" t="str">
        <f>IF(B188&gt;①工事概要の入力!$C$30,"",IF(B188&gt;=①工事概要の入力!$C$29,$Z$13,""))</f>
        <v/>
      </c>
      <c r="AA188" s="177" t="str">
        <f>IF(B188&gt;①工事概要の入力!$C$32,"",IF(B188&gt;=①工事概要の入力!$C$31,$AA$13,""))</f>
        <v/>
      </c>
      <c r="AB188" s="177" t="str">
        <f>IF(B188&gt;①工事概要の入力!$C$34,"",IF(B188&gt;=①工事概要の入力!$C$33,$AB$13,""))</f>
        <v/>
      </c>
      <c r="AC188" s="177" t="str">
        <f>IF(B188&gt;①工事概要の入力!$C$36,"",IF(B188&gt;=①工事概要の入力!$C$35,$AC$13,""))</f>
        <v/>
      </c>
      <c r="AD188" s="177" t="str">
        <f>IF(B188&gt;①工事概要の入力!$C$38,"",IF(B188&gt;=①工事概要の入力!$C$37,$AD$13,""))</f>
        <v/>
      </c>
      <c r="AE188" s="177" t="str">
        <f>IF(B188&gt;①工事概要の入力!$C$40,"",IF(B188&gt;=①工事概要の入力!$C$39,$AE$13,""))</f>
        <v/>
      </c>
      <c r="AF188" s="177" t="str">
        <f>IF(B188&gt;①工事概要の入力!$C$42,"",IF(B188&gt;=①工事概要の入力!$C$41,$AF$13,""))</f>
        <v/>
      </c>
      <c r="AG188" s="177" t="str">
        <f>IF(B188&gt;①工事概要の入力!$C$44,"",IF(B188&gt;=①工事概要の入力!$C$43,$AG$13,""))</f>
        <v/>
      </c>
      <c r="AH188" s="177" t="str">
        <f>IF(B188&gt;①工事概要の入力!$C$46,"",IF(B188&gt;=①工事概要の入力!$C$45,$AH$13,""))</f>
        <v/>
      </c>
      <c r="AI188" s="177" t="str">
        <f>IF(B188&gt;①工事概要の入力!$C$48,"",IF(B188&gt;=①工事概要の入力!$C$47,$AI$13,""))</f>
        <v/>
      </c>
      <c r="AJ188" s="177" t="str">
        <f>IF(B188&gt;①工事概要の入力!$C$50,"",IF(B188&gt;=①工事概要の入力!$C$49,$AJ$13,""))</f>
        <v/>
      </c>
      <c r="AK188" s="177" t="str">
        <f>IF(B188&gt;①工事概要の入力!$C$52,"",IF(B188&gt;=①工事概要の入力!$C$51,$AK$13,""))</f>
        <v/>
      </c>
      <c r="AL188" s="177" t="str">
        <f>IF(B188&gt;①工事概要の入力!$C$54,"",IF(B188&gt;=①工事概要の入力!$C$53,$AL$13,""))</f>
        <v/>
      </c>
      <c r="AM188" s="177" t="str">
        <f>IF(B188&gt;①工事概要の入力!$C$56,"",IF(B188&gt;=①工事概要の入力!$C$55,$AM$13,""))</f>
        <v/>
      </c>
      <c r="AN188" s="177" t="str">
        <f>IF(B188&gt;①工事概要の入力!$C$58,"",IF(B188&gt;=①工事概要の入力!$C$57,$AN$13,""))</f>
        <v/>
      </c>
      <c r="AO188" s="177" t="str">
        <f>IF(B188&gt;①工事概要の入力!$C$60,"",IF(B188&gt;=①工事概要の入力!$C$59,$AO$13,""))</f>
        <v/>
      </c>
      <c r="AP188" s="177" t="str">
        <f>IF(B188&gt;①工事概要の入力!$C$62,"",IF(B188&gt;=①工事概要の入力!$C$61,$AP$13,""))</f>
        <v/>
      </c>
      <c r="AQ188" s="177" t="str">
        <f>IF(B188&gt;①工事概要の入力!$C$64,"",IF(B188&gt;=①工事概要の入力!$C$63,$AQ$13,""))</f>
        <v/>
      </c>
      <c r="AR188" s="177" t="str">
        <f>IF(B188&gt;①工事概要の入力!$C$66,"",IF(B188&gt;=①工事概要の入力!$C$65,$AR$13,""))</f>
        <v/>
      </c>
      <c r="AS188" s="177" t="str">
        <f>IF(B188&gt;①工事概要の入力!$C$68,"",IF(B188&gt;=①工事概要の入力!$C$67,$AS$13,""))</f>
        <v/>
      </c>
      <c r="AT188" s="177" t="str">
        <f t="shared" si="29"/>
        <v/>
      </c>
      <c r="AU188" s="177" t="str">
        <f t="shared" si="21"/>
        <v xml:space="preserve"> </v>
      </c>
    </row>
    <row r="189" spans="1:47" ht="39" customHeight="1" thickTop="1" thickBot="1">
      <c r="A189" s="351" t="str">
        <f t="shared" si="22"/>
        <v>対象期間外</v>
      </c>
      <c r="B189" s="362" t="str">
        <f>IFERROR(IF(B188=①工事概要の入力!$E$14,"-",IF(B188="-","-",B188+1)),"-")</f>
        <v>-</v>
      </c>
      <c r="C189" s="363" t="str">
        <f t="shared" si="23"/>
        <v>-</v>
      </c>
      <c r="D189" s="364" t="str">
        <f t="shared" si="24"/>
        <v xml:space="preserve"> </v>
      </c>
      <c r="E189" s="365" t="str">
        <f>IF(B189=①工事概要の入力!$E$10,"",IF(B189&gt;①工事概要の入力!$E$13,"",IF(LEN(AT189)=0,"○","")))</f>
        <v/>
      </c>
      <c r="F189" s="365" t="str">
        <f>IF(E189="","",IF(WEEKDAY(B189)=1,"〇",IF(WEEKDAY(B189)=7,"〇","")))</f>
        <v/>
      </c>
      <c r="G189" s="366" t="str">
        <f t="shared" si="25"/>
        <v>×</v>
      </c>
      <c r="H189" s="367"/>
      <c r="I189" s="368"/>
      <c r="J189" s="369"/>
      <c r="K189" s="370"/>
      <c r="L189" s="371" t="str">
        <f t="shared" si="26"/>
        <v/>
      </c>
      <c r="M189" s="371" t="str">
        <f t="shared" si="20"/>
        <v/>
      </c>
      <c r="N189" s="371" t="str">
        <f>B189</f>
        <v>-</v>
      </c>
      <c r="O189" s="371" t="str">
        <f t="shared" si="27"/>
        <v/>
      </c>
      <c r="P189" s="371" t="str">
        <f t="shared" si="28"/>
        <v>振替済み</v>
      </c>
      <c r="Q189" s="365" t="str">
        <f>IFERROR(IF(F189="","",IF(I189="休日","OK",IF(I189=$T$3,VLOOKUP(B189,$M$15:$P$655,4,FALSE),"NG"))),"NG")</f>
        <v/>
      </c>
      <c r="R189" s="398" t="str">
        <f>IFERROR(IF(WEEKDAY(C189)=2,"週の始まり",IF(WEEKDAY(C189)=1,"週の終わり",IF(WEEKDAY(C189)&gt;2,"↓",""))),"")</f>
        <v/>
      </c>
      <c r="S189" s="184"/>
      <c r="V189" s="177" t="str">
        <f>IFERROR(VLOOKUP(B189,①工事概要の入力!$C$10:$D$14,2,FALSE),"")</f>
        <v/>
      </c>
      <c r="W189" s="177" t="str">
        <f>IFERROR(VLOOKUP(B189,①工事概要の入力!$C$18:$D$23,2,FALSE),"")</f>
        <v/>
      </c>
      <c r="X189" s="177" t="str">
        <f>IFERROR(VLOOKUP(B189,①工事概要の入力!$C$24:$D$26,2,FALSE),"")</f>
        <v/>
      </c>
      <c r="Y189" s="177" t="str">
        <f>IF(B189&gt;①工事概要の入力!$C$28,"",IF(B189&gt;=①工事概要の入力!$C$27,$Y$13,""))</f>
        <v/>
      </c>
      <c r="Z189" s="177" t="str">
        <f>IF(B189&gt;①工事概要の入力!$C$30,"",IF(B189&gt;=①工事概要の入力!$C$29,$Z$13,""))</f>
        <v/>
      </c>
      <c r="AA189" s="177" t="str">
        <f>IF(B189&gt;①工事概要の入力!$C$32,"",IF(B189&gt;=①工事概要の入力!$C$31,$AA$13,""))</f>
        <v/>
      </c>
      <c r="AB189" s="177" t="str">
        <f>IF(B189&gt;①工事概要の入力!$C$34,"",IF(B189&gt;=①工事概要の入力!$C$33,$AB$13,""))</f>
        <v/>
      </c>
      <c r="AC189" s="177" t="str">
        <f>IF(B189&gt;①工事概要の入力!$C$36,"",IF(B189&gt;=①工事概要の入力!$C$35,$AC$13,""))</f>
        <v/>
      </c>
      <c r="AD189" s="177" t="str">
        <f>IF(B189&gt;①工事概要の入力!$C$38,"",IF(B189&gt;=①工事概要の入力!$C$37,$AD$13,""))</f>
        <v/>
      </c>
      <c r="AE189" s="177" t="str">
        <f>IF(B189&gt;①工事概要の入力!$C$40,"",IF(B189&gt;=①工事概要の入力!$C$39,$AE$13,""))</f>
        <v/>
      </c>
      <c r="AF189" s="177" t="str">
        <f>IF(B189&gt;①工事概要の入力!$C$42,"",IF(B189&gt;=①工事概要の入力!$C$41,$AF$13,""))</f>
        <v/>
      </c>
      <c r="AG189" s="177" t="str">
        <f>IF(B189&gt;①工事概要の入力!$C$44,"",IF(B189&gt;=①工事概要の入力!$C$43,$AG$13,""))</f>
        <v/>
      </c>
      <c r="AH189" s="177" t="str">
        <f>IF(B189&gt;①工事概要の入力!$C$46,"",IF(B189&gt;=①工事概要の入力!$C$45,$AH$13,""))</f>
        <v/>
      </c>
      <c r="AI189" s="177" t="str">
        <f>IF(B189&gt;①工事概要の入力!$C$48,"",IF(B189&gt;=①工事概要の入力!$C$47,$AI$13,""))</f>
        <v/>
      </c>
      <c r="AJ189" s="177" t="str">
        <f>IF(B189&gt;①工事概要の入力!$C$50,"",IF(B189&gt;=①工事概要の入力!$C$49,$AJ$13,""))</f>
        <v/>
      </c>
      <c r="AK189" s="177" t="str">
        <f>IF(B189&gt;①工事概要の入力!$C$52,"",IF(B189&gt;=①工事概要の入力!$C$51,$AK$13,""))</f>
        <v/>
      </c>
      <c r="AL189" s="177" t="str">
        <f>IF(B189&gt;①工事概要の入力!$C$54,"",IF(B189&gt;=①工事概要の入力!$C$53,$AL$13,""))</f>
        <v/>
      </c>
      <c r="AM189" s="177" t="str">
        <f>IF(B189&gt;①工事概要の入力!$C$56,"",IF(B189&gt;=①工事概要の入力!$C$55,$AM$13,""))</f>
        <v/>
      </c>
      <c r="AN189" s="177" t="str">
        <f>IF(B189&gt;①工事概要の入力!$C$58,"",IF(B189&gt;=①工事概要の入力!$C$57,$AN$13,""))</f>
        <v/>
      </c>
      <c r="AO189" s="177" t="str">
        <f>IF(B189&gt;①工事概要の入力!$C$60,"",IF(B189&gt;=①工事概要の入力!$C$59,$AO$13,""))</f>
        <v/>
      </c>
      <c r="AP189" s="177" t="str">
        <f>IF(B189&gt;①工事概要の入力!$C$62,"",IF(B189&gt;=①工事概要の入力!$C$61,$AP$13,""))</f>
        <v/>
      </c>
      <c r="AQ189" s="177" t="str">
        <f>IF(B189&gt;①工事概要の入力!$C$64,"",IF(B189&gt;=①工事概要の入力!$C$63,$AQ$13,""))</f>
        <v/>
      </c>
      <c r="AR189" s="177" t="str">
        <f>IF(B189&gt;①工事概要の入力!$C$66,"",IF(B189&gt;=①工事概要の入力!$C$65,$AR$13,""))</f>
        <v/>
      </c>
      <c r="AS189" s="177" t="str">
        <f>IF(B189&gt;①工事概要の入力!$C$68,"",IF(B189&gt;=①工事概要の入力!$C$67,$AS$13,""))</f>
        <v/>
      </c>
      <c r="AT189" s="177" t="str">
        <f t="shared" si="29"/>
        <v/>
      </c>
      <c r="AU189" s="177" t="str">
        <f t="shared" si="21"/>
        <v xml:space="preserve"> </v>
      </c>
    </row>
    <row r="190" spans="1:47" ht="39" customHeight="1" thickTop="1" thickBot="1">
      <c r="A190" s="351" t="str">
        <f t="shared" si="22"/>
        <v>対象期間外</v>
      </c>
      <c r="B190" s="362" t="str">
        <f>IFERROR(IF(B189=①工事概要の入力!$E$14,"-",IF(B189="-","-",B189+1)),"-")</f>
        <v>-</v>
      </c>
      <c r="C190" s="363" t="str">
        <f t="shared" si="23"/>
        <v>-</v>
      </c>
      <c r="D190" s="364" t="str">
        <f t="shared" si="24"/>
        <v xml:space="preserve"> </v>
      </c>
      <c r="E190" s="365" t="str">
        <f>IF(B190=①工事概要の入力!$E$10,"",IF(B190&gt;①工事概要の入力!$E$13,"",IF(LEN(AT190)=0,"○","")))</f>
        <v/>
      </c>
      <c r="F190" s="365" t="str">
        <f>IF(E190="","",IF(WEEKDAY(B190)=1,"〇",IF(WEEKDAY(B190)=7,"〇","")))</f>
        <v/>
      </c>
      <c r="G190" s="366" t="str">
        <f t="shared" si="25"/>
        <v>×</v>
      </c>
      <c r="H190" s="367"/>
      <c r="I190" s="368"/>
      <c r="J190" s="369"/>
      <c r="K190" s="370"/>
      <c r="L190" s="371" t="str">
        <f t="shared" si="26"/>
        <v/>
      </c>
      <c r="M190" s="371" t="str">
        <f t="shared" si="20"/>
        <v/>
      </c>
      <c r="N190" s="371" t="str">
        <f>B190</f>
        <v>-</v>
      </c>
      <c r="O190" s="371" t="str">
        <f t="shared" si="27"/>
        <v/>
      </c>
      <c r="P190" s="371" t="str">
        <f t="shared" si="28"/>
        <v>振替済み</v>
      </c>
      <c r="Q190" s="365" t="str">
        <f>IFERROR(IF(F190="","",IF(I190="休日","OK",IF(I190=$T$3,VLOOKUP(B190,$M$15:$P$655,4,FALSE),"NG"))),"NG")</f>
        <v/>
      </c>
      <c r="R190" s="398" t="str">
        <f>IFERROR(IF(WEEKDAY(C190)=2,"週の始まり",IF(WEEKDAY(C190)=1,"週の終わり",IF(WEEKDAY(C190)&gt;2,"↓",""))),"")</f>
        <v/>
      </c>
      <c r="S190" s="184"/>
      <c r="V190" s="177" t="str">
        <f>IFERROR(VLOOKUP(B190,①工事概要の入力!$C$10:$D$14,2,FALSE),"")</f>
        <v/>
      </c>
      <c r="W190" s="177" t="str">
        <f>IFERROR(VLOOKUP(B190,①工事概要の入力!$C$18:$D$23,2,FALSE),"")</f>
        <v/>
      </c>
      <c r="X190" s="177" t="str">
        <f>IFERROR(VLOOKUP(B190,①工事概要の入力!$C$24:$D$26,2,FALSE),"")</f>
        <v/>
      </c>
      <c r="Y190" s="177" t="str">
        <f>IF(B190&gt;①工事概要の入力!$C$28,"",IF(B190&gt;=①工事概要の入力!$C$27,$Y$13,""))</f>
        <v/>
      </c>
      <c r="Z190" s="177" t="str">
        <f>IF(B190&gt;①工事概要の入力!$C$30,"",IF(B190&gt;=①工事概要の入力!$C$29,$Z$13,""))</f>
        <v/>
      </c>
      <c r="AA190" s="177" t="str">
        <f>IF(B190&gt;①工事概要の入力!$C$32,"",IF(B190&gt;=①工事概要の入力!$C$31,$AA$13,""))</f>
        <v/>
      </c>
      <c r="AB190" s="177" t="str">
        <f>IF(B190&gt;①工事概要の入力!$C$34,"",IF(B190&gt;=①工事概要の入力!$C$33,$AB$13,""))</f>
        <v/>
      </c>
      <c r="AC190" s="177" t="str">
        <f>IF(B190&gt;①工事概要の入力!$C$36,"",IF(B190&gt;=①工事概要の入力!$C$35,$AC$13,""))</f>
        <v/>
      </c>
      <c r="AD190" s="177" t="str">
        <f>IF(B190&gt;①工事概要の入力!$C$38,"",IF(B190&gt;=①工事概要の入力!$C$37,$AD$13,""))</f>
        <v/>
      </c>
      <c r="AE190" s="177" t="str">
        <f>IF(B190&gt;①工事概要の入力!$C$40,"",IF(B190&gt;=①工事概要の入力!$C$39,$AE$13,""))</f>
        <v/>
      </c>
      <c r="AF190" s="177" t="str">
        <f>IF(B190&gt;①工事概要の入力!$C$42,"",IF(B190&gt;=①工事概要の入力!$C$41,$AF$13,""))</f>
        <v/>
      </c>
      <c r="AG190" s="177" t="str">
        <f>IF(B190&gt;①工事概要の入力!$C$44,"",IF(B190&gt;=①工事概要の入力!$C$43,$AG$13,""))</f>
        <v/>
      </c>
      <c r="AH190" s="177" t="str">
        <f>IF(B190&gt;①工事概要の入力!$C$46,"",IF(B190&gt;=①工事概要の入力!$C$45,$AH$13,""))</f>
        <v/>
      </c>
      <c r="AI190" s="177" t="str">
        <f>IF(B190&gt;①工事概要の入力!$C$48,"",IF(B190&gt;=①工事概要の入力!$C$47,$AI$13,""))</f>
        <v/>
      </c>
      <c r="AJ190" s="177" t="str">
        <f>IF(B190&gt;①工事概要の入力!$C$50,"",IF(B190&gt;=①工事概要の入力!$C$49,$AJ$13,""))</f>
        <v/>
      </c>
      <c r="AK190" s="177" t="str">
        <f>IF(B190&gt;①工事概要の入力!$C$52,"",IF(B190&gt;=①工事概要の入力!$C$51,$AK$13,""))</f>
        <v/>
      </c>
      <c r="AL190" s="177" t="str">
        <f>IF(B190&gt;①工事概要の入力!$C$54,"",IF(B190&gt;=①工事概要の入力!$C$53,$AL$13,""))</f>
        <v/>
      </c>
      <c r="AM190" s="177" t="str">
        <f>IF(B190&gt;①工事概要の入力!$C$56,"",IF(B190&gt;=①工事概要の入力!$C$55,$AM$13,""))</f>
        <v/>
      </c>
      <c r="AN190" s="177" t="str">
        <f>IF(B190&gt;①工事概要の入力!$C$58,"",IF(B190&gt;=①工事概要の入力!$C$57,$AN$13,""))</f>
        <v/>
      </c>
      <c r="AO190" s="177" t="str">
        <f>IF(B190&gt;①工事概要の入力!$C$60,"",IF(B190&gt;=①工事概要の入力!$C$59,$AO$13,""))</f>
        <v/>
      </c>
      <c r="AP190" s="177" t="str">
        <f>IF(B190&gt;①工事概要の入力!$C$62,"",IF(B190&gt;=①工事概要の入力!$C$61,$AP$13,""))</f>
        <v/>
      </c>
      <c r="AQ190" s="177" t="str">
        <f>IF(B190&gt;①工事概要の入力!$C$64,"",IF(B190&gt;=①工事概要の入力!$C$63,$AQ$13,""))</f>
        <v/>
      </c>
      <c r="AR190" s="177" t="str">
        <f>IF(B190&gt;①工事概要の入力!$C$66,"",IF(B190&gt;=①工事概要の入力!$C$65,$AR$13,""))</f>
        <v/>
      </c>
      <c r="AS190" s="177" t="str">
        <f>IF(B190&gt;①工事概要の入力!$C$68,"",IF(B190&gt;=①工事概要の入力!$C$67,$AS$13,""))</f>
        <v/>
      </c>
      <c r="AT190" s="177" t="str">
        <f t="shared" si="29"/>
        <v/>
      </c>
      <c r="AU190" s="177" t="str">
        <f t="shared" si="21"/>
        <v xml:space="preserve"> </v>
      </c>
    </row>
    <row r="191" spans="1:47" ht="39" customHeight="1" thickTop="1" thickBot="1">
      <c r="A191" s="351" t="str">
        <f t="shared" si="22"/>
        <v>対象期間外</v>
      </c>
      <c r="B191" s="362" t="str">
        <f>IFERROR(IF(B190=①工事概要の入力!$E$14,"-",IF(B190="-","-",B190+1)),"-")</f>
        <v>-</v>
      </c>
      <c r="C191" s="363" t="str">
        <f t="shared" si="23"/>
        <v>-</v>
      </c>
      <c r="D191" s="364" t="str">
        <f t="shared" si="24"/>
        <v xml:space="preserve"> </v>
      </c>
      <c r="E191" s="365" t="str">
        <f>IF(B191=①工事概要の入力!$E$10,"",IF(B191&gt;①工事概要の入力!$E$13,"",IF(LEN(AT191)=0,"○","")))</f>
        <v/>
      </c>
      <c r="F191" s="365" t="str">
        <f>IF(E191="","",IF(WEEKDAY(B191)=1,"〇",IF(WEEKDAY(B191)=7,"〇","")))</f>
        <v/>
      </c>
      <c r="G191" s="366" t="str">
        <f t="shared" si="25"/>
        <v>×</v>
      </c>
      <c r="H191" s="367"/>
      <c r="I191" s="368"/>
      <c r="J191" s="369"/>
      <c r="K191" s="370"/>
      <c r="L191" s="371" t="str">
        <f t="shared" si="26"/>
        <v/>
      </c>
      <c r="M191" s="371" t="str">
        <f t="shared" si="20"/>
        <v/>
      </c>
      <c r="N191" s="371" t="str">
        <f>B191</f>
        <v>-</v>
      </c>
      <c r="O191" s="371" t="str">
        <f t="shared" si="27"/>
        <v/>
      </c>
      <c r="P191" s="371" t="str">
        <f t="shared" si="28"/>
        <v>振替済み</v>
      </c>
      <c r="Q191" s="365" t="str">
        <f>IFERROR(IF(F191="","",IF(I191="休日","OK",IF(I191=$T$3,VLOOKUP(B191,$M$15:$P$655,4,FALSE),"NG"))),"NG")</f>
        <v/>
      </c>
      <c r="R191" s="398" t="str">
        <f>IFERROR(IF(WEEKDAY(C191)=2,"週の始まり",IF(WEEKDAY(C191)=1,"週の終わり",IF(WEEKDAY(C191)&gt;2,"↓",""))),"")</f>
        <v/>
      </c>
      <c r="S191" s="184"/>
      <c r="V191" s="177" t="str">
        <f>IFERROR(VLOOKUP(B191,①工事概要の入力!$C$10:$D$14,2,FALSE),"")</f>
        <v/>
      </c>
      <c r="W191" s="177" t="str">
        <f>IFERROR(VLOOKUP(B191,①工事概要の入力!$C$18:$D$23,2,FALSE),"")</f>
        <v/>
      </c>
      <c r="X191" s="177" t="str">
        <f>IFERROR(VLOOKUP(B191,①工事概要の入力!$C$24:$D$26,2,FALSE),"")</f>
        <v/>
      </c>
      <c r="Y191" s="177" t="str">
        <f>IF(B191&gt;①工事概要の入力!$C$28,"",IF(B191&gt;=①工事概要の入力!$C$27,$Y$13,""))</f>
        <v/>
      </c>
      <c r="Z191" s="177" t="str">
        <f>IF(B191&gt;①工事概要の入力!$C$30,"",IF(B191&gt;=①工事概要の入力!$C$29,$Z$13,""))</f>
        <v/>
      </c>
      <c r="AA191" s="177" t="str">
        <f>IF(B191&gt;①工事概要の入力!$C$32,"",IF(B191&gt;=①工事概要の入力!$C$31,$AA$13,""))</f>
        <v/>
      </c>
      <c r="AB191" s="177" t="str">
        <f>IF(B191&gt;①工事概要の入力!$C$34,"",IF(B191&gt;=①工事概要の入力!$C$33,$AB$13,""))</f>
        <v/>
      </c>
      <c r="AC191" s="177" t="str">
        <f>IF(B191&gt;①工事概要の入力!$C$36,"",IF(B191&gt;=①工事概要の入力!$C$35,$AC$13,""))</f>
        <v/>
      </c>
      <c r="AD191" s="177" t="str">
        <f>IF(B191&gt;①工事概要の入力!$C$38,"",IF(B191&gt;=①工事概要の入力!$C$37,$AD$13,""))</f>
        <v/>
      </c>
      <c r="AE191" s="177" t="str">
        <f>IF(B191&gt;①工事概要の入力!$C$40,"",IF(B191&gt;=①工事概要の入力!$C$39,$AE$13,""))</f>
        <v/>
      </c>
      <c r="AF191" s="177" t="str">
        <f>IF(B191&gt;①工事概要の入力!$C$42,"",IF(B191&gt;=①工事概要の入力!$C$41,$AF$13,""))</f>
        <v/>
      </c>
      <c r="AG191" s="177" t="str">
        <f>IF(B191&gt;①工事概要の入力!$C$44,"",IF(B191&gt;=①工事概要の入力!$C$43,$AG$13,""))</f>
        <v/>
      </c>
      <c r="AH191" s="177" t="str">
        <f>IF(B191&gt;①工事概要の入力!$C$46,"",IF(B191&gt;=①工事概要の入力!$C$45,$AH$13,""))</f>
        <v/>
      </c>
      <c r="AI191" s="177" t="str">
        <f>IF(B191&gt;①工事概要の入力!$C$48,"",IF(B191&gt;=①工事概要の入力!$C$47,$AI$13,""))</f>
        <v/>
      </c>
      <c r="AJ191" s="177" t="str">
        <f>IF(B191&gt;①工事概要の入力!$C$50,"",IF(B191&gt;=①工事概要の入力!$C$49,$AJ$13,""))</f>
        <v/>
      </c>
      <c r="AK191" s="177" t="str">
        <f>IF(B191&gt;①工事概要の入力!$C$52,"",IF(B191&gt;=①工事概要の入力!$C$51,$AK$13,""))</f>
        <v/>
      </c>
      <c r="AL191" s="177" t="str">
        <f>IF(B191&gt;①工事概要の入力!$C$54,"",IF(B191&gt;=①工事概要の入力!$C$53,$AL$13,""))</f>
        <v/>
      </c>
      <c r="AM191" s="177" t="str">
        <f>IF(B191&gt;①工事概要の入力!$C$56,"",IF(B191&gt;=①工事概要の入力!$C$55,$AM$13,""))</f>
        <v/>
      </c>
      <c r="AN191" s="177" t="str">
        <f>IF(B191&gt;①工事概要の入力!$C$58,"",IF(B191&gt;=①工事概要の入力!$C$57,$AN$13,""))</f>
        <v/>
      </c>
      <c r="AO191" s="177" t="str">
        <f>IF(B191&gt;①工事概要の入力!$C$60,"",IF(B191&gt;=①工事概要の入力!$C$59,$AO$13,""))</f>
        <v/>
      </c>
      <c r="AP191" s="177" t="str">
        <f>IF(B191&gt;①工事概要の入力!$C$62,"",IF(B191&gt;=①工事概要の入力!$C$61,$AP$13,""))</f>
        <v/>
      </c>
      <c r="AQ191" s="177" t="str">
        <f>IF(B191&gt;①工事概要の入力!$C$64,"",IF(B191&gt;=①工事概要の入力!$C$63,$AQ$13,""))</f>
        <v/>
      </c>
      <c r="AR191" s="177" t="str">
        <f>IF(B191&gt;①工事概要の入力!$C$66,"",IF(B191&gt;=①工事概要の入力!$C$65,$AR$13,""))</f>
        <v/>
      </c>
      <c r="AS191" s="177" t="str">
        <f>IF(B191&gt;①工事概要の入力!$C$68,"",IF(B191&gt;=①工事概要の入力!$C$67,$AS$13,""))</f>
        <v/>
      </c>
      <c r="AT191" s="177" t="str">
        <f t="shared" si="29"/>
        <v/>
      </c>
      <c r="AU191" s="177" t="str">
        <f t="shared" si="21"/>
        <v xml:space="preserve"> </v>
      </c>
    </row>
    <row r="192" spans="1:47" ht="39" customHeight="1" thickTop="1" thickBot="1">
      <c r="A192" s="351" t="str">
        <f t="shared" si="22"/>
        <v>対象期間外</v>
      </c>
      <c r="B192" s="362" t="str">
        <f>IFERROR(IF(B191=①工事概要の入力!$E$14,"-",IF(B191="-","-",B191+1)),"-")</f>
        <v>-</v>
      </c>
      <c r="C192" s="363" t="str">
        <f t="shared" si="23"/>
        <v>-</v>
      </c>
      <c r="D192" s="364" t="str">
        <f t="shared" si="24"/>
        <v xml:space="preserve"> </v>
      </c>
      <c r="E192" s="365" t="str">
        <f>IF(B192=①工事概要の入力!$E$10,"",IF(B192&gt;①工事概要の入力!$E$13,"",IF(LEN(AT192)=0,"○","")))</f>
        <v/>
      </c>
      <c r="F192" s="365" t="str">
        <f>IF(E192="","",IF(WEEKDAY(B192)=1,"〇",IF(WEEKDAY(B192)=7,"〇","")))</f>
        <v/>
      </c>
      <c r="G192" s="366" t="str">
        <f t="shared" si="25"/>
        <v>×</v>
      </c>
      <c r="H192" s="367"/>
      <c r="I192" s="368"/>
      <c r="J192" s="369"/>
      <c r="K192" s="370"/>
      <c r="L192" s="371" t="str">
        <f t="shared" si="26"/>
        <v/>
      </c>
      <c r="M192" s="371" t="str">
        <f t="shared" si="20"/>
        <v/>
      </c>
      <c r="N192" s="371" t="str">
        <f>B192</f>
        <v>-</v>
      </c>
      <c r="O192" s="371" t="str">
        <f t="shared" si="27"/>
        <v/>
      </c>
      <c r="P192" s="371" t="str">
        <f t="shared" si="28"/>
        <v>振替済み</v>
      </c>
      <c r="Q192" s="365" t="str">
        <f>IFERROR(IF(F192="","",IF(I192="休日","OK",IF(I192=$T$3,VLOOKUP(B192,$M$15:$P$655,4,FALSE),"NG"))),"NG")</f>
        <v/>
      </c>
      <c r="R192" s="398" t="str">
        <f>IFERROR(IF(WEEKDAY(C192)=2,"週の始まり",IF(WEEKDAY(C192)=1,"週の終わり",IF(WEEKDAY(C192)&gt;2,"↓",""))),"")</f>
        <v/>
      </c>
      <c r="S192" s="184"/>
      <c r="V192" s="177" t="str">
        <f>IFERROR(VLOOKUP(B192,①工事概要の入力!$C$10:$D$14,2,FALSE),"")</f>
        <v/>
      </c>
      <c r="W192" s="177" t="str">
        <f>IFERROR(VLOOKUP(B192,①工事概要の入力!$C$18:$D$23,2,FALSE),"")</f>
        <v/>
      </c>
      <c r="X192" s="177" t="str">
        <f>IFERROR(VLOOKUP(B192,①工事概要の入力!$C$24:$D$26,2,FALSE),"")</f>
        <v/>
      </c>
      <c r="Y192" s="177" t="str">
        <f>IF(B192&gt;①工事概要の入力!$C$28,"",IF(B192&gt;=①工事概要の入力!$C$27,$Y$13,""))</f>
        <v/>
      </c>
      <c r="Z192" s="177" t="str">
        <f>IF(B192&gt;①工事概要の入力!$C$30,"",IF(B192&gt;=①工事概要の入力!$C$29,$Z$13,""))</f>
        <v/>
      </c>
      <c r="AA192" s="177" t="str">
        <f>IF(B192&gt;①工事概要の入力!$C$32,"",IF(B192&gt;=①工事概要の入力!$C$31,$AA$13,""))</f>
        <v/>
      </c>
      <c r="AB192" s="177" t="str">
        <f>IF(B192&gt;①工事概要の入力!$C$34,"",IF(B192&gt;=①工事概要の入力!$C$33,$AB$13,""))</f>
        <v/>
      </c>
      <c r="AC192" s="177" t="str">
        <f>IF(B192&gt;①工事概要の入力!$C$36,"",IF(B192&gt;=①工事概要の入力!$C$35,$AC$13,""))</f>
        <v/>
      </c>
      <c r="AD192" s="177" t="str">
        <f>IF(B192&gt;①工事概要の入力!$C$38,"",IF(B192&gt;=①工事概要の入力!$C$37,$AD$13,""))</f>
        <v/>
      </c>
      <c r="AE192" s="177" t="str">
        <f>IF(B192&gt;①工事概要の入力!$C$40,"",IF(B192&gt;=①工事概要の入力!$C$39,$AE$13,""))</f>
        <v/>
      </c>
      <c r="AF192" s="177" t="str">
        <f>IF(B192&gt;①工事概要の入力!$C$42,"",IF(B192&gt;=①工事概要の入力!$C$41,$AF$13,""))</f>
        <v/>
      </c>
      <c r="AG192" s="177" t="str">
        <f>IF(B192&gt;①工事概要の入力!$C$44,"",IF(B192&gt;=①工事概要の入力!$C$43,$AG$13,""))</f>
        <v/>
      </c>
      <c r="AH192" s="177" t="str">
        <f>IF(B192&gt;①工事概要の入力!$C$46,"",IF(B192&gt;=①工事概要の入力!$C$45,$AH$13,""))</f>
        <v/>
      </c>
      <c r="AI192" s="177" t="str">
        <f>IF(B192&gt;①工事概要の入力!$C$48,"",IF(B192&gt;=①工事概要の入力!$C$47,$AI$13,""))</f>
        <v/>
      </c>
      <c r="AJ192" s="177" t="str">
        <f>IF(B192&gt;①工事概要の入力!$C$50,"",IF(B192&gt;=①工事概要の入力!$C$49,$AJ$13,""))</f>
        <v/>
      </c>
      <c r="AK192" s="177" t="str">
        <f>IF(B192&gt;①工事概要の入力!$C$52,"",IF(B192&gt;=①工事概要の入力!$C$51,$AK$13,""))</f>
        <v/>
      </c>
      <c r="AL192" s="177" t="str">
        <f>IF(B192&gt;①工事概要の入力!$C$54,"",IF(B192&gt;=①工事概要の入力!$C$53,$AL$13,""))</f>
        <v/>
      </c>
      <c r="AM192" s="177" t="str">
        <f>IF(B192&gt;①工事概要の入力!$C$56,"",IF(B192&gt;=①工事概要の入力!$C$55,$AM$13,""))</f>
        <v/>
      </c>
      <c r="AN192" s="177" t="str">
        <f>IF(B192&gt;①工事概要の入力!$C$58,"",IF(B192&gt;=①工事概要の入力!$C$57,$AN$13,""))</f>
        <v/>
      </c>
      <c r="AO192" s="177" t="str">
        <f>IF(B192&gt;①工事概要の入力!$C$60,"",IF(B192&gt;=①工事概要の入力!$C$59,$AO$13,""))</f>
        <v/>
      </c>
      <c r="AP192" s="177" t="str">
        <f>IF(B192&gt;①工事概要の入力!$C$62,"",IF(B192&gt;=①工事概要の入力!$C$61,$AP$13,""))</f>
        <v/>
      </c>
      <c r="AQ192" s="177" t="str">
        <f>IF(B192&gt;①工事概要の入力!$C$64,"",IF(B192&gt;=①工事概要の入力!$C$63,$AQ$13,""))</f>
        <v/>
      </c>
      <c r="AR192" s="177" t="str">
        <f>IF(B192&gt;①工事概要の入力!$C$66,"",IF(B192&gt;=①工事概要の入力!$C$65,$AR$13,""))</f>
        <v/>
      </c>
      <c r="AS192" s="177" t="str">
        <f>IF(B192&gt;①工事概要の入力!$C$68,"",IF(B192&gt;=①工事概要の入力!$C$67,$AS$13,""))</f>
        <v/>
      </c>
      <c r="AT192" s="177" t="str">
        <f t="shared" si="29"/>
        <v/>
      </c>
      <c r="AU192" s="177" t="str">
        <f t="shared" si="21"/>
        <v xml:space="preserve"> </v>
      </c>
    </row>
    <row r="193" spans="1:47" ht="39" customHeight="1" thickTop="1" thickBot="1">
      <c r="A193" s="351" t="str">
        <f t="shared" si="22"/>
        <v>対象期間外</v>
      </c>
      <c r="B193" s="362" t="str">
        <f>IFERROR(IF(B192=①工事概要の入力!$E$14,"-",IF(B192="-","-",B192+1)),"-")</f>
        <v>-</v>
      </c>
      <c r="C193" s="363" t="str">
        <f t="shared" si="23"/>
        <v>-</v>
      </c>
      <c r="D193" s="364" t="str">
        <f t="shared" si="24"/>
        <v xml:space="preserve"> </v>
      </c>
      <c r="E193" s="365" t="str">
        <f>IF(B193=①工事概要の入力!$E$10,"",IF(B193&gt;①工事概要の入力!$E$13,"",IF(LEN(AT193)=0,"○","")))</f>
        <v/>
      </c>
      <c r="F193" s="365" t="str">
        <f>IF(E193="","",IF(WEEKDAY(B193)=1,"〇",IF(WEEKDAY(B193)=7,"〇","")))</f>
        <v/>
      </c>
      <c r="G193" s="366" t="str">
        <f t="shared" si="25"/>
        <v>×</v>
      </c>
      <c r="H193" s="367"/>
      <c r="I193" s="368"/>
      <c r="J193" s="369"/>
      <c r="K193" s="370"/>
      <c r="L193" s="371" t="str">
        <f t="shared" si="26"/>
        <v/>
      </c>
      <c r="M193" s="371" t="str">
        <f t="shared" si="20"/>
        <v/>
      </c>
      <c r="N193" s="371" t="str">
        <f>B193</f>
        <v>-</v>
      </c>
      <c r="O193" s="371" t="str">
        <f t="shared" si="27"/>
        <v/>
      </c>
      <c r="P193" s="371" t="str">
        <f t="shared" si="28"/>
        <v>振替済み</v>
      </c>
      <c r="Q193" s="365" t="str">
        <f>IFERROR(IF(F193="","",IF(I193="休日","OK",IF(I193=$T$3,VLOOKUP(B193,$M$15:$P$655,4,FALSE),"NG"))),"NG")</f>
        <v/>
      </c>
      <c r="R193" s="398" t="str">
        <f>IFERROR(IF(WEEKDAY(C193)=2,"週の始まり",IF(WEEKDAY(C193)=1,"週の終わり",IF(WEEKDAY(C193)&gt;2,"↓",""))),"")</f>
        <v/>
      </c>
      <c r="S193" s="184"/>
      <c r="V193" s="177" t="str">
        <f>IFERROR(VLOOKUP(B193,①工事概要の入力!$C$10:$D$14,2,FALSE),"")</f>
        <v/>
      </c>
      <c r="W193" s="177" t="str">
        <f>IFERROR(VLOOKUP(B193,①工事概要の入力!$C$18:$D$23,2,FALSE),"")</f>
        <v/>
      </c>
      <c r="X193" s="177" t="str">
        <f>IFERROR(VLOOKUP(B193,①工事概要の入力!$C$24:$D$26,2,FALSE),"")</f>
        <v/>
      </c>
      <c r="Y193" s="177" t="str">
        <f>IF(B193&gt;①工事概要の入力!$C$28,"",IF(B193&gt;=①工事概要の入力!$C$27,$Y$13,""))</f>
        <v/>
      </c>
      <c r="Z193" s="177" t="str">
        <f>IF(B193&gt;①工事概要の入力!$C$30,"",IF(B193&gt;=①工事概要の入力!$C$29,$Z$13,""))</f>
        <v/>
      </c>
      <c r="AA193" s="177" t="str">
        <f>IF(B193&gt;①工事概要の入力!$C$32,"",IF(B193&gt;=①工事概要の入力!$C$31,$AA$13,""))</f>
        <v/>
      </c>
      <c r="AB193" s="177" t="str">
        <f>IF(B193&gt;①工事概要の入力!$C$34,"",IF(B193&gt;=①工事概要の入力!$C$33,$AB$13,""))</f>
        <v/>
      </c>
      <c r="AC193" s="177" t="str">
        <f>IF(B193&gt;①工事概要の入力!$C$36,"",IF(B193&gt;=①工事概要の入力!$C$35,$AC$13,""))</f>
        <v/>
      </c>
      <c r="AD193" s="177" t="str">
        <f>IF(B193&gt;①工事概要の入力!$C$38,"",IF(B193&gt;=①工事概要の入力!$C$37,$AD$13,""))</f>
        <v/>
      </c>
      <c r="AE193" s="177" t="str">
        <f>IF(B193&gt;①工事概要の入力!$C$40,"",IF(B193&gt;=①工事概要の入力!$C$39,$AE$13,""))</f>
        <v/>
      </c>
      <c r="AF193" s="177" t="str">
        <f>IF(B193&gt;①工事概要の入力!$C$42,"",IF(B193&gt;=①工事概要の入力!$C$41,$AF$13,""))</f>
        <v/>
      </c>
      <c r="AG193" s="177" t="str">
        <f>IF(B193&gt;①工事概要の入力!$C$44,"",IF(B193&gt;=①工事概要の入力!$C$43,$AG$13,""))</f>
        <v/>
      </c>
      <c r="AH193" s="177" t="str">
        <f>IF(B193&gt;①工事概要の入力!$C$46,"",IF(B193&gt;=①工事概要の入力!$C$45,$AH$13,""))</f>
        <v/>
      </c>
      <c r="AI193" s="177" t="str">
        <f>IF(B193&gt;①工事概要の入力!$C$48,"",IF(B193&gt;=①工事概要の入力!$C$47,$AI$13,""))</f>
        <v/>
      </c>
      <c r="AJ193" s="177" t="str">
        <f>IF(B193&gt;①工事概要の入力!$C$50,"",IF(B193&gt;=①工事概要の入力!$C$49,$AJ$13,""))</f>
        <v/>
      </c>
      <c r="AK193" s="177" t="str">
        <f>IF(B193&gt;①工事概要の入力!$C$52,"",IF(B193&gt;=①工事概要の入力!$C$51,$AK$13,""))</f>
        <v/>
      </c>
      <c r="AL193" s="177" t="str">
        <f>IF(B193&gt;①工事概要の入力!$C$54,"",IF(B193&gt;=①工事概要の入力!$C$53,$AL$13,""))</f>
        <v/>
      </c>
      <c r="AM193" s="177" t="str">
        <f>IF(B193&gt;①工事概要の入力!$C$56,"",IF(B193&gt;=①工事概要の入力!$C$55,$AM$13,""))</f>
        <v/>
      </c>
      <c r="AN193" s="177" t="str">
        <f>IF(B193&gt;①工事概要の入力!$C$58,"",IF(B193&gt;=①工事概要の入力!$C$57,$AN$13,""))</f>
        <v/>
      </c>
      <c r="AO193" s="177" t="str">
        <f>IF(B193&gt;①工事概要の入力!$C$60,"",IF(B193&gt;=①工事概要の入力!$C$59,$AO$13,""))</f>
        <v/>
      </c>
      <c r="AP193" s="177" t="str">
        <f>IF(B193&gt;①工事概要の入力!$C$62,"",IF(B193&gt;=①工事概要の入力!$C$61,$AP$13,""))</f>
        <v/>
      </c>
      <c r="AQ193" s="177" t="str">
        <f>IF(B193&gt;①工事概要の入力!$C$64,"",IF(B193&gt;=①工事概要の入力!$C$63,$AQ$13,""))</f>
        <v/>
      </c>
      <c r="AR193" s="177" t="str">
        <f>IF(B193&gt;①工事概要の入力!$C$66,"",IF(B193&gt;=①工事概要の入力!$C$65,$AR$13,""))</f>
        <v/>
      </c>
      <c r="AS193" s="177" t="str">
        <f>IF(B193&gt;①工事概要の入力!$C$68,"",IF(B193&gt;=①工事概要の入力!$C$67,$AS$13,""))</f>
        <v/>
      </c>
      <c r="AT193" s="177" t="str">
        <f t="shared" si="29"/>
        <v/>
      </c>
      <c r="AU193" s="177" t="str">
        <f t="shared" si="21"/>
        <v xml:space="preserve"> </v>
      </c>
    </row>
    <row r="194" spans="1:47" ht="39" customHeight="1" thickTop="1" thickBot="1">
      <c r="A194" s="351" t="str">
        <f t="shared" si="22"/>
        <v>対象期間外</v>
      </c>
      <c r="B194" s="362" t="str">
        <f>IFERROR(IF(B193=①工事概要の入力!$E$14,"-",IF(B193="-","-",B193+1)),"-")</f>
        <v>-</v>
      </c>
      <c r="C194" s="363" t="str">
        <f t="shared" si="23"/>
        <v>-</v>
      </c>
      <c r="D194" s="364" t="str">
        <f t="shared" si="24"/>
        <v xml:space="preserve"> </v>
      </c>
      <c r="E194" s="365" t="str">
        <f>IF(B194=①工事概要の入力!$E$10,"",IF(B194&gt;①工事概要の入力!$E$13,"",IF(LEN(AT194)=0,"○","")))</f>
        <v/>
      </c>
      <c r="F194" s="365" t="str">
        <f>IF(E194="","",IF(WEEKDAY(B194)=1,"〇",IF(WEEKDAY(B194)=7,"〇","")))</f>
        <v/>
      </c>
      <c r="G194" s="366" t="str">
        <f t="shared" si="25"/>
        <v>×</v>
      </c>
      <c r="H194" s="367"/>
      <c r="I194" s="368"/>
      <c r="J194" s="369"/>
      <c r="K194" s="370"/>
      <c r="L194" s="371" t="str">
        <f t="shared" si="26"/>
        <v/>
      </c>
      <c r="M194" s="371" t="str">
        <f t="shared" si="20"/>
        <v/>
      </c>
      <c r="N194" s="371" t="str">
        <f>B194</f>
        <v>-</v>
      </c>
      <c r="O194" s="371" t="str">
        <f t="shared" si="27"/>
        <v/>
      </c>
      <c r="P194" s="371" t="str">
        <f t="shared" si="28"/>
        <v>振替済み</v>
      </c>
      <c r="Q194" s="365" t="str">
        <f>IFERROR(IF(F194="","",IF(I194="休日","OK",IF(I194=$T$3,VLOOKUP(B194,$M$15:$P$655,4,FALSE),"NG"))),"NG")</f>
        <v/>
      </c>
      <c r="R194" s="398" t="str">
        <f>IFERROR(IF(WEEKDAY(C194)=2,"週の始まり",IF(WEEKDAY(C194)=1,"週の終わり",IF(WEEKDAY(C194)&gt;2,"↓",""))),"")</f>
        <v/>
      </c>
      <c r="S194" s="184"/>
      <c r="V194" s="177" t="str">
        <f>IFERROR(VLOOKUP(B194,①工事概要の入力!$C$10:$D$14,2,FALSE),"")</f>
        <v/>
      </c>
      <c r="W194" s="177" t="str">
        <f>IFERROR(VLOOKUP(B194,①工事概要の入力!$C$18:$D$23,2,FALSE),"")</f>
        <v/>
      </c>
      <c r="X194" s="177" t="str">
        <f>IFERROR(VLOOKUP(B194,①工事概要の入力!$C$24:$D$26,2,FALSE),"")</f>
        <v/>
      </c>
      <c r="Y194" s="177" t="str">
        <f>IF(B194&gt;①工事概要の入力!$C$28,"",IF(B194&gt;=①工事概要の入力!$C$27,$Y$13,""))</f>
        <v/>
      </c>
      <c r="Z194" s="177" t="str">
        <f>IF(B194&gt;①工事概要の入力!$C$30,"",IF(B194&gt;=①工事概要の入力!$C$29,$Z$13,""))</f>
        <v/>
      </c>
      <c r="AA194" s="177" t="str">
        <f>IF(B194&gt;①工事概要の入力!$C$32,"",IF(B194&gt;=①工事概要の入力!$C$31,$AA$13,""))</f>
        <v/>
      </c>
      <c r="AB194" s="177" t="str">
        <f>IF(B194&gt;①工事概要の入力!$C$34,"",IF(B194&gt;=①工事概要の入力!$C$33,$AB$13,""))</f>
        <v/>
      </c>
      <c r="AC194" s="177" t="str">
        <f>IF(B194&gt;①工事概要の入力!$C$36,"",IF(B194&gt;=①工事概要の入力!$C$35,$AC$13,""))</f>
        <v/>
      </c>
      <c r="AD194" s="177" t="str">
        <f>IF(B194&gt;①工事概要の入力!$C$38,"",IF(B194&gt;=①工事概要の入力!$C$37,$AD$13,""))</f>
        <v/>
      </c>
      <c r="AE194" s="177" t="str">
        <f>IF(B194&gt;①工事概要の入力!$C$40,"",IF(B194&gt;=①工事概要の入力!$C$39,$AE$13,""))</f>
        <v/>
      </c>
      <c r="AF194" s="177" t="str">
        <f>IF(B194&gt;①工事概要の入力!$C$42,"",IF(B194&gt;=①工事概要の入力!$C$41,$AF$13,""))</f>
        <v/>
      </c>
      <c r="AG194" s="177" t="str">
        <f>IF(B194&gt;①工事概要の入力!$C$44,"",IF(B194&gt;=①工事概要の入力!$C$43,$AG$13,""))</f>
        <v/>
      </c>
      <c r="AH194" s="177" t="str">
        <f>IF(B194&gt;①工事概要の入力!$C$46,"",IF(B194&gt;=①工事概要の入力!$C$45,$AH$13,""))</f>
        <v/>
      </c>
      <c r="AI194" s="177" t="str">
        <f>IF(B194&gt;①工事概要の入力!$C$48,"",IF(B194&gt;=①工事概要の入力!$C$47,$AI$13,""))</f>
        <v/>
      </c>
      <c r="AJ194" s="177" t="str">
        <f>IF(B194&gt;①工事概要の入力!$C$50,"",IF(B194&gt;=①工事概要の入力!$C$49,$AJ$13,""))</f>
        <v/>
      </c>
      <c r="AK194" s="177" t="str">
        <f>IF(B194&gt;①工事概要の入力!$C$52,"",IF(B194&gt;=①工事概要の入力!$C$51,$AK$13,""))</f>
        <v/>
      </c>
      <c r="AL194" s="177" t="str">
        <f>IF(B194&gt;①工事概要の入力!$C$54,"",IF(B194&gt;=①工事概要の入力!$C$53,$AL$13,""))</f>
        <v/>
      </c>
      <c r="AM194" s="177" t="str">
        <f>IF(B194&gt;①工事概要の入力!$C$56,"",IF(B194&gt;=①工事概要の入力!$C$55,$AM$13,""))</f>
        <v/>
      </c>
      <c r="AN194" s="177" t="str">
        <f>IF(B194&gt;①工事概要の入力!$C$58,"",IF(B194&gt;=①工事概要の入力!$C$57,$AN$13,""))</f>
        <v/>
      </c>
      <c r="AO194" s="177" t="str">
        <f>IF(B194&gt;①工事概要の入力!$C$60,"",IF(B194&gt;=①工事概要の入力!$C$59,$AO$13,""))</f>
        <v/>
      </c>
      <c r="AP194" s="177" t="str">
        <f>IF(B194&gt;①工事概要の入力!$C$62,"",IF(B194&gt;=①工事概要の入力!$C$61,$AP$13,""))</f>
        <v/>
      </c>
      <c r="AQ194" s="177" t="str">
        <f>IF(B194&gt;①工事概要の入力!$C$64,"",IF(B194&gt;=①工事概要の入力!$C$63,$AQ$13,""))</f>
        <v/>
      </c>
      <c r="AR194" s="177" t="str">
        <f>IF(B194&gt;①工事概要の入力!$C$66,"",IF(B194&gt;=①工事概要の入力!$C$65,$AR$13,""))</f>
        <v/>
      </c>
      <c r="AS194" s="177" t="str">
        <f>IF(B194&gt;①工事概要の入力!$C$68,"",IF(B194&gt;=①工事概要の入力!$C$67,$AS$13,""))</f>
        <v/>
      </c>
      <c r="AT194" s="177" t="str">
        <f t="shared" si="29"/>
        <v/>
      </c>
      <c r="AU194" s="177" t="str">
        <f t="shared" si="21"/>
        <v xml:space="preserve"> </v>
      </c>
    </row>
    <row r="195" spans="1:47" ht="39" customHeight="1" thickTop="1" thickBot="1">
      <c r="A195" s="351" t="str">
        <f t="shared" si="22"/>
        <v>対象期間外</v>
      </c>
      <c r="B195" s="362" t="str">
        <f>IFERROR(IF(B194=①工事概要の入力!$E$14,"-",IF(B194="-","-",B194+1)),"-")</f>
        <v>-</v>
      </c>
      <c r="C195" s="363" t="str">
        <f t="shared" si="23"/>
        <v>-</v>
      </c>
      <c r="D195" s="364" t="str">
        <f t="shared" si="24"/>
        <v xml:space="preserve"> </v>
      </c>
      <c r="E195" s="365" t="str">
        <f>IF(B195=①工事概要の入力!$E$10,"",IF(B195&gt;①工事概要の入力!$E$13,"",IF(LEN(AT195)=0,"○","")))</f>
        <v/>
      </c>
      <c r="F195" s="365" t="str">
        <f>IF(E195="","",IF(WEEKDAY(B195)=1,"〇",IF(WEEKDAY(B195)=7,"〇","")))</f>
        <v/>
      </c>
      <c r="G195" s="366" t="str">
        <f t="shared" si="25"/>
        <v>×</v>
      </c>
      <c r="H195" s="367"/>
      <c r="I195" s="368"/>
      <c r="J195" s="369"/>
      <c r="K195" s="370"/>
      <c r="L195" s="371" t="str">
        <f t="shared" si="26"/>
        <v/>
      </c>
      <c r="M195" s="371" t="str">
        <f t="shared" si="20"/>
        <v/>
      </c>
      <c r="N195" s="371" t="str">
        <f>B195</f>
        <v>-</v>
      </c>
      <c r="O195" s="371" t="str">
        <f t="shared" si="27"/>
        <v/>
      </c>
      <c r="P195" s="371" t="str">
        <f t="shared" si="28"/>
        <v>振替済み</v>
      </c>
      <c r="Q195" s="365" t="str">
        <f>IFERROR(IF(F195="","",IF(I195="休日","OK",IF(I195=$T$3,VLOOKUP(B195,$M$15:$P$655,4,FALSE),"NG"))),"NG")</f>
        <v/>
      </c>
      <c r="R195" s="398" t="str">
        <f>IFERROR(IF(WEEKDAY(C195)=2,"週の始まり",IF(WEEKDAY(C195)=1,"週の終わり",IF(WEEKDAY(C195)&gt;2,"↓",""))),"")</f>
        <v/>
      </c>
      <c r="S195" s="184"/>
      <c r="V195" s="177" t="str">
        <f>IFERROR(VLOOKUP(B195,①工事概要の入力!$C$10:$D$14,2,FALSE),"")</f>
        <v/>
      </c>
      <c r="W195" s="177" t="str">
        <f>IFERROR(VLOOKUP(B195,①工事概要の入力!$C$18:$D$23,2,FALSE),"")</f>
        <v/>
      </c>
      <c r="X195" s="177" t="str">
        <f>IFERROR(VLOOKUP(B195,①工事概要の入力!$C$24:$D$26,2,FALSE),"")</f>
        <v/>
      </c>
      <c r="Y195" s="177" t="str">
        <f>IF(B195&gt;①工事概要の入力!$C$28,"",IF(B195&gt;=①工事概要の入力!$C$27,$Y$13,""))</f>
        <v/>
      </c>
      <c r="Z195" s="177" t="str">
        <f>IF(B195&gt;①工事概要の入力!$C$30,"",IF(B195&gt;=①工事概要の入力!$C$29,$Z$13,""))</f>
        <v/>
      </c>
      <c r="AA195" s="177" t="str">
        <f>IF(B195&gt;①工事概要の入力!$C$32,"",IF(B195&gt;=①工事概要の入力!$C$31,$AA$13,""))</f>
        <v/>
      </c>
      <c r="AB195" s="177" t="str">
        <f>IF(B195&gt;①工事概要の入力!$C$34,"",IF(B195&gt;=①工事概要の入力!$C$33,$AB$13,""))</f>
        <v/>
      </c>
      <c r="AC195" s="177" t="str">
        <f>IF(B195&gt;①工事概要の入力!$C$36,"",IF(B195&gt;=①工事概要の入力!$C$35,$AC$13,""))</f>
        <v/>
      </c>
      <c r="AD195" s="177" t="str">
        <f>IF(B195&gt;①工事概要の入力!$C$38,"",IF(B195&gt;=①工事概要の入力!$C$37,$AD$13,""))</f>
        <v/>
      </c>
      <c r="AE195" s="177" t="str">
        <f>IF(B195&gt;①工事概要の入力!$C$40,"",IF(B195&gt;=①工事概要の入力!$C$39,$AE$13,""))</f>
        <v/>
      </c>
      <c r="AF195" s="177" t="str">
        <f>IF(B195&gt;①工事概要の入力!$C$42,"",IF(B195&gt;=①工事概要の入力!$C$41,$AF$13,""))</f>
        <v/>
      </c>
      <c r="AG195" s="177" t="str">
        <f>IF(B195&gt;①工事概要の入力!$C$44,"",IF(B195&gt;=①工事概要の入力!$C$43,$AG$13,""))</f>
        <v/>
      </c>
      <c r="AH195" s="177" t="str">
        <f>IF(B195&gt;①工事概要の入力!$C$46,"",IF(B195&gt;=①工事概要の入力!$C$45,$AH$13,""))</f>
        <v/>
      </c>
      <c r="AI195" s="177" t="str">
        <f>IF(B195&gt;①工事概要の入力!$C$48,"",IF(B195&gt;=①工事概要の入力!$C$47,$AI$13,""))</f>
        <v/>
      </c>
      <c r="AJ195" s="177" t="str">
        <f>IF(B195&gt;①工事概要の入力!$C$50,"",IF(B195&gt;=①工事概要の入力!$C$49,$AJ$13,""))</f>
        <v/>
      </c>
      <c r="AK195" s="177" t="str">
        <f>IF(B195&gt;①工事概要の入力!$C$52,"",IF(B195&gt;=①工事概要の入力!$C$51,$AK$13,""))</f>
        <v/>
      </c>
      <c r="AL195" s="177" t="str">
        <f>IF(B195&gt;①工事概要の入力!$C$54,"",IF(B195&gt;=①工事概要の入力!$C$53,$AL$13,""))</f>
        <v/>
      </c>
      <c r="AM195" s="177" t="str">
        <f>IF(B195&gt;①工事概要の入力!$C$56,"",IF(B195&gt;=①工事概要の入力!$C$55,$AM$13,""))</f>
        <v/>
      </c>
      <c r="AN195" s="177" t="str">
        <f>IF(B195&gt;①工事概要の入力!$C$58,"",IF(B195&gt;=①工事概要の入力!$C$57,$AN$13,""))</f>
        <v/>
      </c>
      <c r="AO195" s="177" t="str">
        <f>IF(B195&gt;①工事概要の入力!$C$60,"",IF(B195&gt;=①工事概要の入力!$C$59,$AO$13,""))</f>
        <v/>
      </c>
      <c r="AP195" s="177" t="str">
        <f>IF(B195&gt;①工事概要の入力!$C$62,"",IF(B195&gt;=①工事概要の入力!$C$61,$AP$13,""))</f>
        <v/>
      </c>
      <c r="AQ195" s="177" t="str">
        <f>IF(B195&gt;①工事概要の入力!$C$64,"",IF(B195&gt;=①工事概要の入力!$C$63,$AQ$13,""))</f>
        <v/>
      </c>
      <c r="AR195" s="177" t="str">
        <f>IF(B195&gt;①工事概要の入力!$C$66,"",IF(B195&gt;=①工事概要の入力!$C$65,$AR$13,""))</f>
        <v/>
      </c>
      <c r="AS195" s="177" t="str">
        <f>IF(B195&gt;①工事概要の入力!$C$68,"",IF(B195&gt;=①工事概要の入力!$C$67,$AS$13,""))</f>
        <v/>
      </c>
      <c r="AT195" s="177" t="str">
        <f t="shared" si="29"/>
        <v/>
      </c>
      <c r="AU195" s="177" t="str">
        <f t="shared" si="21"/>
        <v xml:space="preserve"> </v>
      </c>
    </row>
    <row r="196" spans="1:47" ht="39" customHeight="1" thickTop="1" thickBot="1">
      <c r="A196" s="351" t="str">
        <f t="shared" si="22"/>
        <v>対象期間外</v>
      </c>
      <c r="B196" s="362" t="str">
        <f>IFERROR(IF(B195=①工事概要の入力!$E$14,"-",IF(B195="-","-",B195+1)),"-")</f>
        <v>-</v>
      </c>
      <c r="C196" s="363" t="str">
        <f t="shared" si="23"/>
        <v>-</v>
      </c>
      <c r="D196" s="364" t="str">
        <f t="shared" si="24"/>
        <v xml:space="preserve"> </v>
      </c>
      <c r="E196" s="365" t="str">
        <f>IF(B196=①工事概要の入力!$E$10,"",IF(B196&gt;①工事概要の入力!$E$13,"",IF(LEN(AT196)=0,"○","")))</f>
        <v/>
      </c>
      <c r="F196" s="365" t="str">
        <f>IF(E196="","",IF(WEEKDAY(B196)=1,"〇",IF(WEEKDAY(B196)=7,"〇","")))</f>
        <v/>
      </c>
      <c r="G196" s="366" t="str">
        <f t="shared" si="25"/>
        <v>×</v>
      </c>
      <c r="H196" s="367"/>
      <c r="I196" s="368"/>
      <c r="J196" s="369"/>
      <c r="K196" s="370"/>
      <c r="L196" s="371" t="str">
        <f t="shared" si="26"/>
        <v/>
      </c>
      <c r="M196" s="371" t="str">
        <f t="shared" si="20"/>
        <v/>
      </c>
      <c r="N196" s="371" t="str">
        <f>B196</f>
        <v>-</v>
      </c>
      <c r="O196" s="371" t="str">
        <f t="shared" si="27"/>
        <v/>
      </c>
      <c r="P196" s="371" t="str">
        <f t="shared" si="28"/>
        <v>振替済み</v>
      </c>
      <c r="Q196" s="365" t="str">
        <f>IFERROR(IF(F196="","",IF(I196="休日","OK",IF(I196=$T$3,VLOOKUP(B196,$M$15:$P$655,4,FALSE),"NG"))),"NG")</f>
        <v/>
      </c>
      <c r="R196" s="398" t="str">
        <f>IFERROR(IF(WEEKDAY(C196)=2,"週の始まり",IF(WEEKDAY(C196)=1,"週の終わり",IF(WEEKDAY(C196)&gt;2,"↓",""))),"")</f>
        <v/>
      </c>
      <c r="S196" s="184"/>
      <c r="V196" s="177" t="str">
        <f>IFERROR(VLOOKUP(B196,①工事概要の入力!$C$10:$D$14,2,FALSE),"")</f>
        <v/>
      </c>
      <c r="W196" s="177" t="str">
        <f>IFERROR(VLOOKUP(B196,①工事概要の入力!$C$18:$D$23,2,FALSE),"")</f>
        <v/>
      </c>
      <c r="X196" s="177" t="str">
        <f>IFERROR(VLOOKUP(B196,①工事概要の入力!$C$24:$D$26,2,FALSE),"")</f>
        <v/>
      </c>
      <c r="Y196" s="177" t="str">
        <f>IF(B196&gt;①工事概要の入力!$C$28,"",IF(B196&gt;=①工事概要の入力!$C$27,$Y$13,""))</f>
        <v/>
      </c>
      <c r="Z196" s="177" t="str">
        <f>IF(B196&gt;①工事概要の入力!$C$30,"",IF(B196&gt;=①工事概要の入力!$C$29,$Z$13,""))</f>
        <v/>
      </c>
      <c r="AA196" s="177" t="str">
        <f>IF(B196&gt;①工事概要の入力!$C$32,"",IF(B196&gt;=①工事概要の入力!$C$31,$AA$13,""))</f>
        <v/>
      </c>
      <c r="AB196" s="177" t="str">
        <f>IF(B196&gt;①工事概要の入力!$C$34,"",IF(B196&gt;=①工事概要の入力!$C$33,$AB$13,""))</f>
        <v/>
      </c>
      <c r="AC196" s="177" t="str">
        <f>IF(B196&gt;①工事概要の入力!$C$36,"",IF(B196&gt;=①工事概要の入力!$C$35,$AC$13,""))</f>
        <v/>
      </c>
      <c r="AD196" s="177" t="str">
        <f>IF(B196&gt;①工事概要の入力!$C$38,"",IF(B196&gt;=①工事概要の入力!$C$37,$AD$13,""))</f>
        <v/>
      </c>
      <c r="AE196" s="177" t="str">
        <f>IF(B196&gt;①工事概要の入力!$C$40,"",IF(B196&gt;=①工事概要の入力!$C$39,$AE$13,""))</f>
        <v/>
      </c>
      <c r="AF196" s="177" t="str">
        <f>IF(B196&gt;①工事概要の入力!$C$42,"",IF(B196&gt;=①工事概要の入力!$C$41,$AF$13,""))</f>
        <v/>
      </c>
      <c r="AG196" s="177" t="str">
        <f>IF(B196&gt;①工事概要の入力!$C$44,"",IF(B196&gt;=①工事概要の入力!$C$43,$AG$13,""))</f>
        <v/>
      </c>
      <c r="AH196" s="177" t="str">
        <f>IF(B196&gt;①工事概要の入力!$C$46,"",IF(B196&gt;=①工事概要の入力!$C$45,$AH$13,""))</f>
        <v/>
      </c>
      <c r="AI196" s="177" t="str">
        <f>IF(B196&gt;①工事概要の入力!$C$48,"",IF(B196&gt;=①工事概要の入力!$C$47,$AI$13,""))</f>
        <v/>
      </c>
      <c r="AJ196" s="177" t="str">
        <f>IF(B196&gt;①工事概要の入力!$C$50,"",IF(B196&gt;=①工事概要の入力!$C$49,$AJ$13,""))</f>
        <v/>
      </c>
      <c r="AK196" s="177" t="str">
        <f>IF(B196&gt;①工事概要の入力!$C$52,"",IF(B196&gt;=①工事概要の入力!$C$51,$AK$13,""))</f>
        <v/>
      </c>
      <c r="AL196" s="177" t="str">
        <f>IF(B196&gt;①工事概要の入力!$C$54,"",IF(B196&gt;=①工事概要の入力!$C$53,$AL$13,""))</f>
        <v/>
      </c>
      <c r="AM196" s="177" t="str">
        <f>IF(B196&gt;①工事概要の入力!$C$56,"",IF(B196&gt;=①工事概要の入力!$C$55,$AM$13,""))</f>
        <v/>
      </c>
      <c r="AN196" s="177" t="str">
        <f>IF(B196&gt;①工事概要の入力!$C$58,"",IF(B196&gt;=①工事概要の入力!$C$57,$AN$13,""))</f>
        <v/>
      </c>
      <c r="AO196" s="177" t="str">
        <f>IF(B196&gt;①工事概要の入力!$C$60,"",IF(B196&gt;=①工事概要の入力!$C$59,$AO$13,""))</f>
        <v/>
      </c>
      <c r="AP196" s="177" t="str">
        <f>IF(B196&gt;①工事概要の入力!$C$62,"",IF(B196&gt;=①工事概要の入力!$C$61,$AP$13,""))</f>
        <v/>
      </c>
      <c r="AQ196" s="177" t="str">
        <f>IF(B196&gt;①工事概要の入力!$C$64,"",IF(B196&gt;=①工事概要の入力!$C$63,$AQ$13,""))</f>
        <v/>
      </c>
      <c r="AR196" s="177" t="str">
        <f>IF(B196&gt;①工事概要の入力!$C$66,"",IF(B196&gt;=①工事概要の入力!$C$65,$AR$13,""))</f>
        <v/>
      </c>
      <c r="AS196" s="177" t="str">
        <f>IF(B196&gt;①工事概要の入力!$C$68,"",IF(B196&gt;=①工事概要の入力!$C$67,$AS$13,""))</f>
        <v/>
      </c>
      <c r="AT196" s="177" t="str">
        <f t="shared" si="29"/>
        <v/>
      </c>
      <c r="AU196" s="177" t="str">
        <f t="shared" si="21"/>
        <v xml:space="preserve"> </v>
      </c>
    </row>
    <row r="197" spans="1:47" ht="39" customHeight="1" thickTop="1" thickBot="1">
      <c r="A197" s="351" t="str">
        <f t="shared" si="22"/>
        <v>対象期間外</v>
      </c>
      <c r="B197" s="362" t="str">
        <f>IFERROR(IF(B196=①工事概要の入力!$E$14,"-",IF(B196="-","-",B196+1)),"-")</f>
        <v>-</v>
      </c>
      <c r="C197" s="363" t="str">
        <f t="shared" si="23"/>
        <v>-</v>
      </c>
      <c r="D197" s="364" t="str">
        <f t="shared" si="24"/>
        <v xml:space="preserve"> </v>
      </c>
      <c r="E197" s="365" t="str">
        <f>IF(B197=①工事概要の入力!$E$10,"",IF(B197&gt;①工事概要の入力!$E$13,"",IF(LEN(AT197)=0,"○","")))</f>
        <v/>
      </c>
      <c r="F197" s="365" t="str">
        <f>IF(E197="","",IF(WEEKDAY(B197)=1,"〇",IF(WEEKDAY(B197)=7,"〇","")))</f>
        <v/>
      </c>
      <c r="G197" s="366" t="str">
        <f t="shared" si="25"/>
        <v>×</v>
      </c>
      <c r="H197" s="367"/>
      <c r="I197" s="368"/>
      <c r="J197" s="369"/>
      <c r="K197" s="370"/>
      <c r="L197" s="371" t="str">
        <f t="shared" si="26"/>
        <v/>
      </c>
      <c r="M197" s="371" t="str">
        <f t="shared" si="20"/>
        <v/>
      </c>
      <c r="N197" s="371" t="str">
        <f>B197</f>
        <v>-</v>
      </c>
      <c r="O197" s="371" t="str">
        <f t="shared" si="27"/>
        <v/>
      </c>
      <c r="P197" s="371" t="str">
        <f t="shared" si="28"/>
        <v>振替済み</v>
      </c>
      <c r="Q197" s="365" t="str">
        <f>IFERROR(IF(F197="","",IF(I197="休日","OK",IF(I197=$T$3,VLOOKUP(B197,$M$15:$P$655,4,FALSE),"NG"))),"NG")</f>
        <v/>
      </c>
      <c r="R197" s="398" t="str">
        <f>IFERROR(IF(WEEKDAY(C197)=2,"週の始まり",IF(WEEKDAY(C197)=1,"週の終わり",IF(WEEKDAY(C197)&gt;2,"↓",""))),"")</f>
        <v/>
      </c>
      <c r="S197" s="184"/>
      <c r="V197" s="177" t="str">
        <f>IFERROR(VLOOKUP(B197,①工事概要の入力!$C$10:$D$14,2,FALSE),"")</f>
        <v/>
      </c>
      <c r="W197" s="177" t="str">
        <f>IFERROR(VLOOKUP(B197,①工事概要の入力!$C$18:$D$23,2,FALSE),"")</f>
        <v/>
      </c>
      <c r="X197" s="177" t="str">
        <f>IFERROR(VLOOKUP(B197,①工事概要の入力!$C$24:$D$26,2,FALSE),"")</f>
        <v/>
      </c>
      <c r="Y197" s="177" t="str">
        <f>IF(B197&gt;①工事概要の入力!$C$28,"",IF(B197&gt;=①工事概要の入力!$C$27,$Y$13,""))</f>
        <v/>
      </c>
      <c r="Z197" s="177" t="str">
        <f>IF(B197&gt;①工事概要の入力!$C$30,"",IF(B197&gt;=①工事概要の入力!$C$29,$Z$13,""))</f>
        <v/>
      </c>
      <c r="AA197" s="177" t="str">
        <f>IF(B197&gt;①工事概要の入力!$C$32,"",IF(B197&gt;=①工事概要の入力!$C$31,$AA$13,""))</f>
        <v/>
      </c>
      <c r="AB197" s="177" t="str">
        <f>IF(B197&gt;①工事概要の入力!$C$34,"",IF(B197&gt;=①工事概要の入力!$C$33,$AB$13,""))</f>
        <v/>
      </c>
      <c r="AC197" s="177" t="str">
        <f>IF(B197&gt;①工事概要の入力!$C$36,"",IF(B197&gt;=①工事概要の入力!$C$35,$AC$13,""))</f>
        <v/>
      </c>
      <c r="AD197" s="177" t="str">
        <f>IF(B197&gt;①工事概要の入力!$C$38,"",IF(B197&gt;=①工事概要の入力!$C$37,$AD$13,""))</f>
        <v/>
      </c>
      <c r="AE197" s="177" t="str">
        <f>IF(B197&gt;①工事概要の入力!$C$40,"",IF(B197&gt;=①工事概要の入力!$C$39,$AE$13,""))</f>
        <v/>
      </c>
      <c r="AF197" s="177" t="str">
        <f>IF(B197&gt;①工事概要の入力!$C$42,"",IF(B197&gt;=①工事概要の入力!$C$41,$AF$13,""))</f>
        <v/>
      </c>
      <c r="AG197" s="177" t="str">
        <f>IF(B197&gt;①工事概要の入力!$C$44,"",IF(B197&gt;=①工事概要の入力!$C$43,$AG$13,""))</f>
        <v/>
      </c>
      <c r="AH197" s="177" t="str">
        <f>IF(B197&gt;①工事概要の入力!$C$46,"",IF(B197&gt;=①工事概要の入力!$C$45,$AH$13,""))</f>
        <v/>
      </c>
      <c r="AI197" s="177" t="str">
        <f>IF(B197&gt;①工事概要の入力!$C$48,"",IF(B197&gt;=①工事概要の入力!$C$47,$AI$13,""))</f>
        <v/>
      </c>
      <c r="AJ197" s="177" t="str">
        <f>IF(B197&gt;①工事概要の入力!$C$50,"",IF(B197&gt;=①工事概要の入力!$C$49,$AJ$13,""))</f>
        <v/>
      </c>
      <c r="AK197" s="177" t="str">
        <f>IF(B197&gt;①工事概要の入力!$C$52,"",IF(B197&gt;=①工事概要の入力!$C$51,$AK$13,""))</f>
        <v/>
      </c>
      <c r="AL197" s="177" t="str">
        <f>IF(B197&gt;①工事概要の入力!$C$54,"",IF(B197&gt;=①工事概要の入力!$C$53,$AL$13,""))</f>
        <v/>
      </c>
      <c r="AM197" s="177" t="str">
        <f>IF(B197&gt;①工事概要の入力!$C$56,"",IF(B197&gt;=①工事概要の入力!$C$55,$AM$13,""))</f>
        <v/>
      </c>
      <c r="AN197" s="177" t="str">
        <f>IF(B197&gt;①工事概要の入力!$C$58,"",IF(B197&gt;=①工事概要の入力!$C$57,$AN$13,""))</f>
        <v/>
      </c>
      <c r="AO197" s="177" t="str">
        <f>IF(B197&gt;①工事概要の入力!$C$60,"",IF(B197&gt;=①工事概要の入力!$C$59,$AO$13,""))</f>
        <v/>
      </c>
      <c r="AP197" s="177" t="str">
        <f>IF(B197&gt;①工事概要の入力!$C$62,"",IF(B197&gt;=①工事概要の入力!$C$61,$AP$13,""))</f>
        <v/>
      </c>
      <c r="AQ197" s="177" t="str">
        <f>IF(B197&gt;①工事概要の入力!$C$64,"",IF(B197&gt;=①工事概要の入力!$C$63,$AQ$13,""))</f>
        <v/>
      </c>
      <c r="AR197" s="177" t="str">
        <f>IF(B197&gt;①工事概要の入力!$C$66,"",IF(B197&gt;=①工事概要の入力!$C$65,$AR$13,""))</f>
        <v/>
      </c>
      <c r="AS197" s="177" t="str">
        <f>IF(B197&gt;①工事概要の入力!$C$68,"",IF(B197&gt;=①工事概要の入力!$C$67,$AS$13,""))</f>
        <v/>
      </c>
      <c r="AT197" s="177" t="str">
        <f t="shared" si="29"/>
        <v/>
      </c>
      <c r="AU197" s="177" t="str">
        <f t="shared" si="21"/>
        <v xml:space="preserve"> </v>
      </c>
    </row>
    <row r="198" spans="1:47" ht="39" customHeight="1" thickTop="1" thickBot="1">
      <c r="A198" s="351" t="str">
        <f t="shared" si="22"/>
        <v>対象期間外</v>
      </c>
      <c r="B198" s="362" t="str">
        <f>IFERROR(IF(B197=①工事概要の入力!$E$14,"-",IF(B197="-","-",B197+1)),"-")</f>
        <v>-</v>
      </c>
      <c r="C198" s="363" t="str">
        <f t="shared" si="23"/>
        <v>-</v>
      </c>
      <c r="D198" s="364" t="str">
        <f t="shared" si="24"/>
        <v xml:space="preserve"> </v>
      </c>
      <c r="E198" s="365" t="str">
        <f>IF(B198=①工事概要の入力!$E$10,"",IF(B198&gt;①工事概要の入力!$E$13,"",IF(LEN(AT198)=0,"○","")))</f>
        <v/>
      </c>
      <c r="F198" s="365" t="str">
        <f>IF(E198="","",IF(WEEKDAY(B198)=1,"〇",IF(WEEKDAY(B198)=7,"〇","")))</f>
        <v/>
      </c>
      <c r="G198" s="366" t="str">
        <f t="shared" si="25"/>
        <v>×</v>
      </c>
      <c r="H198" s="367"/>
      <c r="I198" s="368"/>
      <c r="J198" s="369"/>
      <c r="K198" s="370"/>
      <c r="L198" s="371" t="str">
        <f t="shared" si="26"/>
        <v/>
      </c>
      <c r="M198" s="371" t="str">
        <f t="shared" si="20"/>
        <v/>
      </c>
      <c r="N198" s="371" t="str">
        <f>B198</f>
        <v>-</v>
      </c>
      <c r="O198" s="371" t="str">
        <f t="shared" si="27"/>
        <v/>
      </c>
      <c r="P198" s="371" t="str">
        <f t="shared" si="28"/>
        <v>振替済み</v>
      </c>
      <c r="Q198" s="365" t="str">
        <f>IFERROR(IF(F198="","",IF(I198="休日","OK",IF(I198=$T$3,VLOOKUP(B198,$M$15:$P$655,4,FALSE),"NG"))),"NG")</f>
        <v/>
      </c>
      <c r="R198" s="398" t="str">
        <f>IFERROR(IF(WEEKDAY(C198)=2,"週の始まり",IF(WEEKDAY(C198)=1,"週の終わり",IF(WEEKDAY(C198)&gt;2,"↓",""))),"")</f>
        <v/>
      </c>
      <c r="S198" s="184"/>
      <c r="V198" s="177" t="str">
        <f>IFERROR(VLOOKUP(B198,①工事概要の入力!$C$10:$D$14,2,FALSE),"")</f>
        <v/>
      </c>
      <c r="W198" s="177" t="str">
        <f>IFERROR(VLOOKUP(B198,①工事概要の入力!$C$18:$D$23,2,FALSE),"")</f>
        <v/>
      </c>
      <c r="X198" s="177" t="str">
        <f>IFERROR(VLOOKUP(B198,①工事概要の入力!$C$24:$D$26,2,FALSE),"")</f>
        <v/>
      </c>
      <c r="Y198" s="177" t="str">
        <f>IF(B198&gt;①工事概要の入力!$C$28,"",IF(B198&gt;=①工事概要の入力!$C$27,$Y$13,""))</f>
        <v/>
      </c>
      <c r="Z198" s="177" t="str">
        <f>IF(B198&gt;①工事概要の入力!$C$30,"",IF(B198&gt;=①工事概要の入力!$C$29,$Z$13,""))</f>
        <v/>
      </c>
      <c r="AA198" s="177" t="str">
        <f>IF(B198&gt;①工事概要の入力!$C$32,"",IF(B198&gt;=①工事概要の入力!$C$31,$AA$13,""))</f>
        <v/>
      </c>
      <c r="AB198" s="177" t="str">
        <f>IF(B198&gt;①工事概要の入力!$C$34,"",IF(B198&gt;=①工事概要の入力!$C$33,$AB$13,""))</f>
        <v/>
      </c>
      <c r="AC198" s="177" t="str">
        <f>IF(B198&gt;①工事概要の入力!$C$36,"",IF(B198&gt;=①工事概要の入力!$C$35,$AC$13,""))</f>
        <v/>
      </c>
      <c r="AD198" s="177" t="str">
        <f>IF(B198&gt;①工事概要の入力!$C$38,"",IF(B198&gt;=①工事概要の入力!$C$37,$AD$13,""))</f>
        <v/>
      </c>
      <c r="AE198" s="177" t="str">
        <f>IF(B198&gt;①工事概要の入力!$C$40,"",IF(B198&gt;=①工事概要の入力!$C$39,$AE$13,""))</f>
        <v/>
      </c>
      <c r="AF198" s="177" t="str">
        <f>IF(B198&gt;①工事概要の入力!$C$42,"",IF(B198&gt;=①工事概要の入力!$C$41,$AF$13,""))</f>
        <v/>
      </c>
      <c r="AG198" s="177" t="str">
        <f>IF(B198&gt;①工事概要の入力!$C$44,"",IF(B198&gt;=①工事概要の入力!$C$43,$AG$13,""))</f>
        <v/>
      </c>
      <c r="AH198" s="177" t="str">
        <f>IF(B198&gt;①工事概要の入力!$C$46,"",IF(B198&gt;=①工事概要の入力!$C$45,$AH$13,""))</f>
        <v/>
      </c>
      <c r="AI198" s="177" t="str">
        <f>IF(B198&gt;①工事概要の入力!$C$48,"",IF(B198&gt;=①工事概要の入力!$C$47,$AI$13,""))</f>
        <v/>
      </c>
      <c r="AJ198" s="177" t="str">
        <f>IF(B198&gt;①工事概要の入力!$C$50,"",IF(B198&gt;=①工事概要の入力!$C$49,$AJ$13,""))</f>
        <v/>
      </c>
      <c r="AK198" s="177" t="str">
        <f>IF(B198&gt;①工事概要の入力!$C$52,"",IF(B198&gt;=①工事概要の入力!$C$51,$AK$13,""))</f>
        <v/>
      </c>
      <c r="AL198" s="177" t="str">
        <f>IF(B198&gt;①工事概要の入力!$C$54,"",IF(B198&gt;=①工事概要の入力!$C$53,$AL$13,""))</f>
        <v/>
      </c>
      <c r="AM198" s="177" t="str">
        <f>IF(B198&gt;①工事概要の入力!$C$56,"",IF(B198&gt;=①工事概要の入力!$C$55,$AM$13,""))</f>
        <v/>
      </c>
      <c r="AN198" s="177" t="str">
        <f>IF(B198&gt;①工事概要の入力!$C$58,"",IF(B198&gt;=①工事概要の入力!$C$57,$AN$13,""))</f>
        <v/>
      </c>
      <c r="AO198" s="177" t="str">
        <f>IF(B198&gt;①工事概要の入力!$C$60,"",IF(B198&gt;=①工事概要の入力!$C$59,$AO$13,""))</f>
        <v/>
      </c>
      <c r="AP198" s="177" t="str">
        <f>IF(B198&gt;①工事概要の入力!$C$62,"",IF(B198&gt;=①工事概要の入力!$C$61,$AP$13,""))</f>
        <v/>
      </c>
      <c r="AQ198" s="177" t="str">
        <f>IF(B198&gt;①工事概要の入力!$C$64,"",IF(B198&gt;=①工事概要の入力!$C$63,$AQ$13,""))</f>
        <v/>
      </c>
      <c r="AR198" s="177" t="str">
        <f>IF(B198&gt;①工事概要の入力!$C$66,"",IF(B198&gt;=①工事概要の入力!$C$65,$AR$13,""))</f>
        <v/>
      </c>
      <c r="AS198" s="177" t="str">
        <f>IF(B198&gt;①工事概要の入力!$C$68,"",IF(B198&gt;=①工事概要の入力!$C$67,$AS$13,""))</f>
        <v/>
      </c>
      <c r="AT198" s="177" t="str">
        <f t="shared" si="29"/>
        <v/>
      </c>
      <c r="AU198" s="177" t="str">
        <f t="shared" si="21"/>
        <v xml:space="preserve"> </v>
      </c>
    </row>
    <row r="199" spans="1:47" ht="39" customHeight="1" thickTop="1" thickBot="1">
      <c r="A199" s="351" t="str">
        <f t="shared" si="22"/>
        <v>対象期間外</v>
      </c>
      <c r="B199" s="362" t="str">
        <f>IFERROR(IF(B198=①工事概要の入力!$E$14,"-",IF(B198="-","-",B198+1)),"-")</f>
        <v>-</v>
      </c>
      <c r="C199" s="363" t="str">
        <f t="shared" si="23"/>
        <v>-</v>
      </c>
      <c r="D199" s="364" t="str">
        <f t="shared" si="24"/>
        <v xml:space="preserve"> </v>
      </c>
      <c r="E199" s="365" t="str">
        <f>IF(B199=①工事概要の入力!$E$10,"",IF(B199&gt;①工事概要の入力!$E$13,"",IF(LEN(AT199)=0,"○","")))</f>
        <v/>
      </c>
      <c r="F199" s="365" t="str">
        <f>IF(E199="","",IF(WEEKDAY(B199)=1,"〇",IF(WEEKDAY(B199)=7,"〇","")))</f>
        <v/>
      </c>
      <c r="G199" s="366" t="str">
        <f t="shared" si="25"/>
        <v>×</v>
      </c>
      <c r="H199" s="367"/>
      <c r="I199" s="368"/>
      <c r="J199" s="369"/>
      <c r="K199" s="370"/>
      <c r="L199" s="371" t="str">
        <f t="shared" si="26"/>
        <v/>
      </c>
      <c r="M199" s="371" t="str">
        <f t="shared" si="20"/>
        <v/>
      </c>
      <c r="N199" s="371" t="str">
        <f>B199</f>
        <v>-</v>
      </c>
      <c r="O199" s="371" t="str">
        <f t="shared" si="27"/>
        <v/>
      </c>
      <c r="P199" s="371" t="str">
        <f t="shared" si="28"/>
        <v>振替済み</v>
      </c>
      <c r="Q199" s="365" t="str">
        <f>IFERROR(IF(F199="","",IF(I199="休日","OK",IF(I199=$T$3,VLOOKUP(B199,$M$15:$P$655,4,FALSE),"NG"))),"NG")</f>
        <v/>
      </c>
      <c r="R199" s="398" t="str">
        <f>IFERROR(IF(WEEKDAY(C199)=2,"週の始まり",IF(WEEKDAY(C199)=1,"週の終わり",IF(WEEKDAY(C199)&gt;2,"↓",""))),"")</f>
        <v/>
      </c>
      <c r="S199" s="184"/>
      <c r="V199" s="177" t="str">
        <f>IFERROR(VLOOKUP(B199,①工事概要の入力!$C$10:$D$14,2,FALSE),"")</f>
        <v/>
      </c>
      <c r="W199" s="177" t="str">
        <f>IFERROR(VLOOKUP(B199,①工事概要の入力!$C$18:$D$23,2,FALSE),"")</f>
        <v/>
      </c>
      <c r="X199" s="177" t="str">
        <f>IFERROR(VLOOKUP(B199,①工事概要の入力!$C$24:$D$26,2,FALSE),"")</f>
        <v/>
      </c>
      <c r="Y199" s="177" t="str">
        <f>IF(B199&gt;①工事概要の入力!$C$28,"",IF(B199&gt;=①工事概要の入力!$C$27,$Y$13,""))</f>
        <v/>
      </c>
      <c r="Z199" s="177" t="str">
        <f>IF(B199&gt;①工事概要の入力!$C$30,"",IF(B199&gt;=①工事概要の入力!$C$29,$Z$13,""))</f>
        <v/>
      </c>
      <c r="AA199" s="177" t="str">
        <f>IF(B199&gt;①工事概要の入力!$C$32,"",IF(B199&gt;=①工事概要の入力!$C$31,$AA$13,""))</f>
        <v/>
      </c>
      <c r="AB199" s="177" t="str">
        <f>IF(B199&gt;①工事概要の入力!$C$34,"",IF(B199&gt;=①工事概要の入力!$C$33,$AB$13,""))</f>
        <v/>
      </c>
      <c r="AC199" s="177" t="str">
        <f>IF(B199&gt;①工事概要の入力!$C$36,"",IF(B199&gt;=①工事概要の入力!$C$35,$AC$13,""))</f>
        <v/>
      </c>
      <c r="AD199" s="177" t="str">
        <f>IF(B199&gt;①工事概要の入力!$C$38,"",IF(B199&gt;=①工事概要の入力!$C$37,$AD$13,""))</f>
        <v/>
      </c>
      <c r="AE199" s="177" t="str">
        <f>IF(B199&gt;①工事概要の入力!$C$40,"",IF(B199&gt;=①工事概要の入力!$C$39,$AE$13,""))</f>
        <v/>
      </c>
      <c r="AF199" s="177" t="str">
        <f>IF(B199&gt;①工事概要の入力!$C$42,"",IF(B199&gt;=①工事概要の入力!$C$41,$AF$13,""))</f>
        <v/>
      </c>
      <c r="AG199" s="177" t="str">
        <f>IF(B199&gt;①工事概要の入力!$C$44,"",IF(B199&gt;=①工事概要の入力!$C$43,$AG$13,""))</f>
        <v/>
      </c>
      <c r="AH199" s="177" t="str">
        <f>IF(B199&gt;①工事概要の入力!$C$46,"",IF(B199&gt;=①工事概要の入力!$C$45,$AH$13,""))</f>
        <v/>
      </c>
      <c r="AI199" s="177" t="str">
        <f>IF(B199&gt;①工事概要の入力!$C$48,"",IF(B199&gt;=①工事概要の入力!$C$47,$AI$13,""))</f>
        <v/>
      </c>
      <c r="AJ199" s="177" t="str">
        <f>IF(B199&gt;①工事概要の入力!$C$50,"",IF(B199&gt;=①工事概要の入力!$C$49,$AJ$13,""))</f>
        <v/>
      </c>
      <c r="AK199" s="177" t="str">
        <f>IF(B199&gt;①工事概要の入力!$C$52,"",IF(B199&gt;=①工事概要の入力!$C$51,$AK$13,""))</f>
        <v/>
      </c>
      <c r="AL199" s="177" t="str">
        <f>IF(B199&gt;①工事概要の入力!$C$54,"",IF(B199&gt;=①工事概要の入力!$C$53,$AL$13,""))</f>
        <v/>
      </c>
      <c r="AM199" s="177" t="str">
        <f>IF(B199&gt;①工事概要の入力!$C$56,"",IF(B199&gt;=①工事概要の入力!$C$55,$AM$13,""))</f>
        <v/>
      </c>
      <c r="AN199" s="177" t="str">
        <f>IF(B199&gt;①工事概要の入力!$C$58,"",IF(B199&gt;=①工事概要の入力!$C$57,$AN$13,""))</f>
        <v/>
      </c>
      <c r="AO199" s="177" t="str">
        <f>IF(B199&gt;①工事概要の入力!$C$60,"",IF(B199&gt;=①工事概要の入力!$C$59,$AO$13,""))</f>
        <v/>
      </c>
      <c r="AP199" s="177" t="str">
        <f>IF(B199&gt;①工事概要の入力!$C$62,"",IF(B199&gt;=①工事概要の入力!$C$61,$AP$13,""))</f>
        <v/>
      </c>
      <c r="AQ199" s="177" t="str">
        <f>IF(B199&gt;①工事概要の入力!$C$64,"",IF(B199&gt;=①工事概要の入力!$C$63,$AQ$13,""))</f>
        <v/>
      </c>
      <c r="AR199" s="177" t="str">
        <f>IF(B199&gt;①工事概要の入力!$C$66,"",IF(B199&gt;=①工事概要の入力!$C$65,$AR$13,""))</f>
        <v/>
      </c>
      <c r="AS199" s="177" t="str">
        <f>IF(B199&gt;①工事概要の入力!$C$68,"",IF(B199&gt;=①工事概要の入力!$C$67,$AS$13,""))</f>
        <v/>
      </c>
      <c r="AT199" s="177" t="str">
        <f t="shared" si="29"/>
        <v/>
      </c>
      <c r="AU199" s="177" t="str">
        <f t="shared" si="21"/>
        <v xml:space="preserve"> </v>
      </c>
    </row>
    <row r="200" spans="1:47" ht="39" customHeight="1" thickTop="1" thickBot="1">
      <c r="A200" s="351" t="str">
        <f t="shared" si="22"/>
        <v>対象期間外</v>
      </c>
      <c r="B200" s="362" t="str">
        <f>IFERROR(IF(B199=①工事概要の入力!$E$14,"-",IF(B199="-","-",B199+1)),"-")</f>
        <v>-</v>
      </c>
      <c r="C200" s="363" t="str">
        <f t="shared" si="23"/>
        <v>-</v>
      </c>
      <c r="D200" s="364" t="str">
        <f t="shared" si="24"/>
        <v xml:space="preserve"> </v>
      </c>
      <c r="E200" s="365" t="str">
        <f>IF(B200=①工事概要の入力!$E$10,"",IF(B200&gt;①工事概要の入力!$E$13,"",IF(LEN(AT200)=0,"○","")))</f>
        <v/>
      </c>
      <c r="F200" s="365" t="str">
        <f>IF(E200="","",IF(WEEKDAY(B200)=1,"〇",IF(WEEKDAY(B200)=7,"〇","")))</f>
        <v/>
      </c>
      <c r="G200" s="366" t="str">
        <f t="shared" si="25"/>
        <v>×</v>
      </c>
      <c r="H200" s="367"/>
      <c r="I200" s="368"/>
      <c r="J200" s="369"/>
      <c r="K200" s="370"/>
      <c r="L200" s="371" t="str">
        <f t="shared" si="26"/>
        <v/>
      </c>
      <c r="M200" s="371" t="str">
        <f t="shared" si="20"/>
        <v/>
      </c>
      <c r="N200" s="371" t="str">
        <f>B200</f>
        <v>-</v>
      </c>
      <c r="O200" s="371" t="str">
        <f t="shared" si="27"/>
        <v/>
      </c>
      <c r="P200" s="371" t="str">
        <f t="shared" si="28"/>
        <v>振替済み</v>
      </c>
      <c r="Q200" s="365" t="str">
        <f>IFERROR(IF(F200="","",IF(I200="休日","OK",IF(I200=$T$3,VLOOKUP(B200,$M$15:$P$655,4,FALSE),"NG"))),"NG")</f>
        <v/>
      </c>
      <c r="R200" s="398" t="str">
        <f>IFERROR(IF(WEEKDAY(C200)=2,"週の始まり",IF(WEEKDAY(C200)=1,"週の終わり",IF(WEEKDAY(C200)&gt;2,"↓",""))),"")</f>
        <v/>
      </c>
      <c r="S200" s="184"/>
      <c r="V200" s="177" t="str">
        <f>IFERROR(VLOOKUP(B200,①工事概要の入力!$C$10:$D$14,2,FALSE),"")</f>
        <v/>
      </c>
      <c r="W200" s="177" t="str">
        <f>IFERROR(VLOOKUP(B200,①工事概要の入力!$C$18:$D$23,2,FALSE),"")</f>
        <v/>
      </c>
      <c r="X200" s="177" t="str">
        <f>IFERROR(VLOOKUP(B200,①工事概要の入力!$C$24:$D$26,2,FALSE),"")</f>
        <v/>
      </c>
      <c r="Y200" s="177" t="str">
        <f>IF(B200&gt;①工事概要の入力!$C$28,"",IF(B200&gt;=①工事概要の入力!$C$27,$Y$13,""))</f>
        <v/>
      </c>
      <c r="Z200" s="177" t="str">
        <f>IF(B200&gt;①工事概要の入力!$C$30,"",IF(B200&gt;=①工事概要の入力!$C$29,$Z$13,""))</f>
        <v/>
      </c>
      <c r="AA200" s="177" t="str">
        <f>IF(B200&gt;①工事概要の入力!$C$32,"",IF(B200&gt;=①工事概要の入力!$C$31,$AA$13,""))</f>
        <v/>
      </c>
      <c r="AB200" s="177" t="str">
        <f>IF(B200&gt;①工事概要の入力!$C$34,"",IF(B200&gt;=①工事概要の入力!$C$33,$AB$13,""))</f>
        <v/>
      </c>
      <c r="AC200" s="177" t="str">
        <f>IF(B200&gt;①工事概要の入力!$C$36,"",IF(B200&gt;=①工事概要の入力!$C$35,$AC$13,""))</f>
        <v/>
      </c>
      <c r="AD200" s="177" t="str">
        <f>IF(B200&gt;①工事概要の入力!$C$38,"",IF(B200&gt;=①工事概要の入力!$C$37,$AD$13,""))</f>
        <v/>
      </c>
      <c r="AE200" s="177" t="str">
        <f>IF(B200&gt;①工事概要の入力!$C$40,"",IF(B200&gt;=①工事概要の入力!$C$39,$AE$13,""))</f>
        <v/>
      </c>
      <c r="AF200" s="177" t="str">
        <f>IF(B200&gt;①工事概要の入力!$C$42,"",IF(B200&gt;=①工事概要の入力!$C$41,$AF$13,""))</f>
        <v/>
      </c>
      <c r="AG200" s="177" t="str">
        <f>IF(B200&gt;①工事概要の入力!$C$44,"",IF(B200&gt;=①工事概要の入力!$C$43,$AG$13,""))</f>
        <v/>
      </c>
      <c r="AH200" s="177" t="str">
        <f>IF(B200&gt;①工事概要の入力!$C$46,"",IF(B200&gt;=①工事概要の入力!$C$45,$AH$13,""))</f>
        <v/>
      </c>
      <c r="AI200" s="177" t="str">
        <f>IF(B200&gt;①工事概要の入力!$C$48,"",IF(B200&gt;=①工事概要の入力!$C$47,$AI$13,""))</f>
        <v/>
      </c>
      <c r="AJ200" s="177" t="str">
        <f>IF(B200&gt;①工事概要の入力!$C$50,"",IF(B200&gt;=①工事概要の入力!$C$49,$AJ$13,""))</f>
        <v/>
      </c>
      <c r="AK200" s="177" t="str">
        <f>IF(B200&gt;①工事概要の入力!$C$52,"",IF(B200&gt;=①工事概要の入力!$C$51,$AK$13,""))</f>
        <v/>
      </c>
      <c r="AL200" s="177" t="str">
        <f>IF(B200&gt;①工事概要の入力!$C$54,"",IF(B200&gt;=①工事概要の入力!$C$53,$AL$13,""))</f>
        <v/>
      </c>
      <c r="AM200" s="177" t="str">
        <f>IF(B200&gt;①工事概要の入力!$C$56,"",IF(B200&gt;=①工事概要の入力!$C$55,$AM$13,""))</f>
        <v/>
      </c>
      <c r="AN200" s="177" t="str">
        <f>IF(B200&gt;①工事概要の入力!$C$58,"",IF(B200&gt;=①工事概要の入力!$C$57,$AN$13,""))</f>
        <v/>
      </c>
      <c r="AO200" s="177" t="str">
        <f>IF(B200&gt;①工事概要の入力!$C$60,"",IF(B200&gt;=①工事概要の入力!$C$59,$AO$13,""))</f>
        <v/>
      </c>
      <c r="AP200" s="177" t="str">
        <f>IF(B200&gt;①工事概要の入力!$C$62,"",IF(B200&gt;=①工事概要の入力!$C$61,$AP$13,""))</f>
        <v/>
      </c>
      <c r="AQ200" s="177" t="str">
        <f>IF(B200&gt;①工事概要の入力!$C$64,"",IF(B200&gt;=①工事概要の入力!$C$63,$AQ$13,""))</f>
        <v/>
      </c>
      <c r="AR200" s="177" t="str">
        <f>IF(B200&gt;①工事概要の入力!$C$66,"",IF(B200&gt;=①工事概要の入力!$C$65,$AR$13,""))</f>
        <v/>
      </c>
      <c r="AS200" s="177" t="str">
        <f>IF(B200&gt;①工事概要の入力!$C$68,"",IF(B200&gt;=①工事概要の入力!$C$67,$AS$13,""))</f>
        <v/>
      </c>
      <c r="AT200" s="177" t="str">
        <f t="shared" si="29"/>
        <v/>
      </c>
      <c r="AU200" s="177" t="str">
        <f t="shared" si="21"/>
        <v xml:space="preserve"> </v>
      </c>
    </row>
    <row r="201" spans="1:47" ht="39" customHeight="1" thickTop="1" thickBot="1">
      <c r="A201" s="351" t="str">
        <f t="shared" si="22"/>
        <v>対象期間外</v>
      </c>
      <c r="B201" s="362" t="str">
        <f>IFERROR(IF(B200=①工事概要の入力!$E$14,"-",IF(B200="-","-",B200+1)),"-")</f>
        <v>-</v>
      </c>
      <c r="C201" s="363" t="str">
        <f t="shared" si="23"/>
        <v>-</v>
      </c>
      <c r="D201" s="364" t="str">
        <f t="shared" si="24"/>
        <v xml:space="preserve"> </v>
      </c>
      <c r="E201" s="365" t="str">
        <f>IF(B201=①工事概要の入力!$E$10,"",IF(B201&gt;①工事概要の入力!$E$13,"",IF(LEN(AT201)=0,"○","")))</f>
        <v/>
      </c>
      <c r="F201" s="365" t="str">
        <f>IF(E201="","",IF(WEEKDAY(B201)=1,"〇",IF(WEEKDAY(B201)=7,"〇","")))</f>
        <v/>
      </c>
      <c r="G201" s="366" t="str">
        <f t="shared" si="25"/>
        <v>×</v>
      </c>
      <c r="H201" s="367"/>
      <c r="I201" s="368"/>
      <c r="J201" s="369"/>
      <c r="K201" s="370"/>
      <c r="L201" s="371" t="str">
        <f t="shared" si="26"/>
        <v/>
      </c>
      <c r="M201" s="371" t="str">
        <f t="shared" si="20"/>
        <v/>
      </c>
      <c r="N201" s="371" t="str">
        <f>B201</f>
        <v>-</v>
      </c>
      <c r="O201" s="371" t="str">
        <f t="shared" si="27"/>
        <v/>
      </c>
      <c r="P201" s="371" t="str">
        <f t="shared" si="28"/>
        <v>振替済み</v>
      </c>
      <c r="Q201" s="365" t="str">
        <f>IFERROR(IF(F201="","",IF(I201="休日","OK",IF(I201=$T$3,VLOOKUP(B201,$M$15:$P$655,4,FALSE),"NG"))),"NG")</f>
        <v/>
      </c>
      <c r="R201" s="398" t="str">
        <f>IFERROR(IF(WEEKDAY(C201)=2,"週の始まり",IF(WEEKDAY(C201)=1,"週の終わり",IF(WEEKDAY(C201)&gt;2,"↓",""))),"")</f>
        <v/>
      </c>
      <c r="S201" s="184"/>
      <c r="V201" s="177" t="str">
        <f>IFERROR(VLOOKUP(B201,①工事概要の入力!$C$10:$D$14,2,FALSE),"")</f>
        <v/>
      </c>
      <c r="W201" s="177" t="str">
        <f>IFERROR(VLOOKUP(B201,①工事概要の入力!$C$18:$D$23,2,FALSE),"")</f>
        <v/>
      </c>
      <c r="X201" s="177" t="str">
        <f>IFERROR(VLOOKUP(B201,①工事概要の入力!$C$24:$D$26,2,FALSE),"")</f>
        <v/>
      </c>
      <c r="Y201" s="177" t="str">
        <f>IF(B201&gt;①工事概要の入力!$C$28,"",IF(B201&gt;=①工事概要の入力!$C$27,$Y$13,""))</f>
        <v/>
      </c>
      <c r="Z201" s="177" t="str">
        <f>IF(B201&gt;①工事概要の入力!$C$30,"",IF(B201&gt;=①工事概要の入力!$C$29,$Z$13,""))</f>
        <v/>
      </c>
      <c r="AA201" s="177" t="str">
        <f>IF(B201&gt;①工事概要の入力!$C$32,"",IF(B201&gt;=①工事概要の入力!$C$31,$AA$13,""))</f>
        <v/>
      </c>
      <c r="AB201" s="177" t="str">
        <f>IF(B201&gt;①工事概要の入力!$C$34,"",IF(B201&gt;=①工事概要の入力!$C$33,$AB$13,""))</f>
        <v/>
      </c>
      <c r="AC201" s="177" t="str">
        <f>IF(B201&gt;①工事概要の入力!$C$36,"",IF(B201&gt;=①工事概要の入力!$C$35,$AC$13,""))</f>
        <v/>
      </c>
      <c r="AD201" s="177" t="str">
        <f>IF(B201&gt;①工事概要の入力!$C$38,"",IF(B201&gt;=①工事概要の入力!$C$37,$AD$13,""))</f>
        <v/>
      </c>
      <c r="AE201" s="177" t="str">
        <f>IF(B201&gt;①工事概要の入力!$C$40,"",IF(B201&gt;=①工事概要の入力!$C$39,$AE$13,""))</f>
        <v/>
      </c>
      <c r="AF201" s="177" t="str">
        <f>IF(B201&gt;①工事概要の入力!$C$42,"",IF(B201&gt;=①工事概要の入力!$C$41,$AF$13,""))</f>
        <v/>
      </c>
      <c r="AG201" s="177" t="str">
        <f>IF(B201&gt;①工事概要の入力!$C$44,"",IF(B201&gt;=①工事概要の入力!$C$43,$AG$13,""))</f>
        <v/>
      </c>
      <c r="AH201" s="177" t="str">
        <f>IF(B201&gt;①工事概要の入力!$C$46,"",IF(B201&gt;=①工事概要の入力!$C$45,$AH$13,""))</f>
        <v/>
      </c>
      <c r="AI201" s="177" t="str">
        <f>IF(B201&gt;①工事概要の入力!$C$48,"",IF(B201&gt;=①工事概要の入力!$C$47,$AI$13,""))</f>
        <v/>
      </c>
      <c r="AJ201" s="177" t="str">
        <f>IF(B201&gt;①工事概要の入力!$C$50,"",IF(B201&gt;=①工事概要の入力!$C$49,$AJ$13,""))</f>
        <v/>
      </c>
      <c r="AK201" s="177" t="str">
        <f>IF(B201&gt;①工事概要の入力!$C$52,"",IF(B201&gt;=①工事概要の入力!$C$51,$AK$13,""))</f>
        <v/>
      </c>
      <c r="AL201" s="177" t="str">
        <f>IF(B201&gt;①工事概要の入力!$C$54,"",IF(B201&gt;=①工事概要の入力!$C$53,$AL$13,""))</f>
        <v/>
      </c>
      <c r="AM201" s="177" t="str">
        <f>IF(B201&gt;①工事概要の入力!$C$56,"",IF(B201&gt;=①工事概要の入力!$C$55,$AM$13,""))</f>
        <v/>
      </c>
      <c r="AN201" s="177" t="str">
        <f>IF(B201&gt;①工事概要の入力!$C$58,"",IF(B201&gt;=①工事概要の入力!$C$57,$AN$13,""))</f>
        <v/>
      </c>
      <c r="AO201" s="177" t="str">
        <f>IF(B201&gt;①工事概要の入力!$C$60,"",IF(B201&gt;=①工事概要の入力!$C$59,$AO$13,""))</f>
        <v/>
      </c>
      <c r="AP201" s="177" t="str">
        <f>IF(B201&gt;①工事概要の入力!$C$62,"",IF(B201&gt;=①工事概要の入力!$C$61,$AP$13,""))</f>
        <v/>
      </c>
      <c r="AQ201" s="177" t="str">
        <f>IF(B201&gt;①工事概要の入力!$C$64,"",IF(B201&gt;=①工事概要の入力!$C$63,$AQ$13,""))</f>
        <v/>
      </c>
      <c r="AR201" s="177" t="str">
        <f>IF(B201&gt;①工事概要の入力!$C$66,"",IF(B201&gt;=①工事概要の入力!$C$65,$AR$13,""))</f>
        <v/>
      </c>
      <c r="AS201" s="177" t="str">
        <f>IF(B201&gt;①工事概要の入力!$C$68,"",IF(B201&gt;=①工事概要の入力!$C$67,$AS$13,""))</f>
        <v/>
      </c>
      <c r="AT201" s="177" t="str">
        <f t="shared" si="29"/>
        <v/>
      </c>
      <c r="AU201" s="177" t="str">
        <f t="shared" si="21"/>
        <v xml:space="preserve"> </v>
      </c>
    </row>
    <row r="202" spans="1:47" ht="39" customHeight="1" thickTop="1" thickBot="1">
      <c r="A202" s="351" t="str">
        <f t="shared" si="22"/>
        <v>対象期間外</v>
      </c>
      <c r="B202" s="362" t="str">
        <f>IFERROR(IF(B201=①工事概要の入力!$E$14,"-",IF(B201="-","-",B201+1)),"-")</f>
        <v>-</v>
      </c>
      <c r="C202" s="363" t="str">
        <f t="shared" si="23"/>
        <v>-</v>
      </c>
      <c r="D202" s="364" t="str">
        <f t="shared" si="24"/>
        <v xml:space="preserve"> </v>
      </c>
      <c r="E202" s="365" t="str">
        <f>IF(B202=①工事概要の入力!$E$10,"",IF(B202&gt;①工事概要の入力!$E$13,"",IF(LEN(AT202)=0,"○","")))</f>
        <v/>
      </c>
      <c r="F202" s="365" t="str">
        <f>IF(E202="","",IF(WEEKDAY(B202)=1,"〇",IF(WEEKDAY(B202)=7,"〇","")))</f>
        <v/>
      </c>
      <c r="G202" s="366" t="str">
        <f t="shared" si="25"/>
        <v>×</v>
      </c>
      <c r="H202" s="367"/>
      <c r="I202" s="368"/>
      <c r="J202" s="369"/>
      <c r="K202" s="370"/>
      <c r="L202" s="371" t="str">
        <f t="shared" si="26"/>
        <v/>
      </c>
      <c r="M202" s="371" t="str">
        <f t="shared" si="20"/>
        <v/>
      </c>
      <c r="N202" s="371" t="str">
        <f>B202</f>
        <v>-</v>
      </c>
      <c r="O202" s="371" t="str">
        <f t="shared" si="27"/>
        <v/>
      </c>
      <c r="P202" s="371" t="str">
        <f t="shared" si="28"/>
        <v>振替済み</v>
      </c>
      <c r="Q202" s="365" t="str">
        <f>IFERROR(IF(F202="","",IF(I202="休日","OK",IF(I202=$T$3,VLOOKUP(B202,$M$15:$P$655,4,FALSE),"NG"))),"NG")</f>
        <v/>
      </c>
      <c r="R202" s="398" t="str">
        <f>IFERROR(IF(WEEKDAY(C202)=2,"週の始まり",IF(WEEKDAY(C202)=1,"週の終わり",IF(WEEKDAY(C202)&gt;2,"↓",""))),"")</f>
        <v/>
      </c>
      <c r="S202" s="184"/>
      <c r="V202" s="177" t="str">
        <f>IFERROR(VLOOKUP(B202,①工事概要の入力!$C$10:$D$14,2,FALSE),"")</f>
        <v/>
      </c>
      <c r="W202" s="177" t="str">
        <f>IFERROR(VLOOKUP(B202,①工事概要の入力!$C$18:$D$23,2,FALSE),"")</f>
        <v/>
      </c>
      <c r="X202" s="177" t="str">
        <f>IFERROR(VLOOKUP(B202,①工事概要の入力!$C$24:$D$26,2,FALSE),"")</f>
        <v/>
      </c>
      <c r="Y202" s="177" t="str">
        <f>IF(B202&gt;①工事概要の入力!$C$28,"",IF(B202&gt;=①工事概要の入力!$C$27,$Y$13,""))</f>
        <v/>
      </c>
      <c r="Z202" s="177" t="str">
        <f>IF(B202&gt;①工事概要の入力!$C$30,"",IF(B202&gt;=①工事概要の入力!$C$29,$Z$13,""))</f>
        <v/>
      </c>
      <c r="AA202" s="177" t="str">
        <f>IF(B202&gt;①工事概要の入力!$C$32,"",IF(B202&gt;=①工事概要の入力!$C$31,$AA$13,""))</f>
        <v/>
      </c>
      <c r="AB202" s="177" t="str">
        <f>IF(B202&gt;①工事概要の入力!$C$34,"",IF(B202&gt;=①工事概要の入力!$C$33,$AB$13,""))</f>
        <v/>
      </c>
      <c r="AC202" s="177" t="str">
        <f>IF(B202&gt;①工事概要の入力!$C$36,"",IF(B202&gt;=①工事概要の入力!$C$35,$AC$13,""))</f>
        <v/>
      </c>
      <c r="AD202" s="177" t="str">
        <f>IF(B202&gt;①工事概要の入力!$C$38,"",IF(B202&gt;=①工事概要の入力!$C$37,$AD$13,""))</f>
        <v/>
      </c>
      <c r="AE202" s="177" t="str">
        <f>IF(B202&gt;①工事概要の入力!$C$40,"",IF(B202&gt;=①工事概要の入力!$C$39,$AE$13,""))</f>
        <v/>
      </c>
      <c r="AF202" s="177" t="str">
        <f>IF(B202&gt;①工事概要の入力!$C$42,"",IF(B202&gt;=①工事概要の入力!$C$41,$AF$13,""))</f>
        <v/>
      </c>
      <c r="AG202" s="177" t="str">
        <f>IF(B202&gt;①工事概要の入力!$C$44,"",IF(B202&gt;=①工事概要の入力!$C$43,$AG$13,""))</f>
        <v/>
      </c>
      <c r="AH202" s="177" t="str">
        <f>IF(B202&gt;①工事概要の入力!$C$46,"",IF(B202&gt;=①工事概要の入力!$C$45,$AH$13,""))</f>
        <v/>
      </c>
      <c r="AI202" s="177" t="str">
        <f>IF(B202&gt;①工事概要の入力!$C$48,"",IF(B202&gt;=①工事概要の入力!$C$47,$AI$13,""))</f>
        <v/>
      </c>
      <c r="AJ202" s="177" t="str">
        <f>IF(B202&gt;①工事概要の入力!$C$50,"",IF(B202&gt;=①工事概要の入力!$C$49,$AJ$13,""))</f>
        <v/>
      </c>
      <c r="AK202" s="177" t="str">
        <f>IF(B202&gt;①工事概要の入力!$C$52,"",IF(B202&gt;=①工事概要の入力!$C$51,$AK$13,""))</f>
        <v/>
      </c>
      <c r="AL202" s="177" t="str">
        <f>IF(B202&gt;①工事概要の入力!$C$54,"",IF(B202&gt;=①工事概要の入力!$C$53,$AL$13,""))</f>
        <v/>
      </c>
      <c r="AM202" s="177" t="str">
        <f>IF(B202&gt;①工事概要の入力!$C$56,"",IF(B202&gt;=①工事概要の入力!$C$55,$AM$13,""))</f>
        <v/>
      </c>
      <c r="AN202" s="177" t="str">
        <f>IF(B202&gt;①工事概要の入力!$C$58,"",IF(B202&gt;=①工事概要の入力!$C$57,$AN$13,""))</f>
        <v/>
      </c>
      <c r="AO202" s="177" t="str">
        <f>IF(B202&gt;①工事概要の入力!$C$60,"",IF(B202&gt;=①工事概要の入力!$C$59,$AO$13,""))</f>
        <v/>
      </c>
      <c r="AP202" s="177" t="str">
        <f>IF(B202&gt;①工事概要の入力!$C$62,"",IF(B202&gt;=①工事概要の入力!$C$61,$AP$13,""))</f>
        <v/>
      </c>
      <c r="AQ202" s="177" t="str">
        <f>IF(B202&gt;①工事概要の入力!$C$64,"",IF(B202&gt;=①工事概要の入力!$C$63,$AQ$13,""))</f>
        <v/>
      </c>
      <c r="AR202" s="177" t="str">
        <f>IF(B202&gt;①工事概要の入力!$C$66,"",IF(B202&gt;=①工事概要の入力!$C$65,$AR$13,""))</f>
        <v/>
      </c>
      <c r="AS202" s="177" t="str">
        <f>IF(B202&gt;①工事概要の入力!$C$68,"",IF(B202&gt;=①工事概要の入力!$C$67,$AS$13,""))</f>
        <v/>
      </c>
      <c r="AT202" s="177" t="str">
        <f t="shared" si="29"/>
        <v/>
      </c>
      <c r="AU202" s="177" t="str">
        <f t="shared" si="21"/>
        <v xml:space="preserve"> </v>
      </c>
    </row>
    <row r="203" spans="1:47" ht="39" customHeight="1" thickTop="1" thickBot="1">
      <c r="A203" s="351" t="str">
        <f t="shared" si="22"/>
        <v>対象期間外</v>
      </c>
      <c r="B203" s="362" t="str">
        <f>IFERROR(IF(B202=①工事概要の入力!$E$14,"-",IF(B202="-","-",B202+1)),"-")</f>
        <v>-</v>
      </c>
      <c r="C203" s="363" t="str">
        <f t="shared" si="23"/>
        <v>-</v>
      </c>
      <c r="D203" s="364" t="str">
        <f t="shared" si="24"/>
        <v xml:space="preserve"> </v>
      </c>
      <c r="E203" s="365" t="str">
        <f>IF(B203=①工事概要の入力!$E$10,"",IF(B203&gt;①工事概要の入力!$E$13,"",IF(LEN(AT203)=0,"○","")))</f>
        <v/>
      </c>
      <c r="F203" s="365" t="str">
        <f>IF(E203="","",IF(WEEKDAY(B203)=1,"〇",IF(WEEKDAY(B203)=7,"〇","")))</f>
        <v/>
      </c>
      <c r="G203" s="366" t="str">
        <f t="shared" si="25"/>
        <v>×</v>
      </c>
      <c r="H203" s="367"/>
      <c r="I203" s="368"/>
      <c r="J203" s="369"/>
      <c r="K203" s="370"/>
      <c r="L203" s="371" t="str">
        <f t="shared" si="26"/>
        <v/>
      </c>
      <c r="M203" s="371" t="str">
        <f t="shared" si="20"/>
        <v/>
      </c>
      <c r="N203" s="371" t="str">
        <f>B203</f>
        <v>-</v>
      </c>
      <c r="O203" s="371" t="str">
        <f t="shared" si="27"/>
        <v/>
      </c>
      <c r="P203" s="371" t="str">
        <f t="shared" si="28"/>
        <v>振替済み</v>
      </c>
      <c r="Q203" s="365" t="str">
        <f>IFERROR(IF(F203="","",IF(I203="休日","OK",IF(I203=$T$3,VLOOKUP(B203,$M$15:$P$655,4,FALSE),"NG"))),"NG")</f>
        <v/>
      </c>
      <c r="R203" s="398" t="str">
        <f>IFERROR(IF(WEEKDAY(C203)=2,"週の始まり",IF(WEEKDAY(C203)=1,"週の終わり",IF(WEEKDAY(C203)&gt;2,"↓",""))),"")</f>
        <v/>
      </c>
      <c r="S203" s="184"/>
      <c r="V203" s="177" t="str">
        <f>IFERROR(VLOOKUP(B203,①工事概要の入力!$C$10:$D$14,2,FALSE),"")</f>
        <v/>
      </c>
      <c r="W203" s="177" t="str">
        <f>IFERROR(VLOOKUP(B203,①工事概要の入力!$C$18:$D$23,2,FALSE),"")</f>
        <v/>
      </c>
      <c r="X203" s="177" t="str">
        <f>IFERROR(VLOOKUP(B203,①工事概要の入力!$C$24:$D$26,2,FALSE),"")</f>
        <v/>
      </c>
      <c r="Y203" s="177" t="str">
        <f>IF(B203&gt;①工事概要の入力!$C$28,"",IF(B203&gt;=①工事概要の入力!$C$27,$Y$13,""))</f>
        <v/>
      </c>
      <c r="Z203" s="177" t="str">
        <f>IF(B203&gt;①工事概要の入力!$C$30,"",IF(B203&gt;=①工事概要の入力!$C$29,$Z$13,""))</f>
        <v/>
      </c>
      <c r="AA203" s="177" t="str">
        <f>IF(B203&gt;①工事概要の入力!$C$32,"",IF(B203&gt;=①工事概要の入力!$C$31,$AA$13,""))</f>
        <v/>
      </c>
      <c r="AB203" s="177" t="str">
        <f>IF(B203&gt;①工事概要の入力!$C$34,"",IF(B203&gt;=①工事概要の入力!$C$33,$AB$13,""))</f>
        <v/>
      </c>
      <c r="AC203" s="177" t="str">
        <f>IF(B203&gt;①工事概要の入力!$C$36,"",IF(B203&gt;=①工事概要の入力!$C$35,$AC$13,""))</f>
        <v/>
      </c>
      <c r="AD203" s="177" t="str">
        <f>IF(B203&gt;①工事概要の入力!$C$38,"",IF(B203&gt;=①工事概要の入力!$C$37,$AD$13,""))</f>
        <v/>
      </c>
      <c r="AE203" s="177" t="str">
        <f>IF(B203&gt;①工事概要の入力!$C$40,"",IF(B203&gt;=①工事概要の入力!$C$39,$AE$13,""))</f>
        <v/>
      </c>
      <c r="AF203" s="177" t="str">
        <f>IF(B203&gt;①工事概要の入力!$C$42,"",IF(B203&gt;=①工事概要の入力!$C$41,$AF$13,""))</f>
        <v/>
      </c>
      <c r="AG203" s="177" t="str">
        <f>IF(B203&gt;①工事概要の入力!$C$44,"",IF(B203&gt;=①工事概要の入力!$C$43,$AG$13,""))</f>
        <v/>
      </c>
      <c r="AH203" s="177" t="str">
        <f>IF(B203&gt;①工事概要の入力!$C$46,"",IF(B203&gt;=①工事概要の入力!$C$45,$AH$13,""))</f>
        <v/>
      </c>
      <c r="AI203" s="177" t="str">
        <f>IF(B203&gt;①工事概要の入力!$C$48,"",IF(B203&gt;=①工事概要の入力!$C$47,$AI$13,""))</f>
        <v/>
      </c>
      <c r="AJ203" s="177" t="str">
        <f>IF(B203&gt;①工事概要の入力!$C$50,"",IF(B203&gt;=①工事概要の入力!$C$49,$AJ$13,""))</f>
        <v/>
      </c>
      <c r="AK203" s="177" t="str">
        <f>IF(B203&gt;①工事概要の入力!$C$52,"",IF(B203&gt;=①工事概要の入力!$C$51,$AK$13,""))</f>
        <v/>
      </c>
      <c r="AL203" s="177" t="str">
        <f>IF(B203&gt;①工事概要の入力!$C$54,"",IF(B203&gt;=①工事概要の入力!$C$53,$AL$13,""))</f>
        <v/>
      </c>
      <c r="AM203" s="177" t="str">
        <f>IF(B203&gt;①工事概要の入力!$C$56,"",IF(B203&gt;=①工事概要の入力!$C$55,$AM$13,""))</f>
        <v/>
      </c>
      <c r="AN203" s="177" t="str">
        <f>IF(B203&gt;①工事概要の入力!$C$58,"",IF(B203&gt;=①工事概要の入力!$C$57,$AN$13,""))</f>
        <v/>
      </c>
      <c r="AO203" s="177" t="str">
        <f>IF(B203&gt;①工事概要の入力!$C$60,"",IF(B203&gt;=①工事概要の入力!$C$59,$AO$13,""))</f>
        <v/>
      </c>
      <c r="AP203" s="177" t="str">
        <f>IF(B203&gt;①工事概要の入力!$C$62,"",IF(B203&gt;=①工事概要の入力!$C$61,$AP$13,""))</f>
        <v/>
      </c>
      <c r="AQ203" s="177" t="str">
        <f>IF(B203&gt;①工事概要の入力!$C$64,"",IF(B203&gt;=①工事概要の入力!$C$63,$AQ$13,""))</f>
        <v/>
      </c>
      <c r="AR203" s="177" t="str">
        <f>IF(B203&gt;①工事概要の入力!$C$66,"",IF(B203&gt;=①工事概要の入力!$C$65,$AR$13,""))</f>
        <v/>
      </c>
      <c r="AS203" s="177" t="str">
        <f>IF(B203&gt;①工事概要の入力!$C$68,"",IF(B203&gt;=①工事概要の入力!$C$67,$AS$13,""))</f>
        <v/>
      </c>
      <c r="AT203" s="177" t="str">
        <f t="shared" si="29"/>
        <v/>
      </c>
      <c r="AU203" s="177" t="str">
        <f t="shared" si="21"/>
        <v xml:space="preserve"> </v>
      </c>
    </row>
    <row r="204" spans="1:47" ht="39" customHeight="1" thickTop="1" thickBot="1">
      <c r="A204" s="351" t="str">
        <f t="shared" si="22"/>
        <v>対象期間外</v>
      </c>
      <c r="B204" s="362" t="str">
        <f>IFERROR(IF(B203=①工事概要の入力!$E$14,"-",IF(B203="-","-",B203+1)),"-")</f>
        <v>-</v>
      </c>
      <c r="C204" s="363" t="str">
        <f t="shared" si="23"/>
        <v>-</v>
      </c>
      <c r="D204" s="364" t="str">
        <f t="shared" si="24"/>
        <v xml:space="preserve"> </v>
      </c>
      <c r="E204" s="365" t="str">
        <f>IF(B204=①工事概要の入力!$E$10,"",IF(B204&gt;①工事概要の入力!$E$13,"",IF(LEN(AT204)=0,"○","")))</f>
        <v/>
      </c>
      <c r="F204" s="365" t="str">
        <f>IF(E204="","",IF(WEEKDAY(B204)=1,"〇",IF(WEEKDAY(B204)=7,"〇","")))</f>
        <v/>
      </c>
      <c r="G204" s="366" t="str">
        <f t="shared" si="25"/>
        <v>×</v>
      </c>
      <c r="H204" s="367"/>
      <c r="I204" s="368"/>
      <c r="J204" s="369"/>
      <c r="K204" s="370"/>
      <c r="L204" s="371" t="str">
        <f t="shared" si="26"/>
        <v/>
      </c>
      <c r="M204" s="371" t="str">
        <f t="shared" si="20"/>
        <v/>
      </c>
      <c r="N204" s="371" t="str">
        <f>B204</f>
        <v>-</v>
      </c>
      <c r="O204" s="371" t="str">
        <f t="shared" si="27"/>
        <v/>
      </c>
      <c r="P204" s="371" t="str">
        <f t="shared" si="28"/>
        <v>振替済み</v>
      </c>
      <c r="Q204" s="365" t="str">
        <f>IFERROR(IF(F204="","",IF(I204="休日","OK",IF(I204=$T$3,VLOOKUP(B204,$M$15:$P$655,4,FALSE),"NG"))),"NG")</f>
        <v/>
      </c>
      <c r="R204" s="398" t="str">
        <f>IFERROR(IF(WEEKDAY(C204)=2,"週の始まり",IF(WEEKDAY(C204)=1,"週の終わり",IF(WEEKDAY(C204)&gt;2,"↓",""))),"")</f>
        <v/>
      </c>
      <c r="S204" s="184"/>
      <c r="V204" s="177" t="str">
        <f>IFERROR(VLOOKUP(B204,①工事概要の入力!$C$10:$D$14,2,FALSE),"")</f>
        <v/>
      </c>
      <c r="W204" s="177" t="str">
        <f>IFERROR(VLOOKUP(B204,①工事概要の入力!$C$18:$D$23,2,FALSE),"")</f>
        <v/>
      </c>
      <c r="X204" s="177" t="str">
        <f>IFERROR(VLOOKUP(B204,①工事概要の入力!$C$24:$D$26,2,FALSE),"")</f>
        <v/>
      </c>
      <c r="Y204" s="177" t="str">
        <f>IF(B204&gt;①工事概要の入力!$C$28,"",IF(B204&gt;=①工事概要の入力!$C$27,$Y$13,""))</f>
        <v/>
      </c>
      <c r="Z204" s="177" t="str">
        <f>IF(B204&gt;①工事概要の入力!$C$30,"",IF(B204&gt;=①工事概要の入力!$C$29,$Z$13,""))</f>
        <v/>
      </c>
      <c r="AA204" s="177" t="str">
        <f>IF(B204&gt;①工事概要の入力!$C$32,"",IF(B204&gt;=①工事概要の入力!$C$31,$AA$13,""))</f>
        <v/>
      </c>
      <c r="AB204" s="177" t="str">
        <f>IF(B204&gt;①工事概要の入力!$C$34,"",IF(B204&gt;=①工事概要の入力!$C$33,$AB$13,""))</f>
        <v/>
      </c>
      <c r="AC204" s="177" t="str">
        <f>IF(B204&gt;①工事概要の入力!$C$36,"",IF(B204&gt;=①工事概要の入力!$C$35,$AC$13,""))</f>
        <v/>
      </c>
      <c r="AD204" s="177" t="str">
        <f>IF(B204&gt;①工事概要の入力!$C$38,"",IF(B204&gt;=①工事概要の入力!$C$37,$AD$13,""))</f>
        <v/>
      </c>
      <c r="AE204" s="177" t="str">
        <f>IF(B204&gt;①工事概要の入力!$C$40,"",IF(B204&gt;=①工事概要の入力!$C$39,$AE$13,""))</f>
        <v/>
      </c>
      <c r="AF204" s="177" t="str">
        <f>IF(B204&gt;①工事概要の入力!$C$42,"",IF(B204&gt;=①工事概要の入力!$C$41,$AF$13,""))</f>
        <v/>
      </c>
      <c r="AG204" s="177" t="str">
        <f>IF(B204&gt;①工事概要の入力!$C$44,"",IF(B204&gt;=①工事概要の入力!$C$43,$AG$13,""))</f>
        <v/>
      </c>
      <c r="AH204" s="177" t="str">
        <f>IF(B204&gt;①工事概要の入力!$C$46,"",IF(B204&gt;=①工事概要の入力!$C$45,$AH$13,""))</f>
        <v/>
      </c>
      <c r="AI204" s="177" t="str">
        <f>IF(B204&gt;①工事概要の入力!$C$48,"",IF(B204&gt;=①工事概要の入力!$C$47,$AI$13,""))</f>
        <v/>
      </c>
      <c r="AJ204" s="177" t="str">
        <f>IF(B204&gt;①工事概要の入力!$C$50,"",IF(B204&gt;=①工事概要の入力!$C$49,$AJ$13,""))</f>
        <v/>
      </c>
      <c r="AK204" s="177" t="str">
        <f>IF(B204&gt;①工事概要の入力!$C$52,"",IF(B204&gt;=①工事概要の入力!$C$51,$AK$13,""))</f>
        <v/>
      </c>
      <c r="AL204" s="177" t="str">
        <f>IF(B204&gt;①工事概要の入力!$C$54,"",IF(B204&gt;=①工事概要の入力!$C$53,$AL$13,""))</f>
        <v/>
      </c>
      <c r="AM204" s="177" t="str">
        <f>IF(B204&gt;①工事概要の入力!$C$56,"",IF(B204&gt;=①工事概要の入力!$C$55,$AM$13,""))</f>
        <v/>
      </c>
      <c r="AN204" s="177" t="str">
        <f>IF(B204&gt;①工事概要の入力!$C$58,"",IF(B204&gt;=①工事概要の入力!$C$57,$AN$13,""))</f>
        <v/>
      </c>
      <c r="AO204" s="177" t="str">
        <f>IF(B204&gt;①工事概要の入力!$C$60,"",IF(B204&gt;=①工事概要の入力!$C$59,$AO$13,""))</f>
        <v/>
      </c>
      <c r="AP204" s="177" t="str">
        <f>IF(B204&gt;①工事概要の入力!$C$62,"",IF(B204&gt;=①工事概要の入力!$C$61,$AP$13,""))</f>
        <v/>
      </c>
      <c r="AQ204" s="177" t="str">
        <f>IF(B204&gt;①工事概要の入力!$C$64,"",IF(B204&gt;=①工事概要の入力!$C$63,$AQ$13,""))</f>
        <v/>
      </c>
      <c r="AR204" s="177" t="str">
        <f>IF(B204&gt;①工事概要の入力!$C$66,"",IF(B204&gt;=①工事概要の入力!$C$65,$AR$13,""))</f>
        <v/>
      </c>
      <c r="AS204" s="177" t="str">
        <f>IF(B204&gt;①工事概要の入力!$C$68,"",IF(B204&gt;=①工事概要の入力!$C$67,$AS$13,""))</f>
        <v/>
      </c>
      <c r="AT204" s="177" t="str">
        <f t="shared" si="29"/>
        <v/>
      </c>
      <c r="AU204" s="177" t="str">
        <f t="shared" si="21"/>
        <v xml:space="preserve"> </v>
      </c>
    </row>
    <row r="205" spans="1:47" ht="39" customHeight="1" thickTop="1" thickBot="1">
      <c r="A205" s="351" t="str">
        <f t="shared" si="22"/>
        <v>対象期間外</v>
      </c>
      <c r="B205" s="362" t="str">
        <f>IFERROR(IF(B204=①工事概要の入力!$E$14,"-",IF(B204="-","-",B204+1)),"-")</f>
        <v>-</v>
      </c>
      <c r="C205" s="363" t="str">
        <f t="shared" si="23"/>
        <v>-</v>
      </c>
      <c r="D205" s="364" t="str">
        <f t="shared" si="24"/>
        <v xml:space="preserve"> </v>
      </c>
      <c r="E205" s="365" t="str">
        <f>IF(B205=①工事概要の入力!$E$10,"",IF(B205&gt;①工事概要の入力!$E$13,"",IF(LEN(AT205)=0,"○","")))</f>
        <v/>
      </c>
      <c r="F205" s="365" t="str">
        <f>IF(E205="","",IF(WEEKDAY(B205)=1,"〇",IF(WEEKDAY(B205)=7,"〇","")))</f>
        <v/>
      </c>
      <c r="G205" s="366" t="str">
        <f t="shared" si="25"/>
        <v>×</v>
      </c>
      <c r="H205" s="367"/>
      <c r="I205" s="368"/>
      <c r="J205" s="369"/>
      <c r="K205" s="370"/>
      <c r="L205" s="371" t="str">
        <f t="shared" si="26"/>
        <v/>
      </c>
      <c r="M205" s="371" t="str">
        <f t="shared" si="20"/>
        <v/>
      </c>
      <c r="N205" s="371" t="str">
        <f>B205</f>
        <v>-</v>
      </c>
      <c r="O205" s="371" t="str">
        <f t="shared" si="27"/>
        <v/>
      </c>
      <c r="P205" s="371" t="str">
        <f t="shared" si="28"/>
        <v>振替済み</v>
      </c>
      <c r="Q205" s="365" t="str">
        <f>IFERROR(IF(F205="","",IF(I205="休日","OK",IF(I205=$T$3,VLOOKUP(B205,$M$15:$P$655,4,FALSE),"NG"))),"NG")</f>
        <v/>
      </c>
      <c r="R205" s="398" t="str">
        <f>IFERROR(IF(WEEKDAY(C205)=2,"週の始まり",IF(WEEKDAY(C205)=1,"週の終わり",IF(WEEKDAY(C205)&gt;2,"↓",""))),"")</f>
        <v/>
      </c>
      <c r="S205" s="184"/>
      <c r="V205" s="177" t="str">
        <f>IFERROR(VLOOKUP(B205,①工事概要の入力!$C$10:$D$14,2,FALSE),"")</f>
        <v/>
      </c>
      <c r="W205" s="177" t="str">
        <f>IFERROR(VLOOKUP(B205,①工事概要の入力!$C$18:$D$23,2,FALSE),"")</f>
        <v/>
      </c>
      <c r="X205" s="177" t="str">
        <f>IFERROR(VLOOKUP(B205,①工事概要の入力!$C$24:$D$26,2,FALSE),"")</f>
        <v/>
      </c>
      <c r="Y205" s="177" t="str">
        <f>IF(B205&gt;①工事概要の入力!$C$28,"",IF(B205&gt;=①工事概要の入力!$C$27,$Y$13,""))</f>
        <v/>
      </c>
      <c r="Z205" s="177" t="str">
        <f>IF(B205&gt;①工事概要の入力!$C$30,"",IF(B205&gt;=①工事概要の入力!$C$29,$Z$13,""))</f>
        <v/>
      </c>
      <c r="AA205" s="177" t="str">
        <f>IF(B205&gt;①工事概要の入力!$C$32,"",IF(B205&gt;=①工事概要の入力!$C$31,$AA$13,""))</f>
        <v/>
      </c>
      <c r="AB205" s="177" t="str">
        <f>IF(B205&gt;①工事概要の入力!$C$34,"",IF(B205&gt;=①工事概要の入力!$C$33,$AB$13,""))</f>
        <v/>
      </c>
      <c r="AC205" s="177" t="str">
        <f>IF(B205&gt;①工事概要の入力!$C$36,"",IF(B205&gt;=①工事概要の入力!$C$35,$AC$13,""))</f>
        <v/>
      </c>
      <c r="AD205" s="177" t="str">
        <f>IF(B205&gt;①工事概要の入力!$C$38,"",IF(B205&gt;=①工事概要の入力!$C$37,$AD$13,""))</f>
        <v/>
      </c>
      <c r="AE205" s="177" t="str">
        <f>IF(B205&gt;①工事概要の入力!$C$40,"",IF(B205&gt;=①工事概要の入力!$C$39,$AE$13,""))</f>
        <v/>
      </c>
      <c r="AF205" s="177" t="str">
        <f>IF(B205&gt;①工事概要の入力!$C$42,"",IF(B205&gt;=①工事概要の入力!$C$41,$AF$13,""))</f>
        <v/>
      </c>
      <c r="AG205" s="177" t="str">
        <f>IF(B205&gt;①工事概要の入力!$C$44,"",IF(B205&gt;=①工事概要の入力!$C$43,$AG$13,""))</f>
        <v/>
      </c>
      <c r="AH205" s="177" t="str">
        <f>IF(B205&gt;①工事概要の入力!$C$46,"",IF(B205&gt;=①工事概要の入力!$C$45,$AH$13,""))</f>
        <v/>
      </c>
      <c r="AI205" s="177" t="str">
        <f>IF(B205&gt;①工事概要の入力!$C$48,"",IF(B205&gt;=①工事概要の入力!$C$47,$AI$13,""))</f>
        <v/>
      </c>
      <c r="AJ205" s="177" t="str">
        <f>IF(B205&gt;①工事概要の入力!$C$50,"",IF(B205&gt;=①工事概要の入力!$C$49,$AJ$13,""))</f>
        <v/>
      </c>
      <c r="AK205" s="177" t="str">
        <f>IF(B205&gt;①工事概要の入力!$C$52,"",IF(B205&gt;=①工事概要の入力!$C$51,$AK$13,""))</f>
        <v/>
      </c>
      <c r="AL205" s="177" t="str">
        <f>IF(B205&gt;①工事概要の入力!$C$54,"",IF(B205&gt;=①工事概要の入力!$C$53,$AL$13,""))</f>
        <v/>
      </c>
      <c r="AM205" s="177" t="str">
        <f>IF(B205&gt;①工事概要の入力!$C$56,"",IF(B205&gt;=①工事概要の入力!$C$55,$AM$13,""))</f>
        <v/>
      </c>
      <c r="AN205" s="177" t="str">
        <f>IF(B205&gt;①工事概要の入力!$C$58,"",IF(B205&gt;=①工事概要の入力!$C$57,$AN$13,""))</f>
        <v/>
      </c>
      <c r="AO205" s="177" t="str">
        <f>IF(B205&gt;①工事概要の入力!$C$60,"",IF(B205&gt;=①工事概要の入力!$C$59,$AO$13,""))</f>
        <v/>
      </c>
      <c r="AP205" s="177" t="str">
        <f>IF(B205&gt;①工事概要の入力!$C$62,"",IF(B205&gt;=①工事概要の入力!$C$61,$AP$13,""))</f>
        <v/>
      </c>
      <c r="AQ205" s="177" t="str">
        <f>IF(B205&gt;①工事概要の入力!$C$64,"",IF(B205&gt;=①工事概要の入力!$C$63,$AQ$13,""))</f>
        <v/>
      </c>
      <c r="AR205" s="177" t="str">
        <f>IF(B205&gt;①工事概要の入力!$C$66,"",IF(B205&gt;=①工事概要の入力!$C$65,$AR$13,""))</f>
        <v/>
      </c>
      <c r="AS205" s="177" t="str">
        <f>IF(B205&gt;①工事概要の入力!$C$68,"",IF(B205&gt;=①工事概要の入力!$C$67,$AS$13,""))</f>
        <v/>
      </c>
      <c r="AT205" s="177" t="str">
        <f t="shared" si="29"/>
        <v/>
      </c>
      <c r="AU205" s="177" t="str">
        <f t="shared" si="21"/>
        <v xml:space="preserve"> </v>
      </c>
    </row>
    <row r="206" spans="1:47" ht="39" customHeight="1" thickTop="1" thickBot="1">
      <c r="A206" s="351" t="str">
        <f t="shared" si="22"/>
        <v>対象期間外</v>
      </c>
      <c r="B206" s="362" t="str">
        <f>IFERROR(IF(B205=①工事概要の入力!$E$14,"-",IF(B205="-","-",B205+1)),"-")</f>
        <v>-</v>
      </c>
      <c r="C206" s="363" t="str">
        <f t="shared" si="23"/>
        <v>-</v>
      </c>
      <c r="D206" s="364" t="str">
        <f t="shared" si="24"/>
        <v xml:space="preserve"> </v>
      </c>
      <c r="E206" s="365" t="str">
        <f>IF(B206=①工事概要の入力!$E$10,"",IF(B206&gt;①工事概要の入力!$E$13,"",IF(LEN(AT206)=0,"○","")))</f>
        <v/>
      </c>
      <c r="F206" s="365" t="str">
        <f>IF(E206="","",IF(WEEKDAY(B206)=1,"〇",IF(WEEKDAY(B206)=7,"〇","")))</f>
        <v/>
      </c>
      <c r="G206" s="366" t="str">
        <f t="shared" si="25"/>
        <v>×</v>
      </c>
      <c r="H206" s="367"/>
      <c r="I206" s="368"/>
      <c r="J206" s="369"/>
      <c r="K206" s="370"/>
      <c r="L206" s="371" t="str">
        <f t="shared" si="26"/>
        <v/>
      </c>
      <c r="M206" s="371" t="str">
        <f t="shared" si="20"/>
        <v/>
      </c>
      <c r="N206" s="371" t="str">
        <f>B206</f>
        <v>-</v>
      </c>
      <c r="O206" s="371" t="str">
        <f t="shared" si="27"/>
        <v/>
      </c>
      <c r="P206" s="371" t="str">
        <f t="shared" si="28"/>
        <v>振替済み</v>
      </c>
      <c r="Q206" s="365" t="str">
        <f>IFERROR(IF(F206="","",IF(I206="休日","OK",IF(I206=$T$3,VLOOKUP(B206,$M$15:$P$655,4,FALSE),"NG"))),"NG")</f>
        <v/>
      </c>
      <c r="R206" s="398" t="str">
        <f>IFERROR(IF(WEEKDAY(C206)=2,"週の始まり",IF(WEEKDAY(C206)=1,"週の終わり",IF(WEEKDAY(C206)&gt;2,"↓",""))),"")</f>
        <v/>
      </c>
      <c r="S206" s="184"/>
      <c r="V206" s="177" t="str">
        <f>IFERROR(VLOOKUP(B206,①工事概要の入力!$C$10:$D$14,2,FALSE),"")</f>
        <v/>
      </c>
      <c r="W206" s="177" t="str">
        <f>IFERROR(VLOOKUP(B206,①工事概要の入力!$C$18:$D$23,2,FALSE),"")</f>
        <v/>
      </c>
      <c r="X206" s="177" t="str">
        <f>IFERROR(VLOOKUP(B206,①工事概要の入力!$C$24:$D$26,2,FALSE),"")</f>
        <v/>
      </c>
      <c r="Y206" s="177" t="str">
        <f>IF(B206&gt;①工事概要の入力!$C$28,"",IF(B206&gt;=①工事概要の入力!$C$27,$Y$13,""))</f>
        <v/>
      </c>
      <c r="Z206" s="177" t="str">
        <f>IF(B206&gt;①工事概要の入力!$C$30,"",IF(B206&gt;=①工事概要の入力!$C$29,$Z$13,""))</f>
        <v/>
      </c>
      <c r="AA206" s="177" t="str">
        <f>IF(B206&gt;①工事概要の入力!$C$32,"",IF(B206&gt;=①工事概要の入力!$C$31,$AA$13,""))</f>
        <v/>
      </c>
      <c r="AB206" s="177" t="str">
        <f>IF(B206&gt;①工事概要の入力!$C$34,"",IF(B206&gt;=①工事概要の入力!$C$33,$AB$13,""))</f>
        <v/>
      </c>
      <c r="AC206" s="177" t="str">
        <f>IF(B206&gt;①工事概要の入力!$C$36,"",IF(B206&gt;=①工事概要の入力!$C$35,$AC$13,""))</f>
        <v/>
      </c>
      <c r="AD206" s="177" t="str">
        <f>IF(B206&gt;①工事概要の入力!$C$38,"",IF(B206&gt;=①工事概要の入力!$C$37,$AD$13,""))</f>
        <v/>
      </c>
      <c r="AE206" s="177" t="str">
        <f>IF(B206&gt;①工事概要の入力!$C$40,"",IF(B206&gt;=①工事概要の入力!$C$39,$AE$13,""))</f>
        <v/>
      </c>
      <c r="AF206" s="177" t="str">
        <f>IF(B206&gt;①工事概要の入力!$C$42,"",IF(B206&gt;=①工事概要の入力!$C$41,$AF$13,""))</f>
        <v/>
      </c>
      <c r="AG206" s="177" t="str">
        <f>IF(B206&gt;①工事概要の入力!$C$44,"",IF(B206&gt;=①工事概要の入力!$C$43,$AG$13,""))</f>
        <v/>
      </c>
      <c r="AH206" s="177" t="str">
        <f>IF(B206&gt;①工事概要の入力!$C$46,"",IF(B206&gt;=①工事概要の入力!$C$45,$AH$13,""))</f>
        <v/>
      </c>
      <c r="AI206" s="177" t="str">
        <f>IF(B206&gt;①工事概要の入力!$C$48,"",IF(B206&gt;=①工事概要の入力!$C$47,$AI$13,""))</f>
        <v/>
      </c>
      <c r="AJ206" s="177" t="str">
        <f>IF(B206&gt;①工事概要の入力!$C$50,"",IF(B206&gt;=①工事概要の入力!$C$49,$AJ$13,""))</f>
        <v/>
      </c>
      <c r="AK206" s="177" t="str">
        <f>IF(B206&gt;①工事概要の入力!$C$52,"",IF(B206&gt;=①工事概要の入力!$C$51,$AK$13,""))</f>
        <v/>
      </c>
      <c r="AL206" s="177" t="str">
        <f>IF(B206&gt;①工事概要の入力!$C$54,"",IF(B206&gt;=①工事概要の入力!$C$53,$AL$13,""))</f>
        <v/>
      </c>
      <c r="AM206" s="177" t="str">
        <f>IF(B206&gt;①工事概要の入力!$C$56,"",IF(B206&gt;=①工事概要の入力!$C$55,$AM$13,""))</f>
        <v/>
      </c>
      <c r="AN206" s="177" t="str">
        <f>IF(B206&gt;①工事概要の入力!$C$58,"",IF(B206&gt;=①工事概要の入力!$C$57,$AN$13,""))</f>
        <v/>
      </c>
      <c r="AO206" s="177" t="str">
        <f>IF(B206&gt;①工事概要の入力!$C$60,"",IF(B206&gt;=①工事概要の入力!$C$59,$AO$13,""))</f>
        <v/>
      </c>
      <c r="AP206" s="177" t="str">
        <f>IF(B206&gt;①工事概要の入力!$C$62,"",IF(B206&gt;=①工事概要の入力!$C$61,$AP$13,""))</f>
        <v/>
      </c>
      <c r="AQ206" s="177" t="str">
        <f>IF(B206&gt;①工事概要の入力!$C$64,"",IF(B206&gt;=①工事概要の入力!$C$63,$AQ$13,""))</f>
        <v/>
      </c>
      <c r="AR206" s="177" t="str">
        <f>IF(B206&gt;①工事概要の入力!$C$66,"",IF(B206&gt;=①工事概要の入力!$C$65,$AR$13,""))</f>
        <v/>
      </c>
      <c r="AS206" s="177" t="str">
        <f>IF(B206&gt;①工事概要の入力!$C$68,"",IF(B206&gt;=①工事概要の入力!$C$67,$AS$13,""))</f>
        <v/>
      </c>
      <c r="AT206" s="177" t="str">
        <f t="shared" si="29"/>
        <v/>
      </c>
      <c r="AU206" s="177" t="str">
        <f t="shared" si="21"/>
        <v xml:space="preserve"> </v>
      </c>
    </row>
    <row r="207" spans="1:47" ht="39" customHeight="1" thickTop="1" thickBot="1">
      <c r="A207" s="351" t="str">
        <f t="shared" si="22"/>
        <v>対象期間外</v>
      </c>
      <c r="B207" s="362" t="str">
        <f>IFERROR(IF(B206=①工事概要の入力!$E$14,"-",IF(B206="-","-",B206+1)),"-")</f>
        <v>-</v>
      </c>
      <c r="C207" s="363" t="str">
        <f t="shared" si="23"/>
        <v>-</v>
      </c>
      <c r="D207" s="364" t="str">
        <f t="shared" si="24"/>
        <v xml:space="preserve"> </v>
      </c>
      <c r="E207" s="365" t="str">
        <f>IF(B207=①工事概要の入力!$E$10,"",IF(B207&gt;①工事概要の入力!$E$13,"",IF(LEN(AT207)=0,"○","")))</f>
        <v/>
      </c>
      <c r="F207" s="365" t="str">
        <f>IF(E207="","",IF(WEEKDAY(B207)=1,"〇",IF(WEEKDAY(B207)=7,"〇","")))</f>
        <v/>
      </c>
      <c r="G207" s="366" t="str">
        <f t="shared" si="25"/>
        <v>×</v>
      </c>
      <c r="H207" s="367"/>
      <c r="I207" s="368"/>
      <c r="J207" s="369"/>
      <c r="K207" s="370"/>
      <c r="L207" s="371" t="str">
        <f t="shared" si="26"/>
        <v/>
      </c>
      <c r="M207" s="371" t="str">
        <f t="shared" ref="M207:M270" si="30">IF(L207="","",L207)</f>
        <v/>
      </c>
      <c r="N207" s="371" t="str">
        <f>B207</f>
        <v>-</v>
      </c>
      <c r="O207" s="371" t="str">
        <f t="shared" si="27"/>
        <v/>
      </c>
      <c r="P207" s="371" t="str">
        <f t="shared" si="28"/>
        <v>振替済み</v>
      </c>
      <c r="Q207" s="365" t="str">
        <f>IFERROR(IF(F207="","",IF(I207="休日","OK",IF(I207=$T$3,VLOOKUP(B207,$M$15:$P$655,4,FALSE),"NG"))),"NG")</f>
        <v/>
      </c>
      <c r="R207" s="398" t="str">
        <f>IFERROR(IF(WEEKDAY(C207)=2,"週の始まり",IF(WEEKDAY(C207)=1,"週の終わり",IF(WEEKDAY(C207)&gt;2,"↓",""))),"")</f>
        <v/>
      </c>
      <c r="S207" s="184"/>
      <c r="V207" s="177" t="str">
        <f>IFERROR(VLOOKUP(B207,①工事概要の入力!$C$10:$D$14,2,FALSE),"")</f>
        <v/>
      </c>
      <c r="W207" s="177" t="str">
        <f>IFERROR(VLOOKUP(B207,①工事概要の入力!$C$18:$D$23,2,FALSE),"")</f>
        <v/>
      </c>
      <c r="X207" s="177" t="str">
        <f>IFERROR(VLOOKUP(B207,①工事概要の入力!$C$24:$D$26,2,FALSE),"")</f>
        <v/>
      </c>
      <c r="Y207" s="177" t="str">
        <f>IF(B207&gt;①工事概要の入力!$C$28,"",IF(B207&gt;=①工事概要の入力!$C$27,$Y$13,""))</f>
        <v/>
      </c>
      <c r="Z207" s="177" t="str">
        <f>IF(B207&gt;①工事概要の入力!$C$30,"",IF(B207&gt;=①工事概要の入力!$C$29,$Z$13,""))</f>
        <v/>
      </c>
      <c r="AA207" s="177" t="str">
        <f>IF(B207&gt;①工事概要の入力!$C$32,"",IF(B207&gt;=①工事概要の入力!$C$31,$AA$13,""))</f>
        <v/>
      </c>
      <c r="AB207" s="177" t="str">
        <f>IF(B207&gt;①工事概要の入力!$C$34,"",IF(B207&gt;=①工事概要の入力!$C$33,$AB$13,""))</f>
        <v/>
      </c>
      <c r="AC207" s="177" t="str">
        <f>IF(B207&gt;①工事概要の入力!$C$36,"",IF(B207&gt;=①工事概要の入力!$C$35,$AC$13,""))</f>
        <v/>
      </c>
      <c r="AD207" s="177" t="str">
        <f>IF(B207&gt;①工事概要の入力!$C$38,"",IF(B207&gt;=①工事概要の入力!$C$37,$AD$13,""))</f>
        <v/>
      </c>
      <c r="AE207" s="177" t="str">
        <f>IF(B207&gt;①工事概要の入力!$C$40,"",IF(B207&gt;=①工事概要の入力!$C$39,$AE$13,""))</f>
        <v/>
      </c>
      <c r="AF207" s="177" t="str">
        <f>IF(B207&gt;①工事概要の入力!$C$42,"",IF(B207&gt;=①工事概要の入力!$C$41,$AF$13,""))</f>
        <v/>
      </c>
      <c r="AG207" s="177" t="str">
        <f>IF(B207&gt;①工事概要の入力!$C$44,"",IF(B207&gt;=①工事概要の入力!$C$43,$AG$13,""))</f>
        <v/>
      </c>
      <c r="AH207" s="177" t="str">
        <f>IF(B207&gt;①工事概要の入力!$C$46,"",IF(B207&gt;=①工事概要の入力!$C$45,$AH$13,""))</f>
        <v/>
      </c>
      <c r="AI207" s="177" t="str">
        <f>IF(B207&gt;①工事概要の入力!$C$48,"",IF(B207&gt;=①工事概要の入力!$C$47,$AI$13,""))</f>
        <v/>
      </c>
      <c r="AJ207" s="177" t="str">
        <f>IF(B207&gt;①工事概要の入力!$C$50,"",IF(B207&gt;=①工事概要の入力!$C$49,$AJ$13,""))</f>
        <v/>
      </c>
      <c r="AK207" s="177" t="str">
        <f>IF(B207&gt;①工事概要の入力!$C$52,"",IF(B207&gt;=①工事概要の入力!$C$51,$AK$13,""))</f>
        <v/>
      </c>
      <c r="AL207" s="177" t="str">
        <f>IF(B207&gt;①工事概要の入力!$C$54,"",IF(B207&gt;=①工事概要の入力!$C$53,$AL$13,""))</f>
        <v/>
      </c>
      <c r="AM207" s="177" t="str">
        <f>IF(B207&gt;①工事概要の入力!$C$56,"",IF(B207&gt;=①工事概要の入力!$C$55,$AM$13,""))</f>
        <v/>
      </c>
      <c r="AN207" s="177" t="str">
        <f>IF(B207&gt;①工事概要の入力!$C$58,"",IF(B207&gt;=①工事概要の入力!$C$57,$AN$13,""))</f>
        <v/>
      </c>
      <c r="AO207" s="177" t="str">
        <f>IF(B207&gt;①工事概要の入力!$C$60,"",IF(B207&gt;=①工事概要の入力!$C$59,$AO$13,""))</f>
        <v/>
      </c>
      <c r="AP207" s="177" t="str">
        <f>IF(B207&gt;①工事概要の入力!$C$62,"",IF(B207&gt;=①工事概要の入力!$C$61,$AP$13,""))</f>
        <v/>
      </c>
      <c r="AQ207" s="177" t="str">
        <f>IF(B207&gt;①工事概要の入力!$C$64,"",IF(B207&gt;=①工事概要の入力!$C$63,$AQ$13,""))</f>
        <v/>
      </c>
      <c r="AR207" s="177" t="str">
        <f>IF(B207&gt;①工事概要の入力!$C$66,"",IF(B207&gt;=①工事概要の入力!$C$65,$AR$13,""))</f>
        <v/>
      </c>
      <c r="AS207" s="177" t="str">
        <f>IF(B207&gt;①工事概要の入力!$C$68,"",IF(B207&gt;=①工事概要の入力!$C$67,$AS$13,""))</f>
        <v/>
      </c>
      <c r="AT207" s="177" t="str">
        <f t="shared" si="29"/>
        <v/>
      </c>
      <c r="AU207" s="177" t="str">
        <f t="shared" ref="AU207:AU270" si="31">V207&amp;" "&amp;AT207</f>
        <v xml:space="preserve"> </v>
      </c>
    </row>
    <row r="208" spans="1:47" ht="39" customHeight="1" thickTop="1" thickBot="1">
      <c r="A208" s="351" t="str">
        <f t="shared" ref="A208:A271" si="32">IF(G208="×","対象期間外",IF(G208="〇","対象期間",""))</f>
        <v>対象期間外</v>
      </c>
      <c r="B208" s="362" t="str">
        <f>IFERROR(IF(B207=①工事概要の入力!$E$14,"-",IF(B207="-","-",B207+1)),"-")</f>
        <v>-</v>
      </c>
      <c r="C208" s="363" t="str">
        <f t="shared" ref="C208:C271" si="33">IFERROR(WEEKDAY(B208),"-")</f>
        <v>-</v>
      </c>
      <c r="D208" s="364" t="str">
        <f t="shared" ref="D208:D271" si="34">AU208</f>
        <v xml:space="preserve"> </v>
      </c>
      <c r="E208" s="365" t="str">
        <f>IF(B208=①工事概要の入力!$E$10,"",IF(B208&gt;①工事概要の入力!$E$13,"",IF(LEN(AT208)=0,"○","")))</f>
        <v/>
      </c>
      <c r="F208" s="365" t="str">
        <f>IF(E208="","",IF(WEEKDAY(B208)=1,"〇",IF(WEEKDAY(B208)=7,"〇","")))</f>
        <v/>
      </c>
      <c r="G208" s="366" t="str">
        <f t="shared" ref="G208:G271" si="35">IF(E208="","×","〇")</f>
        <v>×</v>
      </c>
      <c r="H208" s="367"/>
      <c r="I208" s="368"/>
      <c r="J208" s="369"/>
      <c r="K208" s="370"/>
      <c r="L208" s="371" t="str">
        <f t="shared" ref="L208:L271" si="36">IF(I208="完全週休２日の振替休日",J208,"")</f>
        <v/>
      </c>
      <c r="M208" s="371" t="str">
        <f t="shared" si="30"/>
        <v/>
      </c>
      <c r="N208" s="371" t="str">
        <f>B208</f>
        <v>-</v>
      </c>
      <c r="O208" s="371" t="str">
        <f t="shared" ref="O208:O271" si="37">IF(H208&amp;I208=$T$4&amp;$T$5,"NG","")</f>
        <v/>
      </c>
      <c r="P208" s="371" t="str">
        <f t="shared" ref="P208:P271" si="38">IF(O208="","振替済み",$T$15)</f>
        <v>振替済み</v>
      </c>
      <c r="Q208" s="365" t="str">
        <f>IFERROR(IF(F208="","",IF(I208="休日","OK",IF(I208=$T$3,VLOOKUP(B208,$M$15:$P$655,4,FALSE),"NG"))),"NG")</f>
        <v/>
      </c>
      <c r="R208" s="398" t="str">
        <f>IFERROR(IF(WEEKDAY(C208)=2,"週の始まり",IF(WEEKDAY(C208)=1,"週の終わり",IF(WEEKDAY(C208)&gt;2,"↓",""))),"")</f>
        <v/>
      </c>
      <c r="S208" s="184"/>
      <c r="V208" s="177" t="str">
        <f>IFERROR(VLOOKUP(B208,①工事概要の入力!$C$10:$D$14,2,FALSE),"")</f>
        <v/>
      </c>
      <c r="W208" s="177" t="str">
        <f>IFERROR(VLOOKUP(B208,①工事概要の入力!$C$18:$D$23,2,FALSE),"")</f>
        <v/>
      </c>
      <c r="X208" s="177" t="str">
        <f>IFERROR(VLOOKUP(B208,①工事概要の入力!$C$24:$D$26,2,FALSE),"")</f>
        <v/>
      </c>
      <c r="Y208" s="177" t="str">
        <f>IF(B208&gt;①工事概要の入力!$C$28,"",IF(B208&gt;=①工事概要の入力!$C$27,$Y$13,""))</f>
        <v/>
      </c>
      <c r="Z208" s="177" t="str">
        <f>IF(B208&gt;①工事概要の入力!$C$30,"",IF(B208&gt;=①工事概要の入力!$C$29,$Z$13,""))</f>
        <v/>
      </c>
      <c r="AA208" s="177" t="str">
        <f>IF(B208&gt;①工事概要の入力!$C$32,"",IF(B208&gt;=①工事概要の入力!$C$31,$AA$13,""))</f>
        <v/>
      </c>
      <c r="AB208" s="177" t="str">
        <f>IF(B208&gt;①工事概要の入力!$C$34,"",IF(B208&gt;=①工事概要の入力!$C$33,$AB$13,""))</f>
        <v/>
      </c>
      <c r="AC208" s="177" t="str">
        <f>IF(B208&gt;①工事概要の入力!$C$36,"",IF(B208&gt;=①工事概要の入力!$C$35,$AC$13,""))</f>
        <v/>
      </c>
      <c r="AD208" s="177" t="str">
        <f>IF(B208&gt;①工事概要の入力!$C$38,"",IF(B208&gt;=①工事概要の入力!$C$37,$AD$13,""))</f>
        <v/>
      </c>
      <c r="AE208" s="177" t="str">
        <f>IF(B208&gt;①工事概要の入力!$C$40,"",IF(B208&gt;=①工事概要の入力!$C$39,$AE$13,""))</f>
        <v/>
      </c>
      <c r="AF208" s="177" t="str">
        <f>IF(B208&gt;①工事概要の入力!$C$42,"",IF(B208&gt;=①工事概要の入力!$C$41,$AF$13,""))</f>
        <v/>
      </c>
      <c r="AG208" s="177" t="str">
        <f>IF(B208&gt;①工事概要の入力!$C$44,"",IF(B208&gt;=①工事概要の入力!$C$43,$AG$13,""))</f>
        <v/>
      </c>
      <c r="AH208" s="177" t="str">
        <f>IF(B208&gt;①工事概要の入力!$C$46,"",IF(B208&gt;=①工事概要の入力!$C$45,$AH$13,""))</f>
        <v/>
      </c>
      <c r="AI208" s="177" t="str">
        <f>IF(B208&gt;①工事概要の入力!$C$48,"",IF(B208&gt;=①工事概要の入力!$C$47,$AI$13,""))</f>
        <v/>
      </c>
      <c r="AJ208" s="177" t="str">
        <f>IF(B208&gt;①工事概要の入力!$C$50,"",IF(B208&gt;=①工事概要の入力!$C$49,$AJ$13,""))</f>
        <v/>
      </c>
      <c r="AK208" s="177" t="str">
        <f>IF(B208&gt;①工事概要の入力!$C$52,"",IF(B208&gt;=①工事概要の入力!$C$51,$AK$13,""))</f>
        <v/>
      </c>
      <c r="AL208" s="177" t="str">
        <f>IF(B208&gt;①工事概要の入力!$C$54,"",IF(B208&gt;=①工事概要の入力!$C$53,$AL$13,""))</f>
        <v/>
      </c>
      <c r="AM208" s="177" t="str">
        <f>IF(B208&gt;①工事概要の入力!$C$56,"",IF(B208&gt;=①工事概要の入力!$C$55,$AM$13,""))</f>
        <v/>
      </c>
      <c r="AN208" s="177" t="str">
        <f>IF(B208&gt;①工事概要の入力!$C$58,"",IF(B208&gt;=①工事概要の入力!$C$57,$AN$13,""))</f>
        <v/>
      </c>
      <c r="AO208" s="177" t="str">
        <f>IF(B208&gt;①工事概要の入力!$C$60,"",IF(B208&gt;=①工事概要の入力!$C$59,$AO$13,""))</f>
        <v/>
      </c>
      <c r="AP208" s="177" t="str">
        <f>IF(B208&gt;①工事概要の入力!$C$62,"",IF(B208&gt;=①工事概要の入力!$C$61,$AP$13,""))</f>
        <v/>
      </c>
      <c r="AQ208" s="177" t="str">
        <f>IF(B208&gt;①工事概要の入力!$C$64,"",IF(B208&gt;=①工事概要の入力!$C$63,$AQ$13,""))</f>
        <v/>
      </c>
      <c r="AR208" s="177" t="str">
        <f>IF(B208&gt;①工事概要の入力!$C$66,"",IF(B208&gt;=①工事概要の入力!$C$65,$AR$13,""))</f>
        <v/>
      </c>
      <c r="AS208" s="177" t="str">
        <f>IF(B208&gt;①工事概要の入力!$C$68,"",IF(B208&gt;=①工事概要の入力!$C$67,$AS$13,""))</f>
        <v/>
      </c>
      <c r="AT208" s="177" t="str">
        <f t="shared" ref="AT208:AT271" si="39">IF(COUNTA(W208:AE208)=0,"",W208&amp;X208&amp;Y208&amp;Z208&amp;AA208&amp;AB208&amp;AC208&amp;AD208&amp;AE208&amp;AF208&amp;AG208&amp;AH208&amp;AI208&amp;AJ208&amp;AK208&amp;AL208&amp;AM208&amp;AN208&amp;AO208&amp;AP208&amp;AQ208&amp;AR208&amp;AS208)</f>
        <v/>
      </c>
      <c r="AU208" s="177" t="str">
        <f t="shared" si="31"/>
        <v xml:space="preserve"> </v>
      </c>
    </row>
    <row r="209" spans="1:47" ht="39" customHeight="1" thickTop="1" thickBot="1">
      <c r="A209" s="351" t="str">
        <f t="shared" si="32"/>
        <v>対象期間外</v>
      </c>
      <c r="B209" s="362" t="str">
        <f>IFERROR(IF(B208=①工事概要の入力!$E$14,"-",IF(B208="-","-",B208+1)),"-")</f>
        <v>-</v>
      </c>
      <c r="C209" s="363" t="str">
        <f t="shared" si="33"/>
        <v>-</v>
      </c>
      <c r="D209" s="364" t="str">
        <f t="shared" si="34"/>
        <v xml:space="preserve"> </v>
      </c>
      <c r="E209" s="365" t="str">
        <f>IF(B209=①工事概要の入力!$E$10,"",IF(B209&gt;①工事概要の入力!$E$13,"",IF(LEN(AT209)=0,"○","")))</f>
        <v/>
      </c>
      <c r="F209" s="365" t="str">
        <f>IF(E209="","",IF(WEEKDAY(B209)=1,"〇",IF(WEEKDAY(B209)=7,"〇","")))</f>
        <v/>
      </c>
      <c r="G209" s="366" t="str">
        <f t="shared" si="35"/>
        <v>×</v>
      </c>
      <c r="H209" s="367"/>
      <c r="I209" s="368"/>
      <c r="J209" s="369"/>
      <c r="K209" s="370"/>
      <c r="L209" s="371" t="str">
        <f t="shared" si="36"/>
        <v/>
      </c>
      <c r="M209" s="371" t="str">
        <f t="shared" si="30"/>
        <v/>
      </c>
      <c r="N209" s="371" t="str">
        <f>B209</f>
        <v>-</v>
      </c>
      <c r="O209" s="371" t="str">
        <f t="shared" si="37"/>
        <v/>
      </c>
      <c r="P209" s="371" t="str">
        <f t="shared" si="38"/>
        <v>振替済み</v>
      </c>
      <c r="Q209" s="365" t="str">
        <f>IFERROR(IF(F209="","",IF(I209="休日","OK",IF(I209=$T$3,VLOOKUP(B209,$M$15:$P$655,4,FALSE),"NG"))),"NG")</f>
        <v/>
      </c>
      <c r="R209" s="398" t="str">
        <f>IFERROR(IF(WEEKDAY(C209)=2,"週の始まり",IF(WEEKDAY(C209)=1,"週の終わり",IF(WEEKDAY(C209)&gt;2,"↓",""))),"")</f>
        <v/>
      </c>
      <c r="S209" s="184"/>
      <c r="V209" s="177" t="str">
        <f>IFERROR(VLOOKUP(B209,①工事概要の入力!$C$10:$D$14,2,FALSE),"")</f>
        <v/>
      </c>
      <c r="W209" s="177" t="str">
        <f>IFERROR(VLOOKUP(B209,①工事概要の入力!$C$18:$D$23,2,FALSE),"")</f>
        <v/>
      </c>
      <c r="X209" s="177" t="str">
        <f>IFERROR(VLOOKUP(B209,①工事概要の入力!$C$24:$D$26,2,FALSE),"")</f>
        <v/>
      </c>
      <c r="Y209" s="177" t="str">
        <f>IF(B209&gt;①工事概要の入力!$C$28,"",IF(B209&gt;=①工事概要の入力!$C$27,$Y$13,""))</f>
        <v/>
      </c>
      <c r="Z209" s="177" t="str">
        <f>IF(B209&gt;①工事概要の入力!$C$30,"",IF(B209&gt;=①工事概要の入力!$C$29,$Z$13,""))</f>
        <v/>
      </c>
      <c r="AA209" s="177" t="str">
        <f>IF(B209&gt;①工事概要の入力!$C$32,"",IF(B209&gt;=①工事概要の入力!$C$31,$AA$13,""))</f>
        <v/>
      </c>
      <c r="AB209" s="177" t="str">
        <f>IF(B209&gt;①工事概要の入力!$C$34,"",IF(B209&gt;=①工事概要の入力!$C$33,$AB$13,""))</f>
        <v/>
      </c>
      <c r="AC209" s="177" t="str">
        <f>IF(B209&gt;①工事概要の入力!$C$36,"",IF(B209&gt;=①工事概要の入力!$C$35,$AC$13,""))</f>
        <v/>
      </c>
      <c r="AD209" s="177" t="str">
        <f>IF(B209&gt;①工事概要の入力!$C$38,"",IF(B209&gt;=①工事概要の入力!$C$37,$AD$13,""))</f>
        <v/>
      </c>
      <c r="AE209" s="177" t="str">
        <f>IF(B209&gt;①工事概要の入力!$C$40,"",IF(B209&gt;=①工事概要の入力!$C$39,$AE$13,""))</f>
        <v/>
      </c>
      <c r="AF209" s="177" t="str">
        <f>IF(B209&gt;①工事概要の入力!$C$42,"",IF(B209&gt;=①工事概要の入力!$C$41,$AF$13,""))</f>
        <v/>
      </c>
      <c r="AG209" s="177" t="str">
        <f>IF(B209&gt;①工事概要の入力!$C$44,"",IF(B209&gt;=①工事概要の入力!$C$43,$AG$13,""))</f>
        <v/>
      </c>
      <c r="AH209" s="177" t="str">
        <f>IF(B209&gt;①工事概要の入力!$C$46,"",IF(B209&gt;=①工事概要の入力!$C$45,$AH$13,""))</f>
        <v/>
      </c>
      <c r="AI209" s="177" t="str">
        <f>IF(B209&gt;①工事概要の入力!$C$48,"",IF(B209&gt;=①工事概要の入力!$C$47,$AI$13,""))</f>
        <v/>
      </c>
      <c r="AJ209" s="177" t="str">
        <f>IF(B209&gt;①工事概要の入力!$C$50,"",IF(B209&gt;=①工事概要の入力!$C$49,$AJ$13,""))</f>
        <v/>
      </c>
      <c r="AK209" s="177" t="str">
        <f>IF(B209&gt;①工事概要の入力!$C$52,"",IF(B209&gt;=①工事概要の入力!$C$51,$AK$13,""))</f>
        <v/>
      </c>
      <c r="AL209" s="177" t="str">
        <f>IF(B209&gt;①工事概要の入力!$C$54,"",IF(B209&gt;=①工事概要の入力!$C$53,$AL$13,""))</f>
        <v/>
      </c>
      <c r="AM209" s="177" t="str">
        <f>IF(B209&gt;①工事概要の入力!$C$56,"",IF(B209&gt;=①工事概要の入力!$C$55,$AM$13,""))</f>
        <v/>
      </c>
      <c r="AN209" s="177" t="str">
        <f>IF(B209&gt;①工事概要の入力!$C$58,"",IF(B209&gt;=①工事概要の入力!$C$57,$AN$13,""))</f>
        <v/>
      </c>
      <c r="AO209" s="177" t="str">
        <f>IF(B209&gt;①工事概要の入力!$C$60,"",IF(B209&gt;=①工事概要の入力!$C$59,$AO$13,""))</f>
        <v/>
      </c>
      <c r="AP209" s="177" t="str">
        <f>IF(B209&gt;①工事概要の入力!$C$62,"",IF(B209&gt;=①工事概要の入力!$C$61,$AP$13,""))</f>
        <v/>
      </c>
      <c r="AQ209" s="177" t="str">
        <f>IF(B209&gt;①工事概要の入力!$C$64,"",IF(B209&gt;=①工事概要の入力!$C$63,$AQ$13,""))</f>
        <v/>
      </c>
      <c r="AR209" s="177" t="str">
        <f>IF(B209&gt;①工事概要の入力!$C$66,"",IF(B209&gt;=①工事概要の入力!$C$65,$AR$13,""))</f>
        <v/>
      </c>
      <c r="AS209" s="177" t="str">
        <f>IF(B209&gt;①工事概要の入力!$C$68,"",IF(B209&gt;=①工事概要の入力!$C$67,$AS$13,""))</f>
        <v/>
      </c>
      <c r="AT209" s="177" t="str">
        <f t="shared" si="39"/>
        <v/>
      </c>
      <c r="AU209" s="177" t="str">
        <f t="shared" si="31"/>
        <v xml:space="preserve"> </v>
      </c>
    </row>
    <row r="210" spans="1:47" ht="39" customHeight="1" thickTop="1" thickBot="1">
      <c r="A210" s="351" t="str">
        <f t="shared" si="32"/>
        <v>対象期間外</v>
      </c>
      <c r="B210" s="362" t="str">
        <f>IFERROR(IF(B209=①工事概要の入力!$E$14,"-",IF(B209="-","-",B209+1)),"-")</f>
        <v>-</v>
      </c>
      <c r="C210" s="363" t="str">
        <f t="shared" si="33"/>
        <v>-</v>
      </c>
      <c r="D210" s="364" t="str">
        <f t="shared" si="34"/>
        <v xml:space="preserve"> </v>
      </c>
      <c r="E210" s="365" t="str">
        <f>IF(B210=①工事概要の入力!$E$10,"",IF(B210&gt;①工事概要の入力!$E$13,"",IF(LEN(AT210)=0,"○","")))</f>
        <v/>
      </c>
      <c r="F210" s="365" t="str">
        <f>IF(E210="","",IF(WEEKDAY(B210)=1,"〇",IF(WEEKDAY(B210)=7,"〇","")))</f>
        <v/>
      </c>
      <c r="G210" s="366" t="str">
        <f t="shared" si="35"/>
        <v>×</v>
      </c>
      <c r="H210" s="367"/>
      <c r="I210" s="368"/>
      <c r="J210" s="369"/>
      <c r="K210" s="370"/>
      <c r="L210" s="371" t="str">
        <f t="shared" si="36"/>
        <v/>
      </c>
      <c r="M210" s="371" t="str">
        <f t="shared" si="30"/>
        <v/>
      </c>
      <c r="N210" s="371" t="str">
        <f>B210</f>
        <v>-</v>
      </c>
      <c r="O210" s="371" t="str">
        <f t="shared" si="37"/>
        <v/>
      </c>
      <c r="P210" s="371" t="str">
        <f t="shared" si="38"/>
        <v>振替済み</v>
      </c>
      <c r="Q210" s="365" t="str">
        <f>IFERROR(IF(F210="","",IF(I210="休日","OK",IF(I210=$T$3,VLOOKUP(B210,$M$15:$P$655,4,FALSE),"NG"))),"NG")</f>
        <v/>
      </c>
      <c r="R210" s="398" t="str">
        <f>IFERROR(IF(WEEKDAY(C210)=2,"週の始まり",IF(WEEKDAY(C210)=1,"週の終わり",IF(WEEKDAY(C210)&gt;2,"↓",""))),"")</f>
        <v/>
      </c>
      <c r="S210" s="184"/>
      <c r="V210" s="177" t="str">
        <f>IFERROR(VLOOKUP(B210,①工事概要の入力!$C$10:$D$14,2,FALSE),"")</f>
        <v/>
      </c>
      <c r="W210" s="177" t="str">
        <f>IFERROR(VLOOKUP(B210,①工事概要の入力!$C$18:$D$23,2,FALSE),"")</f>
        <v/>
      </c>
      <c r="X210" s="177" t="str">
        <f>IFERROR(VLOOKUP(B210,①工事概要の入力!$C$24:$D$26,2,FALSE),"")</f>
        <v/>
      </c>
      <c r="Y210" s="177" t="str">
        <f>IF(B210&gt;①工事概要の入力!$C$28,"",IF(B210&gt;=①工事概要の入力!$C$27,$Y$13,""))</f>
        <v/>
      </c>
      <c r="Z210" s="177" t="str">
        <f>IF(B210&gt;①工事概要の入力!$C$30,"",IF(B210&gt;=①工事概要の入力!$C$29,$Z$13,""))</f>
        <v/>
      </c>
      <c r="AA210" s="177" t="str">
        <f>IF(B210&gt;①工事概要の入力!$C$32,"",IF(B210&gt;=①工事概要の入力!$C$31,$AA$13,""))</f>
        <v/>
      </c>
      <c r="AB210" s="177" t="str">
        <f>IF(B210&gt;①工事概要の入力!$C$34,"",IF(B210&gt;=①工事概要の入力!$C$33,$AB$13,""))</f>
        <v/>
      </c>
      <c r="AC210" s="177" t="str">
        <f>IF(B210&gt;①工事概要の入力!$C$36,"",IF(B210&gt;=①工事概要の入力!$C$35,$AC$13,""))</f>
        <v/>
      </c>
      <c r="AD210" s="177" t="str">
        <f>IF(B210&gt;①工事概要の入力!$C$38,"",IF(B210&gt;=①工事概要の入力!$C$37,$AD$13,""))</f>
        <v/>
      </c>
      <c r="AE210" s="177" t="str">
        <f>IF(B210&gt;①工事概要の入力!$C$40,"",IF(B210&gt;=①工事概要の入力!$C$39,$AE$13,""))</f>
        <v/>
      </c>
      <c r="AF210" s="177" t="str">
        <f>IF(B210&gt;①工事概要の入力!$C$42,"",IF(B210&gt;=①工事概要の入力!$C$41,$AF$13,""))</f>
        <v/>
      </c>
      <c r="AG210" s="177" t="str">
        <f>IF(B210&gt;①工事概要の入力!$C$44,"",IF(B210&gt;=①工事概要の入力!$C$43,$AG$13,""))</f>
        <v/>
      </c>
      <c r="AH210" s="177" t="str">
        <f>IF(B210&gt;①工事概要の入力!$C$46,"",IF(B210&gt;=①工事概要の入力!$C$45,$AH$13,""))</f>
        <v/>
      </c>
      <c r="AI210" s="177" t="str">
        <f>IF(B210&gt;①工事概要の入力!$C$48,"",IF(B210&gt;=①工事概要の入力!$C$47,$AI$13,""))</f>
        <v/>
      </c>
      <c r="AJ210" s="177" t="str">
        <f>IF(B210&gt;①工事概要の入力!$C$50,"",IF(B210&gt;=①工事概要の入力!$C$49,$AJ$13,""))</f>
        <v/>
      </c>
      <c r="AK210" s="177" t="str">
        <f>IF(B210&gt;①工事概要の入力!$C$52,"",IF(B210&gt;=①工事概要の入力!$C$51,$AK$13,""))</f>
        <v/>
      </c>
      <c r="AL210" s="177" t="str">
        <f>IF(B210&gt;①工事概要の入力!$C$54,"",IF(B210&gt;=①工事概要の入力!$C$53,$AL$13,""))</f>
        <v/>
      </c>
      <c r="AM210" s="177" t="str">
        <f>IF(B210&gt;①工事概要の入力!$C$56,"",IF(B210&gt;=①工事概要の入力!$C$55,$AM$13,""))</f>
        <v/>
      </c>
      <c r="AN210" s="177" t="str">
        <f>IF(B210&gt;①工事概要の入力!$C$58,"",IF(B210&gt;=①工事概要の入力!$C$57,$AN$13,""))</f>
        <v/>
      </c>
      <c r="AO210" s="177" t="str">
        <f>IF(B210&gt;①工事概要の入力!$C$60,"",IF(B210&gt;=①工事概要の入力!$C$59,$AO$13,""))</f>
        <v/>
      </c>
      <c r="AP210" s="177" t="str">
        <f>IF(B210&gt;①工事概要の入力!$C$62,"",IF(B210&gt;=①工事概要の入力!$C$61,$AP$13,""))</f>
        <v/>
      </c>
      <c r="AQ210" s="177" t="str">
        <f>IF(B210&gt;①工事概要の入力!$C$64,"",IF(B210&gt;=①工事概要の入力!$C$63,$AQ$13,""))</f>
        <v/>
      </c>
      <c r="AR210" s="177" t="str">
        <f>IF(B210&gt;①工事概要の入力!$C$66,"",IF(B210&gt;=①工事概要の入力!$C$65,$AR$13,""))</f>
        <v/>
      </c>
      <c r="AS210" s="177" t="str">
        <f>IF(B210&gt;①工事概要の入力!$C$68,"",IF(B210&gt;=①工事概要の入力!$C$67,$AS$13,""))</f>
        <v/>
      </c>
      <c r="AT210" s="177" t="str">
        <f t="shared" si="39"/>
        <v/>
      </c>
      <c r="AU210" s="177" t="str">
        <f t="shared" si="31"/>
        <v xml:space="preserve"> </v>
      </c>
    </row>
    <row r="211" spans="1:47" ht="39" customHeight="1" thickTop="1" thickBot="1">
      <c r="A211" s="351" t="str">
        <f t="shared" si="32"/>
        <v>対象期間外</v>
      </c>
      <c r="B211" s="362" t="str">
        <f>IFERROR(IF(B210=①工事概要の入力!$E$14,"-",IF(B210="-","-",B210+1)),"-")</f>
        <v>-</v>
      </c>
      <c r="C211" s="363" t="str">
        <f t="shared" si="33"/>
        <v>-</v>
      </c>
      <c r="D211" s="364" t="str">
        <f t="shared" si="34"/>
        <v xml:space="preserve"> </v>
      </c>
      <c r="E211" s="365" t="str">
        <f>IF(B211=①工事概要の入力!$E$10,"",IF(B211&gt;①工事概要の入力!$E$13,"",IF(LEN(AT211)=0,"○","")))</f>
        <v/>
      </c>
      <c r="F211" s="365" t="str">
        <f>IF(E211="","",IF(WEEKDAY(B211)=1,"〇",IF(WEEKDAY(B211)=7,"〇","")))</f>
        <v/>
      </c>
      <c r="G211" s="366" t="str">
        <f t="shared" si="35"/>
        <v>×</v>
      </c>
      <c r="H211" s="367"/>
      <c r="I211" s="368"/>
      <c r="J211" s="369"/>
      <c r="K211" s="370"/>
      <c r="L211" s="371" t="str">
        <f t="shared" si="36"/>
        <v/>
      </c>
      <c r="M211" s="371" t="str">
        <f t="shared" si="30"/>
        <v/>
      </c>
      <c r="N211" s="371" t="str">
        <f>B211</f>
        <v>-</v>
      </c>
      <c r="O211" s="371" t="str">
        <f t="shared" si="37"/>
        <v/>
      </c>
      <c r="P211" s="371" t="str">
        <f t="shared" si="38"/>
        <v>振替済み</v>
      </c>
      <c r="Q211" s="365" t="str">
        <f>IFERROR(IF(F211="","",IF(I211="休日","OK",IF(I211=$T$3,VLOOKUP(B211,$M$15:$P$655,4,FALSE),"NG"))),"NG")</f>
        <v/>
      </c>
      <c r="R211" s="398" t="str">
        <f>IFERROR(IF(WEEKDAY(C211)=2,"週の始まり",IF(WEEKDAY(C211)=1,"週の終わり",IF(WEEKDAY(C211)&gt;2,"↓",""))),"")</f>
        <v/>
      </c>
      <c r="S211" s="184"/>
      <c r="V211" s="177" t="str">
        <f>IFERROR(VLOOKUP(B211,①工事概要の入力!$C$10:$D$14,2,FALSE),"")</f>
        <v/>
      </c>
      <c r="W211" s="177" t="str">
        <f>IFERROR(VLOOKUP(B211,①工事概要の入力!$C$18:$D$23,2,FALSE),"")</f>
        <v/>
      </c>
      <c r="X211" s="177" t="str">
        <f>IFERROR(VLOOKUP(B211,①工事概要の入力!$C$24:$D$26,2,FALSE),"")</f>
        <v/>
      </c>
      <c r="Y211" s="177" t="str">
        <f>IF(B211&gt;①工事概要の入力!$C$28,"",IF(B211&gt;=①工事概要の入力!$C$27,$Y$13,""))</f>
        <v/>
      </c>
      <c r="Z211" s="177" t="str">
        <f>IF(B211&gt;①工事概要の入力!$C$30,"",IF(B211&gt;=①工事概要の入力!$C$29,$Z$13,""))</f>
        <v/>
      </c>
      <c r="AA211" s="177" t="str">
        <f>IF(B211&gt;①工事概要の入力!$C$32,"",IF(B211&gt;=①工事概要の入力!$C$31,$AA$13,""))</f>
        <v/>
      </c>
      <c r="AB211" s="177" t="str">
        <f>IF(B211&gt;①工事概要の入力!$C$34,"",IF(B211&gt;=①工事概要の入力!$C$33,$AB$13,""))</f>
        <v/>
      </c>
      <c r="AC211" s="177" t="str">
        <f>IF(B211&gt;①工事概要の入力!$C$36,"",IF(B211&gt;=①工事概要の入力!$C$35,$AC$13,""))</f>
        <v/>
      </c>
      <c r="AD211" s="177" t="str">
        <f>IF(B211&gt;①工事概要の入力!$C$38,"",IF(B211&gt;=①工事概要の入力!$C$37,$AD$13,""))</f>
        <v/>
      </c>
      <c r="AE211" s="177" t="str">
        <f>IF(B211&gt;①工事概要の入力!$C$40,"",IF(B211&gt;=①工事概要の入力!$C$39,$AE$13,""))</f>
        <v/>
      </c>
      <c r="AF211" s="177" t="str">
        <f>IF(B211&gt;①工事概要の入力!$C$42,"",IF(B211&gt;=①工事概要の入力!$C$41,$AF$13,""))</f>
        <v/>
      </c>
      <c r="AG211" s="177" t="str">
        <f>IF(B211&gt;①工事概要の入力!$C$44,"",IF(B211&gt;=①工事概要の入力!$C$43,$AG$13,""))</f>
        <v/>
      </c>
      <c r="AH211" s="177" t="str">
        <f>IF(B211&gt;①工事概要の入力!$C$46,"",IF(B211&gt;=①工事概要の入力!$C$45,$AH$13,""))</f>
        <v/>
      </c>
      <c r="AI211" s="177" t="str">
        <f>IF(B211&gt;①工事概要の入力!$C$48,"",IF(B211&gt;=①工事概要の入力!$C$47,$AI$13,""))</f>
        <v/>
      </c>
      <c r="AJ211" s="177" t="str">
        <f>IF(B211&gt;①工事概要の入力!$C$50,"",IF(B211&gt;=①工事概要の入力!$C$49,$AJ$13,""))</f>
        <v/>
      </c>
      <c r="AK211" s="177" t="str">
        <f>IF(B211&gt;①工事概要の入力!$C$52,"",IF(B211&gt;=①工事概要の入力!$C$51,$AK$13,""))</f>
        <v/>
      </c>
      <c r="AL211" s="177" t="str">
        <f>IF(B211&gt;①工事概要の入力!$C$54,"",IF(B211&gt;=①工事概要の入力!$C$53,$AL$13,""))</f>
        <v/>
      </c>
      <c r="AM211" s="177" t="str">
        <f>IF(B211&gt;①工事概要の入力!$C$56,"",IF(B211&gt;=①工事概要の入力!$C$55,$AM$13,""))</f>
        <v/>
      </c>
      <c r="AN211" s="177" t="str">
        <f>IF(B211&gt;①工事概要の入力!$C$58,"",IF(B211&gt;=①工事概要の入力!$C$57,$AN$13,""))</f>
        <v/>
      </c>
      <c r="AO211" s="177" t="str">
        <f>IF(B211&gt;①工事概要の入力!$C$60,"",IF(B211&gt;=①工事概要の入力!$C$59,$AO$13,""))</f>
        <v/>
      </c>
      <c r="AP211" s="177" t="str">
        <f>IF(B211&gt;①工事概要の入力!$C$62,"",IF(B211&gt;=①工事概要の入力!$C$61,$AP$13,""))</f>
        <v/>
      </c>
      <c r="AQ211" s="177" t="str">
        <f>IF(B211&gt;①工事概要の入力!$C$64,"",IF(B211&gt;=①工事概要の入力!$C$63,$AQ$13,""))</f>
        <v/>
      </c>
      <c r="AR211" s="177" t="str">
        <f>IF(B211&gt;①工事概要の入力!$C$66,"",IF(B211&gt;=①工事概要の入力!$C$65,$AR$13,""))</f>
        <v/>
      </c>
      <c r="AS211" s="177" t="str">
        <f>IF(B211&gt;①工事概要の入力!$C$68,"",IF(B211&gt;=①工事概要の入力!$C$67,$AS$13,""))</f>
        <v/>
      </c>
      <c r="AT211" s="177" t="str">
        <f t="shared" si="39"/>
        <v/>
      </c>
      <c r="AU211" s="177" t="str">
        <f t="shared" si="31"/>
        <v xml:space="preserve"> </v>
      </c>
    </row>
    <row r="212" spans="1:47" ht="39" customHeight="1" thickTop="1" thickBot="1">
      <c r="A212" s="351" t="str">
        <f t="shared" si="32"/>
        <v>対象期間外</v>
      </c>
      <c r="B212" s="362" t="str">
        <f>IFERROR(IF(B211=①工事概要の入力!$E$14,"-",IF(B211="-","-",B211+1)),"-")</f>
        <v>-</v>
      </c>
      <c r="C212" s="363" t="str">
        <f t="shared" si="33"/>
        <v>-</v>
      </c>
      <c r="D212" s="364" t="str">
        <f t="shared" si="34"/>
        <v xml:space="preserve"> </v>
      </c>
      <c r="E212" s="365" t="str">
        <f>IF(B212=①工事概要の入力!$E$10,"",IF(B212&gt;①工事概要の入力!$E$13,"",IF(LEN(AT212)=0,"○","")))</f>
        <v/>
      </c>
      <c r="F212" s="365" t="str">
        <f>IF(E212="","",IF(WEEKDAY(B212)=1,"〇",IF(WEEKDAY(B212)=7,"〇","")))</f>
        <v/>
      </c>
      <c r="G212" s="366" t="str">
        <f t="shared" si="35"/>
        <v>×</v>
      </c>
      <c r="H212" s="367"/>
      <c r="I212" s="368"/>
      <c r="J212" s="369"/>
      <c r="K212" s="370"/>
      <c r="L212" s="371" t="str">
        <f t="shared" si="36"/>
        <v/>
      </c>
      <c r="M212" s="371" t="str">
        <f t="shared" si="30"/>
        <v/>
      </c>
      <c r="N212" s="371" t="str">
        <f>B212</f>
        <v>-</v>
      </c>
      <c r="O212" s="371" t="str">
        <f t="shared" si="37"/>
        <v/>
      </c>
      <c r="P212" s="371" t="str">
        <f t="shared" si="38"/>
        <v>振替済み</v>
      </c>
      <c r="Q212" s="365" t="str">
        <f>IFERROR(IF(F212="","",IF(I212="休日","OK",IF(I212=$T$3,VLOOKUP(B212,$M$15:$P$655,4,FALSE),"NG"))),"NG")</f>
        <v/>
      </c>
      <c r="R212" s="398" t="str">
        <f>IFERROR(IF(WEEKDAY(C212)=2,"週の始まり",IF(WEEKDAY(C212)=1,"週の終わり",IF(WEEKDAY(C212)&gt;2,"↓",""))),"")</f>
        <v/>
      </c>
      <c r="S212" s="184"/>
      <c r="V212" s="177" t="str">
        <f>IFERROR(VLOOKUP(B212,①工事概要の入力!$C$10:$D$14,2,FALSE),"")</f>
        <v/>
      </c>
      <c r="W212" s="177" t="str">
        <f>IFERROR(VLOOKUP(B212,①工事概要の入力!$C$18:$D$23,2,FALSE),"")</f>
        <v/>
      </c>
      <c r="X212" s="177" t="str">
        <f>IFERROR(VLOOKUP(B212,①工事概要の入力!$C$24:$D$26,2,FALSE),"")</f>
        <v/>
      </c>
      <c r="Y212" s="177" t="str">
        <f>IF(B212&gt;①工事概要の入力!$C$28,"",IF(B212&gt;=①工事概要の入力!$C$27,$Y$13,""))</f>
        <v/>
      </c>
      <c r="Z212" s="177" t="str">
        <f>IF(B212&gt;①工事概要の入力!$C$30,"",IF(B212&gt;=①工事概要の入力!$C$29,$Z$13,""))</f>
        <v/>
      </c>
      <c r="AA212" s="177" t="str">
        <f>IF(B212&gt;①工事概要の入力!$C$32,"",IF(B212&gt;=①工事概要の入力!$C$31,$AA$13,""))</f>
        <v/>
      </c>
      <c r="AB212" s="177" t="str">
        <f>IF(B212&gt;①工事概要の入力!$C$34,"",IF(B212&gt;=①工事概要の入力!$C$33,$AB$13,""))</f>
        <v/>
      </c>
      <c r="AC212" s="177" t="str">
        <f>IF(B212&gt;①工事概要の入力!$C$36,"",IF(B212&gt;=①工事概要の入力!$C$35,$AC$13,""))</f>
        <v/>
      </c>
      <c r="AD212" s="177" t="str">
        <f>IF(B212&gt;①工事概要の入力!$C$38,"",IF(B212&gt;=①工事概要の入力!$C$37,$AD$13,""))</f>
        <v/>
      </c>
      <c r="AE212" s="177" t="str">
        <f>IF(B212&gt;①工事概要の入力!$C$40,"",IF(B212&gt;=①工事概要の入力!$C$39,$AE$13,""))</f>
        <v/>
      </c>
      <c r="AF212" s="177" t="str">
        <f>IF(B212&gt;①工事概要の入力!$C$42,"",IF(B212&gt;=①工事概要の入力!$C$41,$AF$13,""))</f>
        <v/>
      </c>
      <c r="AG212" s="177" t="str">
        <f>IF(B212&gt;①工事概要の入力!$C$44,"",IF(B212&gt;=①工事概要の入力!$C$43,$AG$13,""))</f>
        <v/>
      </c>
      <c r="AH212" s="177" t="str">
        <f>IF(B212&gt;①工事概要の入力!$C$46,"",IF(B212&gt;=①工事概要の入力!$C$45,$AH$13,""))</f>
        <v/>
      </c>
      <c r="AI212" s="177" t="str">
        <f>IF(B212&gt;①工事概要の入力!$C$48,"",IF(B212&gt;=①工事概要の入力!$C$47,$AI$13,""))</f>
        <v/>
      </c>
      <c r="AJ212" s="177" t="str">
        <f>IF(B212&gt;①工事概要の入力!$C$50,"",IF(B212&gt;=①工事概要の入力!$C$49,$AJ$13,""))</f>
        <v/>
      </c>
      <c r="AK212" s="177" t="str">
        <f>IF(B212&gt;①工事概要の入力!$C$52,"",IF(B212&gt;=①工事概要の入力!$C$51,$AK$13,""))</f>
        <v/>
      </c>
      <c r="AL212" s="177" t="str">
        <f>IF(B212&gt;①工事概要の入力!$C$54,"",IF(B212&gt;=①工事概要の入力!$C$53,$AL$13,""))</f>
        <v/>
      </c>
      <c r="AM212" s="177" t="str">
        <f>IF(B212&gt;①工事概要の入力!$C$56,"",IF(B212&gt;=①工事概要の入力!$C$55,$AM$13,""))</f>
        <v/>
      </c>
      <c r="AN212" s="177" t="str">
        <f>IF(B212&gt;①工事概要の入力!$C$58,"",IF(B212&gt;=①工事概要の入力!$C$57,$AN$13,""))</f>
        <v/>
      </c>
      <c r="AO212" s="177" t="str">
        <f>IF(B212&gt;①工事概要の入力!$C$60,"",IF(B212&gt;=①工事概要の入力!$C$59,$AO$13,""))</f>
        <v/>
      </c>
      <c r="AP212" s="177" t="str">
        <f>IF(B212&gt;①工事概要の入力!$C$62,"",IF(B212&gt;=①工事概要の入力!$C$61,$AP$13,""))</f>
        <v/>
      </c>
      <c r="AQ212" s="177" t="str">
        <f>IF(B212&gt;①工事概要の入力!$C$64,"",IF(B212&gt;=①工事概要の入力!$C$63,$AQ$13,""))</f>
        <v/>
      </c>
      <c r="AR212" s="177" t="str">
        <f>IF(B212&gt;①工事概要の入力!$C$66,"",IF(B212&gt;=①工事概要の入力!$C$65,$AR$13,""))</f>
        <v/>
      </c>
      <c r="AS212" s="177" t="str">
        <f>IF(B212&gt;①工事概要の入力!$C$68,"",IF(B212&gt;=①工事概要の入力!$C$67,$AS$13,""))</f>
        <v/>
      </c>
      <c r="AT212" s="177" t="str">
        <f t="shared" si="39"/>
        <v/>
      </c>
      <c r="AU212" s="177" t="str">
        <f t="shared" si="31"/>
        <v xml:space="preserve"> </v>
      </c>
    </row>
    <row r="213" spans="1:47" ht="39" customHeight="1" thickTop="1" thickBot="1">
      <c r="A213" s="351" t="str">
        <f t="shared" si="32"/>
        <v>対象期間外</v>
      </c>
      <c r="B213" s="362" t="str">
        <f>IFERROR(IF(B212=①工事概要の入力!$E$14,"-",IF(B212="-","-",B212+1)),"-")</f>
        <v>-</v>
      </c>
      <c r="C213" s="363" t="str">
        <f t="shared" si="33"/>
        <v>-</v>
      </c>
      <c r="D213" s="364" t="str">
        <f t="shared" si="34"/>
        <v xml:space="preserve"> </v>
      </c>
      <c r="E213" s="365" t="str">
        <f>IF(B213=①工事概要の入力!$E$10,"",IF(B213&gt;①工事概要の入力!$E$13,"",IF(LEN(AT213)=0,"○","")))</f>
        <v/>
      </c>
      <c r="F213" s="365" t="str">
        <f>IF(E213="","",IF(WEEKDAY(B213)=1,"〇",IF(WEEKDAY(B213)=7,"〇","")))</f>
        <v/>
      </c>
      <c r="G213" s="366" t="str">
        <f t="shared" si="35"/>
        <v>×</v>
      </c>
      <c r="H213" s="367"/>
      <c r="I213" s="368"/>
      <c r="J213" s="369"/>
      <c r="K213" s="370"/>
      <c r="L213" s="371" t="str">
        <f t="shared" si="36"/>
        <v/>
      </c>
      <c r="M213" s="371" t="str">
        <f t="shared" si="30"/>
        <v/>
      </c>
      <c r="N213" s="371" t="str">
        <f>B213</f>
        <v>-</v>
      </c>
      <c r="O213" s="371" t="str">
        <f t="shared" si="37"/>
        <v/>
      </c>
      <c r="P213" s="371" t="str">
        <f t="shared" si="38"/>
        <v>振替済み</v>
      </c>
      <c r="Q213" s="365" t="str">
        <f>IFERROR(IF(F213="","",IF(I213="休日","OK",IF(I213=$T$3,VLOOKUP(B213,$M$15:$P$655,4,FALSE),"NG"))),"NG")</f>
        <v/>
      </c>
      <c r="R213" s="398" t="str">
        <f>IFERROR(IF(WEEKDAY(C213)=2,"週の始まり",IF(WEEKDAY(C213)=1,"週の終わり",IF(WEEKDAY(C213)&gt;2,"↓",""))),"")</f>
        <v/>
      </c>
      <c r="S213" s="184"/>
      <c r="V213" s="177" t="str">
        <f>IFERROR(VLOOKUP(B213,①工事概要の入力!$C$10:$D$14,2,FALSE),"")</f>
        <v/>
      </c>
      <c r="W213" s="177" t="str">
        <f>IFERROR(VLOOKUP(B213,①工事概要の入力!$C$18:$D$23,2,FALSE),"")</f>
        <v/>
      </c>
      <c r="X213" s="177" t="str">
        <f>IFERROR(VLOOKUP(B213,①工事概要の入力!$C$24:$D$26,2,FALSE),"")</f>
        <v/>
      </c>
      <c r="Y213" s="177" t="str">
        <f>IF(B213&gt;①工事概要の入力!$C$28,"",IF(B213&gt;=①工事概要の入力!$C$27,$Y$13,""))</f>
        <v/>
      </c>
      <c r="Z213" s="177" t="str">
        <f>IF(B213&gt;①工事概要の入力!$C$30,"",IF(B213&gt;=①工事概要の入力!$C$29,$Z$13,""))</f>
        <v/>
      </c>
      <c r="AA213" s="177" t="str">
        <f>IF(B213&gt;①工事概要の入力!$C$32,"",IF(B213&gt;=①工事概要の入力!$C$31,$AA$13,""))</f>
        <v/>
      </c>
      <c r="AB213" s="177" t="str">
        <f>IF(B213&gt;①工事概要の入力!$C$34,"",IF(B213&gt;=①工事概要の入力!$C$33,$AB$13,""))</f>
        <v/>
      </c>
      <c r="AC213" s="177" t="str">
        <f>IF(B213&gt;①工事概要の入力!$C$36,"",IF(B213&gt;=①工事概要の入力!$C$35,$AC$13,""))</f>
        <v/>
      </c>
      <c r="AD213" s="177" t="str">
        <f>IF(B213&gt;①工事概要の入力!$C$38,"",IF(B213&gt;=①工事概要の入力!$C$37,$AD$13,""))</f>
        <v/>
      </c>
      <c r="AE213" s="177" t="str">
        <f>IF(B213&gt;①工事概要の入力!$C$40,"",IF(B213&gt;=①工事概要の入力!$C$39,$AE$13,""))</f>
        <v/>
      </c>
      <c r="AF213" s="177" t="str">
        <f>IF(B213&gt;①工事概要の入力!$C$42,"",IF(B213&gt;=①工事概要の入力!$C$41,$AF$13,""))</f>
        <v/>
      </c>
      <c r="AG213" s="177" t="str">
        <f>IF(B213&gt;①工事概要の入力!$C$44,"",IF(B213&gt;=①工事概要の入力!$C$43,$AG$13,""))</f>
        <v/>
      </c>
      <c r="AH213" s="177" t="str">
        <f>IF(B213&gt;①工事概要の入力!$C$46,"",IF(B213&gt;=①工事概要の入力!$C$45,$AH$13,""))</f>
        <v/>
      </c>
      <c r="AI213" s="177" t="str">
        <f>IF(B213&gt;①工事概要の入力!$C$48,"",IF(B213&gt;=①工事概要の入力!$C$47,$AI$13,""))</f>
        <v/>
      </c>
      <c r="AJ213" s="177" t="str">
        <f>IF(B213&gt;①工事概要の入力!$C$50,"",IF(B213&gt;=①工事概要の入力!$C$49,$AJ$13,""))</f>
        <v/>
      </c>
      <c r="AK213" s="177" t="str">
        <f>IF(B213&gt;①工事概要の入力!$C$52,"",IF(B213&gt;=①工事概要の入力!$C$51,$AK$13,""))</f>
        <v/>
      </c>
      <c r="AL213" s="177" t="str">
        <f>IF(B213&gt;①工事概要の入力!$C$54,"",IF(B213&gt;=①工事概要の入力!$C$53,$AL$13,""))</f>
        <v/>
      </c>
      <c r="AM213" s="177" t="str">
        <f>IF(B213&gt;①工事概要の入力!$C$56,"",IF(B213&gt;=①工事概要の入力!$C$55,$AM$13,""))</f>
        <v/>
      </c>
      <c r="AN213" s="177" t="str">
        <f>IF(B213&gt;①工事概要の入力!$C$58,"",IF(B213&gt;=①工事概要の入力!$C$57,$AN$13,""))</f>
        <v/>
      </c>
      <c r="AO213" s="177" t="str">
        <f>IF(B213&gt;①工事概要の入力!$C$60,"",IF(B213&gt;=①工事概要の入力!$C$59,$AO$13,""))</f>
        <v/>
      </c>
      <c r="AP213" s="177" t="str">
        <f>IF(B213&gt;①工事概要の入力!$C$62,"",IF(B213&gt;=①工事概要の入力!$C$61,$AP$13,""))</f>
        <v/>
      </c>
      <c r="AQ213" s="177" t="str">
        <f>IF(B213&gt;①工事概要の入力!$C$64,"",IF(B213&gt;=①工事概要の入力!$C$63,$AQ$13,""))</f>
        <v/>
      </c>
      <c r="AR213" s="177" t="str">
        <f>IF(B213&gt;①工事概要の入力!$C$66,"",IF(B213&gt;=①工事概要の入力!$C$65,$AR$13,""))</f>
        <v/>
      </c>
      <c r="AS213" s="177" t="str">
        <f>IF(B213&gt;①工事概要の入力!$C$68,"",IF(B213&gt;=①工事概要の入力!$C$67,$AS$13,""))</f>
        <v/>
      </c>
      <c r="AT213" s="177" t="str">
        <f t="shared" si="39"/>
        <v/>
      </c>
      <c r="AU213" s="177" t="str">
        <f t="shared" si="31"/>
        <v xml:space="preserve"> </v>
      </c>
    </row>
    <row r="214" spans="1:47" ht="39" customHeight="1" thickTop="1" thickBot="1">
      <c r="A214" s="351" t="str">
        <f t="shared" si="32"/>
        <v>対象期間外</v>
      </c>
      <c r="B214" s="362" t="str">
        <f>IFERROR(IF(B213=①工事概要の入力!$E$14,"-",IF(B213="-","-",B213+1)),"-")</f>
        <v>-</v>
      </c>
      <c r="C214" s="363" t="str">
        <f t="shared" si="33"/>
        <v>-</v>
      </c>
      <c r="D214" s="364" t="str">
        <f t="shared" si="34"/>
        <v xml:space="preserve"> </v>
      </c>
      <c r="E214" s="365" t="str">
        <f>IF(B214=①工事概要の入力!$E$10,"",IF(B214&gt;①工事概要の入力!$E$13,"",IF(LEN(AT214)=0,"○","")))</f>
        <v/>
      </c>
      <c r="F214" s="365" t="str">
        <f>IF(E214="","",IF(WEEKDAY(B214)=1,"〇",IF(WEEKDAY(B214)=7,"〇","")))</f>
        <v/>
      </c>
      <c r="G214" s="366" t="str">
        <f t="shared" si="35"/>
        <v>×</v>
      </c>
      <c r="H214" s="367"/>
      <c r="I214" s="368"/>
      <c r="J214" s="369"/>
      <c r="K214" s="370"/>
      <c r="L214" s="371" t="str">
        <f t="shared" si="36"/>
        <v/>
      </c>
      <c r="M214" s="371" t="str">
        <f t="shared" si="30"/>
        <v/>
      </c>
      <c r="N214" s="371" t="str">
        <f>B214</f>
        <v>-</v>
      </c>
      <c r="O214" s="371" t="str">
        <f t="shared" si="37"/>
        <v/>
      </c>
      <c r="P214" s="371" t="str">
        <f t="shared" si="38"/>
        <v>振替済み</v>
      </c>
      <c r="Q214" s="365" t="str">
        <f>IFERROR(IF(F214="","",IF(I214="休日","OK",IF(I214=$T$3,VLOOKUP(B214,$M$15:$P$655,4,FALSE),"NG"))),"NG")</f>
        <v/>
      </c>
      <c r="R214" s="398" t="str">
        <f>IFERROR(IF(WEEKDAY(C214)=2,"週の始まり",IF(WEEKDAY(C214)=1,"週の終わり",IF(WEEKDAY(C214)&gt;2,"↓",""))),"")</f>
        <v/>
      </c>
      <c r="S214" s="184"/>
      <c r="V214" s="177" t="str">
        <f>IFERROR(VLOOKUP(B214,①工事概要の入力!$C$10:$D$14,2,FALSE),"")</f>
        <v/>
      </c>
      <c r="W214" s="177" t="str">
        <f>IFERROR(VLOOKUP(B214,①工事概要の入力!$C$18:$D$23,2,FALSE),"")</f>
        <v/>
      </c>
      <c r="X214" s="177" t="str">
        <f>IFERROR(VLOOKUP(B214,①工事概要の入力!$C$24:$D$26,2,FALSE),"")</f>
        <v/>
      </c>
      <c r="Y214" s="177" t="str">
        <f>IF(B214&gt;①工事概要の入力!$C$28,"",IF(B214&gt;=①工事概要の入力!$C$27,$Y$13,""))</f>
        <v/>
      </c>
      <c r="Z214" s="177" t="str">
        <f>IF(B214&gt;①工事概要の入力!$C$30,"",IF(B214&gt;=①工事概要の入力!$C$29,$Z$13,""))</f>
        <v/>
      </c>
      <c r="AA214" s="177" t="str">
        <f>IF(B214&gt;①工事概要の入力!$C$32,"",IF(B214&gt;=①工事概要の入力!$C$31,$AA$13,""))</f>
        <v/>
      </c>
      <c r="AB214" s="177" t="str">
        <f>IF(B214&gt;①工事概要の入力!$C$34,"",IF(B214&gt;=①工事概要の入力!$C$33,$AB$13,""))</f>
        <v/>
      </c>
      <c r="AC214" s="177" t="str">
        <f>IF(B214&gt;①工事概要の入力!$C$36,"",IF(B214&gt;=①工事概要の入力!$C$35,$AC$13,""))</f>
        <v/>
      </c>
      <c r="AD214" s="177" t="str">
        <f>IF(B214&gt;①工事概要の入力!$C$38,"",IF(B214&gt;=①工事概要の入力!$C$37,$AD$13,""))</f>
        <v/>
      </c>
      <c r="AE214" s="177" t="str">
        <f>IF(B214&gt;①工事概要の入力!$C$40,"",IF(B214&gt;=①工事概要の入力!$C$39,$AE$13,""))</f>
        <v/>
      </c>
      <c r="AF214" s="177" t="str">
        <f>IF(B214&gt;①工事概要の入力!$C$42,"",IF(B214&gt;=①工事概要の入力!$C$41,$AF$13,""))</f>
        <v/>
      </c>
      <c r="AG214" s="177" t="str">
        <f>IF(B214&gt;①工事概要の入力!$C$44,"",IF(B214&gt;=①工事概要の入力!$C$43,$AG$13,""))</f>
        <v/>
      </c>
      <c r="AH214" s="177" t="str">
        <f>IF(B214&gt;①工事概要の入力!$C$46,"",IF(B214&gt;=①工事概要の入力!$C$45,$AH$13,""))</f>
        <v/>
      </c>
      <c r="AI214" s="177" t="str">
        <f>IF(B214&gt;①工事概要の入力!$C$48,"",IF(B214&gt;=①工事概要の入力!$C$47,$AI$13,""))</f>
        <v/>
      </c>
      <c r="AJ214" s="177" t="str">
        <f>IF(B214&gt;①工事概要の入力!$C$50,"",IF(B214&gt;=①工事概要の入力!$C$49,$AJ$13,""))</f>
        <v/>
      </c>
      <c r="AK214" s="177" t="str">
        <f>IF(B214&gt;①工事概要の入力!$C$52,"",IF(B214&gt;=①工事概要の入力!$C$51,$AK$13,""))</f>
        <v/>
      </c>
      <c r="AL214" s="177" t="str">
        <f>IF(B214&gt;①工事概要の入力!$C$54,"",IF(B214&gt;=①工事概要の入力!$C$53,$AL$13,""))</f>
        <v/>
      </c>
      <c r="AM214" s="177" t="str">
        <f>IF(B214&gt;①工事概要の入力!$C$56,"",IF(B214&gt;=①工事概要の入力!$C$55,$AM$13,""))</f>
        <v/>
      </c>
      <c r="AN214" s="177" t="str">
        <f>IF(B214&gt;①工事概要の入力!$C$58,"",IF(B214&gt;=①工事概要の入力!$C$57,$AN$13,""))</f>
        <v/>
      </c>
      <c r="AO214" s="177" t="str">
        <f>IF(B214&gt;①工事概要の入力!$C$60,"",IF(B214&gt;=①工事概要の入力!$C$59,$AO$13,""))</f>
        <v/>
      </c>
      <c r="AP214" s="177" t="str">
        <f>IF(B214&gt;①工事概要の入力!$C$62,"",IF(B214&gt;=①工事概要の入力!$C$61,$AP$13,""))</f>
        <v/>
      </c>
      <c r="AQ214" s="177" t="str">
        <f>IF(B214&gt;①工事概要の入力!$C$64,"",IF(B214&gt;=①工事概要の入力!$C$63,$AQ$13,""))</f>
        <v/>
      </c>
      <c r="AR214" s="177" t="str">
        <f>IF(B214&gt;①工事概要の入力!$C$66,"",IF(B214&gt;=①工事概要の入力!$C$65,$AR$13,""))</f>
        <v/>
      </c>
      <c r="AS214" s="177" t="str">
        <f>IF(B214&gt;①工事概要の入力!$C$68,"",IF(B214&gt;=①工事概要の入力!$C$67,$AS$13,""))</f>
        <v/>
      </c>
      <c r="AT214" s="177" t="str">
        <f t="shared" si="39"/>
        <v/>
      </c>
      <c r="AU214" s="177" t="str">
        <f t="shared" si="31"/>
        <v xml:space="preserve"> </v>
      </c>
    </row>
    <row r="215" spans="1:47" ht="39" customHeight="1" thickTop="1" thickBot="1">
      <c r="A215" s="351" t="str">
        <f t="shared" si="32"/>
        <v>対象期間外</v>
      </c>
      <c r="B215" s="362" t="str">
        <f>IFERROR(IF(B214=①工事概要の入力!$E$14,"-",IF(B214="-","-",B214+1)),"-")</f>
        <v>-</v>
      </c>
      <c r="C215" s="363" t="str">
        <f t="shared" si="33"/>
        <v>-</v>
      </c>
      <c r="D215" s="364" t="str">
        <f t="shared" si="34"/>
        <v xml:space="preserve"> </v>
      </c>
      <c r="E215" s="365" t="str">
        <f>IF(B215=①工事概要の入力!$E$10,"",IF(B215&gt;①工事概要の入力!$E$13,"",IF(LEN(AT215)=0,"○","")))</f>
        <v/>
      </c>
      <c r="F215" s="365" t="str">
        <f>IF(E215="","",IF(WEEKDAY(B215)=1,"〇",IF(WEEKDAY(B215)=7,"〇","")))</f>
        <v/>
      </c>
      <c r="G215" s="366" t="str">
        <f t="shared" si="35"/>
        <v>×</v>
      </c>
      <c r="H215" s="367"/>
      <c r="I215" s="368"/>
      <c r="J215" s="369"/>
      <c r="K215" s="370"/>
      <c r="L215" s="371" t="str">
        <f t="shared" si="36"/>
        <v/>
      </c>
      <c r="M215" s="371" t="str">
        <f t="shared" si="30"/>
        <v/>
      </c>
      <c r="N215" s="371" t="str">
        <f>B215</f>
        <v>-</v>
      </c>
      <c r="O215" s="371" t="str">
        <f t="shared" si="37"/>
        <v/>
      </c>
      <c r="P215" s="371" t="str">
        <f t="shared" si="38"/>
        <v>振替済み</v>
      </c>
      <c r="Q215" s="365" t="str">
        <f>IFERROR(IF(F215="","",IF(I215="休日","OK",IF(I215=$T$3,VLOOKUP(B215,$M$15:$P$655,4,FALSE),"NG"))),"NG")</f>
        <v/>
      </c>
      <c r="R215" s="398" t="str">
        <f>IFERROR(IF(WEEKDAY(C215)=2,"週の始まり",IF(WEEKDAY(C215)=1,"週の終わり",IF(WEEKDAY(C215)&gt;2,"↓",""))),"")</f>
        <v/>
      </c>
      <c r="S215" s="184"/>
      <c r="V215" s="177" t="str">
        <f>IFERROR(VLOOKUP(B215,①工事概要の入力!$C$10:$D$14,2,FALSE),"")</f>
        <v/>
      </c>
      <c r="W215" s="177" t="str">
        <f>IFERROR(VLOOKUP(B215,①工事概要の入力!$C$18:$D$23,2,FALSE),"")</f>
        <v/>
      </c>
      <c r="X215" s="177" t="str">
        <f>IFERROR(VLOOKUP(B215,①工事概要の入力!$C$24:$D$26,2,FALSE),"")</f>
        <v/>
      </c>
      <c r="Y215" s="177" t="str">
        <f>IF(B215&gt;①工事概要の入力!$C$28,"",IF(B215&gt;=①工事概要の入力!$C$27,$Y$13,""))</f>
        <v/>
      </c>
      <c r="Z215" s="177" t="str">
        <f>IF(B215&gt;①工事概要の入力!$C$30,"",IF(B215&gt;=①工事概要の入力!$C$29,$Z$13,""))</f>
        <v/>
      </c>
      <c r="AA215" s="177" t="str">
        <f>IF(B215&gt;①工事概要の入力!$C$32,"",IF(B215&gt;=①工事概要の入力!$C$31,$AA$13,""))</f>
        <v/>
      </c>
      <c r="AB215" s="177" t="str">
        <f>IF(B215&gt;①工事概要の入力!$C$34,"",IF(B215&gt;=①工事概要の入力!$C$33,$AB$13,""))</f>
        <v/>
      </c>
      <c r="AC215" s="177" t="str">
        <f>IF(B215&gt;①工事概要の入力!$C$36,"",IF(B215&gt;=①工事概要の入力!$C$35,$AC$13,""))</f>
        <v/>
      </c>
      <c r="AD215" s="177" t="str">
        <f>IF(B215&gt;①工事概要の入力!$C$38,"",IF(B215&gt;=①工事概要の入力!$C$37,$AD$13,""))</f>
        <v/>
      </c>
      <c r="AE215" s="177" t="str">
        <f>IF(B215&gt;①工事概要の入力!$C$40,"",IF(B215&gt;=①工事概要の入力!$C$39,$AE$13,""))</f>
        <v/>
      </c>
      <c r="AF215" s="177" t="str">
        <f>IF(B215&gt;①工事概要の入力!$C$42,"",IF(B215&gt;=①工事概要の入力!$C$41,$AF$13,""))</f>
        <v/>
      </c>
      <c r="AG215" s="177" t="str">
        <f>IF(B215&gt;①工事概要の入力!$C$44,"",IF(B215&gt;=①工事概要の入力!$C$43,$AG$13,""))</f>
        <v/>
      </c>
      <c r="AH215" s="177" t="str">
        <f>IF(B215&gt;①工事概要の入力!$C$46,"",IF(B215&gt;=①工事概要の入力!$C$45,$AH$13,""))</f>
        <v/>
      </c>
      <c r="AI215" s="177" t="str">
        <f>IF(B215&gt;①工事概要の入力!$C$48,"",IF(B215&gt;=①工事概要の入力!$C$47,$AI$13,""))</f>
        <v/>
      </c>
      <c r="AJ215" s="177" t="str">
        <f>IF(B215&gt;①工事概要の入力!$C$50,"",IF(B215&gt;=①工事概要の入力!$C$49,$AJ$13,""))</f>
        <v/>
      </c>
      <c r="AK215" s="177" t="str">
        <f>IF(B215&gt;①工事概要の入力!$C$52,"",IF(B215&gt;=①工事概要の入力!$C$51,$AK$13,""))</f>
        <v/>
      </c>
      <c r="AL215" s="177" t="str">
        <f>IF(B215&gt;①工事概要の入力!$C$54,"",IF(B215&gt;=①工事概要の入力!$C$53,$AL$13,""))</f>
        <v/>
      </c>
      <c r="AM215" s="177" t="str">
        <f>IF(B215&gt;①工事概要の入力!$C$56,"",IF(B215&gt;=①工事概要の入力!$C$55,$AM$13,""))</f>
        <v/>
      </c>
      <c r="AN215" s="177" t="str">
        <f>IF(B215&gt;①工事概要の入力!$C$58,"",IF(B215&gt;=①工事概要の入力!$C$57,$AN$13,""))</f>
        <v/>
      </c>
      <c r="AO215" s="177" t="str">
        <f>IF(B215&gt;①工事概要の入力!$C$60,"",IF(B215&gt;=①工事概要の入力!$C$59,$AO$13,""))</f>
        <v/>
      </c>
      <c r="AP215" s="177" t="str">
        <f>IF(B215&gt;①工事概要の入力!$C$62,"",IF(B215&gt;=①工事概要の入力!$C$61,$AP$13,""))</f>
        <v/>
      </c>
      <c r="AQ215" s="177" t="str">
        <f>IF(B215&gt;①工事概要の入力!$C$64,"",IF(B215&gt;=①工事概要の入力!$C$63,$AQ$13,""))</f>
        <v/>
      </c>
      <c r="AR215" s="177" t="str">
        <f>IF(B215&gt;①工事概要の入力!$C$66,"",IF(B215&gt;=①工事概要の入力!$C$65,$AR$13,""))</f>
        <v/>
      </c>
      <c r="AS215" s="177" t="str">
        <f>IF(B215&gt;①工事概要の入力!$C$68,"",IF(B215&gt;=①工事概要の入力!$C$67,$AS$13,""))</f>
        <v/>
      </c>
      <c r="AT215" s="177" t="str">
        <f t="shared" si="39"/>
        <v/>
      </c>
      <c r="AU215" s="177" t="str">
        <f t="shared" si="31"/>
        <v xml:space="preserve"> </v>
      </c>
    </row>
    <row r="216" spans="1:47" ht="39" customHeight="1" thickTop="1" thickBot="1">
      <c r="A216" s="351" t="str">
        <f t="shared" si="32"/>
        <v>対象期間外</v>
      </c>
      <c r="B216" s="362" t="str">
        <f>IFERROR(IF(B215=①工事概要の入力!$E$14,"-",IF(B215="-","-",B215+1)),"-")</f>
        <v>-</v>
      </c>
      <c r="C216" s="363" t="str">
        <f t="shared" si="33"/>
        <v>-</v>
      </c>
      <c r="D216" s="364" t="str">
        <f t="shared" si="34"/>
        <v xml:space="preserve"> </v>
      </c>
      <c r="E216" s="365" t="str">
        <f>IF(B216=①工事概要の入力!$E$10,"",IF(B216&gt;①工事概要の入力!$E$13,"",IF(LEN(AT216)=0,"○","")))</f>
        <v/>
      </c>
      <c r="F216" s="365" t="str">
        <f>IF(E216="","",IF(WEEKDAY(B216)=1,"〇",IF(WEEKDAY(B216)=7,"〇","")))</f>
        <v/>
      </c>
      <c r="G216" s="366" t="str">
        <f t="shared" si="35"/>
        <v>×</v>
      </c>
      <c r="H216" s="367"/>
      <c r="I216" s="368"/>
      <c r="J216" s="369"/>
      <c r="K216" s="370"/>
      <c r="L216" s="371" t="str">
        <f t="shared" si="36"/>
        <v/>
      </c>
      <c r="M216" s="371" t="str">
        <f t="shared" si="30"/>
        <v/>
      </c>
      <c r="N216" s="371" t="str">
        <f>B216</f>
        <v>-</v>
      </c>
      <c r="O216" s="371" t="str">
        <f t="shared" si="37"/>
        <v/>
      </c>
      <c r="P216" s="371" t="str">
        <f t="shared" si="38"/>
        <v>振替済み</v>
      </c>
      <c r="Q216" s="365" t="str">
        <f>IFERROR(IF(F216="","",IF(I216="休日","OK",IF(I216=$T$3,VLOOKUP(B216,$M$15:$P$655,4,FALSE),"NG"))),"NG")</f>
        <v/>
      </c>
      <c r="R216" s="398" t="str">
        <f>IFERROR(IF(WEEKDAY(C216)=2,"週の始まり",IF(WEEKDAY(C216)=1,"週の終わり",IF(WEEKDAY(C216)&gt;2,"↓",""))),"")</f>
        <v/>
      </c>
      <c r="S216" s="184"/>
      <c r="V216" s="177" t="str">
        <f>IFERROR(VLOOKUP(B216,①工事概要の入力!$C$10:$D$14,2,FALSE),"")</f>
        <v/>
      </c>
      <c r="W216" s="177" t="str">
        <f>IFERROR(VLOOKUP(B216,①工事概要の入力!$C$18:$D$23,2,FALSE),"")</f>
        <v/>
      </c>
      <c r="X216" s="177" t="str">
        <f>IFERROR(VLOOKUP(B216,①工事概要の入力!$C$24:$D$26,2,FALSE),"")</f>
        <v/>
      </c>
      <c r="Y216" s="177" t="str">
        <f>IF(B216&gt;①工事概要の入力!$C$28,"",IF(B216&gt;=①工事概要の入力!$C$27,$Y$13,""))</f>
        <v/>
      </c>
      <c r="Z216" s="177" t="str">
        <f>IF(B216&gt;①工事概要の入力!$C$30,"",IF(B216&gt;=①工事概要の入力!$C$29,$Z$13,""))</f>
        <v/>
      </c>
      <c r="AA216" s="177" t="str">
        <f>IF(B216&gt;①工事概要の入力!$C$32,"",IF(B216&gt;=①工事概要の入力!$C$31,$AA$13,""))</f>
        <v/>
      </c>
      <c r="AB216" s="177" t="str">
        <f>IF(B216&gt;①工事概要の入力!$C$34,"",IF(B216&gt;=①工事概要の入力!$C$33,$AB$13,""))</f>
        <v/>
      </c>
      <c r="AC216" s="177" t="str">
        <f>IF(B216&gt;①工事概要の入力!$C$36,"",IF(B216&gt;=①工事概要の入力!$C$35,$AC$13,""))</f>
        <v/>
      </c>
      <c r="AD216" s="177" t="str">
        <f>IF(B216&gt;①工事概要の入力!$C$38,"",IF(B216&gt;=①工事概要の入力!$C$37,$AD$13,""))</f>
        <v/>
      </c>
      <c r="AE216" s="177" t="str">
        <f>IF(B216&gt;①工事概要の入力!$C$40,"",IF(B216&gt;=①工事概要の入力!$C$39,$AE$13,""))</f>
        <v/>
      </c>
      <c r="AF216" s="177" t="str">
        <f>IF(B216&gt;①工事概要の入力!$C$42,"",IF(B216&gt;=①工事概要の入力!$C$41,$AF$13,""))</f>
        <v/>
      </c>
      <c r="AG216" s="177" t="str">
        <f>IF(B216&gt;①工事概要の入力!$C$44,"",IF(B216&gt;=①工事概要の入力!$C$43,$AG$13,""))</f>
        <v/>
      </c>
      <c r="AH216" s="177" t="str">
        <f>IF(B216&gt;①工事概要の入力!$C$46,"",IF(B216&gt;=①工事概要の入力!$C$45,$AH$13,""))</f>
        <v/>
      </c>
      <c r="AI216" s="177" t="str">
        <f>IF(B216&gt;①工事概要の入力!$C$48,"",IF(B216&gt;=①工事概要の入力!$C$47,$AI$13,""))</f>
        <v/>
      </c>
      <c r="AJ216" s="177" t="str">
        <f>IF(B216&gt;①工事概要の入力!$C$50,"",IF(B216&gt;=①工事概要の入力!$C$49,$AJ$13,""))</f>
        <v/>
      </c>
      <c r="AK216" s="177" t="str">
        <f>IF(B216&gt;①工事概要の入力!$C$52,"",IF(B216&gt;=①工事概要の入力!$C$51,$AK$13,""))</f>
        <v/>
      </c>
      <c r="AL216" s="177" t="str">
        <f>IF(B216&gt;①工事概要の入力!$C$54,"",IF(B216&gt;=①工事概要の入力!$C$53,$AL$13,""))</f>
        <v/>
      </c>
      <c r="AM216" s="177" t="str">
        <f>IF(B216&gt;①工事概要の入力!$C$56,"",IF(B216&gt;=①工事概要の入力!$C$55,$AM$13,""))</f>
        <v/>
      </c>
      <c r="AN216" s="177" t="str">
        <f>IF(B216&gt;①工事概要の入力!$C$58,"",IF(B216&gt;=①工事概要の入力!$C$57,$AN$13,""))</f>
        <v/>
      </c>
      <c r="AO216" s="177" t="str">
        <f>IF(B216&gt;①工事概要の入力!$C$60,"",IF(B216&gt;=①工事概要の入力!$C$59,$AO$13,""))</f>
        <v/>
      </c>
      <c r="AP216" s="177" t="str">
        <f>IF(B216&gt;①工事概要の入力!$C$62,"",IF(B216&gt;=①工事概要の入力!$C$61,$AP$13,""))</f>
        <v/>
      </c>
      <c r="AQ216" s="177" t="str">
        <f>IF(B216&gt;①工事概要の入力!$C$64,"",IF(B216&gt;=①工事概要の入力!$C$63,$AQ$13,""))</f>
        <v/>
      </c>
      <c r="AR216" s="177" t="str">
        <f>IF(B216&gt;①工事概要の入力!$C$66,"",IF(B216&gt;=①工事概要の入力!$C$65,$AR$13,""))</f>
        <v/>
      </c>
      <c r="AS216" s="177" t="str">
        <f>IF(B216&gt;①工事概要の入力!$C$68,"",IF(B216&gt;=①工事概要の入力!$C$67,$AS$13,""))</f>
        <v/>
      </c>
      <c r="AT216" s="177" t="str">
        <f t="shared" si="39"/>
        <v/>
      </c>
      <c r="AU216" s="177" t="str">
        <f t="shared" si="31"/>
        <v xml:space="preserve"> </v>
      </c>
    </row>
    <row r="217" spans="1:47" ht="39" customHeight="1" thickTop="1" thickBot="1">
      <c r="A217" s="351" t="str">
        <f t="shared" si="32"/>
        <v>対象期間外</v>
      </c>
      <c r="B217" s="362" t="str">
        <f>IFERROR(IF(B216=①工事概要の入力!$E$14,"-",IF(B216="-","-",B216+1)),"-")</f>
        <v>-</v>
      </c>
      <c r="C217" s="363" t="str">
        <f t="shared" si="33"/>
        <v>-</v>
      </c>
      <c r="D217" s="364" t="str">
        <f t="shared" si="34"/>
        <v xml:space="preserve"> </v>
      </c>
      <c r="E217" s="365" t="str">
        <f>IF(B217=①工事概要の入力!$E$10,"",IF(B217&gt;①工事概要の入力!$E$13,"",IF(LEN(AT217)=0,"○","")))</f>
        <v/>
      </c>
      <c r="F217" s="365" t="str">
        <f>IF(E217="","",IF(WEEKDAY(B217)=1,"〇",IF(WEEKDAY(B217)=7,"〇","")))</f>
        <v/>
      </c>
      <c r="G217" s="366" t="str">
        <f t="shared" si="35"/>
        <v>×</v>
      </c>
      <c r="H217" s="367"/>
      <c r="I217" s="368"/>
      <c r="J217" s="369"/>
      <c r="K217" s="370"/>
      <c r="L217" s="371" t="str">
        <f t="shared" si="36"/>
        <v/>
      </c>
      <c r="M217" s="371" t="str">
        <f t="shared" si="30"/>
        <v/>
      </c>
      <c r="N217" s="371" t="str">
        <f>B217</f>
        <v>-</v>
      </c>
      <c r="O217" s="371" t="str">
        <f t="shared" si="37"/>
        <v/>
      </c>
      <c r="P217" s="371" t="str">
        <f t="shared" si="38"/>
        <v>振替済み</v>
      </c>
      <c r="Q217" s="365" t="str">
        <f>IFERROR(IF(F217="","",IF(I217="休日","OK",IF(I217=$T$3,VLOOKUP(B217,$M$15:$P$655,4,FALSE),"NG"))),"NG")</f>
        <v/>
      </c>
      <c r="R217" s="398" t="str">
        <f>IFERROR(IF(WEEKDAY(C217)=2,"週の始まり",IF(WEEKDAY(C217)=1,"週の終わり",IF(WEEKDAY(C217)&gt;2,"↓",""))),"")</f>
        <v/>
      </c>
      <c r="S217" s="184"/>
      <c r="V217" s="177" t="str">
        <f>IFERROR(VLOOKUP(B217,①工事概要の入力!$C$10:$D$14,2,FALSE),"")</f>
        <v/>
      </c>
      <c r="W217" s="177" t="str">
        <f>IFERROR(VLOOKUP(B217,①工事概要の入力!$C$18:$D$23,2,FALSE),"")</f>
        <v/>
      </c>
      <c r="X217" s="177" t="str">
        <f>IFERROR(VLOOKUP(B217,①工事概要の入力!$C$24:$D$26,2,FALSE),"")</f>
        <v/>
      </c>
      <c r="Y217" s="177" t="str">
        <f>IF(B217&gt;①工事概要の入力!$C$28,"",IF(B217&gt;=①工事概要の入力!$C$27,$Y$13,""))</f>
        <v/>
      </c>
      <c r="Z217" s="177" t="str">
        <f>IF(B217&gt;①工事概要の入力!$C$30,"",IF(B217&gt;=①工事概要の入力!$C$29,$Z$13,""))</f>
        <v/>
      </c>
      <c r="AA217" s="177" t="str">
        <f>IF(B217&gt;①工事概要の入力!$C$32,"",IF(B217&gt;=①工事概要の入力!$C$31,$AA$13,""))</f>
        <v/>
      </c>
      <c r="AB217" s="177" t="str">
        <f>IF(B217&gt;①工事概要の入力!$C$34,"",IF(B217&gt;=①工事概要の入力!$C$33,$AB$13,""))</f>
        <v/>
      </c>
      <c r="AC217" s="177" t="str">
        <f>IF(B217&gt;①工事概要の入力!$C$36,"",IF(B217&gt;=①工事概要の入力!$C$35,$AC$13,""))</f>
        <v/>
      </c>
      <c r="AD217" s="177" t="str">
        <f>IF(B217&gt;①工事概要の入力!$C$38,"",IF(B217&gt;=①工事概要の入力!$C$37,$AD$13,""))</f>
        <v/>
      </c>
      <c r="AE217" s="177" t="str">
        <f>IF(B217&gt;①工事概要の入力!$C$40,"",IF(B217&gt;=①工事概要の入力!$C$39,$AE$13,""))</f>
        <v/>
      </c>
      <c r="AF217" s="177" t="str">
        <f>IF(B217&gt;①工事概要の入力!$C$42,"",IF(B217&gt;=①工事概要の入力!$C$41,$AF$13,""))</f>
        <v/>
      </c>
      <c r="AG217" s="177" t="str">
        <f>IF(B217&gt;①工事概要の入力!$C$44,"",IF(B217&gt;=①工事概要の入力!$C$43,$AG$13,""))</f>
        <v/>
      </c>
      <c r="AH217" s="177" t="str">
        <f>IF(B217&gt;①工事概要の入力!$C$46,"",IF(B217&gt;=①工事概要の入力!$C$45,$AH$13,""))</f>
        <v/>
      </c>
      <c r="AI217" s="177" t="str">
        <f>IF(B217&gt;①工事概要の入力!$C$48,"",IF(B217&gt;=①工事概要の入力!$C$47,$AI$13,""))</f>
        <v/>
      </c>
      <c r="AJ217" s="177" t="str">
        <f>IF(B217&gt;①工事概要の入力!$C$50,"",IF(B217&gt;=①工事概要の入力!$C$49,$AJ$13,""))</f>
        <v/>
      </c>
      <c r="AK217" s="177" t="str">
        <f>IF(B217&gt;①工事概要の入力!$C$52,"",IF(B217&gt;=①工事概要の入力!$C$51,$AK$13,""))</f>
        <v/>
      </c>
      <c r="AL217" s="177" t="str">
        <f>IF(B217&gt;①工事概要の入力!$C$54,"",IF(B217&gt;=①工事概要の入力!$C$53,$AL$13,""))</f>
        <v/>
      </c>
      <c r="AM217" s="177" t="str">
        <f>IF(B217&gt;①工事概要の入力!$C$56,"",IF(B217&gt;=①工事概要の入力!$C$55,$AM$13,""))</f>
        <v/>
      </c>
      <c r="AN217" s="177" t="str">
        <f>IF(B217&gt;①工事概要の入力!$C$58,"",IF(B217&gt;=①工事概要の入力!$C$57,$AN$13,""))</f>
        <v/>
      </c>
      <c r="AO217" s="177" t="str">
        <f>IF(B217&gt;①工事概要の入力!$C$60,"",IF(B217&gt;=①工事概要の入力!$C$59,$AO$13,""))</f>
        <v/>
      </c>
      <c r="AP217" s="177" t="str">
        <f>IF(B217&gt;①工事概要の入力!$C$62,"",IF(B217&gt;=①工事概要の入力!$C$61,$AP$13,""))</f>
        <v/>
      </c>
      <c r="AQ217" s="177" t="str">
        <f>IF(B217&gt;①工事概要の入力!$C$64,"",IF(B217&gt;=①工事概要の入力!$C$63,$AQ$13,""))</f>
        <v/>
      </c>
      <c r="AR217" s="177" t="str">
        <f>IF(B217&gt;①工事概要の入力!$C$66,"",IF(B217&gt;=①工事概要の入力!$C$65,$AR$13,""))</f>
        <v/>
      </c>
      <c r="AS217" s="177" t="str">
        <f>IF(B217&gt;①工事概要の入力!$C$68,"",IF(B217&gt;=①工事概要の入力!$C$67,$AS$13,""))</f>
        <v/>
      </c>
      <c r="AT217" s="177" t="str">
        <f t="shared" si="39"/>
        <v/>
      </c>
      <c r="AU217" s="177" t="str">
        <f t="shared" si="31"/>
        <v xml:space="preserve"> </v>
      </c>
    </row>
    <row r="218" spans="1:47" ht="39" customHeight="1" thickTop="1" thickBot="1">
      <c r="A218" s="351" t="str">
        <f t="shared" si="32"/>
        <v>対象期間外</v>
      </c>
      <c r="B218" s="362" t="str">
        <f>IFERROR(IF(B217=①工事概要の入力!$E$14,"-",IF(B217="-","-",B217+1)),"-")</f>
        <v>-</v>
      </c>
      <c r="C218" s="363" t="str">
        <f t="shared" si="33"/>
        <v>-</v>
      </c>
      <c r="D218" s="364" t="str">
        <f t="shared" si="34"/>
        <v xml:space="preserve"> </v>
      </c>
      <c r="E218" s="365" t="str">
        <f>IF(B218=①工事概要の入力!$E$10,"",IF(B218&gt;①工事概要の入力!$E$13,"",IF(LEN(AT218)=0,"○","")))</f>
        <v/>
      </c>
      <c r="F218" s="365" t="str">
        <f>IF(E218="","",IF(WEEKDAY(B218)=1,"〇",IF(WEEKDAY(B218)=7,"〇","")))</f>
        <v/>
      </c>
      <c r="G218" s="366" t="str">
        <f t="shared" si="35"/>
        <v>×</v>
      </c>
      <c r="H218" s="367"/>
      <c r="I218" s="368"/>
      <c r="J218" s="369"/>
      <c r="K218" s="370"/>
      <c r="L218" s="371" t="str">
        <f t="shared" si="36"/>
        <v/>
      </c>
      <c r="M218" s="371" t="str">
        <f t="shared" si="30"/>
        <v/>
      </c>
      <c r="N218" s="371" t="str">
        <f>B218</f>
        <v>-</v>
      </c>
      <c r="O218" s="371" t="str">
        <f t="shared" si="37"/>
        <v/>
      </c>
      <c r="P218" s="371" t="str">
        <f t="shared" si="38"/>
        <v>振替済み</v>
      </c>
      <c r="Q218" s="365" t="str">
        <f>IFERROR(IF(F218="","",IF(I218="休日","OK",IF(I218=$T$3,VLOOKUP(B218,$M$15:$P$655,4,FALSE),"NG"))),"NG")</f>
        <v/>
      </c>
      <c r="R218" s="398" t="str">
        <f>IFERROR(IF(WEEKDAY(C218)=2,"週の始まり",IF(WEEKDAY(C218)=1,"週の終わり",IF(WEEKDAY(C218)&gt;2,"↓",""))),"")</f>
        <v/>
      </c>
      <c r="S218" s="184"/>
      <c r="V218" s="177" t="str">
        <f>IFERROR(VLOOKUP(B218,①工事概要の入力!$C$10:$D$14,2,FALSE),"")</f>
        <v/>
      </c>
      <c r="W218" s="177" t="str">
        <f>IFERROR(VLOOKUP(B218,①工事概要の入力!$C$18:$D$23,2,FALSE),"")</f>
        <v/>
      </c>
      <c r="X218" s="177" t="str">
        <f>IFERROR(VLOOKUP(B218,①工事概要の入力!$C$24:$D$26,2,FALSE),"")</f>
        <v/>
      </c>
      <c r="Y218" s="177" t="str">
        <f>IF(B218&gt;①工事概要の入力!$C$28,"",IF(B218&gt;=①工事概要の入力!$C$27,$Y$13,""))</f>
        <v/>
      </c>
      <c r="Z218" s="177" t="str">
        <f>IF(B218&gt;①工事概要の入力!$C$30,"",IF(B218&gt;=①工事概要の入力!$C$29,$Z$13,""))</f>
        <v/>
      </c>
      <c r="AA218" s="177" t="str">
        <f>IF(B218&gt;①工事概要の入力!$C$32,"",IF(B218&gt;=①工事概要の入力!$C$31,$AA$13,""))</f>
        <v/>
      </c>
      <c r="AB218" s="177" t="str">
        <f>IF(B218&gt;①工事概要の入力!$C$34,"",IF(B218&gt;=①工事概要の入力!$C$33,$AB$13,""))</f>
        <v/>
      </c>
      <c r="AC218" s="177" t="str">
        <f>IF(B218&gt;①工事概要の入力!$C$36,"",IF(B218&gt;=①工事概要の入力!$C$35,$AC$13,""))</f>
        <v/>
      </c>
      <c r="AD218" s="177" t="str">
        <f>IF(B218&gt;①工事概要の入力!$C$38,"",IF(B218&gt;=①工事概要の入力!$C$37,$AD$13,""))</f>
        <v/>
      </c>
      <c r="AE218" s="177" t="str">
        <f>IF(B218&gt;①工事概要の入力!$C$40,"",IF(B218&gt;=①工事概要の入力!$C$39,$AE$13,""))</f>
        <v/>
      </c>
      <c r="AF218" s="177" t="str">
        <f>IF(B218&gt;①工事概要の入力!$C$42,"",IF(B218&gt;=①工事概要の入力!$C$41,$AF$13,""))</f>
        <v/>
      </c>
      <c r="AG218" s="177" t="str">
        <f>IF(B218&gt;①工事概要の入力!$C$44,"",IF(B218&gt;=①工事概要の入力!$C$43,$AG$13,""))</f>
        <v/>
      </c>
      <c r="AH218" s="177" t="str">
        <f>IF(B218&gt;①工事概要の入力!$C$46,"",IF(B218&gt;=①工事概要の入力!$C$45,$AH$13,""))</f>
        <v/>
      </c>
      <c r="AI218" s="177" t="str">
        <f>IF(B218&gt;①工事概要の入力!$C$48,"",IF(B218&gt;=①工事概要の入力!$C$47,$AI$13,""))</f>
        <v/>
      </c>
      <c r="AJ218" s="177" t="str">
        <f>IF(B218&gt;①工事概要の入力!$C$50,"",IF(B218&gt;=①工事概要の入力!$C$49,$AJ$13,""))</f>
        <v/>
      </c>
      <c r="AK218" s="177" t="str">
        <f>IF(B218&gt;①工事概要の入力!$C$52,"",IF(B218&gt;=①工事概要の入力!$C$51,$AK$13,""))</f>
        <v/>
      </c>
      <c r="AL218" s="177" t="str">
        <f>IF(B218&gt;①工事概要の入力!$C$54,"",IF(B218&gt;=①工事概要の入力!$C$53,$AL$13,""))</f>
        <v/>
      </c>
      <c r="AM218" s="177" t="str">
        <f>IF(B218&gt;①工事概要の入力!$C$56,"",IF(B218&gt;=①工事概要の入力!$C$55,$AM$13,""))</f>
        <v/>
      </c>
      <c r="AN218" s="177" t="str">
        <f>IF(B218&gt;①工事概要の入力!$C$58,"",IF(B218&gt;=①工事概要の入力!$C$57,$AN$13,""))</f>
        <v/>
      </c>
      <c r="AO218" s="177" t="str">
        <f>IF(B218&gt;①工事概要の入力!$C$60,"",IF(B218&gt;=①工事概要の入力!$C$59,$AO$13,""))</f>
        <v/>
      </c>
      <c r="AP218" s="177" t="str">
        <f>IF(B218&gt;①工事概要の入力!$C$62,"",IF(B218&gt;=①工事概要の入力!$C$61,$AP$13,""))</f>
        <v/>
      </c>
      <c r="AQ218" s="177" t="str">
        <f>IF(B218&gt;①工事概要の入力!$C$64,"",IF(B218&gt;=①工事概要の入力!$C$63,$AQ$13,""))</f>
        <v/>
      </c>
      <c r="AR218" s="177" t="str">
        <f>IF(B218&gt;①工事概要の入力!$C$66,"",IF(B218&gt;=①工事概要の入力!$C$65,$AR$13,""))</f>
        <v/>
      </c>
      <c r="AS218" s="177" t="str">
        <f>IF(B218&gt;①工事概要の入力!$C$68,"",IF(B218&gt;=①工事概要の入力!$C$67,$AS$13,""))</f>
        <v/>
      </c>
      <c r="AT218" s="177" t="str">
        <f t="shared" si="39"/>
        <v/>
      </c>
      <c r="AU218" s="177" t="str">
        <f t="shared" si="31"/>
        <v xml:space="preserve"> </v>
      </c>
    </row>
    <row r="219" spans="1:47" ht="39" customHeight="1" thickTop="1" thickBot="1">
      <c r="A219" s="351" t="str">
        <f t="shared" si="32"/>
        <v>対象期間外</v>
      </c>
      <c r="B219" s="362" t="str">
        <f>IFERROR(IF(B218=①工事概要の入力!$E$14,"-",IF(B218="-","-",B218+1)),"-")</f>
        <v>-</v>
      </c>
      <c r="C219" s="363" t="str">
        <f t="shared" si="33"/>
        <v>-</v>
      </c>
      <c r="D219" s="364" t="str">
        <f t="shared" si="34"/>
        <v xml:space="preserve"> </v>
      </c>
      <c r="E219" s="365" t="str">
        <f>IF(B219=①工事概要の入力!$E$10,"",IF(B219&gt;①工事概要の入力!$E$13,"",IF(LEN(AT219)=0,"○","")))</f>
        <v/>
      </c>
      <c r="F219" s="365" t="str">
        <f>IF(E219="","",IF(WEEKDAY(B219)=1,"〇",IF(WEEKDAY(B219)=7,"〇","")))</f>
        <v/>
      </c>
      <c r="G219" s="366" t="str">
        <f t="shared" si="35"/>
        <v>×</v>
      </c>
      <c r="H219" s="367"/>
      <c r="I219" s="368"/>
      <c r="J219" s="369"/>
      <c r="K219" s="370"/>
      <c r="L219" s="371" t="str">
        <f t="shared" si="36"/>
        <v/>
      </c>
      <c r="M219" s="371" t="str">
        <f t="shared" si="30"/>
        <v/>
      </c>
      <c r="N219" s="371" t="str">
        <f>B219</f>
        <v>-</v>
      </c>
      <c r="O219" s="371" t="str">
        <f t="shared" si="37"/>
        <v/>
      </c>
      <c r="P219" s="371" t="str">
        <f t="shared" si="38"/>
        <v>振替済み</v>
      </c>
      <c r="Q219" s="365" t="str">
        <f>IFERROR(IF(F219="","",IF(I219="休日","OK",IF(I219=$T$3,VLOOKUP(B219,$M$15:$P$655,4,FALSE),"NG"))),"NG")</f>
        <v/>
      </c>
      <c r="R219" s="398" t="str">
        <f>IFERROR(IF(WEEKDAY(C219)=2,"週の始まり",IF(WEEKDAY(C219)=1,"週の終わり",IF(WEEKDAY(C219)&gt;2,"↓",""))),"")</f>
        <v/>
      </c>
      <c r="S219" s="184"/>
      <c r="V219" s="177" t="str">
        <f>IFERROR(VLOOKUP(B219,①工事概要の入力!$C$10:$D$14,2,FALSE),"")</f>
        <v/>
      </c>
      <c r="W219" s="177" t="str">
        <f>IFERROR(VLOOKUP(B219,①工事概要の入力!$C$18:$D$23,2,FALSE),"")</f>
        <v/>
      </c>
      <c r="X219" s="177" t="str">
        <f>IFERROR(VLOOKUP(B219,①工事概要の入力!$C$24:$D$26,2,FALSE),"")</f>
        <v/>
      </c>
      <c r="Y219" s="177" t="str">
        <f>IF(B219&gt;①工事概要の入力!$C$28,"",IF(B219&gt;=①工事概要の入力!$C$27,$Y$13,""))</f>
        <v/>
      </c>
      <c r="Z219" s="177" t="str">
        <f>IF(B219&gt;①工事概要の入力!$C$30,"",IF(B219&gt;=①工事概要の入力!$C$29,$Z$13,""))</f>
        <v/>
      </c>
      <c r="AA219" s="177" t="str">
        <f>IF(B219&gt;①工事概要の入力!$C$32,"",IF(B219&gt;=①工事概要の入力!$C$31,$AA$13,""))</f>
        <v/>
      </c>
      <c r="AB219" s="177" t="str">
        <f>IF(B219&gt;①工事概要の入力!$C$34,"",IF(B219&gt;=①工事概要の入力!$C$33,$AB$13,""))</f>
        <v/>
      </c>
      <c r="AC219" s="177" t="str">
        <f>IF(B219&gt;①工事概要の入力!$C$36,"",IF(B219&gt;=①工事概要の入力!$C$35,$AC$13,""))</f>
        <v/>
      </c>
      <c r="AD219" s="177" t="str">
        <f>IF(B219&gt;①工事概要の入力!$C$38,"",IF(B219&gt;=①工事概要の入力!$C$37,$AD$13,""))</f>
        <v/>
      </c>
      <c r="AE219" s="177" t="str">
        <f>IF(B219&gt;①工事概要の入力!$C$40,"",IF(B219&gt;=①工事概要の入力!$C$39,$AE$13,""))</f>
        <v/>
      </c>
      <c r="AF219" s="177" t="str">
        <f>IF(B219&gt;①工事概要の入力!$C$42,"",IF(B219&gt;=①工事概要の入力!$C$41,$AF$13,""))</f>
        <v/>
      </c>
      <c r="AG219" s="177" t="str">
        <f>IF(B219&gt;①工事概要の入力!$C$44,"",IF(B219&gt;=①工事概要の入力!$C$43,$AG$13,""))</f>
        <v/>
      </c>
      <c r="AH219" s="177" t="str">
        <f>IF(B219&gt;①工事概要の入力!$C$46,"",IF(B219&gt;=①工事概要の入力!$C$45,$AH$13,""))</f>
        <v/>
      </c>
      <c r="AI219" s="177" t="str">
        <f>IF(B219&gt;①工事概要の入力!$C$48,"",IF(B219&gt;=①工事概要の入力!$C$47,$AI$13,""))</f>
        <v/>
      </c>
      <c r="AJ219" s="177" t="str">
        <f>IF(B219&gt;①工事概要の入力!$C$50,"",IF(B219&gt;=①工事概要の入力!$C$49,$AJ$13,""))</f>
        <v/>
      </c>
      <c r="AK219" s="177" t="str">
        <f>IF(B219&gt;①工事概要の入力!$C$52,"",IF(B219&gt;=①工事概要の入力!$C$51,$AK$13,""))</f>
        <v/>
      </c>
      <c r="AL219" s="177" t="str">
        <f>IF(B219&gt;①工事概要の入力!$C$54,"",IF(B219&gt;=①工事概要の入力!$C$53,$AL$13,""))</f>
        <v/>
      </c>
      <c r="AM219" s="177" t="str">
        <f>IF(B219&gt;①工事概要の入力!$C$56,"",IF(B219&gt;=①工事概要の入力!$C$55,$AM$13,""))</f>
        <v/>
      </c>
      <c r="AN219" s="177" t="str">
        <f>IF(B219&gt;①工事概要の入力!$C$58,"",IF(B219&gt;=①工事概要の入力!$C$57,$AN$13,""))</f>
        <v/>
      </c>
      <c r="AO219" s="177" t="str">
        <f>IF(B219&gt;①工事概要の入力!$C$60,"",IF(B219&gt;=①工事概要の入力!$C$59,$AO$13,""))</f>
        <v/>
      </c>
      <c r="AP219" s="177" t="str">
        <f>IF(B219&gt;①工事概要の入力!$C$62,"",IF(B219&gt;=①工事概要の入力!$C$61,$AP$13,""))</f>
        <v/>
      </c>
      <c r="AQ219" s="177" t="str">
        <f>IF(B219&gt;①工事概要の入力!$C$64,"",IF(B219&gt;=①工事概要の入力!$C$63,$AQ$13,""))</f>
        <v/>
      </c>
      <c r="AR219" s="177" t="str">
        <f>IF(B219&gt;①工事概要の入力!$C$66,"",IF(B219&gt;=①工事概要の入力!$C$65,$AR$13,""))</f>
        <v/>
      </c>
      <c r="AS219" s="177" t="str">
        <f>IF(B219&gt;①工事概要の入力!$C$68,"",IF(B219&gt;=①工事概要の入力!$C$67,$AS$13,""))</f>
        <v/>
      </c>
      <c r="AT219" s="177" t="str">
        <f t="shared" si="39"/>
        <v/>
      </c>
      <c r="AU219" s="177" t="str">
        <f t="shared" si="31"/>
        <v xml:space="preserve"> </v>
      </c>
    </row>
    <row r="220" spans="1:47" ht="39" customHeight="1" thickTop="1" thickBot="1">
      <c r="A220" s="351" t="str">
        <f t="shared" si="32"/>
        <v>対象期間外</v>
      </c>
      <c r="B220" s="362" t="str">
        <f>IFERROR(IF(B219=①工事概要の入力!$E$14,"-",IF(B219="-","-",B219+1)),"-")</f>
        <v>-</v>
      </c>
      <c r="C220" s="363" t="str">
        <f t="shared" si="33"/>
        <v>-</v>
      </c>
      <c r="D220" s="364" t="str">
        <f t="shared" si="34"/>
        <v xml:space="preserve"> </v>
      </c>
      <c r="E220" s="365" t="str">
        <f>IF(B220=①工事概要の入力!$E$10,"",IF(B220&gt;①工事概要の入力!$E$13,"",IF(LEN(AT220)=0,"○","")))</f>
        <v/>
      </c>
      <c r="F220" s="365" t="str">
        <f>IF(E220="","",IF(WEEKDAY(B220)=1,"〇",IF(WEEKDAY(B220)=7,"〇","")))</f>
        <v/>
      </c>
      <c r="G220" s="366" t="str">
        <f t="shared" si="35"/>
        <v>×</v>
      </c>
      <c r="H220" s="367"/>
      <c r="I220" s="368"/>
      <c r="J220" s="369"/>
      <c r="K220" s="370"/>
      <c r="L220" s="371" t="str">
        <f t="shared" si="36"/>
        <v/>
      </c>
      <c r="M220" s="371" t="str">
        <f t="shared" si="30"/>
        <v/>
      </c>
      <c r="N220" s="371" t="str">
        <f>B220</f>
        <v>-</v>
      </c>
      <c r="O220" s="371" t="str">
        <f t="shared" si="37"/>
        <v/>
      </c>
      <c r="P220" s="371" t="str">
        <f t="shared" si="38"/>
        <v>振替済み</v>
      </c>
      <c r="Q220" s="365" t="str">
        <f>IFERROR(IF(F220="","",IF(I220="休日","OK",IF(I220=$T$3,VLOOKUP(B220,$M$15:$P$655,4,FALSE),"NG"))),"NG")</f>
        <v/>
      </c>
      <c r="R220" s="398" t="str">
        <f>IFERROR(IF(WEEKDAY(C220)=2,"週の始まり",IF(WEEKDAY(C220)=1,"週の終わり",IF(WEEKDAY(C220)&gt;2,"↓",""))),"")</f>
        <v/>
      </c>
      <c r="S220" s="184"/>
      <c r="V220" s="177" t="str">
        <f>IFERROR(VLOOKUP(B220,①工事概要の入力!$C$10:$D$14,2,FALSE),"")</f>
        <v/>
      </c>
      <c r="W220" s="177" t="str">
        <f>IFERROR(VLOOKUP(B220,①工事概要の入力!$C$18:$D$23,2,FALSE),"")</f>
        <v/>
      </c>
      <c r="X220" s="177" t="str">
        <f>IFERROR(VLOOKUP(B220,①工事概要の入力!$C$24:$D$26,2,FALSE),"")</f>
        <v/>
      </c>
      <c r="Y220" s="177" t="str">
        <f>IF(B220&gt;①工事概要の入力!$C$28,"",IF(B220&gt;=①工事概要の入力!$C$27,$Y$13,""))</f>
        <v/>
      </c>
      <c r="Z220" s="177" t="str">
        <f>IF(B220&gt;①工事概要の入力!$C$30,"",IF(B220&gt;=①工事概要の入力!$C$29,$Z$13,""))</f>
        <v/>
      </c>
      <c r="AA220" s="177" t="str">
        <f>IF(B220&gt;①工事概要の入力!$C$32,"",IF(B220&gt;=①工事概要の入力!$C$31,$AA$13,""))</f>
        <v/>
      </c>
      <c r="AB220" s="177" t="str">
        <f>IF(B220&gt;①工事概要の入力!$C$34,"",IF(B220&gt;=①工事概要の入力!$C$33,$AB$13,""))</f>
        <v/>
      </c>
      <c r="AC220" s="177" t="str">
        <f>IF(B220&gt;①工事概要の入力!$C$36,"",IF(B220&gt;=①工事概要の入力!$C$35,$AC$13,""))</f>
        <v/>
      </c>
      <c r="AD220" s="177" t="str">
        <f>IF(B220&gt;①工事概要の入力!$C$38,"",IF(B220&gt;=①工事概要の入力!$C$37,$AD$13,""))</f>
        <v/>
      </c>
      <c r="AE220" s="177" t="str">
        <f>IF(B220&gt;①工事概要の入力!$C$40,"",IF(B220&gt;=①工事概要の入力!$C$39,$AE$13,""))</f>
        <v/>
      </c>
      <c r="AF220" s="177" t="str">
        <f>IF(B220&gt;①工事概要の入力!$C$42,"",IF(B220&gt;=①工事概要の入力!$C$41,$AF$13,""))</f>
        <v/>
      </c>
      <c r="AG220" s="177" t="str">
        <f>IF(B220&gt;①工事概要の入力!$C$44,"",IF(B220&gt;=①工事概要の入力!$C$43,$AG$13,""))</f>
        <v/>
      </c>
      <c r="AH220" s="177" t="str">
        <f>IF(B220&gt;①工事概要の入力!$C$46,"",IF(B220&gt;=①工事概要の入力!$C$45,$AH$13,""))</f>
        <v/>
      </c>
      <c r="AI220" s="177" t="str">
        <f>IF(B220&gt;①工事概要の入力!$C$48,"",IF(B220&gt;=①工事概要の入力!$C$47,$AI$13,""))</f>
        <v/>
      </c>
      <c r="AJ220" s="177" t="str">
        <f>IF(B220&gt;①工事概要の入力!$C$50,"",IF(B220&gt;=①工事概要の入力!$C$49,$AJ$13,""))</f>
        <v/>
      </c>
      <c r="AK220" s="177" t="str">
        <f>IF(B220&gt;①工事概要の入力!$C$52,"",IF(B220&gt;=①工事概要の入力!$C$51,$AK$13,""))</f>
        <v/>
      </c>
      <c r="AL220" s="177" t="str">
        <f>IF(B220&gt;①工事概要の入力!$C$54,"",IF(B220&gt;=①工事概要の入力!$C$53,$AL$13,""))</f>
        <v/>
      </c>
      <c r="AM220" s="177" t="str">
        <f>IF(B220&gt;①工事概要の入力!$C$56,"",IF(B220&gt;=①工事概要の入力!$C$55,$AM$13,""))</f>
        <v/>
      </c>
      <c r="AN220" s="177" t="str">
        <f>IF(B220&gt;①工事概要の入力!$C$58,"",IF(B220&gt;=①工事概要の入力!$C$57,$AN$13,""))</f>
        <v/>
      </c>
      <c r="AO220" s="177" t="str">
        <f>IF(B220&gt;①工事概要の入力!$C$60,"",IF(B220&gt;=①工事概要の入力!$C$59,$AO$13,""))</f>
        <v/>
      </c>
      <c r="AP220" s="177" t="str">
        <f>IF(B220&gt;①工事概要の入力!$C$62,"",IF(B220&gt;=①工事概要の入力!$C$61,$AP$13,""))</f>
        <v/>
      </c>
      <c r="AQ220" s="177" t="str">
        <f>IF(B220&gt;①工事概要の入力!$C$64,"",IF(B220&gt;=①工事概要の入力!$C$63,$AQ$13,""))</f>
        <v/>
      </c>
      <c r="AR220" s="177" t="str">
        <f>IF(B220&gt;①工事概要の入力!$C$66,"",IF(B220&gt;=①工事概要の入力!$C$65,$AR$13,""))</f>
        <v/>
      </c>
      <c r="AS220" s="177" t="str">
        <f>IF(B220&gt;①工事概要の入力!$C$68,"",IF(B220&gt;=①工事概要の入力!$C$67,$AS$13,""))</f>
        <v/>
      </c>
      <c r="AT220" s="177" t="str">
        <f t="shared" si="39"/>
        <v/>
      </c>
      <c r="AU220" s="177" t="str">
        <f t="shared" si="31"/>
        <v xml:space="preserve"> </v>
      </c>
    </row>
    <row r="221" spans="1:47" ht="39" customHeight="1" thickTop="1" thickBot="1">
      <c r="A221" s="351" t="str">
        <f t="shared" si="32"/>
        <v>対象期間外</v>
      </c>
      <c r="B221" s="362" t="str">
        <f>IFERROR(IF(B220=①工事概要の入力!$E$14,"-",IF(B220="-","-",B220+1)),"-")</f>
        <v>-</v>
      </c>
      <c r="C221" s="363" t="str">
        <f t="shared" si="33"/>
        <v>-</v>
      </c>
      <c r="D221" s="364" t="str">
        <f t="shared" si="34"/>
        <v xml:space="preserve"> </v>
      </c>
      <c r="E221" s="365" t="str">
        <f>IF(B221=①工事概要の入力!$E$10,"",IF(B221&gt;①工事概要の入力!$E$13,"",IF(LEN(AT221)=0,"○","")))</f>
        <v/>
      </c>
      <c r="F221" s="365" t="str">
        <f>IF(E221="","",IF(WEEKDAY(B221)=1,"〇",IF(WEEKDAY(B221)=7,"〇","")))</f>
        <v/>
      </c>
      <c r="G221" s="366" t="str">
        <f t="shared" si="35"/>
        <v>×</v>
      </c>
      <c r="H221" s="367"/>
      <c r="I221" s="368"/>
      <c r="J221" s="369"/>
      <c r="K221" s="370"/>
      <c r="L221" s="371" t="str">
        <f t="shared" si="36"/>
        <v/>
      </c>
      <c r="M221" s="371" t="str">
        <f t="shared" si="30"/>
        <v/>
      </c>
      <c r="N221" s="371" t="str">
        <f>B221</f>
        <v>-</v>
      </c>
      <c r="O221" s="371" t="str">
        <f t="shared" si="37"/>
        <v/>
      </c>
      <c r="P221" s="371" t="str">
        <f t="shared" si="38"/>
        <v>振替済み</v>
      </c>
      <c r="Q221" s="365" t="str">
        <f>IFERROR(IF(F221="","",IF(I221="休日","OK",IF(I221=$T$3,VLOOKUP(B221,$M$15:$P$655,4,FALSE),"NG"))),"NG")</f>
        <v/>
      </c>
      <c r="R221" s="398" t="str">
        <f>IFERROR(IF(WEEKDAY(C221)=2,"週の始まり",IF(WEEKDAY(C221)=1,"週の終わり",IF(WEEKDAY(C221)&gt;2,"↓",""))),"")</f>
        <v/>
      </c>
      <c r="S221" s="184"/>
      <c r="V221" s="177" t="str">
        <f>IFERROR(VLOOKUP(B221,①工事概要の入力!$C$10:$D$14,2,FALSE),"")</f>
        <v/>
      </c>
      <c r="W221" s="177" t="str">
        <f>IFERROR(VLOOKUP(B221,①工事概要の入力!$C$18:$D$23,2,FALSE),"")</f>
        <v/>
      </c>
      <c r="X221" s="177" t="str">
        <f>IFERROR(VLOOKUP(B221,①工事概要の入力!$C$24:$D$26,2,FALSE),"")</f>
        <v/>
      </c>
      <c r="Y221" s="177" t="str">
        <f>IF(B221&gt;①工事概要の入力!$C$28,"",IF(B221&gt;=①工事概要の入力!$C$27,$Y$13,""))</f>
        <v/>
      </c>
      <c r="Z221" s="177" t="str">
        <f>IF(B221&gt;①工事概要の入力!$C$30,"",IF(B221&gt;=①工事概要の入力!$C$29,$Z$13,""))</f>
        <v/>
      </c>
      <c r="AA221" s="177" t="str">
        <f>IF(B221&gt;①工事概要の入力!$C$32,"",IF(B221&gt;=①工事概要の入力!$C$31,$AA$13,""))</f>
        <v/>
      </c>
      <c r="AB221" s="177" t="str">
        <f>IF(B221&gt;①工事概要の入力!$C$34,"",IF(B221&gt;=①工事概要の入力!$C$33,$AB$13,""))</f>
        <v/>
      </c>
      <c r="AC221" s="177" t="str">
        <f>IF(B221&gt;①工事概要の入力!$C$36,"",IF(B221&gt;=①工事概要の入力!$C$35,$AC$13,""))</f>
        <v/>
      </c>
      <c r="AD221" s="177" t="str">
        <f>IF(B221&gt;①工事概要の入力!$C$38,"",IF(B221&gt;=①工事概要の入力!$C$37,$AD$13,""))</f>
        <v/>
      </c>
      <c r="AE221" s="177" t="str">
        <f>IF(B221&gt;①工事概要の入力!$C$40,"",IF(B221&gt;=①工事概要の入力!$C$39,$AE$13,""))</f>
        <v/>
      </c>
      <c r="AF221" s="177" t="str">
        <f>IF(B221&gt;①工事概要の入力!$C$42,"",IF(B221&gt;=①工事概要の入力!$C$41,$AF$13,""))</f>
        <v/>
      </c>
      <c r="AG221" s="177" t="str">
        <f>IF(B221&gt;①工事概要の入力!$C$44,"",IF(B221&gt;=①工事概要の入力!$C$43,$AG$13,""))</f>
        <v/>
      </c>
      <c r="AH221" s="177" t="str">
        <f>IF(B221&gt;①工事概要の入力!$C$46,"",IF(B221&gt;=①工事概要の入力!$C$45,$AH$13,""))</f>
        <v/>
      </c>
      <c r="AI221" s="177" t="str">
        <f>IF(B221&gt;①工事概要の入力!$C$48,"",IF(B221&gt;=①工事概要の入力!$C$47,$AI$13,""))</f>
        <v/>
      </c>
      <c r="AJ221" s="177" t="str">
        <f>IF(B221&gt;①工事概要の入力!$C$50,"",IF(B221&gt;=①工事概要の入力!$C$49,$AJ$13,""))</f>
        <v/>
      </c>
      <c r="AK221" s="177" t="str">
        <f>IF(B221&gt;①工事概要の入力!$C$52,"",IF(B221&gt;=①工事概要の入力!$C$51,$AK$13,""))</f>
        <v/>
      </c>
      <c r="AL221" s="177" t="str">
        <f>IF(B221&gt;①工事概要の入力!$C$54,"",IF(B221&gt;=①工事概要の入力!$C$53,$AL$13,""))</f>
        <v/>
      </c>
      <c r="AM221" s="177" t="str">
        <f>IF(B221&gt;①工事概要の入力!$C$56,"",IF(B221&gt;=①工事概要の入力!$C$55,$AM$13,""))</f>
        <v/>
      </c>
      <c r="AN221" s="177" t="str">
        <f>IF(B221&gt;①工事概要の入力!$C$58,"",IF(B221&gt;=①工事概要の入力!$C$57,$AN$13,""))</f>
        <v/>
      </c>
      <c r="AO221" s="177" t="str">
        <f>IF(B221&gt;①工事概要の入力!$C$60,"",IF(B221&gt;=①工事概要の入力!$C$59,$AO$13,""))</f>
        <v/>
      </c>
      <c r="AP221" s="177" t="str">
        <f>IF(B221&gt;①工事概要の入力!$C$62,"",IF(B221&gt;=①工事概要の入力!$C$61,$AP$13,""))</f>
        <v/>
      </c>
      <c r="AQ221" s="177" t="str">
        <f>IF(B221&gt;①工事概要の入力!$C$64,"",IF(B221&gt;=①工事概要の入力!$C$63,$AQ$13,""))</f>
        <v/>
      </c>
      <c r="AR221" s="177" t="str">
        <f>IF(B221&gt;①工事概要の入力!$C$66,"",IF(B221&gt;=①工事概要の入力!$C$65,$AR$13,""))</f>
        <v/>
      </c>
      <c r="AS221" s="177" t="str">
        <f>IF(B221&gt;①工事概要の入力!$C$68,"",IF(B221&gt;=①工事概要の入力!$C$67,$AS$13,""))</f>
        <v/>
      </c>
      <c r="AT221" s="177" t="str">
        <f t="shared" si="39"/>
        <v/>
      </c>
      <c r="AU221" s="177" t="str">
        <f t="shared" si="31"/>
        <v xml:space="preserve"> </v>
      </c>
    </row>
    <row r="222" spans="1:47" ht="39" customHeight="1" thickTop="1" thickBot="1">
      <c r="A222" s="351" t="str">
        <f t="shared" si="32"/>
        <v>対象期間外</v>
      </c>
      <c r="B222" s="362" t="str">
        <f>IFERROR(IF(B221=①工事概要の入力!$E$14,"-",IF(B221="-","-",B221+1)),"-")</f>
        <v>-</v>
      </c>
      <c r="C222" s="363" t="str">
        <f t="shared" si="33"/>
        <v>-</v>
      </c>
      <c r="D222" s="364" t="str">
        <f t="shared" si="34"/>
        <v xml:space="preserve"> </v>
      </c>
      <c r="E222" s="365" t="str">
        <f>IF(B222=①工事概要の入力!$E$10,"",IF(B222&gt;①工事概要の入力!$E$13,"",IF(LEN(AT222)=0,"○","")))</f>
        <v/>
      </c>
      <c r="F222" s="365" t="str">
        <f>IF(E222="","",IF(WEEKDAY(B222)=1,"〇",IF(WEEKDAY(B222)=7,"〇","")))</f>
        <v/>
      </c>
      <c r="G222" s="366" t="str">
        <f t="shared" si="35"/>
        <v>×</v>
      </c>
      <c r="H222" s="367"/>
      <c r="I222" s="368"/>
      <c r="J222" s="369"/>
      <c r="K222" s="370"/>
      <c r="L222" s="371" t="str">
        <f t="shared" si="36"/>
        <v/>
      </c>
      <c r="M222" s="371" t="str">
        <f t="shared" si="30"/>
        <v/>
      </c>
      <c r="N222" s="371" t="str">
        <f>B222</f>
        <v>-</v>
      </c>
      <c r="O222" s="371" t="str">
        <f t="shared" si="37"/>
        <v/>
      </c>
      <c r="P222" s="371" t="str">
        <f t="shared" si="38"/>
        <v>振替済み</v>
      </c>
      <c r="Q222" s="365" t="str">
        <f>IFERROR(IF(F222="","",IF(I222="休日","OK",IF(I222=$T$3,VLOOKUP(B222,$M$15:$P$655,4,FALSE),"NG"))),"NG")</f>
        <v/>
      </c>
      <c r="R222" s="398" t="str">
        <f>IFERROR(IF(WEEKDAY(C222)=2,"週の始まり",IF(WEEKDAY(C222)=1,"週の終わり",IF(WEEKDAY(C222)&gt;2,"↓",""))),"")</f>
        <v/>
      </c>
      <c r="S222" s="184"/>
      <c r="V222" s="177" t="str">
        <f>IFERROR(VLOOKUP(B222,①工事概要の入力!$C$10:$D$14,2,FALSE),"")</f>
        <v/>
      </c>
      <c r="W222" s="177" t="str">
        <f>IFERROR(VLOOKUP(B222,①工事概要の入力!$C$18:$D$23,2,FALSE),"")</f>
        <v/>
      </c>
      <c r="X222" s="177" t="str">
        <f>IFERROR(VLOOKUP(B222,①工事概要の入力!$C$24:$D$26,2,FALSE),"")</f>
        <v/>
      </c>
      <c r="Y222" s="177" t="str">
        <f>IF(B222&gt;①工事概要の入力!$C$28,"",IF(B222&gt;=①工事概要の入力!$C$27,$Y$13,""))</f>
        <v/>
      </c>
      <c r="Z222" s="177" t="str">
        <f>IF(B222&gt;①工事概要の入力!$C$30,"",IF(B222&gt;=①工事概要の入力!$C$29,$Z$13,""))</f>
        <v/>
      </c>
      <c r="AA222" s="177" t="str">
        <f>IF(B222&gt;①工事概要の入力!$C$32,"",IF(B222&gt;=①工事概要の入力!$C$31,$AA$13,""))</f>
        <v/>
      </c>
      <c r="AB222" s="177" t="str">
        <f>IF(B222&gt;①工事概要の入力!$C$34,"",IF(B222&gt;=①工事概要の入力!$C$33,$AB$13,""))</f>
        <v/>
      </c>
      <c r="AC222" s="177" t="str">
        <f>IF(B222&gt;①工事概要の入力!$C$36,"",IF(B222&gt;=①工事概要の入力!$C$35,$AC$13,""))</f>
        <v/>
      </c>
      <c r="AD222" s="177" t="str">
        <f>IF(B222&gt;①工事概要の入力!$C$38,"",IF(B222&gt;=①工事概要の入力!$C$37,$AD$13,""))</f>
        <v/>
      </c>
      <c r="AE222" s="177" t="str">
        <f>IF(B222&gt;①工事概要の入力!$C$40,"",IF(B222&gt;=①工事概要の入力!$C$39,$AE$13,""))</f>
        <v/>
      </c>
      <c r="AF222" s="177" t="str">
        <f>IF(B222&gt;①工事概要の入力!$C$42,"",IF(B222&gt;=①工事概要の入力!$C$41,$AF$13,""))</f>
        <v/>
      </c>
      <c r="AG222" s="177" t="str">
        <f>IF(B222&gt;①工事概要の入力!$C$44,"",IF(B222&gt;=①工事概要の入力!$C$43,$AG$13,""))</f>
        <v/>
      </c>
      <c r="AH222" s="177" t="str">
        <f>IF(B222&gt;①工事概要の入力!$C$46,"",IF(B222&gt;=①工事概要の入力!$C$45,$AH$13,""))</f>
        <v/>
      </c>
      <c r="AI222" s="177" t="str">
        <f>IF(B222&gt;①工事概要の入力!$C$48,"",IF(B222&gt;=①工事概要の入力!$C$47,$AI$13,""))</f>
        <v/>
      </c>
      <c r="AJ222" s="177" t="str">
        <f>IF(B222&gt;①工事概要の入力!$C$50,"",IF(B222&gt;=①工事概要の入力!$C$49,$AJ$13,""))</f>
        <v/>
      </c>
      <c r="AK222" s="177" t="str">
        <f>IF(B222&gt;①工事概要の入力!$C$52,"",IF(B222&gt;=①工事概要の入力!$C$51,$AK$13,""))</f>
        <v/>
      </c>
      <c r="AL222" s="177" t="str">
        <f>IF(B222&gt;①工事概要の入力!$C$54,"",IF(B222&gt;=①工事概要の入力!$C$53,$AL$13,""))</f>
        <v/>
      </c>
      <c r="AM222" s="177" t="str">
        <f>IF(B222&gt;①工事概要の入力!$C$56,"",IF(B222&gt;=①工事概要の入力!$C$55,$AM$13,""))</f>
        <v/>
      </c>
      <c r="AN222" s="177" t="str">
        <f>IF(B222&gt;①工事概要の入力!$C$58,"",IF(B222&gt;=①工事概要の入力!$C$57,$AN$13,""))</f>
        <v/>
      </c>
      <c r="AO222" s="177" t="str">
        <f>IF(B222&gt;①工事概要の入力!$C$60,"",IF(B222&gt;=①工事概要の入力!$C$59,$AO$13,""))</f>
        <v/>
      </c>
      <c r="AP222" s="177" t="str">
        <f>IF(B222&gt;①工事概要の入力!$C$62,"",IF(B222&gt;=①工事概要の入力!$C$61,$AP$13,""))</f>
        <v/>
      </c>
      <c r="AQ222" s="177" t="str">
        <f>IF(B222&gt;①工事概要の入力!$C$64,"",IF(B222&gt;=①工事概要の入力!$C$63,$AQ$13,""))</f>
        <v/>
      </c>
      <c r="AR222" s="177" t="str">
        <f>IF(B222&gt;①工事概要の入力!$C$66,"",IF(B222&gt;=①工事概要の入力!$C$65,$AR$13,""))</f>
        <v/>
      </c>
      <c r="AS222" s="177" t="str">
        <f>IF(B222&gt;①工事概要の入力!$C$68,"",IF(B222&gt;=①工事概要の入力!$C$67,$AS$13,""))</f>
        <v/>
      </c>
      <c r="AT222" s="177" t="str">
        <f t="shared" si="39"/>
        <v/>
      </c>
      <c r="AU222" s="177" t="str">
        <f t="shared" si="31"/>
        <v xml:space="preserve"> </v>
      </c>
    </row>
    <row r="223" spans="1:47" ht="39" customHeight="1" thickTop="1" thickBot="1">
      <c r="A223" s="351" t="str">
        <f t="shared" si="32"/>
        <v>対象期間外</v>
      </c>
      <c r="B223" s="362" t="str">
        <f>IFERROR(IF(B222=①工事概要の入力!$E$14,"-",IF(B222="-","-",B222+1)),"-")</f>
        <v>-</v>
      </c>
      <c r="C223" s="363" t="str">
        <f t="shared" si="33"/>
        <v>-</v>
      </c>
      <c r="D223" s="364" t="str">
        <f t="shared" si="34"/>
        <v xml:space="preserve"> </v>
      </c>
      <c r="E223" s="365" t="str">
        <f>IF(B223=①工事概要の入力!$E$10,"",IF(B223&gt;①工事概要の入力!$E$13,"",IF(LEN(AT223)=0,"○","")))</f>
        <v/>
      </c>
      <c r="F223" s="365" t="str">
        <f>IF(E223="","",IF(WEEKDAY(B223)=1,"〇",IF(WEEKDAY(B223)=7,"〇","")))</f>
        <v/>
      </c>
      <c r="G223" s="366" t="str">
        <f t="shared" si="35"/>
        <v>×</v>
      </c>
      <c r="H223" s="367"/>
      <c r="I223" s="368"/>
      <c r="J223" s="369"/>
      <c r="K223" s="370"/>
      <c r="L223" s="371" t="str">
        <f t="shared" si="36"/>
        <v/>
      </c>
      <c r="M223" s="371" t="str">
        <f t="shared" si="30"/>
        <v/>
      </c>
      <c r="N223" s="371" t="str">
        <f>B223</f>
        <v>-</v>
      </c>
      <c r="O223" s="371" t="str">
        <f t="shared" si="37"/>
        <v/>
      </c>
      <c r="P223" s="371" t="str">
        <f t="shared" si="38"/>
        <v>振替済み</v>
      </c>
      <c r="Q223" s="365" t="str">
        <f>IFERROR(IF(F223="","",IF(I223="休日","OK",IF(I223=$T$3,VLOOKUP(B223,$M$15:$P$655,4,FALSE),"NG"))),"NG")</f>
        <v/>
      </c>
      <c r="R223" s="398" t="str">
        <f>IFERROR(IF(WEEKDAY(C223)=2,"週の始まり",IF(WEEKDAY(C223)=1,"週の終わり",IF(WEEKDAY(C223)&gt;2,"↓",""))),"")</f>
        <v/>
      </c>
      <c r="S223" s="184"/>
      <c r="V223" s="177" t="str">
        <f>IFERROR(VLOOKUP(B223,①工事概要の入力!$C$10:$D$14,2,FALSE),"")</f>
        <v/>
      </c>
      <c r="W223" s="177" t="str">
        <f>IFERROR(VLOOKUP(B223,①工事概要の入力!$C$18:$D$23,2,FALSE),"")</f>
        <v/>
      </c>
      <c r="X223" s="177" t="str">
        <f>IFERROR(VLOOKUP(B223,①工事概要の入力!$C$24:$D$26,2,FALSE),"")</f>
        <v/>
      </c>
      <c r="Y223" s="177" t="str">
        <f>IF(B223&gt;①工事概要の入力!$C$28,"",IF(B223&gt;=①工事概要の入力!$C$27,$Y$13,""))</f>
        <v/>
      </c>
      <c r="Z223" s="177" t="str">
        <f>IF(B223&gt;①工事概要の入力!$C$30,"",IF(B223&gt;=①工事概要の入力!$C$29,$Z$13,""))</f>
        <v/>
      </c>
      <c r="AA223" s="177" t="str">
        <f>IF(B223&gt;①工事概要の入力!$C$32,"",IF(B223&gt;=①工事概要の入力!$C$31,$AA$13,""))</f>
        <v/>
      </c>
      <c r="AB223" s="177" t="str">
        <f>IF(B223&gt;①工事概要の入力!$C$34,"",IF(B223&gt;=①工事概要の入力!$C$33,$AB$13,""))</f>
        <v/>
      </c>
      <c r="AC223" s="177" t="str">
        <f>IF(B223&gt;①工事概要の入力!$C$36,"",IF(B223&gt;=①工事概要の入力!$C$35,$AC$13,""))</f>
        <v/>
      </c>
      <c r="AD223" s="177" t="str">
        <f>IF(B223&gt;①工事概要の入力!$C$38,"",IF(B223&gt;=①工事概要の入力!$C$37,$AD$13,""))</f>
        <v/>
      </c>
      <c r="AE223" s="177" t="str">
        <f>IF(B223&gt;①工事概要の入力!$C$40,"",IF(B223&gt;=①工事概要の入力!$C$39,$AE$13,""))</f>
        <v/>
      </c>
      <c r="AF223" s="177" t="str">
        <f>IF(B223&gt;①工事概要の入力!$C$42,"",IF(B223&gt;=①工事概要の入力!$C$41,$AF$13,""))</f>
        <v/>
      </c>
      <c r="AG223" s="177" t="str">
        <f>IF(B223&gt;①工事概要の入力!$C$44,"",IF(B223&gt;=①工事概要の入力!$C$43,$AG$13,""))</f>
        <v/>
      </c>
      <c r="AH223" s="177" t="str">
        <f>IF(B223&gt;①工事概要の入力!$C$46,"",IF(B223&gt;=①工事概要の入力!$C$45,$AH$13,""))</f>
        <v/>
      </c>
      <c r="AI223" s="177" t="str">
        <f>IF(B223&gt;①工事概要の入力!$C$48,"",IF(B223&gt;=①工事概要の入力!$C$47,$AI$13,""))</f>
        <v/>
      </c>
      <c r="AJ223" s="177" t="str">
        <f>IF(B223&gt;①工事概要の入力!$C$50,"",IF(B223&gt;=①工事概要の入力!$C$49,$AJ$13,""))</f>
        <v/>
      </c>
      <c r="AK223" s="177" t="str">
        <f>IF(B223&gt;①工事概要の入力!$C$52,"",IF(B223&gt;=①工事概要の入力!$C$51,$AK$13,""))</f>
        <v/>
      </c>
      <c r="AL223" s="177" t="str">
        <f>IF(B223&gt;①工事概要の入力!$C$54,"",IF(B223&gt;=①工事概要の入力!$C$53,$AL$13,""))</f>
        <v/>
      </c>
      <c r="AM223" s="177" t="str">
        <f>IF(B223&gt;①工事概要の入力!$C$56,"",IF(B223&gt;=①工事概要の入力!$C$55,$AM$13,""))</f>
        <v/>
      </c>
      <c r="AN223" s="177" t="str">
        <f>IF(B223&gt;①工事概要の入力!$C$58,"",IF(B223&gt;=①工事概要の入力!$C$57,$AN$13,""))</f>
        <v/>
      </c>
      <c r="AO223" s="177" t="str">
        <f>IF(B223&gt;①工事概要の入力!$C$60,"",IF(B223&gt;=①工事概要の入力!$C$59,$AO$13,""))</f>
        <v/>
      </c>
      <c r="AP223" s="177" t="str">
        <f>IF(B223&gt;①工事概要の入力!$C$62,"",IF(B223&gt;=①工事概要の入力!$C$61,$AP$13,""))</f>
        <v/>
      </c>
      <c r="AQ223" s="177" t="str">
        <f>IF(B223&gt;①工事概要の入力!$C$64,"",IF(B223&gt;=①工事概要の入力!$C$63,$AQ$13,""))</f>
        <v/>
      </c>
      <c r="AR223" s="177" t="str">
        <f>IF(B223&gt;①工事概要の入力!$C$66,"",IF(B223&gt;=①工事概要の入力!$C$65,$AR$13,""))</f>
        <v/>
      </c>
      <c r="AS223" s="177" t="str">
        <f>IF(B223&gt;①工事概要の入力!$C$68,"",IF(B223&gt;=①工事概要の入力!$C$67,$AS$13,""))</f>
        <v/>
      </c>
      <c r="AT223" s="177" t="str">
        <f t="shared" si="39"/>
        <v/>
      </c>
      <c r="AU223" s="177" t="str">
        <f t="shared" si="31"/>
        <v xml:space="preserve"> </v>
      </c>
    </row>
    <row r="224" spans="1:47" ht="39" customHeight="1" thickTop="1" thickBot="1">
      <c r="A224" s="351" t="str">
        <f t="shared" si="32"/>
        <v>対象期間外</v>
      </c>
      <c r="B224" s="362" t="str">
        <f>IFERROR(IF(B223=①工事概要の入力!$E$14,"-",IF(B223="-","-",B223+1)),"-")</f>
        <v>-</v>
      </c>
      <c r="C224" s="363" t="str">
        <f t="shared" si="33"/>
        <v>-</v>
      </c>
      <c r="D224" s="364" t="str">
        <f t="shared" si="34"/>
        <v xml:space="preserve"> </v>
      </c>
      <c r="E224" s="365" t="str">
        <f>IF(B224=①工事概要の入力!$E$10,"",IF(B224&gt;①工事概要の入力!$E$13,"",IF(LEN(AT224)=0,"○","")))</f>
        <v/>
      </c>
      <c r="F224" s="365" t="str">
        <f>IF(E224="","",IF(WEEKDAY(B224)=1,"〇",IF(WEEKDAY(B224)=7,"〇","")))</f>
        <v/>
      </c>
      <c r="G224" s="366" t="str">
        <f t="shared" si="35"/>
        <v>×</v>
      </c>
      <c r="H224" s="367"/>
      <c r="I224" s="368"/>
      <c r="J224" s="369"/>
      <c r="K224" s="370"/>
      <c r="L224" s="371" t="str">
        <f t="shared" si="36"/>
        <v/>
      </c>
      <c r="M224" s="371" t="str">
        <f t="shared" si="30"/>
        <v/>
      </c>
      <c r="N224" s="371" t="str">
        <f>B224</f>
        <v>-</v>
      </c>
      <c r="O224" s="371" t="str">
        <f t="shared" si="37"/>
        <v/>
      </c>
      <c r="P224" s="371" t="str">
        <f t="shared" si="38"/>
        <v>振替済み</v>
      </c>
      <c r="Q224" s="365" t="str">
        <f>IFERROR(IF(F224="","",IF(I224="休日","OK",IF(I224=$T$3,VLOOKUP(B224,$M$15:$P$655,4,FALSE),"NG"))),"NG")</f>
        <v/>
      </c>
      <c r="R224" s="398" t="str">
        <f>IFERROR(IF(WEEKDAY(C224)=2,"週の始まり",IF(WEEKDAY(C224)=1,"週の終わり",IF(WEEKDAY(C224)&gt;2,"↓",""))),"")</f>
        <v/>
      </c>
      <c r="S224" s="184"/>
      <c r="V224" s="177" t="str">
        <f>IFERROR(VLOOKUP(B224,①工事概要の入力!$C$10:$D$14,2,FALSE),"")</f>
        <v/>
      </c>
      <c r="W224" s="177" t="str">
        <f>IFERROR(VLOOKUP(B224,①工事概要の入力!$C$18:$D$23,2,FALSE),"")</f>
        <v/>
      </c>
      <c r="X224" s="177" t="str">
        <f>IFERROR(VLOOKUP(B224,①工事概要の入力!$C$24:$D$26,2,FALSE),"")</f>
        <v/>
      </c>
      <c r="Y224" s="177" t="str">
        <f>IF(B224&gt;①工事概要の入力!$C$28,"",IF(B224&gt;=①工事概要の入力!$C$27,$Y$13,""))</f>
        <v/>
      </c>
      <c r="Z224" s="177" t="str">
        <f>IF(B224&gt;①工事概要の入力!$C$30,"",IF(B224&gt;=①工事概要の入力!$C$29,$Z$13,""))</f>
        <v/>
      </c>
      <c r="AA224" s="177" t="str">
        <f>IF(B224&gt;①工事概要の入力!$C$32,"",IF(B224&gt;=①工事概要の入力!$C$31,$AA$13,""))</f>
        <v/>
      </c>
      <c r="AB224" s="177" t="str">
        <f>IF(B224&gt;①工事概要の入力!$C$34,"",IF(B224&gt;=①工事概要の入力!$C$33,$AB$13,""))</f>
        <v/>
      </c>
      <c r="AC224" s="177" t="str">
        <f>IF(B224&gt;①工事概要の入力!$C$36,"",IF(B224&gt;=①工事概要の入力!$C$35,$AC$13,""))</f>
        <v/>
      </c>
      <c r="AD224" s="177" t="str">
        <f>IF(B224&gt;①工事概要の入力!$C$38,"",IF(B224&gt;=①工事概要の入力!$C$37,$AD$13,""))</f>
        <v/>
      </c>
      <c r="AE224" s="177" t="str">
        <f>IF(B224&gt;①工事概要の入力!$C$40,"",IF(B224&gt;=①工事概要の入力!$C$39,$AE$13,""))</f>
        <v/>
      </c>
      <c r="AF224" s="177" t="str">
        <f>IF(B224&gt;①工事概要の入力!$C$42,"",IF(B224&gt;=①工事概要の入力!$C$41,$AF$13,""))</f>
        <v/>
      </c>
      <c r="AG224" s="177" t="str">
        <f>IF(B224&gt;①工事概要の入力!$C$44,"",IF(B224&gt;=①工事概要の入力!$C$43,$AG$13,""))</f>
        <v/>
      </c>
      <c r="AH224" s="177" t="str">
        <f>IF(B224&gt;①工事概要の入力!$C$46,"",IF(B224&gt;=①工事概要の入力!$C$45,$AH$13,""))</f>
        <v/>
      </c>
      <c r="AI224" s="177" t="str">
        <f>IF(B224&gt;①工事概要の入力!$C$48,"",IF(B224&gt;=①工事概要の入力!$C$47,$AI$13,""))</f>
        <v/>
      </c>
      <c r="AJ224" s="177" t="str">
        <f>IF(B224&gt;①工事概要の入力!$C$50,"",IF(B224&gt;=①工事概要の入力!$C$49,$AJ$13,""))</f>
        <v/>
      </c>
      <c r="AK224" s="177" t="str">
        <f>IF(B224&gt;①工事概要の入力!$C$52,"",IF(B224&gt;=①工事概要の入力!$C$51,$AK$13,""))</f>
        <v/>
      </c>
      <c r="AL224" s="177" t="str">
        <f>IF(B224&gt;①工事概要の入力!$C$54,"",IF(B224&gt;=①工事概要の入力!$C$53,$AL$13,""))</f>
        <v/>
      </c>
      <c r="AM224" s="177" t="str">
        <f>IF(B224&gt;①工事概要の入力!$C$56,"",IF(B224&gt;=①工事概要の入力!$C$55,$AM$13,""))</f>
        <v/>
      </c>
      <c r="AN224" s="177" t="str">
        <f>IF(B224&gt;①工事概要の入力!$C$58,"",IF(B224&gt;=①工事概要の入力!$C$57,$AN$13,""))</f>
        <v/>
      </c>
      <c r="AO224" s="177" t="str">
        <f>IF(B224&gt;①工事概要の入力!$C$60,"",IF(B224&gt;=①工事概要の入力!$C$59,$AO$13,""))</f>
        <v/>
      </c>
      <c r="AP224" s="177" t="str">
        <f>IF(B224&gt;①工事概要の入力!$C$62,"",IF(B224&gt;=①工事概要の入力!$C$61,$AP$13,""))</f>
        <v/>
      </c>
      <c r="AQ224" s="177" t="str">
        <f>IF(B224&gt;①工事概要の入力!$C$64,"",IF(B224&gt;=①工事概要の入力!$C$63,$AQ$13,""))</f>
        <v/>
      </c>
      <c r="AR224" s="177" t="str">
        <f>IF(B224&gt;①工事概要の入力!$C$66,"",IF(B224&gt;=①工事概要の入力!$C$65,$AR$13,""))</f>
        <v/>
      </c>
      <c r="AS224" s="177" t="str">
        <f>IF(B224&gt;①工事概要の入力!$C$68,"",IF(B224&gt;=①工事概要の入力!$C$67,$AS$13,""))</f>
        <v/>
      </c>
      <c r="AT224" s="177" t="str">
        <f t="shared" si="39"/>
        <v/>
      </c>
      <c r="AU224" s="177" t="str">
        <f t="shared" si="31"/>
        <v xml:space="preserve"> </v>
      </c>
    </row>
    <row r="225" spans="1:47" ht="39" customHeight="1" thickTop="1" thickBot="1">
      <c r="A225" s="351" t="str">
        <f t="shared" si="32"/>
        <v>対象期間外</v>
      </c>
      <c r="B225" s="362" t="str">
        <f>IFERROR(IF(B224=①工事概要の入力!$E$14,"-",IF(B224="-","-",B224+1)),"-")</f>
        <v>-</v>
      </c>
      <c r="C225" s="363" t="str">
        <f t="shared" si="33"/>
        <v>-</v>
      </c>
      <c r="D225" s="364" t="str">
        <f t="shared" si="34"/>
        <v xml:space="preserve"> </v>
      </c>
      <c r="E225" s="365" t="str">
        <f>IF(B225=①工事概要の入力!$E$10,"",IF(B225&gt;①工事概要の入力!$E$13,"",IF(LEN(AT225)=0,"○","")))</f>
        <v/>
      </c>
      <c r="F225" s="365" t="str">
        <f>IF(E225="","",IF(WEEKDAY(B225)=1,"〇",IF(WEEKDAY(B225)=7,"〇","")))</f>
        <v/>
      </c>
      <c r="G225" s="366" t="str">
        <f t="shared" si="35"/>
        <v>×</v>
      </c>
      <c r="H225" s="367"/>
      <c r="I225" s="368"/>
      <c r="J225" s="369"/>
      <c r="K225" s="370"/>
      <c r="L225" s="371" t="str">
        <f t="shared" si="36"/>
        <v/>
      </c>
      <c r="M225" s="371" t="str">
        <f t="shared" si="30"/>
        <v/>
      </c>
      <c r="N225" s="371" t="str">
        <f>B225</f>
        <v>-</v>
      </c>
      <c r="O225" s="371" t="str">
        <f t="shared" si="37"/>
        <v/>
      </c>
      <c r="P225" s="371" t="str">
        <f t="shared" si="38"/>
        <v>振替済み</v>
      </c>
      <c r="Q225" s="365" t="str">
        <f>IFERROR(IF(F225="","",IF(I225="休日","OK",IF(I225=$T$3,VLOOKUP(B225,$M$15:$P$655,4,FALSE),"NG"))),"NG")</f>
        <v/>
      </c>
      <c r="R225" s="398" t="str">
        <f>IFERROR(IF(WEEKDAY(C225)=2,"週の始まり",IF(WEEKDAY(C225)=1,"週の終わり",IF(WEEKDAY(C225)&gt;2,"↓",""))),"")</f>
        <v/>
      </c>
      <c r="S225" s="184"/>
      <c r="V225" s="177" t="str">
        <f>IFERROR(VLOOKUP(B225,①工事概要の入力!$C$10:$D$14,2,FALSE),"")</f>
        <v/>
      </c>
      <c r="W225" s="177" t="str">
        <f>IFERROR(VLOOKUP(B225,①工事概要の入力!$C$18:$D$23,2,FALSE),"")</f>
        <v/>
      </c>
      <c r="X225" s="177" t="str">
        <f>IFERROR(VLOOKUP(B225,①工事概要の入力!$C$24:$D$26,2,FALSE),"")</f>
        <v/>
      </c>
      <c r="Y225" s="177" t="str">
        <f>IF(B225&gt;①工事概要の入力!$C$28,"",IF(B225&gt;=①工事概要の入力!$C$27,$Y$13,""))</f>
        <v/>
      </c>
      <c r="Z225" s="177" t="str">
        <f>IF(B225&gt;①工事概要の入力!$C$30,"",IF(B225&gt;=①工事概要の入力!$C$29,$Z$13,""))</f>
        <v/>
      </c>
      <c r="AA225" s="177" t="str">
        <f>IF(B225&gt;①工事概要の入力!$C$32,"",IF(B225&gt;=①工事概要の入力!$C$31,$AA$13,""))</f>
        <v/>
      </c>
      <c r="AB225" s="177" t="str">
        <f>IF(B225&gt;①工事概要の入力!$C$34,"",IF(B225&gt;=①工事概要の入力!$C$33,$AB$13,""))</f>
        <v/>
      </c>
      <c r="AC225" s="177" t="str">
        <f>IF(B225&gt;①工事概要の入力!$C$36,"",IF(B225&gt;=①工事概要の入力!$C$35,$AC$13,""))</f>
        <v/>
      </c>
      <c r="AD225" s="177" t="str">
        <f>IF(B225&gt;①工事概要の入力!$C$38,"",IF(B225&gt;=①工事概要の入力!$C$37,$AD$13,""))</f>
        <v/>
      </c>
      <c r="AE225" s="177" t="str">
        <f>IF(B225&gt;①工事概要の入力!$C$40,"",IF(B225&gt;=①工事概要の入力!$C$39,$AE$13,""))</f>
        <v/>
      </c>
      <c r="AF225" s="177" t="str">
        <f>IF(B225&gt;①工事概要の入力!$C$42,"",IF(B225&gt;=①工事概要の入力!$C$41,$AF$13,""))</f>
        <v/>
      </c>
      <c r="AG225" s="177" t="str">
        <f>IF(B225&gt;①工事概要の入力!$C$44,"",IF(B225&gt;=①工事概要の入力!$C$43,$AG$13,""))</f>
        <v/>
      </c>
      <c r="AH225" s="177" t="str">
        <f>IF(B225&gt;①工事概要の入力!$C$46,"",IF(B225&gt;=①工事概要の入力!$C$45,$AH$13,""))</f>
        <v/>
      </c>
      <c r="AI225" s="177" t="str">
        <f>IF(B225&gt;①工事概要の入力!$C$48,"",IF(B225&gt;=①工事概要の入力!$C$47,$AI$13,""))</f>
        <v/>
      </c>
      <c r="AJ225" s="177" t="str">
        <f>IF(B225&gt;①工事概要の入力!$C$50,"",IF(B225&gt;=①工事概要の入力!$C$49,$AJ$13,""))</f>
        <v/>
      </c>
      <c r="AK225" s="177" t="str">
        <f>IF(B225&gt;①工事概要の入力!$C$52,"",IF(B225&gt;=①工事概要の入力!$C$51,$AK$13,""))</f>
        <v/>
      </c>
      <c r="AL225" s="177" t="str">
        <f>IF(B225&gt;①工事概要の入力!$C$54,"",IF(B225&gt;=①工事概要の入力!$C$53,$AL$13,""))</f>
        <v/>
      </c>
      <c r="AM225" s="177" t="str">
        <f>IF(B225&gt;①工事概要の入力!$C$56,"",IF(B225&gt;=①工事概要の入力!$C$55,$AM$13,""))</f>
        <v/>
      </c>
      <c r="AN225" s="177" t="str">
        <f>IF(B225&gt;①工事概要の入力!$C$58,"",IF(B225&gt;=①工事概要の入力!$C$57,$AN$13,""))</f>
        <v/>
      </c>
      <c r="AO225" s="177" t="str">
        <f>IF(B225&gt;①工事概要の入力!$C$60,"",IF(B225&gt;=①工事概要の入力!$C$59,$AO$13,""))</f>
        <v/>
      </c>
      <c r="AP225" s="177" t="str">
        <f>IF(B225&gt;①工事概要の入力!$C$62,"",IF(B225&gt;=①工事概要の入力!$C$61,$AP$13,""))</f>
        <v/>
      </c>
      <c r="AQ225" s="177" t="str">
        <f>IF(B225&gt;①工事概要の入力!$C$64,"",IF(B225&gt;=①工事概要の入力!$C$63,$AQ$13,""))</f>
        <v/>
      </c>
      <c r="AR225" s="177" t="str">
        <f>IF(B225&gt;①工事概要の入力!$C$66,"",IF(B225&gt;=①工事概要の入力!$C$65,$AR$13,""))</f>
        <v/>
      </c>
      <c r="AS225" s="177" t="str">
        <f>IF(B225&gt;①工事概要の入力!$C$68,"",IF(B225&gt;=①工事概要の入力!$C$67,$AS$13,""))</f>
        <v/>
      </c>
      <c r="AT225" s="177" t="str">
        <f t="shared" si="39"/>
        <v/>
      </c>
      <c r="AU225" s="177" t="str">
        <f t="shared" si="31"/>
        <v xml:space="preserve"> </v>
      </c>
    </row>
    <row r="226" spans="1:47" ht="39" customHeight="1" thickTop="1" thickBot="1">
      <c r="A226" s="351" t="str">
        <f t="shared" si="32"/>
        <v>対象期間外</v>
      </c>
      <c r="B226" s="362" t="str">
        <f>IFERROR(IF(B225=①工事概要の入力!$E$14,"-",IF(B225="-","-",B225+1)),"-")</f>
        <v>-</v>
      </c>
      <c r="C226" s="363" t="str">
        <f t="shared" si="33"/>
        <v>-</v>
      </c>
      <c r="D226" s="364" t="str">
        <f t="shared" si="34"/>
        <v xml:space="preserve"> </v>
      </c>
      <c r="E226" s="365" t="str">
        <f>IF(B226=①工事概要の入力!$E$10,"",IF(B226&gt;①工事概要の入力!$E$13,"",IF(LEN(AT226)=0,"○","")))</f>
        <v/>
      </c>
      <c r="F226" s="365" t="str">
        <f>IF(E226="","",IF(WEEKDAY(B226)=1,"〇",IF(WEEKDAY(B226)=7,"〇","")))</f>
        <v/>
      </c>
      <c r="G226" s="366" t="str">
        <f t="shared" si="35"/>
        <v>×</v>
      </c>
      <c r="H226" s="367"/>
      <c r="I226" s="368"/>
      <c r="J226" s="369"/>
      <c r="K226" s="370"/>
      <c r="L226" s="371" t="str">
        <f t="shared" si="36"/>
        <v/>
      </c>
      <c r="M226" s="371" t="str">
        <f t="shared" si="30"/>
        <v/>
      </c>
      <c r="N226" s="371" t="str">
        <f>B226</f>
        <v>-</v>
      </c>
      <c r="O226" s="371" t="str">
        <f t="shared" si="37"/>
        <v/>
      </c>
      <c r="P226" s="371" t="str">
        <f t="shared" si="38"/>
        <v>振替済み</v>
      </c>
      <c r="Q226" s="365" t="str">
        <f>IFERROR(IF(F226="","",IF(I226="休日","OK",IF(I226=$T$3,VLOOKUP(B226,$M$15:$P$655,4,FALSE),"NG"))),"NG")</f>
        <v/>
      </c>
      <c r="R226" s="398" t="str">
        <f>IFERROR(IF(WEEKDAY(C226)=2,"週の始まり",IF(WEEKDAY(C226)=1,"週の終わり",IF(WEEKDAY(C226)&gt;2,"↓",""))),"")</f>
        <v/>
      </c>
      <c r="S226" s="184"/>
      <c r="V226" s="177" t="str">
        <f>IFERROR(VLOOKUP(B226,①工事概要の入力!$C$10:$D$14,2,FALSE),"")</f>
        <v/>
      </c>
      <c r="W226" s="177" t="str">
        <f>IFERROR(VLOOKUP(B226,①工事概要の入力!$C$18:$D$23,2,FALSE),"")</f>
        <v/>
      </c>
      <c r="X226" s="177" t="str">
        <f>IFERROR(VLOOKUP(B226,①工事概要の入力!$C$24:$D$26,2,FALSE),"")</f>
        <v/>
      </c>
      <c r="Y226" s="177" t="str">
        <f>IF(B226&gt;①工事概要の入力!$C$28,"",IF(B226&gt;=①工事概要の入力!$C$27,$Y$13,""))</f>
        <v/>
      </c>
      <c r="Z226" s="177" t="str">
        <f>IF(B226&gt;①工事概要の入力!$C$30,"",IF(B226&gt;=①工事概要の入力!$C$29,$Z$13,""))</f>
        <v/>
      </c>
      <c r="AA226" s="177" t="str">
        <f>IF(B226&gt;①工事概要の入力!$C$32,"",IF(B226&gt;=①工事概要の入力!$C$31,$AA$13,""))</f>
        <v/>
      </c>
      <c r="AB226" s="177" t="str">
        <f>IF(B226&gt;①工事概要の入力!$C$34,"",IF(B226&gt;=①工事概要の入力!$C$33,$AB$13,""))</f>
        <v/>
      </c>
      <c r="AC226" s="177" t="str">
        <f>IF(B226&gt;①工事概要の入力!$C$36,"",IF(B226&gt;=①工事概要の入力!$C$35,$AC$13,""))</f>
        <v/>
      </c>
      <c r="AD226" s="177" t="str">
        <f>IF(B226&gt;①工事概要の入力!$C$38,"",IF(B226&gt;=①工事概要の入力!$C$37,$AD$13,""))</f>
        <v/>
      </c>
      <c r="AE226" s="177" t="str">
        <f>IF(B226&gt;①工事概要の入力!$C$40,"",IF(B226&gt;=①工事概要の入力!$C$39,$AE$13,""))</f>
        <v/>
      </c>
      <c r="AF226" s="177" t="str">
        <f>IF(B226&gt;①工事概要の入力!$C$42,"",IF(B226&gt;=①工事概要の入力!$C$41,$AF$13,""))</f>
        <v/>
      </c>
      <c r="AG226" s="177" t="str">
        <f>IF(B226&gt;①工事概要の入力!$C$44,"",IF(B226&gt;=①工事概要の入力!$C$43,$AG$13,""))</f>
        <v/>
      </c>
      <c r="AH226" s="177" t="str">
        <f>IF(B226&gt;①工事概要の入力!$C$46,"",IF(B226&gt;=①工事概要の入力!$C$45,$AH$13,""))</f>
        <v/>
      </c>
      <c r="AI226" s="177" t="str">
        <f>IF(B226&gt;①工事概要の入力!$C$48,"",IF(B226&gt;=①工事概要の入力!$C$47,$AI$13,""))</f>
        <v/>
      </c>
      <c r="AJ226" s="177" t="str">
        <f>IF(B226&gt;①工事概要の入力!$C$50,"",IF(B226&gt;=①工事概要の入力!$C$49,$AJ$13,""))</f>
        <v/>
      </c>
      <c r="AK226" s="177" t="str">
        <f>IF(B226&gt;①工事概要の入力!$C$52,"",IF(B226&gt;=①工事概要の入力!$C$51,$AK$13,""))</f>
        <v/>
      </c>
      <c r="AL226" s="177" t="str">
        <f>IF(B226&gt;①工事概要の入力!$C$54,"",IF(B226&gt;=①工事概要の入力!$C$53,$AL$13,""))</f>
        <v/>
      </c>
      <c r="AM226" s="177" t="str">
        <f>IF(B226&gt;①工事概要の入力!$C$56,"",IF(B226&gt;=①工事概要の入力!$C$55,$AM$13,""))</f>
        <v/>
      </c>
      <c r="AN226" s="177" t="str">
        <f>IF(B226&gt;①工事概要の入力!$C$58,"",IF(B226&gt;=①工事概要の入力!$C$57,$AN$13,""))</f>
        <v/>
      </c>
      <c r="AO226" s="177" t="str">
        <f>IF(B226&gt;①工事概要の入力!$C$60,"",IF(B226&gt;=①工事概要の入力!$C$59,$AO$13,""))</f>
        <v/>
      </c>
      <c r="AP226" s="177" t="str">
        <f>IF(B226&gt;①工事概要の入力!$C$62,"",IF(B226&gt;=①工事概要の入力!$C$61,$AP$13,""))</f>
        <v/>
      </c>
      <c r="AQ226" s="177" t="str">
        <f>IF(B226&gt;①工事概要の入力!$C$64,"",IF(B226&gt;=①工事概要の入力!$C$63,$AQ$13,""))</f>
        <v/>
      </c>
      <c r="AR226" s="177" t="str">
        <f>IF(B226&gt;①工事概要の入力!$C$66,"",IF(B226&gt;=①工事概要の入力!$C$65,$AR$13,""))</f>
        <v/>
      </c>
      <c r="AS226" s="177" t="str">
        <f>IF(B226&gt;①工事概要の入力!$C$68,"",IF(B226&gt;=①工事概要の入力!$C$67,$AS$13,""))</f>
        <v/>
      </c>
      <c r="AT226" s="177" t="str">
        <f t="shared" si="39"/>
        <v/>
      </c>
      <c r="AU226" s="177" t="str">
        <f t="shared" si="31"/>
        <v xml:space="preserve"> </v>
      </c>
    </row>
    <row r="227" spans="1:47" ht="39" customHeight="1" thickTop="1" thickBot="1">
      <c r="A227" s="351" t="str">
        <f t="shared" si="32"/>
        <v>対象期間外</v>
      </c>
      <c r="B227" s="362" t="str">
        <f>IFERROR(IF(B226=①工事概要の入力!$E$14,"-",IF(B226="-","-",B226+1)),"-")</f>
        <v>-</v>
      </c>
      <c r="C227" s="363" t="str">
        <f t="shared" si="33"/>
        <v>-</v>
      </c>
      <c r="D227" s="364" t="str">
        <f t="shared" si="34"/>
        <v xml:space="preserve"> </v>
      </c>
      <c r="E227" s="365" t="str">
        <f>IF(B227=①工事概要の入力!$E$10,"",IF(B227&gt;①工事概要の入力!$E$13,"",IF(LEN(AT227)=0,"○","")))</f>
        <v/>
      </c>
      <c r="F227" s="365" t="str">
        <f>IF(E227="","",IF(WEEKDAY(B227)=1,"〇",IF(WEEKDAY(B227)=7,"〇","")))</f>
        <v/>
      </c>
      <c r="G227" s="366" t="str">
        <f t="shared" si="35"/>
        <v>×</v>
      </c>
      <c r="H227" s="367"/>
      <c r="I227" s="368"/>
      <c r="J227" s="369"/>
      <c r="K227" s="370"/>
      <c r="L227" s="371" t="str">
        <f t="shared" si="36"/>
        <v/>
      </c>
      <c r="M227" s="371" t="str">
        <f t="shared" si="30"/>
        <v/>
      </c>
      <c r="N227" s="371" t="str">
        <f>B227</f>
        <v>-</v>
      </c>
      <c r="O227" s="371" t="str">
        <f t="shared" si="37"/>
        <v/>
      </c>
      <c r="P227" s="371" t="str">
        <f t="shared" si="38"/>
        <v>振替済み</v>
      </c>
      <c r="Q227" s="365" t="str">
        <f>IFERROR(IF(F227="","",IF(I227="休日","OK",IF(I227=$T$3,VLOOKUP(B227,$M$15:$P$655,4,FALSE),"NG"))),"NG")</f>
        <v/>
      </c>
      <c r="R227" s="398" t="str">
        <f>IFERROR(IF(WEEKDAY(C227)=2,"週の始まり",IF(WEEKDAY(C227)=1,"週の終わり",IF(WEEKDAY(C227)&gt;2,"↓",""))),"")</f>
        <v/>
      </c>
      <c r="S227" s="184"/>
      <c r="V227" s="177" t="str">
        <f>IFERROR(VLOOKUP(B227,①工事概要の入力!$C$10:$D$14,2,FALSE),"")</f>
        <v/>
      </c>
      <c r="W227" s="177" t="str">
        <f>IFERROR(VLOOKUP(B227,①工事概要の入力!$C$18:$D$23,2,FALSE),"")</f>
        <v/>
      </c>
      <c r="X227" s="177" t="str">
        <f>IFERROR(VLOOKUP(B227,①工事概要の入力!$C$24:$D$26,2,FALSE),"")</f>
        <v/>
      </c>
      <c r="Y227" s="177" t="str">
        <f>IF(B227&gt;①工事概要の入力!$C$28,"",IF(B227&gt;=①工事概要の入力!$C$27,$Y$13,""))</f>
        <v/>
      </c>
      <c r="Z227" s="177" t="str">
        <f>IF(B227&gt;①工事概要の入力!$C$30,"",IF(B227&gt;=①工事概要の入力!$C$29,$Z$13,""))</f>
        <v/>
      </c>
      <c r="AA227" s="177" t="str">
        <f>IF(B227&gt;①工事概要の入力!$C$32,"",IF(B227&gt;=①工事概要の入力!$C$31,$AA$13,""))</f>
        <v/>
      </c>
      <c r="AB227" s="177" t="str">
        <f>IF(B227&gt;①工事概要の入力!$C$34,"",IF(B227&gt;=①工事概要の入力!$C$33,$AB$13,""))</f>
        <v/>
      </c>
      <c r="AC227" s="177" t="str">
        <f>IF(B227&gt;①工事概要の入力!$C$36,"",IF(B227&gt;=①工事概要の入力!$C$35,$AC$13,""))</f>
        <v/>
      </c>
      <c r="AD227" s="177" t="str">
        <f>IF(B227&gt;①工事概要の入力!$C$38,"",IF(B227&gt;=①工事概要の入力!$C$37,$AD$13,""))</f>
        <v/>
      </c>
      <c r="AE227" s="177" t="str">
        <f>IF(B227&gt;①工事概要の入力!$C$40,"",IF(B227&gt;=①工事概要の入力!$C$39,$AE$13,""))</f>
        <v/>
      </c>
      <c r="AF227" s="177" t="str">
        <f>IF(B227&gt;①工事概要の入力!$C$42,"",IF(B227&gt;=①工事概要の入力!$C$41,$AF$13,""))</f>
        <v/>
      </c>
      <c r="AG227" s="177" t="str">
        <f>IF(B227&gt;①工事概要の入力!$C$44,"",IF(B227&gt;=①工事概要の入力!$C$43,$AG$13,""))</f>
        <v/>
      </c>
      <c r="AH227" s="177" t="str">
        <f>IF(B227&gt;①工事概要の入力!$C$46,"",IF(B227&gt;=①工事概要の入力!$C$45,$AH$13,""))</f>
        <v/>
      </c>
      <c r="AI227" s="177" t="str">
        <f>IF(B227&gt;①工事概要の入力!$C$48,"",IF(B227&gt;=①工事概要の入力!$C$47,$AI$13,""))</f>
        <v/>
      </c>
      <c r="AJ227" s="177" t="str">
        <f>IF(B227&gt;①工事概要の入力!$C$50,"",IF(B227&gt;=①工事概要の入力!$C$49,$AJ$13,""))</f>
        <v/>
      </c>
      <c r="AK227" s="177" t="str">
        <f>IF(B227&gt;①工事概要の入力!$C$52,"",IF(B227&gt;=①工事概要の入力!$C$51,$AK$13,""))</f>
        <v/>
      </c>
      <c r="AL227" s="177" t="str">
        <f>IF(B227&gt;①工事概要の入力!$C$54,"",IF(B227&gt;=①工事概要の入力!$C$53,$AL$13,""))</f>
        <v/>
      </c>
      <c r="AM227" s="177" t="str">
        <f>IF(B227&gt;①工事概要の入力!$C$56,"",IF(B227&gt;=①工事概要の入力!$C$55,$AM$13,""))</f>
        <v/>
      </c>
      <c r="AN227" s="177" t="str">
        <f>IF(B227&gt;①工事概要の入力!$C$58,"",IF(B227&gt;=①工事概要の入力!$C$57,$AN$13,""))</f>
        <v/>
      </c>
      <c r="AO227" s="177" t="str">
        <f>IF(B227&gt;①工事概要の入力!$C$60,"",IF(B227&gt;=①工事概要の入力!$C$59,$AO$13,""))</f>
        <v/>
      </c>
      <c r="AP227" s="177" t="str">
        <f>IF(B227&gt;①工事概要の入力!$C$62,"",IF(B227&gt;=①工事概要の入力!$C$61,$AP$13,""))</f>
        <v/>
      </c>
      <c r="AQ227" s="177" t="str">
        <f>IF(B227&gt;①工事概要の入力!$C$64,"",IF(B227&gt;=①工事概要の入力!$C$63,$AQ$13,""))</f>
        <v/>
      </c>
      <c r="AR227" s="177" t="str">
        <f>IF(B227&gt;①工事概要の入力!$C$66,"",IF(B227&gt;=①工事概要の入力!$C$65,$AR$13,""))</f>
        <v/>
      </c>
      <c r="AS227" s="177" t="str">
        <f>IF(B227&gt;①工事概要の入力!$C$68,"",IF(B227&gt;=①工事概要の入力!$C$67,$AS$13,""))</f>
        <v/>
      </c>
      <c r="AT227" s="177" t="str">
        <f t="shared" si="39"/>
        <v/>
      </c>
      <c r="AU227" s="177" t="str">
        <f t="shared" si="31"/>
        <v xml:space="preserve"> </v>
      </c>
    </row>
    <row r="228" spans="1:47" ht="39" customHeight="1" thickTop="1" thickBot="1">
      <c r="A228" s="351" t="str">
        <f t="shared" si="32"/>
        <v>対象期間外</v>
      </c>
      <c r="B228" s="362" t="str">
        <f>IFERROR(IF(B227=①工事概要の入力!$E$14,"-",IF(B227="-","-",B227+1)),"-")</f>
        <v>-</v>
      </c>
      <c r="C228" s="363" t="str">
        <f t="shared" si="33"/>
        <v>-</v>
      </c>
      <c r="D228" s="364" t="str">
        <f t="shared" si="34"/>
        <v xml:space="preserve"> </v>
      </c>
      <c r="E228" s="365" t="str">
        <f>IF(B228=①工事概要の入力!$E$10,"",IF(B228&gt;①工事概要の入力!$E$13,"",IF(LEN(AT228)=0,"○","")))</f>
        <v/>
      </c>
      <c r="F228" s="365" t="str">
        <f>IF(E228="","",IF(WEEKDAY(B228)=1,"〇",IF(WEEKDAY(B228)=7,"〇","")))</f>
        <v/>
      </c>
      <c r="G228" s="366" t="str">
        <f t="shared" si="35"/>
        <v>×</v>
      </c>
      <c r="H228" s="367"/>
      <c r="I228" s="368"/>
      <c r="J228" s="369"/>
      <c r="K228" s="370"/>
      <c r="L228" s="371" t="str">
        <f t="shared" si="36"/>
        <v/>
      </c>
      <c r="M228" s="371" t="str">
        <f t="shared" si="30"/>
        <v/>
      </c>
      <c r="N228" s="371" t="str">
        <f>B228</f>
        <v>-</v>
      </c>
      <c r="O228" s="371" t="str">
        <f t="shared" si="37"/>
        <v/>
      </c>
      <c r="P228" s="371" t="str">
        <f t="shared" si="38"/>
        <v>振替済み</v>
      </c>
      <c r="Q228" s="365" t="str">
        <f>IFERROR(IF(F228="","",IF(I228="休日","OK",IF(I228=$T$3,VLOOKUP(B228,$M$15:$P$655,4,FALSE),"NG"))),"NG")</f>
        <v/>
      </c>
      <c r="R228" s="398" t="str">
        <f>IFERROR(IF(WEEKDAY(C228)=2,"週の始まり",IF(WEEKDAY(C228)=1,"週の終わり",IF(WEEKDAY(C228)&gt;2,"↓",""))),"")</f>
        <v/>
      </c>
      <c r="S228" s="184"/>
      <c r="V228" s="177" t="str">
        <f>IFERROR(VLOOKUP(B228,①工事概要の入力!$C$10:$D$14,2,FALSE),"")</f>
        <v/>
      </c>
      <c r="W228" s="177" t="str">
        <f>IFERROR(VLOOKUP(B228,①工事概要の入力!$C$18:$D$23,2,FALSE),"")</f>
        <v/>
      </c>
      <c r="X228" s="177" t="str">
        <f>IFERROR(VLOOKUP(B228,①工事概要の入力!$C$24:$D$26,2,FALSE),"")</f>
        <v/>
      </c>
      <c r="Y228" s="177" t="str">
        <f>IF(B228&gt;①工事概要の入力!$C$28,"",IF(B228&gt;=①工事概要の入力!$C$27,$Y$13,""))</f>
        <v/>
      </c>
      <c r="Z228" s="177" t="str">
        <f>IF(B228&gt;①工事概要の入力!$C$30,"",IF(B228&gt;=①工事概要の入力!$C$29,$Z$13,""))</f>
        <v/>
      </c>
      <c r="AA228" s="177" t="str">
        <f>IF(B228&gt;①工事概要の入力!$C$32,"",IF(B228&gt;=①工事概要の入力!$C$31,$AA$13,""))</f>
        <v/>
      </c>
      <c r="AB228" s="177" t="str">
        <f>IF(B228&gt;①工事概要の入力!$C$34,"",IF(B228&gt;=①工事概要の入力!$C$33,$AB$13,""))</f>
        <v/>
      </c>
      <c r="AC228" s="177" t="str">
        <f>IF(B228&gt;①工事概要の入力!$C$36,"",IF(B228&gt;=①工事概要の入力!$C$35,$AC$13,""))</f>
        <v/>
      </c>
      <c r="AD228" s="177" t="str">
        <f>IF(B228&gt;①工事概要の入力!$C$38,"",IF(B228&gt;=①工事概要の入力!$C$37,$AD$13,""))</f>
        <v/>
      </c>
      <c r="AE228" s="177" t="str">
        <f>IF(B228&gt;①工事概要の入力!$C$40,"",IF(B228&gt;=①工事概要の入力!$C$39,$AE$13,""))</f>
        <v/>
      </c>
      <c r="AF228" s="177" t="str">
        <f>IF(B228&gt;①工事概要の入力!$C$42,"",IF(B228&gt;=①工事概要の入力!$C$41,$AF$13,""))</f>
        <v/>
      </c>
      <c r="AG228" s="177" t="str">
        <f>IF(B228&gt;①工事概要の入力!$C$44,"",IF(B228&gt;=①工事概要の入力!$C$43,$AG$13,""))</f>
        <v/>
      </c>
      <c r="AH228" s="177" t="str">
        <f>IF(B228&gt;①工事概要の入力!$C$46,"",IF(B228&gt;=①工事概要の入力!$C$45,$AH$13,""))</f>
        <v/>
      </c>
      <c r="AI228" s="177" t="str">
        <f>IF(B228&gt;①工事概要の入力!$C$48,"",IF(B228&gt;=①工事概要の入力!$C$47,$AI$13,""))</f>
        <v/>
      </c>
      <c r="AJ228" s="177" t="str">
        <f>IF(B228&gt;①工事概要の入力!$C$50,"",IF(B228&gt;=①工事概要の入力!$C$49,$AJ$13,""))</f>
        <v/>
      </c>
      <c r="AK228" s="177" t="str">
        <f>IF(B228&gt;①工事概要の入力!$C$52,"",IF(B228&gt;=①工事概要の入力!$C$51,$AK$13,""))</f>
        <v/>
      </c>
      <c r="AL228" s="177" t="str">
        <f>IF(B228&gt;①工事概要の入力!$C$54,"",IF(B228&gt;=①工事概要の入力!$C$53,$AL$13,""))</f>
        <v/>
      </c>
      <c r="AM228" s="177" t="str">
        <f>IF(B228&gt;①工事概要の入力!$C$56,"",IF(B228&gt;=①工事概要の入力!$C$55,$AM$13,""))</f>
        <v/>
      </c>
      <c r="AN228" s="177" t="str">
        <f>IF(B228&gt;①工事概要の入力!$C$58,"",IF(B228&gt;=①工事概要の入力!$C$57,$AN$13,""))</f>
        <v/>
      </c>
      <c r="AO228" s="177" t="str">
        <f>IF(B228&gt;①工事概要の入力!$C$60,"",IF(B228&gt;=①工事概要の入力!$C$59,$AO$13,""))</f>
        <v/>
      </c>
      <c r="AP228" s="177" t="str">
        <f>IF(B228&gt;①工事概要の入力!$C$62,"",IF(B228&gt;=①工事概要の入力!$C$61,$AP$13,""))</f>
        <v/>
      </c>
      <c r="AQ228" s="177" t="str">
        <f>IF(B228&gt;①工事概要の入力!$C$64,"",IF(B228&gt;=①工事概要の入力!$C$63,$AQ$13,""))</f>
        <v/>
      </c>
      <c r="AR228" s="177" t="str">
        <f>IF(B228&gt;①工事概要の入力!$C$66,"",IF(B228&gt;=①工事概要の入力!$C$65,$AR$13,""))</f>
        <v/>
      </c>
      <c r="AS228" s="177" t="str">
        <f>IF(B228&gt;①工事概要の入力!$C$68,"",IF(B228&gt;=①工事概要の入力!$C$67,$AS$13,""))</f>
        <v/>
      </c>
      <c r="AT228" s="177" t="str">
        <f t="shared" si="39"/>
        <v/>
      </c>
      <c r="AU228" s="177" t="str">
        <f t="shared" si="31"/>
        <v xml:space="preserve"> </v>
      </c>
    </row>
    <row r="229" spans="1:47" ht="39" customHeight="1" thickTop="1" thickBot="1">
      <c r="A229" s="351" t="str">
        <f t="shared" si="32"/>
        <v>対象期間外</v>
      </c>
      <c r="B229" s="362" t="str">
        <f>IFERROR(IF(B228=①工事概要の入力!$E$14,"-",IF(B228="-","-",B228+1)),"-")</f>
        <v>-</v>
      </c>
      <c r="C229" s="363" t="str">
        <f t="shared" si="33"/>
        <v>-</v>
      </c>
      <c r="D229" s="364" t="str">
        <f t="shared" si="34"/>
        <v xml:space="preserve"> </v>
      </c>
      <c r="E229" s="365" t="str">
        <f>IF(B229=①工事概要の入力!$E$10,"",IF(B229&gt;①工事概要の入力!$E$13,"",IF(LEN(AT229)=0,"○","")))</f>
        <v/>
      </c>
      <c r="F229" s="365" t="str">
        <f>IF(E229="","",IF(WEEKDAY(B229)=1,"〇",IF(WEEKDAY(B229)=7,"〇","")))</f>
        <v/>
      </c>
      <c r="G229" s="366" t="str">
        <f t="shared" si="35"/>
        <v>×</v>
      </c>
      <c r="H229" s="367"/>
      <c r="I229" s="368"/>
      <c r="J229" s="369"/>
      <c r="K229" s="370"/>
      <c r="L229" s="371" t="str">
        <f t="shared" si="36"/>
        <v/>
      </c>
      <c r="M229" s="371" t="str">
        <f t="shared" si="30"/>
        <v/>
      </c>
      <c r="N229" s="371" t="str">
        <f>B229</f>
        <v>-</v>
      </c>
      <c r="O229" s="371" t="str">
        <f t="shared" si="37"/>
        <v/>
      </c>
      <c r="P229" s="371" t="str">
        <f t="shared" si="38"/>
        <v>振替済み</v>
      </c>
      <c r="Q229" s="365" t="str">
        <f>IFERROR(IF(F229="","",IF(I229="休日","OK",IF(I229=$T$3,VLOOKUP(B229,$M$15:$P$655,4,FALSE),"NG"))),"NG")</f>
        <v/>
      </c>
      <c r="R229" s="398" t="str">
        <f>IFERROR(IF(WEEKDAY(C229)=2,"週の始まり",IF(WEEKDAY(C229)=1,"週の終わり",IF(WEEKDAY(C229)&gt;2,"↓",""))),"")</f>
        <v/>
      </c>
      <c r="S229" s="184"/>
      <c r="V229" s="177" t="str">
        <f>IFERROR(VLOOKUP(B229,①工事概要の入力!$C$10:$D$14,2,FALSE),"")</f>
        <v/>
      </c>
      <c r="W229" s="177" t="str">
        <f>IFERROR(VLOOKUP(B229,①工事概要の入力!$C$18:$D$23,2,FALSE),"")</f>
        <v/>
      </c>
      <c r="X229" s="177" t="str">
        <f>IFERROR(VLOOKUP(B229,①工事概要の入力!$C$24:$D$26,2,FALSE),"")</f>
        <v/>
      </c>
      <c r="Y229" s="177" t="str">
        <f>IF(B229&gt;①工事概要の入力!$C$28,"",IF(B229&gt;=①工事概要の入力!$C$27,$Y$13,""))</f>
        <v/>
      </c>
      <c r="Z229" s="177" t="str">
        <f>IF(B229&gt;①工事概要の入力!$C$30,"",IF(B229&gt;=①工事概要の入力!$C$29,$Z$13,""))</f>
        <v/>
      </c>
      <c r="AA229" s="177" t="str">
        <f>IF(B229&gt;①工事概要の入力!$C$32,"",IF(B229&gt;=①工事概要の入力!$C$31,$AA$13,""))</f>
        <v/>
      </c>
      <c r="AB229" s="177" t="str">
        <f>IF(B229&gt;①工事概要の入力!$C$34,"",IF(B229&gt;=①工事概要の入力!$C$33,$AB$13,""))</f>
        <v/>
      </c>
      <c r="AC229" s="177" t="str">
        <f>IF(B229&gt;①工事概要の入力!$C$36,"",IF(B229&gt;=①工事概要の入力!$C$35,$AC$13,""))</f>
        <v/>
      </c>
      <c r="AD229" s="177" t="str">
        <f>IF(B229&gt;①工事概要の入力!$C$38,"",IF(B229&gt;=①工事概要の入力!$C$37,$AD$13,""))</f>
        <v/>
      </c>
      <c r="AE229" s="177" t="str">
        <f>IF(B229&gt;①工事概要の入力!$C$40,"",IF(B229&gt;=①工事概要の入力!$C$39,$AE$13,""))</f>
        <v/>
      </c>
      <c r="AF229" s="177" t="str">
        <f>IF(B229&gt;①工事概要の入力!$C$42,"",IF(B229&gt;=①工事概要の入力!$C$41,$AF$13,""))</f>
        <v/>
      </c>
      <c r="AG229" s="177" t="str">
        <f>IF(B229&gt;①工事概要の入力!$C$44,"",IF(B229&gt;=①工事概要の入力!$C$43,$AG$13,""))</f>
        <v/>
      </c>
      <c r="AH229" s="177" t="str">
        <f>IF(B229&gt;①工事概要の入力!$C$46,"",IF(B229&gt;=①工事概要の入力!$C$45,$AH$13,""))</f>
        <v/>
      </c>
      <c r="AI229" s="177" t="str">
        <f>IF(B229&gt;①工事概要の入力!$C$48,"",IF(B229&gt;=①工事概要の入力!$C$47,$AI$13,""))</f>
        <v/>
      </c>
      <c r="AJ229" s="177" t="str">
        <f>IF(B229&gt;①工事概要の入力!$C$50,"",IF(B229&gt;=①工事概要の入力!$C$49,$AJ$13,""))</f>
        <v/>
      </c>
      <c r="AK229" s="177" t="str">
        <f>IF(B229&gt;①工事概要の入力!$C$52,"",IF(B229&gt;=①工事概要の入力!$C$51,$AK$13,""))</f>
        <v/>
      </c>
      <c r="AL229" s="177" t="str">
        <f>IF(B229&gt;①工事概要の入力!$C$54,"",IF(B229&gt;=①工事概要の入力!$C$53,$AL$13,""))</f>
        <v/>
      </c>
      <c r="AM229" s="177" t="str">
        <f>IF(B229&gt;①工事概要の入力!$C$56,"",IF(B229&gt;=①工事概要の入力!$C$55,$AM$13,""))</f>
        <v/>
      </c>
      <c r="AN229" s="177" t="str">
        <f>IF(B229&gt;①工事概要の入力!$C$58,"",IF(B229&gt;=①工事概要の入力!$C$57,$AN$13,""))</f>
        <v/>
      </c>
      <c r="AO229" s="177" t="str">
        <f>IF(B229&gt;①工事概要の入力!$C$60,"",IF(B229&gt;=①工事概要の入力!$C$59,$AO$13,""))</f>
        <v/>
      </c>
      <c r="AP229" s="177" t="str">
        <f>IF(B229&gt;①工事概要の入力!$C$62,"",IF(B229&gt;=①工事概要の入力!$C$61,$AP$13,""))</f>
        <v/>
      </c>
      <c r="AQ229" s="177" t="str">
        <f>IF(B229&gt;①工事概要の入力!$C$64,"",IF(B229&gt;=①工事概要の入力!$C$63,$AQ$13,""))</f>
        <v/>
      </c>
      <c r="AR229" s="177" t="str">
        <f>IF(B229&gt;①工事概要の入力!$C$66,"",IF(B229&gt;=①工事概要の入力!$C$65,$AR$13,""))</f>
        <v/>
      </c>
      <c r="AS229" s="177" t="str">
        <f>IF(B229&gt;①工事概要の入力!$C$68,"",IF(B229&gt;=①工事概要の入力!$C$67,$AS$13,""))</f>
        <v/>
      </c>
      <c r="AT229" s="177" t="str">
        <f t="shared" si="39"/>
        <v/>
      </c>
      <c r="AU229" s="177" t="str">
        <f t="shared" si="31"/>
        <v xml:space="preserve"> </v>
      </c>
    </row>
    <row r="230" spans="1:47" ht="39" customHeight="1" thickTop="1" thickBot="1">
      <c r="A230" s="351" t="str">
        <f t="shared" si="32"/>
        <v>対象期間外</v>
      </c>
      <c r="B230" s="362" t="str">
        <f>IFERROR(IF(B229=①工事概要の入力!$E$14,"-",IF(B229="-","-",B229+1)),"-")</f>
        <v>-</v>
      </c>
      <c r="C230" s="363" t="str">
        <f t="shared" si="33"/>
        <v>-</v>
      </c>
      <c r="D230" s="364" t="str">
        <f t="shared" si="34"/>
        <v xml:space="preserve"> </v>
      </c>
      <c r="E230" s="365" t="str">
        <f>IF(B230=①工事概要の入力!$E$10,"",IF(B230&gt;①工事概要の入力!$E$13,"",IF(LEN(AT230)=0,"○","")))</f>
        <v/>
      </c>
      <c r="F230" s="365" t="str">
        <f>IF(E230="","",IF(WEEKDAY(B230)=1,"〇",IF(WEEKDAY(B230)=7,"〇","")))</f>
        <v/>
      </c>
      <c r="G230" s="366" t="str">
        <f t="shared" si="35"/>
        <v>×</v>
      </c>
      <c r="H230" s="367"/>
      <c r="I230" s="368"/>
      <c r="J230" s="369"/>
      <c r="K230" s="370"/>
      <c r="L230" s="371" t="str">
        <f t="shared" si="36"/>
        <v/>
      </c>
      <c r="M230" s="371" t="str">
        <f t="shared" si="30"/>
        <v/>
      </c>
      <c r="N230" s="371" t="str">
        <f>B230</f>
        <v>-</v>
      </c>
      <c r="O230" s="371" t="str">
        <f t="shared" si="37"/>
        <v/>
      </c>
      <c r="P230" s="371" t="str">
        <f t="shared" si="38"/>
        <v>振替済み</v>
      </c>
      <c r="Q230" s="365" t="str">
        <f>IFERROR(IF(F230="","",IF(I230="休日","OK",IF(I230=$T$3,VLOOKUP(B230,$M$15:$P$655,4,FALSE),"NG"))),"NG")</f>
        <v/>
      </c>
      <c r="R230" s="398" t="str">
        <f>IFERROR(IF(WEEKDAY(C230)=2,"週の始まり",IF(WEEKDAY(C230)=1,"週の終わり",IF(WEEKDAY(C230)&gt;2,"↓",""))),"")</f>
        <v/>
      </c>
      <c r="S230" s="184"/>
      <c r="V230" s="177" t="str">
        <f>IFERROR(VLOOKUP(B230,①工事概要の入力!$C$10:$D$14,2,FALSE),"")</f>
        <v/>
      </c>
      <c r="W230" s="177" t="str">
        <f>IFERROR(VLOOKUP(B230,①工事概要の入力!$C$18:$D$23,2,FALSE),"")</f>
        <v/>
      </c>
      <c r="X230" s="177" t="str">
        <f>IFERROR(VLOOKUP(B230,①工事概要の入力!$C$24:$D$26,2,FALSE),"")</f>
        <v/>
      </c>
      <c r="Y230" s="177" t="str">
        <f>IF(B230&gt;①工事概要の入力!$C$28,"",IF(B230&gt;=①工事概要の入力!$C$27,$Y$13,""))</f>
        <v/>
      </c>
      <c r="Z230" s="177" t="str">
        <f>IF(B230&gt;①工事概要の入力!$C$30,"",IF(B230&gt;=①工事概要の入力!$C$29,$Z$13,""))</f>
        <v/>
      </c>
      <c r="AA230" s="177" t="str">
        <f>IF(B230&gt;①工事概要の入力!$C$32,"",IF(B230&gt;=①工事概要の入力!$C$31,$AA$13,""))</f>
        <v/>
      </c>
      <c r="AB230" s="177" t="str">
        <f>IF(B230&gt;①工事概要の入力!$C$34,"",IF(B230&gt;=①工事概要の入力!$C$33,$AB$13,""))</f>
        <v/>
      </c>
      <c r="AC230" s="177" t="str">
        <f>IF(B230&gt;①工事概要の入力!$C$36,"",IF(B230&gt;=①工事概要の入力!$C$35,$AC$13,""))</f>
        <v/>
      </c>
      <c r="AD230" s="177" t="str">
        <f>IF(B230&gt;①工事概要の入力!$C$38,"",IF(B230&gt;=①工事概要の入力!$C$37,$AD$13,""))</f>
        <v/>
      </c>
      <c r="AE230" s="177" t="str">
        <f>IF(B230&gt;①工事概要の入力!$C$40,"",IF(B230&gt;=①工事概要の入力!$C$39,$AE$13,""))</f>
        <v/>
      </c>
      <c r="AF230" s="177" t="str">
        <f>IF(B230&gt;①工事概要の入力!$C$42,"",IF(B230&gt;=①工事概要の入力!$C$41,$AF$13,""))</f>
        <v/>
      </c>
      <c r="AG230" s="177" t="str">
        <f>IF(B230&gt;①工事概要の入力!$C$44,"",IF(B230&gt;=①工事概要の入力!$C$43,$AG$13,""))</f>
        <v/>
      </c>
      <c r="AH230" s="177" t="str">
        <f>IF(B230&gt;①工事概要の入力!$C$46,"",IF(B230&gt;=①工事概要の入力!$C$45,$AH$13,""))</f>
        <v/>
      </c>
      <c r="AI230" s="177" t="str">
        <f>IF(B230&gt;①工事概要の入力!$C$48,"",IF(B230&gt;=①工事概要の入力!$C$47,$AI$13,""))</f>
        <v/>
      </c>
      <c r="AJ230" s="177" t="str">
        <f>IF(B230&gt;①工事概要の入力!$C$50,"",IF(B230&gt;=①工事概要の入力!$C$49,$AJ$13,""))</f>
        <v/>
      </c>
      <c r="AK230" s="177" t="str">
        <f>IF(B230&gt;①工事概要の入力!$C$52,"",IF(B230&gt;=①工事概要の入力!$C$51,$AK$13,""))</f>
        <v/>
      </c>
      <c r="AL230" s="177" t="str">
        <f>IF(B230&gt;①工事概要の入力!$C$54,"",IF(B230&gt;=①工事概要の入力!$C$53,$AL$13,""))</f>
        <v/>
      </c>
      <c r="AM230" s="177" t="str">
        <f>IF(B230&gt;①工事概要の入力!$C$56,"",IF(B230&gt;=①工事概要の入力!$C$55,$AM$13,""))</f>
        <v/>
      </c>
      <c r="AN230" s="177" t="str">
        <f>IF(B230&gt;①工事概要の入力!$C$58,"",IF(B230&gt;=①工事概要の入力!$C$57,$AN$13,""))</f>
        <v/>
      </c>
      <c r="AO230" s="177" t="str">
        <f>IF(B230&gt;①工事概要の入力!$C$60,"",IF(B230&gt;=①工事概要の入力!$C$59,$AO$13,""))</f>
        <v/>
      </c>
      <c r="AP230" s="177" t="str">
        <f>IF(B230&gt;①工事概要の入力!$C$62,"",IF(B230&gt;=①工事概要の入力!$C$61,$AP$13,""))</f>
        <v/>
      </c>
      <c r="AQ230" s="177" t="str">
        <f>IF(B230&gt;①工事概要の入力!$C$64,"",IF(B230&gt;=①工事概要の入力!$C$63,$AQ$13,""))</f>
        <v/>
      </c>
      <c r="AR230" s="177" t="str">
        <f>IF(B230&gt;①工事概要の入力!$C$66,"",IF(B230&gt;=①工事概要の入力!$C$65,$AR$13,""))</f>
        <v/>
      </c>
      <c r="AS230" s="177" t="str">
        <f>IF(B230&gt;①工事概要の入力!$C$68,"",IF(B230&gt;=①工事概要の入力!$C$67,$AS$13,""))</f>
        <v/>
      </c>
      <c r="AT230" s="177" t="str">
        <f t="shared" si="39"/>
        <v/>
      </c>
      <c r="AU230" s="177" t="str">
        <f t="shared" si="31"/>
        <v xml:space="preserve"> </v>
      </c>
    </row>
    <row r="231" spans="1:47" ht="39" customHeight="1" thickTop="1" thickBot="1">
      <c r="A231" s="351" t="str">
        <f t="shared" si="32"/>
        <v>対象期間外</v>
      </c>
      <c r="B231" s="362" t="str">
        <f>IFERROR(IF(B230=①工事概要の入力!$E$14,"-",IF(B230="-","-",B230+1)),"-")</f>
        <v>-</v>
      </c>
      <c r="C231" s="363" t="str">
        <f t="shared" si="33"/>
        <v>-</v>
      </c>
      <c r="D231" s="364" t="str">
        <f t="shared" si="34"/>
        <v xml:space="preserve"> </v>
      </c>
      <c r="E231" s="365" t="str">
        <f>IF(B231=①工事概要の入力!$E$10,"",IF(B231&gt;①工事概要の入力!$E$13,"",IF(LEN(AT231)=0,"○","")))</f>
        <v/>
      </c>
      <c r="F231" s="365" t="str">
        <f>IF(E231="","",IF(WEEKDAY(B231)=1,"〇",IF(WEEKDAY(B231)=7,"〇","")))</f>
        <v/>
      </c>
      <c r="G231" s="366" t="str">
        <f t="shared" si="35"/>
        <v>×</v>
      </c>
      <c r="H231" s="367"/>
      <c r="I231" s="368"/>
      <c r="J231" s="369"/>
      <c r="K231" s="370"/>
      <c r="L231" s="371" t="str">
        <f t="shared" si="36"/>
        <v/>
      </c>
      <c r="M231" s="371" t="str">
        <f t="shared" si="30"/>
        <v/>
      </c>
      <c r="N231" s="371" t="str">
        <f>B231</f>
        <v>-</v>
      </c>
      <c r="O231" s="371" t="str">
        <f t="shared" si="37"/>
        <v/>
      </c>
      <c r="P231" s="371" t="str">
        <f t="shared" si="38"/>
        <v>振替済み</v>
      </c>
      <c r="Q231" s="365" t="str">
        <f>IFERROR(IF(F231="","",IF(I231="休日","OK",IF(I231=$T$3,VLOOKUP(B231,$M$15:$P$655,4,FALSE),"NG"))),"NG")</f>
        <v/>
      </c>
      <c r="R231" s="398" t="str">
        <f>IFERROR(IF(WEEKDAY(C231)=2,"週の始まり",IF(WEEKDAY(C231)=1,"週の終わり",IF(WEEKDAY(C231)&gt;2,"↓",""))),"")</f>
        <v/>
      </c>
      <c r="S231" s="184"/>
      <c r="V231" s="177" t="str">
        <f>IFERROR(VLOOKUP(B231,①工事概要の入力!$C$10:$D$14,2,FALSE),"")</f>
        <v/>
      </c>
      <c r="W231" s="177" t="str">
        <f>IFERROR(VLOOKUP(B231,①工事概要の入力!$C$18:$D$23,2,FALSE),"")</f>
        <v/>
      </c>
      <c r="X231" s="177" t="str">
        <f>IFERROR(VLOOKUP(B231,①工事概要の入力!$C$24:$D$26,2,FALSE),"")</f>
        <v/>
      </c>
      <c r="Y231" s="177" t="str">
        <f>IF(B231&gt;①工事概要の入力!$C$28,"",IF(B231&gt;=①工事概要の入力!$C$27,$Y$13,""))</f>
        <v/>
      </c>
      <c r="Z231" s="177" t="str">
        <f>IF(B231&gt;①工事概要の入力!$C$30,"",IF(B231&gt;=①工事概要の入力!$C$29,$Z$13,""))</f>
        <v/>
      </c>
      <c r="AA231" s="177" t="str">
        <f>IF(B231&gt;①工事概要の入力!$C$32,"",IF(B231&gt;=①工事概要の入力!$C$31,$AA$13,""))</f>
        <v/>
      </c>
      <c r="AB231" s="177" t="str">
        <f>IF(B231&gt;①工事概要の入力!$C$34,"",IF(B231&gt;=①工事概要の入力!$C$33,$AB$13,""))</f>
        <v/>
      </c>
      <c r="AC231" s="177" t="str">
        <f>IF(B231&gt;①工事概要の入力!$C$36,"",IF(B231&gt;=①工事概要の入力!$C$35,$AC$13,""))</f>
        <v/>
      </c>
      <c r="AD231" s="177" t="str">
        <f>IF(B231&gt;①工事概要の入力!$C$38,"",IF(B231&gt;=①工事概要の入力!$C$37,$AD$13,""))</f>
        <v/>
      </c>
      <c r="AE231" s="177" t="str">
        <f>IF(B231&gt;①工事概要の入力!$C$40,"",IF(B231&gt;=①工事概要の入力!$C$39,$AE$13,""))</f>
        <v/>
      </c>
      <c r="AF231" s="177" t="str">
        <f>IF(B231&gt;①工事概要の入力!$C$42,"",IF(B231&gt;=①工事概要の入力!$C$41,$AF$13,""))</f>
        <v/>
      </c>
      <c r="AG231" s="177" t="str">
        <f>IF(B231&gt;①工事概要の入力!$C$44,"",IF(B231&gt;=①工事概要の入力!$C$43,$AG$13,""))</f>
        <v/>
      </c>
      <c r="AH231" s="177" t="str">
        <f>IF(B231&gt;①工事概要の入力!$C$46,"",IF(B231&gt;=①工事概要の入力!$C$45,$AH$13,""))</f>
        <v/>
      </c>
      <c r="AI231" s="177" t="str">
        <f>IF(B231&gt;①工事概要の入力!$C$48,"",IF(B231&gt;=①工事概要の入力!$C$47,$AI$13,""))</f>
        <v/>
      </c>
      <c r="AJ231" s="177" t="str">
        <f>IF(B231&gt;①工事概要の入力!$C$50,"",IF(B231&gt;=①工事概要の入力!$C$49,$AJ$13,""))</f>
        <v/>
      </c>
      <c r="AK231" s="177" t="str">
        <f>IF(B231&gt;①工事概要の入力!$C$52,"",IF(B231&gt;=①工事概要の入力!$C$51,$AK$13,""))</f>
        <v/>
      </c>
      <c r="AL231" s="177" t="str">
        <f>IF(B231&gt;①工事概要の入力!$C$54,"",IF(B231&gt;=①工事概要の入力!$C$53,$AL$13,""))</f>
        <v/>
      </c>
      <c r="AM231" s="177" t="str">
        <f>IF(B231&gt;①工事概要の入力!$C$56,"",IF(B231&gt;=①工事概要の入力!$C$55,$AM$13,""))</f>
        <v/>
      </c>
      <c r="AN231" s="177" t="str">
        <f>IF(B231&gt;①工事概要の入力!$C$58,"",IF(B231&gt;=①工事概要の入力!$C$57,$AN$13,""))</f>
        <v/>
      </c>
      <c r="AO231" s="177" t="str">
        <f>IF(B231&gt;①工事概要の入力!$C$60,"",IF(B231&gt;=①工事概要の入力!$C$59,$AO$13,""))</f>
        <v/>
      </c>
      <c r="AP231" s="177" t="str">
        <f>IF(B231&gt;①工事概要の入力!$C$62,"",IF(B231&gt;=①工事概要の入力!$C$61,$AP$13,""))</f>
        <v/>
      </c>
      <c r="AQ231" s="177" t="str">
        <f>IF(B231&gt;①工事概要の入力!$C$64,"",IF(B231&gt;=①工事概要の入力!$C$63,$AQ$13,""))</f>
        <v/>
      </c>
      <c r="AR231" s="177" t="str">
        <f>IF(B231&gt;①工事概要の入力!$C$66,"",IF(B231&gt;=①工事概要の入力!$C$65,$AR$13,""))</f>
        <v/>
      </c>
      <c r="AS231" s="177" t="str">
        <f>IF(B231&gt;①工事概要の入力!$C$68,"",IF(B231&gt;=①工事概要の入力!$C$67,$AS$13,""))</f>
        <v/>
      </c>
      <c r="AT231" s="177" t="str">
        <f t="shared" si="39"/>
        <v/>
      </c>
      <c r="AU231" s="177" t="str">
        <f t="shared" si="31"/>
        <v xml:space="preserve"> </v>
      </c>
    </row>
    <row r="232" spans="1:47" ht="39" customHeight="1" thickTop="1" thickBot="1">
      <c r="A232" s="351" t="str">
        <f t="shared" si="32"/>
        <v>対象期間外</v>
      </c>
      <c r="B232" s="362" t="str">
        <f>IFERROR(IF(B231=①工事概要の入力!$E$14,"-",IF(B231="-","-",B231+1)),"-")</f>
        <v>-</v>
      </c>
      <c r="C232" s="363" t="str">
        <f t="shared" si="33"/>
        <v>-</v>
      </c>
      <c r="D232" s="364" t="str">
        <f t="shared" si="34"/>
        <v xml:space="preserve"> </v>
      </c>
      <c r="E232" s="365" t="str">
        <f>IF(B232=①工事概要の入力!$E$10,"",IF(B232&gt;①工事概要の入力!$E$13,"",IF(LEN(AT232)=0,"○","")))</f>
        <v/>
      </c>
      <c r="F232" s="365" t="str">
        <f>IF(E232="","",IF(WEEKDAY(B232)=1,"〇",IF(WEEKDAY(B232)=7,"〇","")))</f>
        <v/>
      </c>
      <c r="G232" s="366" t="str">
        <f t="shared" si="35"/>
        <v>×</v>
      </c>
      <c r="H232" s="367"/>
      <c r="I232" s="368"/>
      <c r="J232" s="369"/>
      <c r="K232" s="370"/>
      <c r="L232" s="371" t="str">
        <f t="shared" si="36"/>
        <v/>
      </c>
      <c r="M232" s="371" t="str">
        <f t="shared" si="30"/>
        <v/>
      </c>
      <c r="N232" s="371" t="str">
        <f>B232</f>
        <v>-</v>
      </c>
      <c r="O232" s="371" t="str">
        <f t="shared" si="37"/>
        <v/>
      </c>
      <c r="P232" s="371" t="str">
        <f t="shared" si="38"/>
        <v>振替済み</v>
      </c>
      <c r="Q232" s="365" t="str">
        <f>IFERROR(IF(F232="","",IF(I232="休日","OK",IF(I232=$T$3,VLOOKUP(B232,$M$15:$P$655,4,FALSE),"NG"))),"NG")</f>
        <v/>
      </c>
      <c r="R232" s="398" t="str">
        <f>IFERROR(IF(WEEKDAY(C232)=2,"週の始まり",IF(WEEKDAY(C232)=1,"週の終わり",IF(WEEKDAY(C232)&gt;2,"↓",""))),"")</f>
        <v/>
      </c>
      <c r="S232" s="184"/>
      <c r="V232" s="177" t="str">
        <f>IFERROR(VLOOKUP(B232,①工事概要の入力!$C$10:$D$14,2,FALSE),"")</f>
        <v/>
      </c>
      <c r="W232" s="177" t="str">
        <f>IFERROR(VLOOKUP(B232,①工事概要の入力!$C$18:$D$23,2,FALSE),"")</f>
        <v/>
      </c>
      <c r="X232" s="177" t="str">
        <f>IFERROR(VLOOKUP(B232,①工事概要の入力!$C$24:$D$26,2,FALSE),"")</f>
        <v/>
      </c>
      <c r="Y232" s="177" t="str">
        <f>IF(B232&gt;①工事概要の入力!$C$28,"",IF(B232&gt;=①工事概要の入力!$C$27,$Y$13,""))</f>
        <v/>
      </c>
      <c r="Z232" s="177" t="str">
        <f>IF(B232&gt;①工事概要の入力!$C$30,"",IF(B232&gt;=①工事概要の入力!$C$29,$Z$13,""))</f>
        <v/>
      </c>
      <c r="AA232" s="177" t="str">
        <f>IF(B232&gt;①工事概要の入力!$C$32,"",IF(B232&gt;=①工事概要の入力!$C$31,$AA$13,""))</f>
        <v/>
      </c>
      <c r="AB232" s="177" t="str">
        <f>IF(B232&gt;①工事概要の入力!$C$34,"",IF(B232&gt;=①工事概要の入力!$C$33,$AB$13,""))</f>
        <v/>
      </c>
      <c r="AC232" s="177" t="str">
        <f>IF(B232&gt;①工事概要の入力!$C$36,"",IF(B232&gt;=①工事概要の入力!$C$35,$AC$13,""))</f>
        <v/>
      </c>
      <c r="AD232" s="177" t="str">
        <f>IF(B232&gt;①工事概要の入力!$C$38,"",IF(B232&gt;=①工事概要の入力!$C$37,$AD$13,""))</f>
        <v/>
      </c>
      <c r="AE232" s="177" t="str">
        <f>IF(B232&gt;①工事概要の入力!$C$40,"",IF(B232&gt;=①工事概要の入力!$C$39,$AE$13,""))</f>
        <v/>
      </c>
      <c r="AF232" s="177" t="str">
        <f>IF(B232&gt;①工事概要の入力!$C$42,"",IF(B232&gt;=①工事概要の入力!$C$41,$AF$13,""))</f>
        <v/>
      </c>
      <c r="AG232" s="177" t="str">
        <f>IF(B232&gt;①工事概要の入力!$C$44,"",IF(B232&gt;=①工事概要の入力!$C$43,$AG$13,""))</f>
        <v/>
      </c>
      <c r="AH232" s="177" t="str">
        <f>IF(B232&gt;①工事概要の入力!$C$46,"",IF(B232&gt;=①工事概要の入力!$C$45,$AH$13,""))</f>
        <v/>
      </c>
      <c r="AI232" s="177" t="str">
        <f>IF(B232&gt;①工事概要の入力!$C$48,"",IF(B232&gt;=①工事概要の入力!$C$47,$AI$13,""))</f>
        <v/>
      </c>
      <c r="AJ232" s="177" t="str">
        <f>IF(B232&gt;①工事概要の入力!$C$50,"",IF(B232&gt;=①工事概要の入力!$C$49,$AJ$13,""))</f>
        <v/>
      </c>
      <c r="AK232" s="177" t="str">
        <f>IF(B232&gt;①工事概要の入力!$C$52,"",IF(B232&gt;=①工事概要の入力!$C$51,$AK$13,""))</f>
        <v/>
      </c>
      <c r="AL232" s="177" t="str">
        <f>IF(B232&gt;①工事概要の入力!$C$54,"",IF(B232&gt;=①工事概要の入力!$C$53,$AL$13,""))</f>
        <v/>
      </c>
      <c r="AM232" s="177" t="str">
        <f>IF(B232&gt;①工事概要の入力!$C$56,"",IF(B232&gt;=①工事概要の入力!$C$55,$AM$13,""))</f>
        <v/>
      </c>
      <c r="AN232" s="177" t="str">
        <f>IF(B232&gt;①工事概要の入力!$C$58,"",IF(B232&gt;=①工事概要の入力!$C$57,$AN$13,""))</f>
        <v/>
      </c>
      <c r="AO232" s="177" t="str">
        <f>IF(B232&gt;①工事概要の入力!$C$60,"",IF(B232&gt;=①工事概要の入力!$C$59,$AO$13,""))</f>
        <v/>
      </c>
      <c r="AP232" s="177" t="str">
        <f>IF(B232&gt;①工事概要の入力!$C$62,"",IF(B232&gt;=①工事概要の入力!$C$61,$AP$13,""))</f>
        <v/>
      </c>
      <c r="AQ232" s="177" t="str">
        <f>IF(B232&gt;①工事概要の入力!$C$64,"",IF(B232&gt;=①工事概要の入力!$C$63,$AQ$13,""))</f>
        <v/>
      </c>
      <c r="AR232" s="177" t="str">
        <f>IF(B232&gt;①工事概要の入力!$C$66,"",IF(B232&gt;=①工事概要の入力!$C$65,$AR$13,""))</f>
        <v/>
      </c>
      <c r="AS232" s="177" t="str">
        <f>IF(B232&gt;①工事概要の入力!$C$68,"",IF(B232&gt;=①工事概要の入力!$C$67,$AS$13,""))</f>
        <v/>
      </c>
      <c r="AT232" s="177" t="str">
        <f t="shared" si="39"/>
        <v/>
      </c>
      <c r="AU232" s="177" t="str">
        <f t="shared" si="31"/>
        <v xml:space="preserve"> </v>
      </c>
    </row>
    <row r="233" spans="1:47" ht="39" customHeight="1" thickTop="1" thickBot="1">
      <c r="A233" s="351" t="str">
        <f t="shared" si="32"/>
        <v>対象期間外</v>
      </c>
      <c r="B233" s="362" t="str">
        <f>IFERROR(IF(B232=①工事概要の入力!$E$14,"-",IF(B232="-","-",B232+1)),"-")</f>
        <v>-</v>
      </c>
      <c r="C233" s="363" t="str">
        <f t="shared" si="33"/>
        <v>-</v>
      </c>
      <c r="D233" s="364" t="str">
        <f t="shared" si="34"/>
        <v xml:space="preserve"> </v>
      </c>
      <c r="E233" s="365" t="str">
        <f>IF(B233=①工事概要の入力!$E$10,"",IF(B233&gt;①工事概要の入力!$E$13,"",IF(LEN(AT233)=0,"○","")))</f>
        <v/>
      </c>
      <c r="F233" s="365" t="str">
        <f>IF(E233="","",IF(WEEKDAY(B233)=1,"〇",IF(WEEKDAY(B233)=7,"〇","")))</f>
        <v/>
      </c>
      <c r="G233" s="366" t="str">
        <f t="shared" si="35"/>
        <v>×</v>
      </c>
      <c r="H233" s="367"/>
      <c r="I233" s="368"/>
      <c r="J233" s="369"/>
      <c r="K233" s="370"/>
      <c r="L233" s="371" t="str">
        <f t="shared" si="36"/>
        <v/>
      </c>
      <c r="M233" s="371" t="str">
        <f t="shared" si="30"/>
        <v/>
      </c>
      <c r="N233" s="371" t="str">
        <f>B233</f>
        <v>-</v>
      </c>
      <c r="O233" s="371" t="str">
        <f t="shared" si="37"/>
        <v/>
      </c>
      <c r="P233" s="371" t="str">
        <f t="shared" si="38"/>
        <v>振替済み</v>
      </c>
      <c r="Q233" s="365" t="str">
        <f>IFERROR(IF(F233="","",IF(I233="休日","OK",IF(I233=$T$3,VLOOKUP(B233,$M$15:$P$655,4,FALSE),"NG"))),"NG")</f>
        <v/>
      </c>
      <c r="R233" s="398" t="str">
        <f>IFERROR(IF(WEEKDAY(C233)=2,"週の始まり",IF(WEEKDAY(C233)=1,"週の終わり",IF(WEEKDAY(C233)&gt;2,"↓",""))),"")</f>
        <v/>
      </c>
      <c r="S233" s="184"/>
      <c r="V233" s="177" t="str">
        <f>IFERROR(VLOOKUP(B233,①工事概要の入力!$C$10:$D$14,2,FALSE),"")</f>
        <v/>
      </c>
      <c r="W233" s="177" t="str">
        <f>IFERROR(VLOOKUP(B233,①工事概要の入力!$C$18:$D$23,2,FALSE),"")</f>
        <v/>
      </c>
      <c r="X233" s="177" t="str">
        <f>IFERROR(VLOOKUP(B233,①工事概要の入力!$C$24:$D$26,2,FALSE),"")</f>
        <v/>
      </c>
      <c r="Y233" s="177" t="str">
        <f>IF(B233&gt;①工事概要の入力!$C$28,"",IF(B233&gt;=①工事概要の入力!$C$27,$Y$13,""))</f>
        <v/>
      </c>
      <c r="Z233" s="177" t="str">
        <f>IF(B233&gt;①工事概要の入力!$C$30,"",IF(B233&gt;=①工事概要の入力!$C$29,$Z$13,""))</f>
        <v/>
      </c>
      <c r="AA233" s="177" t="str">
        <f>IF(B233&gt;①工事概要の入力!$C$32,"",IF(B233&gt;=①工事概要の入力!$C$31,$AA$13,""))</f>
        <v/>
      </c>
      <c r="AB233" s="177" t="str">
        <f>IF(B233&gt;①工事概要の入力!$C$34,"",IF(B233&gt;=①工事概要の入力!$C$33,$AB$13,""))</f>
        <v/>
      </c>
      <c r="AC233" s="177" t="str">
        <f>IF(B233&gt;①工事概要の入力!$C$36,"",IF(B233&gt;=①工事概要の入力!$C$35,$AC$13,""))</f>
        <v/>
      </c>
      <c r="AD233" s="177" t="str">
        <f>IF(B233&gt;①工事概要の入力!$C$38,"",IF(B233&gt;=①工事概要の入力!$C$37,$AD$13,""))</f>
        <v/>
      </c>
      <c r="AE233" s="177" t="str">
        <f>IF(B233&gt;①工事概要の入力!$C$40,"",IF(B233&gt;=①工事概要の入力!$C$39,$AE$13,""))</f>
        <v/>
      </c>
      <c r="AF233" s="177" t="str">
        <f>IF(B233&gt;①工事概要の入力!$C$42,"",IF(B233&gt;=①工事概要の入力!$C$41,$AF$13,""))</f>
        <v/>
      </c>
      <c r="AG233" s="177" t="str">
        <f>IF(B233&gt;①工事概要の入力!$C$44,"",IF(B233&gt;=①工事概要の入力!$C$43,$AG$13,""))</f>
        <v/>
      </c>
      <c r="AH233" s="177" t="str">
        <f>IF(B233&gt;①工事概要の入力!$C$46,"",IF(B233&gt;=①工事概要の入力!$C$45,$AH$13,""))</f>
        <v/>
      </c>
      <c r="AI233" s="177" t="str">
        <f>IF(B233&gt;①工事概要の入力!$C$48,"",IF(B233&gt;=①工事概要の入力!$C$47,$AI$13,""))</f>
        <v/>
      </c>
      <c r="AJ233" s="177" t="str">
        <f>IF(B233&gt;①工事概要の入力!$C$50,"",IF(B233&gt;=①工事概要の入力!$C$49,$AJ$13,""))</f>
        <v/>
      </c>
      <c r="AK233" s="177" t="str">
        <f>IF(B233&gt;①工事概要の入力!$C$52,"",IF(B233&gt;=①工事概要の入力!$C$51,$AK$13,""))</f>
        <v/>
      </c>
      <c r="AL233" s="177" t="str">
        <f>IF(B233&gt;①工事概要の入力!$C$54,"",IF(B233&gt;=①工事概要の入力!$C$53,$AL$13,""))</f>
        <v/>
      </c>
      <c r="AM233" s="177" t="str">
        <f>IF(B233&gt;①工事概要の入力!$C$56,"",IF(B233&gt;=①工事概要の入力!$C$55,$AM$13,""))</f>
        <v/>
      </c>
      <c r="AN233" s="177" t="str">
        <f>IF(B233&gt;①工事概要の入力!$C$58,"",IF(B233&gt;=①工事概要の入力!$C$57,$AN$13,""))</f>
        <v/>
      </c>
      <c r="AO233" s="177" t="str">
        <f>IF(B233&gt;①工事概要の入力!$C$60,"",IF(B233&gt;=①工事概要の入力!$C$59,$AO$13,""))</f>
        <v/>
      </c>
      <c r="AP233" s="177" t="str">
        <f>IF(B233&gt;①工事概要の入力!$C$62,"",IF(B233&gt;=①工事概要の入力!$C$61,$AP$13,""))</f>
        <v/>
      </c>
      <c r="AQ233" s="177" t="str">
        <f>IF(B233&gt;①工事概要の入力!$C$64,"",IF(B233&gt;=①工事概要の入力!$C$63,$AQ$13,""))</f>
        <v/>
      </c>
      <c r="AR233" s="177" t="str">
        <f>IF(B233&gt;①工事概要の入力!$C$66,"",IF(B233&gt;=①工事概要の入力!$C$65,$AR$13,""))</f>
        <v/>
      </c>
      <c r="AS233" s="177" t="str">
        <f>IF(B233&gt;①工事概要の入力!$C$68,"",IF(B233&gt;=①工事概要の入力!$C$67,$AS$13,""))</f>
        <v/>
      </c>
      <c r="AT233" s="177" t="str">
        <f t="shared" si="39"/>
        <v/>
      </c>
      <c r="AU233" s="177" t="str">
        <f t="shared" si="31"/>
        <v xml:space="preserve"> </v>
      </c>
    </row>
    <row r="234" spans="1:47" ht="39" customHeight="1" thickTop="1" thickBot="1">
      <c r="A234" s="351" t="str">
        <f t="shared" si="32"/>
        <v>対象期間外</v>
      </c>
      <c r="B234" s="362" t="str">
        <f>IFERROR(IF(B233=①工事概要の入力!$E$14,"-",IF(B233="-","-",B233+1)),"-")</f>
        <v>-</v>
      </c>
      <c r="C234" s="363" t="str">
        <f t="shared" si="33"/>
        <v>-</v>
      </c>
      <c r="D234" s="364" t="str">
        <f t="shared" si="34"/>
        <v xml:space="preserve"> </v>
      </c>
      <c r="E234" s="365" t="str">
        <f>IF(B234=①工事概要の入力!$E$10,"",IF(B234&gt;①工事概要の入力!$E$13,"",IF(LEN(AT234)=0,"○","")))</f>
        <v/>
      </c>
      <c r="F234" s="365" t="str">
        <f>IF(E234="","",IF(WEEKDAY(B234)=1,"〇",IF(WEEKDAY(B234)=7,"〇","")))</f>
        <v/>
      </c>
      <c r="G234" s="366" t="str">
        <f t="shared" si="35"/>
        <v>×</v>
      </c>
      <c r="H234" s="367"/>
      <c r="I234" s="368"/>
      <c r="J234" s="369"/>
      <c r="K234" s="370"/>
      <c r="L234" s="371" t="str">
        <f t="shared" si="36"/>
        <v/>
      </c>
      <c r="M234" s="371" t="str">
        <f t="shared" si="30"/>
        <v/>
      </c>
      <c r="N234" s="371" t="str">
        <f>B234</f>
        <v>-</v>
      </c>
      <c r="O234" s="371" t="str">
        <f t="shared" si="37"/>
        <v/>
      </c>
      <c r="P234" s="371" t="str">
        <f t="shared" si="38"/>
        <v>振替済み</v>
      </c>
      <c r="Q234" s="365" t="str">
        <f>IFERROR(IF(F234="","",IF(I234="休日","OK",IF(I234=$T$3,VLOOKUP(B234,$M$15:$P$655,4,FALSE),"NG"))),"NG")</f>
        <v/>
      </c>
      <c r="R234" s="398" t="str">
        <f>IFERROR(IF(WEEKDAY(C234)=2,"週の始まり",IF(WEEKDAY(C234)=1,"週の終わり",IF(WEEKDAY(C234)&gt;2,"↓",""))),"")</f>
        <v/>
      </c>
      <c r="S234" s="184"/>
      <c r="V234" s="177" t="str">
        <f>IFERROR(VLOOKUP(B234,①工事概要の入力!$C$10:$D$14,2,FALSE),"")</f>
        <v/>
      </c>
      <c r="W234" s="177" t="str">
        <f>IFERROR(VLOOKUP(B234,①工事概要の入力!$C$18:$D$23,2,FALSE),"")</f>
        <v/>
      </c>
      <c r="X234" s="177" t="str">
        <f>IFERROR(VLOOKUP(B234,①工事概要の入力!$C$24:$D$26,2,FALSE),"")</f>
        <v/>
      </c>
      <c r="Y234" s="177" t="str">
        <f>IF(B234&gt;①工事概要の入力!$C$28,"",IF(B234&gt;=①工事概要の入力!$C$27,$Y$13,""))</f>
        <v/>
      </c>
      <c r="Z234" s="177" t="str">
        <f>IF(B234&gt;①工事概要の入力!$C$30,"",IF(B234&gt;=①工事概要の入力!$C$29,$Z$13,""))</f>
        <v/>
      </c>
      <c r="AA234" s="177" t="str">
        <f>IF(B234&gt;①工事概要の入力!$C$32,"",IF(B234&gt;=①工事概要の入力!$C$31,$AA$13,""))</f>
        <v/>
      </c>
      <c r="AB234" s="177" t="str">
        <f>IF(B234&gt;①工事概要の入力!$C$34,"",IF(B234&gt;=①工事概要の入力!$C$33,$AB$13,""))</f>
        <v/>
      </c>
      <c r="AC234" s="177" t="str">
        <f>IF(B234&gt;①工事概要の入力!$C$36,"",IF(B234&gt;=①工事概要の入力!$C$35,$AC$13,""))</f>
        <v/>
      </c>
      <c r="AD234" s="177" t="str">
        <f>IF(B234&gt;①工事概要の入力!$C$38,"",IF(B234&gt;=①工事概要の入力!$C$37,$AD$13,""))</f>
        <v/>
      </c>
      <c r="AE234" s="177" t="str">
        <f>IF(B234&gt;①工事概要の入力!$C$40,"",IF(B234&gt;=①工事概要の入力!$C$39,$AE$13,""))</f>
        <v/>
      </c>
      <c r="AF234" s="177" t="str">
        <f>IF(B234&gt;①工事概要の入力!$C$42,"",IF(B234&gt;=①工事概要の入力!$C$41,$AF$13,""))</f>
        <v/>
      </c>
      <c r="AG234" s="177" t="str">
        <f>IF(B234&gt;①工事概要の入力!$C$44,"",IF(B234&gt;=①工事概要の入力!$C$43,$AG$13,""))</f>
        <v/>
      </c>
      <c r="AH234" s="177" t="str">
        <f>IF(B234&gt;①工事概要の入力!$C$46,"",IF(B234&gt;=①工事概要の入力!$C$45,$AH$13,""))</f>
        <v/>
      </c>
      <c r="AI234" s="177" t="str">
        <f>IF(B234&gt;①工事概要の入力!$C$48,"",IF(B234&gt;=①工事概要の入力!$C$47,$AI$13,""))</f>
        <v/>
      </c>
      <c r="AJ234" s="177" t="str">
        <f>IF(B234&gt;①工事概要の入力!$C$50,"",IF(B234&gt;=①工事概要の入力!$C$49,$AJ$13,""))</f>
        <v/>
      </c>
      <c r="AK234" s="177" t="str">
        <f>IF(B234&gt;①工事概要の入力!$C$52,"",IF(B234&gt;=①工事概要の入力!$C$51,$AK$13,""))</f>
        <v/>
      </c>
      <c r="AL234" s="177" t="str">
        <f>IF(B234&gt;①工事概要の入力!$C$54,"",IF(B234&gt;=①工事概要の入力!$C$53,$AL$13,""))</f>
        <v/>
      </c>
      <c r="AM234" s="177" t="str">
        <f>IF(B234&gt;①工事概要の入力!$C$56,"",IF(B234&gt;=①工事概要の入力!$C$55,$AM$13,""))</f>
        <v/>
      </c>
      <c r="AN234" s="177" t="str">
        <f>IF(B234&gt;①工事概要の入力!$C$58,"",IF(B234&gt;=①工事概要の入力!$C$57,$AN$13,""))</f>
        <v/>
      </c>
      <c r="AO234" s="177" t="str">
        <f>IF(B234&gt;①工事概要の入力!$C$60,"",IF(B234&gt;=①工事概要の入力!$C$59,$AO$13,""))</f>
        <v/>
      </c>
      <c r="AP234" s="177" t="str">
        <f>IF(B234&gt;①工事概要の入力!$C$62,"",IF(B234&gt;=①工事概要の入力!$C$61,$AP$13,""))</f>
        <v/>
      </c>
      <c r="AQ234" s="177" t="str">
        <f>IF(B234&gt;①工事概要の入力!$C$64,"",IF(B234&gt;=①工事概要の入力!$C$63,$AQ$13,""))</f>
        <v/>
      </c>
      <c r="AR234" s="177" t="str">
        <f>IF(B234&gt;①工事概要の入力!$C$66,"",IF(B234&gt;=①工事概要の入力!$C$65,$AR$13,""))</f>
        <v/>
      </c>
      <c r="AS234" s="177" t="str">
        <f>IF(B234&gt;①工事概要の入力!$C$68,"",IF(B234&gt;=①工事概要の入力!$C$67,$AS$13,""))</f>
        <v/>
      </c>
      <c r="AT234" s="177" t="str">
        <f t="shared" si="39"/>
        <v/>
      </c>
      <c r="AU234" s="177" t="str">
        <f t="shared" si="31"/>
        <v xml:space="preserve"> </v>
      </c>
    </row>
    <row r="235" spans="1:47" ht="39" customHeight="1" thickTop="1" thickBot="1">
      <c r="A235" s="351" t="str">
        <f t="shared" si="32"/>
        <v>対象期間外</v>
      </c>
      <c r="B235" s="362" t="str">
        <f>IFERROR(IF(B234=①工事概要の入力!$E$14,"-",IF(B234="-","-",B234+1)),"-")</f>
        <v>-</v>
      </c>
      <c r="C235" s="363" t="str">
        <f t="shared" si="33"/>
        <v>-</v>
      </c>
      <c r="D235" s="364" t="str">
        <f t="shared" si="34"/>
        <v xml:space="preserve"> </v>
      </c>
      <c r="E235" s="365" t="str">
        <f>IF(B235=①工事概要の入力!$E$10,"",IF(B235&gt;①工事概要の入力!$E$13,"",IF(LEN(AT235)=0,"○","")))</f>
        <v/>
      </c>
      <c r="F235" s="365" t="str">
        <f>IF(E235="","",IF(WEEKDAY(B235)=1,"〇",IF(WEEKDAY(B235)=7,"〇","")))</f>
        <v/>
      </c>
      <c r="G235" s="366" t="str">
        <f t="shared" si="35"/>
        <v>×</v>
      </c>
      <c r="H235" s="367"/>
      <c r="I235" s="368"/>
      <c r="J235" s="369"/>
      <c r="K235" s="370"/>
      <c r="L235" s="371" t="str">
        <f t="shared" si="36"/>
        <v/>
      </c>
      <c r="M235" s="371" t="str">
        <f t="shared" si="30"/>
        <v/>
      </c>
      <c r="N235" s="371" t="str">
        <f>B235</f>
        <v>-</v>
      </c>
      <c r="O235" s="371" t="str">
        <f t="shared" si="37"/>
        <v/>
      </c>
      <c r="P235" s="371" t="str">
        <f t="shared" si="38"/>
        <v>振替済み</v>
      </c>
      <c r="Q235" s="365" t="str">
        <f>IFERROR(IF(F235="","",IF(I235="休日","OK",IF(I235=$T$3,VLOOKUP(B235,$M$15:$P$655,4,FALSE),"NG"))),"NG")</f>
        <v/>
      </c>
      <c r="R235" s="398" t="str">
        <f>IFERROR(IF(WEEKDAY(C235)=2,"週の始まり",IF(WEEKDAY(C235)=1,"週の終わり",IF(WEEKDAY(C235)&gt;2,"↓",""))),"")</f>
        <v/>
      </c>
      <c r="S235" s="184"/>
      <c r="V235" s="177" t="str">
        <f>IFERROR(VLOOKUP(B235,①工事概要の入力!$C$10:$D$14,2,FALSE),"")</f>
        <v/>
      </c>
      <c r="W235" s="177" t="str">
        <f>IFERROR(VLOOKUP(B235,①工事概要の入力!$C$18:$D$23,2,FALSE),"")</f>
        <v/>
      </c>
      <c r="X235" s="177" t="str">
        <f>IFERROR(VLOOKUP(B235,①工事概要の入力!$C$24:$D$26,2,FALSE),"")</f>
        <v/>
      </c>
      <c r="Y235" s="177" t="str">
        <f>IF(B235&gt;①工事概要の入力!$C$28,"",IF(B235&gt;=①工事概要の入力!$C$27,$Y$13,""))</f>
        <v/>
      </c>
      <c r="Z235" s="177" t="str">
        <f>IF(B235&gt;①工事概要の入力!$C$30,"",IF(B235&gt;=①工事概要の入力!$C$29,$Z$13,""))</f>
        <v/>
      </c>
      <c r="AA235" s="177" t="str">
        <f>IF(B235&gt;①工事概要の入力!$C$32,"",IF(B235&gt;=①工事概要の入力!$C$31,$AA$13,""))</f>
        <v/>
      </c>
      <c r="AB235" s="177" t="str">
        <f>IF(B235&gt;①工事概要の入力!$C$34,"",IF(B235&gt;=①工事概要の入力!$C$33,$AB$13,""))</f>
        <v/>
      </c>
      <c r="AC235" s="177" t="str">
        <f>IF(B235&gt;①工事概要の入力!$C$36,"",IF(B235&gt;=①工事概要の入力!$C$35,$AC$13,""))</f>
        <v/>
      </c>
      <c r="AD235" s="177" t="str">
        <f>IF(B235&gt;①工事概要の入力!$C$38,"",IF(B235&gt;=①工事概要の入力!$C$37,$AD$13,""))</f>
        <v/>
      </c>
      <c r="AE235" s="177" t="str">
        <f>IF(B235&gt;①工事概要の入力!$C$40,"",IF(B235&gt;=①工事概要の入力!$C$39,$AE$13,""))</f>
        <v/>
      </c>
      <c r="AF235" s="177" t="str">
        <f>IF(B235&gt;①工事概要の入力!$C$42,"",IF(B235&gt;=①工事概要の入力!$C$41,$AF$13,""))</f>
        <v/>
      </c>
      <c r="AG235" s="177" t="str">
        <f>IF(B235&gt;①工事概要の入力!$C$44,"",IF(B235&gt;=①工事概要の入力!$C$43,$AG$13,""))</f>
        <v/>
      </c>
      <c r="AH235" s="177" t="str">
        <f>IF(B235&gt;①工事概要の入力!$C$46,"",IF(B235&gt;=①工事概要の入力!$C$45,$AH$13,""))</f>
        <v/>
      </c>
      <c r="AI235" s="177" t="str">
        <f>IF(B235&gt;①工事概要の入力!$C$48,"",IF(B235&gt;=①工事概要の入力!$C$47,$AI$13,""))</f>
        <v/>
      </c>
      <c r="AJ235" s="177" t="str">
        <f>IF(B235&gt;①工事概要の入力!$C$50,"",IF(B235&gt;=①工事概要の入力!$C$49,$AJ$13,""))</f>
        <v/>
      </c>
      <c r="AK235" s="177" t="str">
        <f>IF(B235&gt;①工事概要の入力!$C$52,"",IF(B235&gt;=①工事概要の入力!$C$51,$AK$13,""))</f>
        <v/>
      </c>
      <c r="AL235" s="177" t="str">
        <f>IF(B235&gt;①工事概要の入力!$C$54,"",IF(B235&gt;=①工事概要の入力!$C$53,$AL$13,""))</f>
        <v/>
      </c>
      <c r="AM235" s="177" t="str">
        <f>IF(B235&gt;①工事概要の入力!$C$56,"",IF(B235&gt;=①工事概要の入力!$C$55,$AM$13,""))</f>
        <v/>
      </c>
      <c r="AN235" s="177" t="str">
        <f>IF(B235&gt;①工事概要の入力!$C$58,"",IF(B235&gt;=①工事概要の入力!$C$57,$AN$13,""))</f>
        <v/>
      </c>
      <c r="AO235" s="177" t="str">
        <f>IF(B235&gt;①工事概要の入力!$C$60,"",IF(B235&gt;=①工事概要の入力!$C$59,$AO$13,""))</f>
        <v/>
      </c>
      <c r="AP235" s="177" t="str">
        <f>IF(B235&gt;①工事概要の入力!$C$62,"",IF(B235&gt;=①工事概要の入力!$C$61,$AP$13,""))</f>
        <v/>
      </c>
      <c r="AQ235" s="177" t="str">
        <f>IF(B235&gt;①工事概要の入力!$C$64,"",IF(B235&gt;=①工事概要の入力!$C$63,$AQ$13,""))</f>
        <v/>
      </c>
      <c r="AR235" s="177" t="str">
        <f>IF(B235&gt;①工事概要の入力!$C$66,"",IF(B235&gt;=①工事概要の入力!$C$65,$AR$13,""))</f>
        <v/>
      </c>
      <c r="AS235" s="177" t="str">
        <f>IF(B235&gt;①工事概要の入力!$C$68,"",IF(B235&gt;=①工事概要の入力!$C$67,$AS$13,""))</f>
        <v/>
      </c>
      <c r="AT235" s="177" t="str">
        <f t="shared" si="39"/>
        <v/>
      </c>
      <c r="AU235" s="177" t="str">
        <f t="shared" si="31"/>
        <v xml:space="preserve"> </v>
      </c>
    </row>
    <row r="236" spans="1:47" ht="39" customHeight="1" thickTop="1" thickBot="1">
      <c r="A236" s="351" t="str">
        <f t="shared" si="32"/>
        <v>対象期間外</v>
      </c>
      <c r="B236" s="362" t="str">
        <f>IFERROR(IF(B235=①工事概要の入力!$E$14,"-",IF(B235="-","-",B235+1)),"-")</f>
        <v>-</v>
      </c>
      <c r="C236" s="363" t="str">
        <f t="shared" si="33"/>
        <v>-</v>
      </c>
      <c r="D236" s="364" t="str">
        <f t="shared" si="34"/>
        <v xml:space="preserve"> </v>
      </c>
      <c r="E236" s="365" t="str">
        <f>IF(B236=①工事概要の入力!$E$10,"",IF(B236&gt;①工事概要の入力!$E$13,"",IF(LEN(AT236)=0,"○","")))</f>
        <v/>
      </c>
      <c r="F236" s="365" t="str">
        <f>IF(E236="","",IF(WEEKDAY(B236)=1,"〇",IF(WEEKDAY(B236)=7,"〇","")))</f>
        <v/>
      </c>
      <c r="G236" s="366" t="str">
        <f t="shared" si="35"/>
        <v>×</v>
      </c>
      <c r="H236" s="367"/>
      <c r="I236" s="368"/>
      <c r="J236" s="369"/>
      <c r="K236" s="370"/>
      <c r="L236" s="371" t="str">
        <f t="shared" si="36"/>
        <v/>
      </c>
      <c r="M236" s="371" t="str">
        <f t="shared" si="30"/>
        <v/>
      </c>
      <c r="N236" s="371" t="str">
        <f>B236</f>
        <v>-</v>
      </c>
      <c r="O236" s="371" t="str">
        <f t="shared" si="37"/>
        <v/>
      </c>
      <c r="P236" s="371" t="str">
        <f t="shared" si="38"/>
        <v>振替済み</v>
      </c>
      <c r="Q236" s="365" t="str">
        <f>IFERROR(IF(F236="","",IF(I236="休日","OK",IF(I236=$T$3,VLOOKUP(B236,$M$15:$P$655,4,FALSE),"NG"))),"NG")</f>
        <v/>
      </c>
      <c r="R236" s="398" t="str">
        <f>IFERROR(IF(WEEKDAY(C236)=2,"週の始まり",IF(WEEKDAY(C236)=1,"週の終わり",IF(WEEKDAY(C236)&gt;2,"↓",""))),"")</f>
        <v/>
      </c>
      <c r="S236" s="184"/>
      <c r="V236" s="177" t="str">
        <f>IFERROR(VLOOKUP(B236,①工事概要の入力!$C$10:$D$14,2,FALSE),"")</f>
        <v/>
      </c>
      <c r="W236" s="177" t="str">
        <f>IFERROR(VLOOKUP(B236,①工事概要の入力!$C$18:$D$23,2,FALSE),"")</f>
        <v/>
      </c>
      <c r="X236" s="177" t="str">
        <f>IFERROR(VLOOKUP(B236,①工事概要の入力!$C$24:$D$26,2,FALSE),"")</f>
        <v/>
      </c>
      <c r="Y236" s="177" t="str">
        <f>IF(B236&gt;①工事概要の入力!$C$28,"",IF(B236&gt;=①工事概要の入力!$C$27,$Y$13,""))</f>
        <v/>
      </c>
      <c r="Z236" s="177" t="str">
        <f>IF(B236&gt;①工事概要の入力!$C$30,"",IF(B236&gt;=①工事概要の入力!$C$29,$Z$13,""))</f>
        <v/>
      </c>
      <c r="AA236" s="177" t="str">
        <f>IF(B236&gt;①工事概要の入力!$C$32,"",IF(B236&gt;=①工事概要の入力!$C$31,$AA$13,""))</f>
        <v/>
      </c>
      <c r="AB236" s="177" t="str">
        <f>IF(B236&gt;①工事概要の入力!$C$34,"",IF(B236&gt;=①工事概要の入力!$C$33,$AB$13,""))</f>
        <v/>
      </c>
      <c r="AC236" s="177" t="str">
        <f>IF(B236&gt;①工事概要の入力!$C$36,"",IF(B236&gt;=①工事概要の入力!$C$35,$AC$13,""))</f>
        <v/>
      </c>
      <c r="AD236" s="177" t="str">
        <f>IF(B236&gt;①工事概要の入力!$C$38,"",IF(B236&gt;=①工事概要の入力!$C$37,$AD$13,""))</f>
        <v/>
      </c>
      <c r="AE236" s="177" t="str">
        <f>IF(B236&gt;①工事概要の入力!$C$40,"",IF(B236&gt;=①工事概要の入力!$C$39,$AE$13,""))</f>
        <v/>
      </c>
      <c r="AF236" s="177" t="str">
        <f>IF(B236&gt;①工事概要の入力!$C$42,"",IF(B236&gt;=①工事概要の入力!$C$41,$AF$13,""))</f>
        <v/>
      </c>
      <c r="AG236" s="177" t="str">
        <f>IF(B236&gt;①工事概要の入力!$C$44,"",IF(B236&gt;=①工事概要の入力!$C$43,$AG$13,""))</f>
        <v/>
      </c>
      <c r="AH236" s="177" t="str">
        <f>IF(B236&gt;①工事概要の入力!$C$46,"",IF(B236&gt;=①工事概要の入力!$C$45,$AH$13,""))</f>
        <v/>
      </c>
      <c r="AI236" s="177" t="str">
        <f>IF(B236&gt;①工事概要の入力!$C$48,"",IF(B236&gt;=①工事概要の入力!$C$47,$AI$13,""))</f>
        <v/>
      </c>
      <c r="AJ236" s="177" t="str">
        <f>IF(B236&gt;①工事概要の入力!$C$50,"",IF(B236&gt;=①工事概要の入力!$C$49,$AJ$13,""))</f>
        <v/>
      </c>
      <c r="AK236" s="177" t="str">
        <f>IF(B236&gt;①工事概要の入力!$C$52,"",IF(B236&gt;=①工事概要の入力!$C$51,$AK$13,""))</f>
        <v/>
      </c>
      <c r="AL236" s="177" t="str">
        <f>IF(B236&gt;①工事概要の入力!$C$54,"",IF(B236&gt;=①工事概要の入力!$C$53,$AL$13,""))</f>
        <v/>
      </c>
      <c r="AM236" s="177" t="str">
        <f>IF(B236&gt;①工事概要の入力!$C$56,"",IF(B236&gt;=①工事概要の入力!$C$55,$AM$13,""))</f>
        <v/>
      </c>
      <c r="AN236" s="177" t="str">
        <f>IF(B236&gt;①工事概要の入力!$C$58,"",IF(B236&gt;=①工事概要の入力!$C$57,$AN$13,""))</f>
        <v/>
      </c>
      <c r="AO236" s="177" t="str">
        <f>IF(B236&gt;①工事概要の入力!$C$60,"",IF(B236&gt;=①工事概要の入力!$C$59,$AO$13,""))</f>
        <v/>
      </c>
      <c r="AP236" s="177" t="str">
        <f>IF(B236&gt;①工事概要の入力!$C$62,"",IF(B236&gt;=①工事概要の入力!$C$61,$AP$13,""))</f>
        <v/>
      </c>
      <c r="AQ236" s="177" t="str">
        <f>IF(B236&gt;①工事概要の入力!$C$64,"",IF(B236&gt;=①工事概要の入力!$C$63,$AQ$13,""))</f>
        <v/>
      </c>
      <c r="AR236" s="177" t="str">
        <f>IF(B236&gt;①工事概要の入力!$C$66,"",IF(B236&gt;=①工事概要の入力!$C$65,$AR$13,""))</f>
        <v/>
      </c>
      <c r="AS236" s="177" t="str">
        <f>IF(B236&gt;①工事概要の入力!$C$68,"",IF(B236&gt;=①工事概要の入力!$C$67,$AS$13,""))</f>
        <v/>
      </c>
      <c r="AT236" s="177" t="str">
        <f t="shared" si="39"/>
        <v/>
      </c>
      <c r="AU236" s="177" t="str">
        <f t="shared" si="31"/>
        <v xml:space="preserve"> </v>
      </c>
    </row>
    <row r="237" spans="1:47" ht="39" customHeight="1" thickTop="1" thickBot="1">
      <c r="A237" s="351" t="str">
        <f t="shared" si="32"/>
        <v>対象期間外</v>
      </c>
      <c r="B237" s="362" t="str">
        <f>IFERROR(IF(B236=①工事概要の入力!$E$14,"-",IF(B236="-","-",B236+1)),"-")</f>
        <v>-</v>
      </c>
      <c r="C237" s="363" t="str">
        <f t="shared" si="33"/>
        <v>-</v>
      </c>
      <c r="D237" s="364" t="str">
        <f t="shared" si="34"/>
        <v xml:space="preserve"> </v>
      </c>
      <c r="E237" s="365" t="str">
        <f>IF(B237=①工事概要の入力!$E$10,"",IF(B237&gt;①工事概要の入力!$E$13,"",IF(LEN(AT237)=0,"○","")))</f>
        <v/>
      </c>
      <c r="F237" s="365" t="str">
        <f>IF(E237="","",IF(WEEKDAY(B237)=1,"〇",IF(WEEKDAY(B237)=7,"〇","")))</f>
        <v/>
      </c>
      <c r="G237" s="366" t="str">
        <f t="shared" si="35"/>
        <v>×</v>
      </c>
      <c r="H237" s="367"/>
      <c r="I237" s="368"/>
      <c r="J237" s="369"/>
      <c r="K237" s="370"/>
      <c r="L237" s="371" t="str">
        <f t="shared" si="36"/>
        <v/>
      </c>
      <c r="M237" s="371" t="str">
        <f t="shared" si="30"/>
        <v/>
      </c>
      <c r="N237" s="371" t="str">
        <f>B237</f>
        <v>-</v>
      </c>
      <c r="O237" s="371" t="str">
        <f t="shared" si="37"/>
        <v/>
      </c>
      <c r="P237" s="371" t="str">
        <f t="shared" si="38"/>
        <v>振替済み</v>
      </c>
      <c r="Q237" s="365" t="str">
        <f>IFERROR(IF(F237="","",IF(I237="休日","OK",IF(I237=$T$3,VLOOKUP(B237,$M$15:$P$655,4,FALSE),"NG"))),"NG")</f>
        <v/>
      </c>
      <c r="R237" s="398" t="str">
        <f>IFERROR(IF(WEEKDAY(C237)=2,"週の始まり",IF(WEEKDAY(C237)=1,"週の終わり",IF(WEEKDAY(C237)&gt;2,"↓",""))),"")</f>
        <v/>
      </c>
      <c r="S237" s="184"/>
      <c r="V237" s="177" t="str">
        <f>IFERROR(VLOOKUP(B237,①工事概要の入力!$C$10:$D$14,2,FALSE),"")</f>
        <v/>
      </c>
      <c r="W237" s="177" t="str">
        <f>IFERROR(VLOOKUP(B237,①工事概要の入力!$C$18:$D$23,2,FALSE),"")</f>
        <v/>
      </c>
      <c r="X237" s="177" t="str">
        <f>IFERROR(VLOOKUP(B237,①工事概要の入力!$C$24:$D$26,2,FALSE),"")</f>
        <v/>
      </c>
      <c r="Y237" s="177" t="str">
        <f>IF(B237&gt;①工事概要の入力!$C$28,"",IF(B237&gt;=①工事概要の入力!$C$27,$Y$13,""))</f>
        <v/>
      </c>
      <c r="Z237" s="177" t="str">
        <f>IF(B237&gt;①工事概要の入力!$C$30,"",IF(B237&gt;=①工事概要の入力!$C$29,$Z$13,""))</f>
        <v/>
      </c>
      <c r="AA237" s="177" t="str">
        <f>IF(B237&gt;①工事概要の入力!$C$32,"",IF(B237&gt;=①工事概要の入力!$C$31,$AA$13,""))</f>
        <v/>
      </c>
      <c r="AB237" s="177" t="str">
        <f>IF(B237&gt;①工事概要の入力!$C$34,"",IF(B237&gt;=①工事概要の入力!$C$33,$AB$13,""))</f>
        <v/>
      </c>
      <c r="AC237" s="177" t="str">
        <f>IF(B237&gt;①工事概要の入力!$C$36,"",IF(B237&gt;=①工事概要の入力!$C$35,$AC$13,""))</f>
        <v/>
      </c>
      <c r="AD237" s="177" t="str">
        <f>IF(B237&gt;①工事概要の入力!$C$38,"",IF(B237&gt;=①工事概要の入力!$C$37,$AD$13,""))</f>
        <v/>
      </c>
      <c r="AE237" s="177" t="str">
        <f>IF(B237&gt;①工事概要の入力!$C$40,"",IF(B237&gt;=①工事概要の入力!$C$39,$AE$13,""))</f>
        <v/>
      </c>
      <c r="AF237" s="177" t="str">
        <f>IF(B237&gt;①工事概要の入力!$C$42,"",IF(B237&gt;=①工事概要の入力!$C$41,$AF$13,""))</f>
        <v/>
      </c>
      <c r="AG237" s="177" t="str">
        <f>IF(B237&gt;①工事概要の入力!$C$44,"",IF(B237&gt;=①工事概要の入力!$C$43,$AG$13,""))</f>
        <v/>
      </c>
      <c r="AH237" s="177" t="str">
        <f>IF(B237&gt;①工事概要の入力!$C$46,"",IF(B237&gt;=①工事概要の入力!$C$45,$AH$13,""))</f>
        <v/>
      </c>
      <c r="AI237" s="177" t="str">
        <f>IF(B237&gt;①工事概要の入力!$C$48,"",IF(B237&gt;=①工事概要の入力!$C$47,$AI$13,""))</f>
        <v/>
      </c>
      <c r="AJ237" s="177" t="str">
        <f>IF(B237&gt;①工事概要の入力!$C$50,"",IF(B237&gt;=①工事概要の入力!$C$49,$AJ$13,""))</f>
        <v/>
      </c>
      <c r="AK237" s="177" t="str">
        <f>IF(B237&gt;①工事概要の入力!$C$52,"",IF(B237&gt;=①工事概要の入力!$C$51,$AK$13,""))</f>
        <v/>
      </c>
      <c r="AL237" s="177" t="str">
        <f>IF(B237&gt;①工事概要の入力!$C$54,"",IF(B237&gt;=①工事概要の入力!$C$53,$AL$13,""))</f>
        <v/>
      </c>
      <c r="AM237" s="177" t="str">
        <f>IF(B237&gt;①工事概要の入力!$C$56,"",IF(B237&gt;=①工事概要の入力!$C$55,$AM$13,""))</f>
        <v/>
      </c>
      <c r="AN237" s="177" t="str">
        <f>IF(B237&gt;①工事概要の入力!$C$58,"",IF(B237&gt;=①工事概要の入力!$C$57,$AN$13,""))</f>
        <v/>
      </c>
      <c r="AO237" s="177" t="str">
        <f>IF(B237&gt;①工事概要の入力!$C$60,"",IF(B237&gt;=①工事概要の入力!$C$59,$AO$13,""))</f>
        <v/>
      </c>
      <c r="AP237" s="177" t="str">
        <f>IF(B237&gt;①工事概要の入力!$C$62,"",IF(B237&gt;=①工事概要の入力!$C$61,$AP$13,""))</f>
        <v/>
      </c>
      <c r="AQ237" s="177" t="str">
        <f>IF(B237&gt;①工事概要の入力!$C$64,"",IF(B237&gt;=①工事概要の入力!$C$63,$AQ$13,""))</f>
        <v/>
      </c>
      <c r="AR237" s="177" t="str">
        <f>IF(B237&gt;①工事概要の入力!$C$66,"",IF(B237&gt;=①工事概要の入力!$C$65,$AR$13,""))</f>
        <v/>
      </c>
      <c r="AS237" s="177" t="str">
        <f>IF(B237&gt;①工事概要の入力!$C$68,"",IF(B237&gt;=①工事概要の入力!$C$67,$AS$13,""))</f>
        <v/>
      </c>
      <c r="AT237" s="177" t="str">
        <f t="shared" si="39"/>
        <v/>
      </c>
      <c r="AU237" s="177" t="str">
        <f t="shared" si="31"/>
        <v xml:space="preserve"> </v>
      </c>
    </row>
    <row r="238" spans="1:47" ht="39" customHeight="1" thickTop="1" thickBot="1">
      <c r="A238" s="351" t="str">
        <f t="shared" si="32"/>
        <v>対象期間外</v>
      </c>
      <c r="B238" s="362" t="str">
        <f>IFERROR(IF(B237=①工事概要の入力!$E$14,"-",IF(B237="-","-",B237+1)),"-")</f>
        <v>-</v>
      </c>
      <c r="C238" s="363" t="str">
        <f t="shared" si="33"/>
        <v>-</v>
      </c>
      <c r="D238" s="364" t="str">
        <f t="shared" si="34"/>
        <v xml:space="preserve"> </v>
      </c>
      <c r="E238" s="365" t="str">
        <f>IF(B238=①工事概要の入力!$E$10,"",IF(B238&gt;①工事概要の入力!$E$13,"",IF(LEN(AT238)=0,"○","")))</f>
        <v/>
      </c>
      <c r="F238" s="365" t="str">
        <f>IF(E238="","",IF(WEEKDAY(B238)=1,"〇",IF(WEEKDAY(B238)=7,"〇","")))</f>
        <v/>
      </c>
      <c r="G238" s="366" t="str">
        <f t="shared" si="35"/>
        <v>×</v>
      </c>
      <c r="H238" s="367"/>
      <c r="I238" s="368"/>
      <c r="J238" s="369"/>
      <c r="K238" s="370"/>
      <c r="L238" s="371" t="str">
        <f t="shared" si="36"/>
        <v/>
      </c>
      <c r="M238" s="371" t="str">
        <f t="shared" si="30"/>
        <v/>
      </c>
      <c r="N238" s="371" t="str">
        <f>B238</f>
        <v>-</v>
      </c>
      <c r="O238" s="371" t="str">
        <f t="shared" si="37"/>
        <v/>
      </c>
      <c r="P238" s="371" t="str">
        <f t="shared" si="38"/>
        <v>振替済み</v>
      </c>
      <c r="Q238" s="365" t="str">
        <f>IFERROR(IF(F238="","",IF(I238="休日","OK",IF(I238=$T$3,VLOOKUP(B238,$M$15:$P$655,4,FALSE),"NG"))),"NG")</f>
        <v/>
      </c>
      <c r="R238" s="398" t="str">
        <f>IFERROR(IF(WEEKDAY(C238)=2,"週の始まり",IF(WEEKDAY(C238)=1,"週の終わり",IF(WEEKDAY(C238)&gt;2,"↓",""))),"")</f>
        <v/>
      </c>
      <c r="S238" s="184"/>
      <c r="V238" s="177" t="str">
        <f>IFERROR(VLOOKUP(B238,①工事概要の入力!$C$10:$D$14,2,FALSE),"")</f>
        <v/>
      </c>
      <c r="W238" s="177" t="str">
        <f>IFERROR(VLOOKUP(B238,①工事概要の入力!$C$18:$D$23,2,FALSE),"")</f>
        <v/>
      </c>
      <c r="X238" s="177" t="str">
        <f>IFERROR(VLOOKUP(B238,①工事概要の入力!$C$24:$D$26,2,FALSE),"")</f>
        <v/>
      </c>
      <c r="Y238" s="177" t="str">
        <f>IF(B238&gt;①工事概要の入力!$C$28,"",IF(B238&gt;=①工事概要の入力!$C$27,$Y$13,""))</f>
        <v/>
      </c>
      <c r="Z238" s="177" t="str">
        <f>IF(B238&gt;①工事概要の入力!$C$30,"",IF(B238&gt;=①工事概要の入力!$C$29,$Z$13,""))</f>
        <v/>
      </c>
      <c r="AA238" s="177" t="str">
        <f>IF(B238&gt;①工事概要の入力!$C$32,"",IF(B238&gt;=①工事概要の入力!$C$31,$AA$13,""))</f>
        <v/>
      </c>
      <c r="AB238" s="177" t="str">
        <f>IF(B238&gt;①工事概要の入力!$C$34,"",IF(B238&gt;=①工事概要の入力!$C$33,$AB$13,""))</f>
        <v/>
      </c>
      <c r="AC238" s="177" t="str">
        <f>IF(B238&gt;①工事概要の入力!$C$36,"",IF(B238&gt;=①工事概要の入力!$C$35,$AC$13,""))</f>
        <v/>
      </c>
      <c r="AD238" s="177" t="str">
        <f>IF(B238&gt;①工事概要の入力!$C$38,"",IF(B238&gt;=①工事概要の入力!$C$37,$AD$13,""))</f>
        <v/>
      </c>
      <c r="AE238" s="177" t="str">
        <f>IF(B238&gt;①工事概要の入力!$C$40,"",IF(B238&gt;=①工事概要の入力!$C$39,$AE$13,""))</f>
        <v/>
      </c>
      <c r="AF238" s="177" t="str">
        <f>IF(B238&gt;①工事概要の入力!$C$42,"",IF(B238&gt;=①工事概要の入力!$C$41,$AF$13,""))</f>
        <v/>
      </c>
      <c r="AG238" s="177" t="str">
        <f>IF(B238&gt;①工事概要の入力!$C$44,"",IF(B238&gt;=①工事概要の入力!$C$43,$AG$13,""))</f>
        <v/>
      </c>
      <c r="AH238" s="177" t="str">
        <f>IF(B238&gt;①工事概要の入力!$C$46,"",IF(B238&gt;=①工事概要の入力!$C$45,$AH$13,""))</f>
        <v/>
      </c>
      <c r="AI238" s="177" t="str">
        <f>IF(B238&gt;①工事概要の入力!$C$48,"",IF(B238&gt;=①工事概要の入力!$C$47,$AI$13,""))</f>
        <v/>
      </c>
      <c r="AJ238" s="177" t="str">
        <f>IF(B238&gt;①工事概要の入力!$C$50,"",IF(B238&gt;=①工事概要の入力!$C$49,$AJ$13,""))</f>
        <v/>
      </c>
      <c r="AK238" s="177" t="str">
        <f>IF(B238&gt;①工事概要の入力!$C$52,"",IF(B238&gt;=①工事概要の入力!$C$51,$AK$13,""))</f>
        <v/>
      </c>
      <c r="AL238" s="177" t="str">
        <f>IF(B238&gt;①工事概要の入力!$C$54,"",IF(B238&gt;=①工事概要の入力!$C$53,$AL$13,""))</f>
        <v/>
      </c>
      <c r="AM238" s="177" t="str">
        <f>IF(B238&gt;①工事概要の入力!$C$56,"",IF(B238&gt;=①工事概要の入力!$C$55,$AM$13,""))</f>
        <v/>
      </c>
      <c r="AN238" s="177" t="str">
        <f>IF(B238&gt;①工事概要の入力!$C$58,"",IF(B238&gt;=①工事概要の入力!$C$57,$AN$13,""))</f>
        <v/>
      </c>
      <c r="AO238" s="177" t="str">
        <f>IF(B238&gt;①工事概要の入力!$C$60,"",IF(B238&gt;=①工事概要の入力!$C$59,$AO$13,""))</f>
        <v/>
      </c>
      <c r="AP238" s="177" t="str">
        <f>IF(B238&gt;①工事概要の入力!$C$62,"",IF(B238&gt;=①工事概要の入力!$C$61,$AP$13,""))</f>
        <v/>
      </c>
      <c r="AQ238" s="177" t="str">
        <f>IF(B238&gt;①工事概要の入力!$C$64,"",IF(B238&gt;=①工事概要の入力!$C$63,$AQ$13,""))</f>
        <v/>
      </c>
      <c r="AR238" s="177" t="str">
        <f>IF(B238&gt;①工事概要の入力!$C$66,"",IF(B238&gt;=①工事概要の入力!$C$65,$AR$13,""))</f>
        <v/>
      </c>
      <c r="AS238" s="177" t="str">
        <f>IF(B238&gt;①工事概要の入力!$C$68,"",IF(B238&gt;=①工事概要の入力!$C$67,$AS$13,""))</f>
        <v/>
      </c>
      <c r="AT238" s="177" t="str">
        <f t="shared" si="39"/>
        <v/>
      </c>
      <c r="AU238" s="177" t="str">
        <f t="shared" si="31"/>
        <v xml:space="preserve"> </v>
      </c>
    </row>
    <row r="239" spans="1:47" ht="39" customHeight="1" thickTop="1" thickBot="1">
      <c r="A239" s="351" t="str">
        <f t="shared" si="32"/>
        <v>対象期間外</v>
      </c>
      <c r="B239" s="362" t="str">
        <f>IFERROR(IF(B238=①工事概要の入力!$E$14,"-",IF(B238="-","-",B238+1)),"-")</f>
        <v>-</v>
      </c>
      <c r="C239" s="363" t="str">
        <f t="shared" si="33"/>
        <v>-</v>
      </c>
      <c r="D239" s="364" t="str">
        <f t="shared" si="34"/>
        <v xml:space="preserve"> </v>
      </c>
      <c r="E239" s="365" t="str">
        <f>IF(B239=①工事概要の入力!$E$10,"",IF(B239&gt;①工事概要の入力!$E$13,"",IF(LEN(AT239)=0,"○","")))</f>
        <v/>
      </c>
      <c r="F239" s="365" t="str">
        <f>IF(E239="","",IF(WEEKDAY(B239)=1,"〇",IF(WEEKDAY(B239)=7,"〇","")))</f>
        <v/>
      </c>
      <c r="G239" s="366" t="str">
        <f t="shared" si="35"/>
        <v>×</v>
      </c>
      <c r="H239" s="367"/>
      <c r="I239" s="368"/>
      <c r="J239" s="369"/>
      <c r="K239" s="370"/>
      <c r="L239" s="371" t="str">
        <f t="shared" si="36"/>
        <v/>
      </c>
      <c r="M239" s="371" t="str">
        <f t="shared" si="30"/>
        <v/>
      </c>
      <c r="N239" s="371" t="str">
        <f>B239</f>
        <v>-</v>
      </c>
      <c r="O239" s="371" t="str">
        <f t="shared" si="37"/>
        <v/>
      </c>
      <c r="P239" s="371" t="str">
        <f t="shared" si="38"/>
        <v>振替済み</v>
      </c>
      <c r="Q239" s="365" t="str">
        <f>IFERROR(IF(F239="","",IF(I239="休日","OK",IF(I239=$T$3,VLOOKUP(B239,$M$15:$P$655,4,FALSE),"NG"))),"NG")</f>
        <v/>
      </c>
      <c r="R239" s="398" t="str">
        <f>IFERROR(IF(WEEKDAY(C239)=2,"週の始まり",IF(WEEKDAY(C239)=1,"週の終わり",IF(WEEKDAY(C239)&gt;2,"↓",""))),"")</f>
        <v/>
      </c>
      <c r="S239" s="184"/>
      <c r="V239" s="177" t="str">
        <f>IFERROR(VLOOKUP(B239,①工事概要の入力!$C$10:$D$14,2,FALSE),"")</f>
        <v/>
      </c>
      <c r="W239" s="177" t="str">
        <f>IFERROR(VLOOKUP(B239,①工事概要の入力!$C$18:$D$23,2,FALSE),"")</f>
        <v/>
      </c>
      <c r="X239" s="177" t="str">
        <f>IFERROR(VLOOKUP(B239,①工事概要の入力!$C$24:$D$26,2,FALSE),"")</f>
        <v/>
      </c>
      <c r="Y239" s="177" t="str">
        <f>IF(B239&gt;①工事概要の入力!$C$28,"",IF(B239&gt;=①工事概要の入力!$C$27,$Y$13,""))</f>
        <v/>
      </c>
      <c r="Z239" s="177" t="str">
        <f>IF(B239&gt;①工事概要の入力!$C$30,"",IF(B239&gt;=①工事概要の入力!$C$29,$Z$13,""))</f>
        <v/>
      </c>
      <c r="AA239" s="177" t="str">
        <f>IF(B239&gt;①工事概要の入力!$C$32,"",IF(B239&gt;=①工事概要の入力!$C$31,$AA$13,""))</f>
        <v/>
      </c>
      <c r="AB239" s="177" t="str">
        <f>IF(B239&gt;①工事概要の入力!$C$34,"",IF(B239&gt;=①工事概要の入力!$C$33,$AB$13,""))</f>
        <v/>
      </c>
      <c r="AC239" s="177" t="str">
        <f>IF(B239&gt;①工事概要の入力!$C$36,"",IF(B239&gt;=①工事概要の入力!$C$35,$AC$13,""))</f>
        <v/>
      </c>
      <c r="AD239" s="177" t="str">
        <f>IF(B239&gt;①工事概要の入力!$C$38,"",IF(B239&gt;=①工事概要の入力!$C$37,$AD$13,""))</f>
        <v/>
      </c>
      <c r="AE239" s="177" t="str">
        <f>IF(B239&gt;①工事概要の入力!$C$40,"",IF(B239&gt;=①工事概要の入力!$C$39,$AE$13,""))</f>
        <v/>
      </c>
      <c r="AF239" s="177" t="str">
        <f>IF(B239&gt;①工事概要の入力!$C$42,"",IF(B239&gt;=①工事概要の入力!$C$41,$AF$13,""))</f>
        <v/>
      </c>
      <c r="AG239" s="177" t="str">
        <f>IF(B239&gt;①工事概要の入力!$C$44,"",IF(B239&gt;=①工事概要の入力!$C$43,$AG$13,""))</f>
        <v/>
      </c>
      <c r="AH239" s="177" t="str">
        <f>IF(B239&gt;①工事概要の入力!$C$46,"",IF(B239&gt;=①工事概要の入力!$C$45,$AH$13,""))</f>
        <v/>
      </c>
      <c r="AI239" s="177" t="str">
        <f>IF(B239&gt;①工事概要の入力!$C$48,"",IF(B239&gt;=①工事概要の入力!$C$47,$AI$13,""))</f>
        <v/>
      </c>
      <c r="AJ239" s="177" t="str">
        <f>IF(B239&gt;①工事概要の入力!$C$50,"",IF(B239&gt;=①工事概要の入力!$C$49,$AJ$13,""))</f>
        <v/>
      </c>
      <c r="AK239" s="177" t="str">
        <f>IF(B239&gt;①工事概要の入力!$C$52,"",IF(B239&gt;=①工事概要の入力!$C$51,$AK$13,""))</f>
        <v/>
      </c>
      <c r="AL239" s="177" t="str">
        <f>IF(B239&gt;①工事概要の入力!$C$54,"",IF(B239&gt;=①工事概要の入力!$C$53,$AL$13,""))</f>
        <v/>
      </c>
      <c r="AM239" s="177" t="str">
        <f>IF(B239&gt;①工事概要の入力!$C$56,"",IF(B239&gt;=①工事概要の入力!$C$55,$AM$13,""))</f>
        <v/>
      </c>
      <c r="AN239" s="177" t="str">
        <f>IF(B239&gt;①工事概要の入力!$C$58,"",IF(B239&gt;=①工事概要の入力!$C$57,$AN$13,""))</f>
        <v/>
      </c>
      <c r="AO239" s="177" t="str">
        <f>IF(B239&gt;①工事概要の入力!$C$60,"",IF(B239&gt;=①工事概要の入力!$C$59,$AO$13,""))</f>
        <v/>
      </c>
      <c r="AP239" s="177" t="str">
        <f>IF(B239&gt;①工事概要の入力!$C$62,"",IF(B239&gt;=①工事概要の入力!$C$61,$AP$13,""))</f>
        <v/>
      </c>
      <c r="AQ239" s="177" t="str">
        <f>IF(B239&gt;①工事概要の入力!$C$64,"",IF(B239&gt;=①工事概要の入力!$C$63,$AQ$13,""))</f>
        <v/>
      </c>
      <c r="AR239" s="177" t="str">
        <f>IF(B239&gt;①工事概要の入力!$C$66,"",IF(B239&gt;=①工事概要の入力!$C$65,$AR$13,""))</f>
        <v/>
      </c>
      <c r="AS239" s="177" t="str">
        <f>IF(B239&gt;①工事概要の入力!$C$68,"",IF(B239&gt;=①工事概要の入力!$C$67,$AS$13,""))</f>
        <v/>
      </c>
      <c r="AT239" s="177" t="str">
        <f t="shared" si="39"/>
        <v/>
      </c>
      <c r="AU239" s="177" t="str">
        <f t="shared" si="31"/>
        <v xml:space="preserve"> </v>
      </c>
    </row>
    <row r="240" spans="1:47" ht="39" customHeight="1" thickTop="1" thickBot="1">
      <c r="A240" s="351" t="str">
        <f t="shared" si="32"/>
        <v>対象期間外</v>
      </c>
      <c r="B240" s="362" t="str">
        <f>IFERROR(IF(B239=①工事概要の入力!$E$14,"-",IF(B239="-","-",B239+1)),"-")</f>
        <v>-</v>
      </c>
      <c r="C240" s="363" t="str">
        <f t="shared" si="33"/>
        <v>-</v>
      </c>
      <c r="D240" s="364" t="str">
        <f t="shared" si="34"/>
        <v xml:space="preserve"> </v>
      </c>
      <c r="E240" s="365" t="str">
        <f>IF(B240=①工事概要の入力!$E$10,"",IF(B240&gt;①工事概要の入力!$E$13,"",IF(LEN(AT240)=0,"○","")))</f>
        <v/>
      </c>
      <c r="F240" s="365" t="str">
        <f>IF(E240="","",IF(WEEKDAY(B240)=1,"〇",IF(WEEKDAY(B240)=7,"〇","")))</f>
        <v/>
      </c>
      <c r="G240" s="366" t="str">
        <f t="shared" si="35"/>
        <v>×</v>
      </c>
      <c r="H240" s="367"/>
      <c r="I240" s="368"/>
      <c r="J240" s="369"/>
      <c r="K240" s="370"/>
      <c r="L240" s="371" t="str">
        <f t="shared" si="36"/>
        <v/>
      </c>
      <c r="M240" s="371" t="str">
        <f t="shared" si="30"/>
        <v/>
      </c>
      <c r="N240" s="371" t="str">
        <f>B240</f>
        <v>-</v>
      </c>
      <c r="O240" s="371" t="str">
        <f t="shared" si="37"/>
        <v/>
      </c>
      <c r="P240" s="371" t="str">
        <f t="shared" si="38"/>
        <v>振替済み</v>
      </c>
      <c r="Q240" s="365" t="str">
        <f>IFERROR(IF(F240="","",IF(I240="休日","OK",IF(I240=$T$3,VLOOKUP(B240,$M$15:$P$655,4,FALSE),"NG"))),"NG")</f>
        <v/>
      </c>
      <c r="R240" s="398" t="str">
        <f>IFERROR(IF(WEEKDAY(C240)=2,"週の始まり",IF(WEEKDAY(C240)=1,"週の終わり",IF(WEEKDAY(C240)&gt;2,"↓",""))),"")</f>
        <v/>
      </c>
      <c r="S240" s="184"/>
      <c r="V240" s="177" t="str">
        <f>IFERROR(VLOOKUP(B240,①工事概要の入力!$C$10:$D$14,2,FALSE),"")</f>
        <v/>
      </c>
      <c r="W240" s="177" t="str">
        <f>IFERROR(VLOOKUP(B240,①工事概要の入力!$C$18:$D$23,2,FALSE),"")</f>
        <v/>
      </c>
      <c r="X240" s="177" t="str">
        <f>IFERROR(VLOOKUP(B240,①工事概要の入力!$C$24:$D$26,2,FALSE),"")</f>
        <v/>
      </c>
      <c r="Y240" s="177" t="str">
        <f>IF(B240&gt;①工事概要の入力!$C$28,"",IF(B240&gt;=①工事概要の入力!$C$27,$Y$13,""))</f>
        <v/>
      </c>
      <c r="Z240" s="177" t="str">
        <f>IF(B240&gt;①工事概要の入力!$C$30,"",IF(B240&gt;=①工事概要の入力!$C$29,$Z$13,""))</f>
        <v/>
      </c>
      <c r="AA240" s="177" t="str">
        <f>IF(B240&gt;①工事概要の入力!$C$32,"",IF(B240&gt;=①工事概要の入力!$C$31,$AA$13,""))</f>
        <v/>
      </c>
      <c r="AB240" s="177" t="str">
        <f>IF(B240&gt;①工事概要の入力!$C$34,"",IF(B240&gt;=①工事概要の入力!$C$33,$AB$13,""))</f>
        <v/>
      </c>
      <c r="AC240" s="177" t="str">
        <f>IF(B240&gt;①工事概要の入力!$C$36,"",IF(B240&gt;=①工事概要の入力!$C$35,$AC$13,""))</f>
        <v/>
      </c>
      <c r="AD240" s="177" t="str">
        <f>IF(B240&gt;①工事概要の入力!$C$38,"",IF(B240&gt;=①工事概要の入力!$C$37,$AD$13,""))</f>
        <v/>
      </c>
      <c r="AE240" s="177" t="str">
        <f>IF(B240&gt;①工事概要の入力!$C$40,"",IF(B240&gt;=①工事概要の入力!$C$39,$AE$13,""))</f>
        <v/>
      </c>
      <c r="AF240" s="177" t="str">
        <f>IF(B240&gt;①工事概要の入力!$C$42,"",IF(B240&gt;=①工事概要の入力!$C$41,$AF$13,""))</f>
        <v/>
      </c>
      <c r="AG240" s="177" t="str">
        <f>IF(B240&gt;①工事概要の入力!$C$44,"",IF(B240&gt;=①工事概要の入力!$C$43,$AG$13,""))</f>
        <v/>
      </c>
      <c r="AH240" s="177" t="str">
        <f>IF(B240&gt;①工事概要の入力!$C$46,"",IF(B240&gt;=①工事概要の入力!$C$45,$AH$13,""))</f>
        <v/>
      </c>
      <c r="AI240" s="177" t="str">
        <f>IF(B240&gt;①工事概要の入力!$C$48,"",IF(B240&gt;=①工事概要の入力!$C$47,$AI$13,""))</f>
        <v/>
      </c>
      <c r="AJ240" s="177" t="str">
        <f>IF(B240&gt;①工事概要の入力!$C$50,"",IF(B240&gt;=①工事概要の入力!$C$49,$AJ$13,""))</f>
        <v/>
      </c>
      <c r="AK240" s="177" t="str">
        <f>IF(B240&gt;①工事概要の入力!$C$52,"",IF(B240&gt;=①工事概要の入力!$C$51,$AK$13,""))</f>
        <v/>
      </c>
      <c r="AL240" s="177" t="str">
        <f>IF(B240&gt;①工事概要の入力!$C$54,"",IF(B240&gt;=①工事概要の入力!$C$53,$AL$13,""))</f>
        <v/>
      </c>
      <c r="AM240" s="177" t="str">
        <f>IF(B240&gt;①工事概要の入力!$C$56,"",IF(B240&gt;=①工事概要の入力!$C$55,$AM$13,""))</f>
        <v/>
      </c>
      <c r="AN240" s="177" t="str">
        <f>IF(B240&gt;①工事概要の入力!$C$58,"",IF(B240&gt;=①工事概要の入力!$C$57,$AN$13,""))</f>
        <v/>
      </c>
      <c r="AO240" s="177" t="str">
        <f>IF(B240&gt;①工事概要の入力!$C$60,"",IF(B240&gt;=①工事概要の入力!$C$59,$AO$13,""))</f>
        <v/>
      </c>
      <c r="AP240" s="177" t="str">
        <f>IF(B240&gt;①工事概要の入力!$C$62,"",IF(B240&gt;=①工事概要の入力!$C$61,$AP$13,""))</f>
        <v/>
      </c>
      <c r="AQ240" s="177" t="str">
        <f>IF(B240&gt;①工事概要の入力!$C$64,"",IF(B240&gt;=①工事概要の入力!$C$63,$AQ$13,""))</f>
        <v/>
      </c>
      <c r="AR240" s="177" t="str">
        <f>IF(B240&gt;①工事概要の入力!$C$66,"",IF(B240&gt;=①工事概要の入力!$C$65,$AR$13,""))</f>
        <v/>
      </c>
      <c r="AS240" s="177" t="str">
        <f>IF(B240&gt;①工事概要の入力!$C$68,"",IF(B240&gt;=①工事概要の入力!$C$67,$AS$13,""))</f>
        <v/>
      </c>
      <c r="AT240" s="177" t="str">
        <f t="shared" si="39"/>
        <v/>
      </c>
      <c r="AU240" s="177" t="str">
        <f t="shared" si="31"/>
        <v xml:space="preserve"> </v>
      </c>
    </row>
    <row r="241" spans="1:47" ht="39" customHeight="1" thickTop="1" thickBot="1">
      <c r="A241" s="351" t="str">
        <f t="shared" si="32"/>
        <v>対象期間外</v>
      </c>
      <c r="B241" s="362" t="str">
        <f>IFERROR(IF(B240=①工事概要の入力!$E$14,"-",IF(B240="-","-",B240+1)),"-")</f>
        <v>-</v>
      </c>
      <c r="C241" s="363" t="str">
        <f t="shared" si="33"/>
        <v>-</v>
      </c>
      <c r="D241" s="364" t="str">
        <f t="shared" si="34"/>
        <v xml:space="preserve"> </v>
      </c>
      <c r="E241" s="365" t="str">
        <f>IF(B241=①工事概要の入力!$E$10,"",IF(B241&gt;①工事概要の入力!$E$13,"",IF(LEN(AT241)=0,"○","")))</f>
        <v/>
      </c>
      <c r="F241" s="365" t="str">
        <f>IF(E241="","",IF(WEEKDAY(B241)=1,"〇",IF(WEEKDAY(B241)=7,"〇","")))</f>
        <v/>
      </c>
      <c r="G241" s="366" t="str">
        <f t="shared" si="35"/>
        <v>×</v>
      </c>
      <c r="H241" s="367"/>
      <c r="I241" s="368"/>
      <c r="J241" s="369"/>
      <c r="K241" s="370"/>
      <c r="L241" s="371" t="str">
        <f t="shared" si="36"/>
        <v/>
      </c>
      <c r="M241" s="371" t="str">
        <f t="shared" si="30"/>
        <v/>
      </c>
      <c r="N241" s="371" t="str">
        <f>B241</f>
        <v>-</v>
      </c>
      <c r="O241" s="371" t="str">
        <f t="shared" si="37"/>
        <v/>
      </c>
      <c r="P241" s="371" t="str">
        <f t="shared" si="38"/>
        <v>振替済み</v>
      </c>
      <c r="Q241" s="365" t="str">
        <f>IFERROR(IF(F241="","",IF(I241="休日","OK",IF(I241=$T$3,VLOOKUP(B241,$M$15:$P$655,4,FALSE),"NG"))),"NG")</f>
        <v/>
      </c>
      <c r="R241" s="398" t="str">
        <f>IFERROR(IF(WEEKDAY(C241)=2,"週の始まり",IF(WEEKDAY(C241)=1,"週の終わり",IF(WEEKDAY(C241)&gt;2,"↓",""))),"")</f>
        <v/>
      </c>
      <c r="S241" s="184"/>
      <c r="V241" s="177" t="str">
        <f>IFERROR(VLOOKUP(B241,①工事概要の入力!$C$10:$D$14,2,FALSE),"")</f>
        <v/>
      </c>
      <c r="W241" s="177" t="str">
        <f>IFERROR(VLOOKUP(B241,①工事概要の入力!$C$18:$D$23,2,FALSE),"")</f>
        <v/>
      </c>
      <c r="X241" s="177" t="str">
        <f>IFERROR(VLOOKUP(B241,①工事概要の入力!$C$24:$D$26,2,FALSE),"")</f>
        <v/>
      </c>
      <c r="Y241" s="177" t="str">
        <f>IF(B241&gt;①工事概要の入力!$C$28,"",IF(B241&gt;=①工事概要の入力!$C$27,$Y$13,""))</f>
        <v/>
      </c>
      <c r="Z241" s="177" t="str">
        <f>IF(B241&gt;①工事概要の入力!$C$30,"",IF(B241&gt;=①工事概要の入力!$C$29,$Z$13,""))</f>
        <v/>
      </c>
      <c r="AA241" s="177" t="str">
        <f>IF(B241&gt;①工事概要の入力!$C$32,"",IF(B241&gt;=①工事概要の入力!$C$31,$AA$13,""))</f>
        <v/>
      </c>
      <c r="AB241" s="177" t="str">
        <f>IF(B241&gt;①工事概要の入力!$C$34,"",IF(B241&gt;=①工事概要の入力!$C$33,$AB$13,""))</f>
        <v/>
      </c>
      <c r="AC241" s="177" t="str">
        <f>IF(B241&gt;①工事概要の入力!$C$36,"",IF(B241&gt;=①工事概要の入力!$C$35,$AC$13,""))</f>
        <v/>
      </c>
      <c r="AD241" s="177" t="str">
        <f>IF(B241&gt;①工事概要の入力!$C$38,"",IF(B241&gt;=①工事概要の入力!$C$37,$AD$13,""))</f>
        <v/>
      </c>
      <c r="AE241" s="177" t="str">
        <f>IF(B241&gt;①工事概要の入力!$C$40,"",IF(B241&gt;=①工事概要の入力!$C$39,$AE$13,""))</f>
        <v/>
      </c>
      <c r="AF241" s="177" t="str">
        <f>IF(B241&gt;①工事概要の入力!$C$42,"",IF(B241&gt;=①工事概要の入力!$C$41,$AF$13,""))</f>
        <v/>
      </c>
      <c r="AG241" s="177" t="str">
        <f>IF(B241&gt;①工事概要の入力!$C$44,"",IF(B241&gt;=①工事概要の入力!$C$43,$AG$13,""))</f>
        <v/>
      </c>
      <c r="AH241" s="177" t="str">
        <f>IF(B241&gt;①工事概要の入力!$C$46,"",IF(B241&gt;=①工事概要の入力!$C$45,$AH$13,""))</f>
        <v/>
      </c>
      <c r="AI241" s="177" t="str">
        <f>IF(B241&gt;①工事概要の入力!$C$48,"",IF(B241&gt;=①工事概要の入力!$C$47,$AI$13,""))</f>
        <v/>
      </c>
      <c r="AJ241" s="177" t="str">
        <f>IF(B241&gt;①工事概要の入力!$C$50,"",IF(B241&gt;=①工事概要の入力!$C$49,$AJ$13,""))</f>
        <v/>
      </c>
      <c r="AK241" s="177" t="str">
        <f>IF(B241&gt;①工事概要の入力!$C$52,"",IF(B241&gt;=①工事概要の入力!$C$51,$AK$13,""))</f>
        <v/>
      </c>
      <c r="AL241" s="177" t="str">
        <f>IF(B241&gt;①工事概要の入力!$C$54,"",IF(B241&gt;=①工事概要の入力!$C$53,$AL$13,""))</f>
        <v/>
      </c>
      <c r="AM241" s="177" t="str">
        <f>IF(B241&gt;①工事概要の入力!$C$56,"",IF(B241&gt;=①工事概要の入力!$C$55,$AM$13,""))</f>
        <v/>
      </c>
      <c r="AN241" s="177" t="str">
        <f>IF(B241&gt;①工事概要の入力!$C$58,"",IF(B241&gt;=①工事概要の入力!$C$57,$AN$13,""))</f>
        <v/>
      </c>
      <c r="AO241" s="177" t="str">
        <f>IF(B241&gt;①工事概要の入力!$C$60,"",IF(B241&gt;=①工事概要の入力!$C$59,$AO$13,""))</f>
        <v/>
      </c>
      <c r="AP241" s="177" t="str">
        <f>IF(B241&gt;①工事概要の入力!$C$62,"",IF(B241&gt;=①工事概要の入力!$C$61,$AP$13,""))</f>
        <v/>
      </c>
      <c r="AQ241" s="177" t="str">
        <f>IF(B241&gt;①工事概要の入力!$C$64,"",IF(B241&gt;=①工事概要の入力!$C$63,$AQ$13,""))</f>
        <v/>
      </c>
      <c r="AR241" s="177" t="str">
        <f>IF(B241&gt;①工事概要の入力!$C$66,"",IF(B241&gt;=①工事概要の入力!$C$65,$AR$13,""))</f>
        <v/>
      </c>
      <c r="AS241" s="177" t="str">
        <f>IF(B241&gt;①工事概要の入力!$C$68,"",IF(B241&gt;=①工事概要の入力!$C$67,$AS$13,""))</f>
        <v/>
      </c>
      <c r="AT241" s="177" t="str">
        <f t="shared" si="39"/>
        <v/>
      </c>
      <c r="AU241" s="177" t="str">
        <f t="shared" si="31"/>
        <v xml:space="preserve"> </v>
      </c>
    </row>
    <row r="242" spans="1:47" ht="39" customHeight="1" thickTop="1" thickBot="1">
      <c r="A242" s="351" t="str">
        <f t="shared" si="32"/>
        <v>対象期間外</v>
      </c>
      <c r="B242" s="362" t="str">
        <f>IFERROR(IF(B241=①工事概要の入力!$E$14,"-",IF(B241="-","-",B241+1)),"-")</f>
        <v>-</v>
      </c>
      <c r="C242" s="363" t="str">
        <f t="shared" si="33"/>
        <v>-</v>
      </c>
      <c r="D242" s="364" t="str">
        <f t="shared" si="34"/>
        <v xml:space="preserve"> </v>
      </c>
      <c r="E242" s="365" t="str">
        <f>IF(B242=①工事概要の入力!$E$10,"",IF(B242&gt;①工事概要の入力!$E$13,"",IF(LEN(AT242)=0,"○","")))</f>
        <v/>
      </c>
      <c r="F242" s="365" t="str">
        <f>IF(E242="","",IF(WEEKDAY(B242)=1,"〇",IF(WEEKDAY(B242)=7,"〇","")))</f>
        <v/>
      </c>
      <c r="G242" s="366" t="str">
        <f t="shared" si="35"/>
        <v>×</v>
      </c>
      <c r="H242" s="367"/>
      <c r="I242" s="368"/>
      <c r="J242" s="369"/>
      <c r="K242" s="370"/>
      <c r="L242" s="371" t="str">
        <f t="shared" si="36"/>
        <v/>
      </c>
      <c r="M242" s="371" t="str">
        <f t="shared" si="30"/>
        <v/>
      </c>
      <c r="N242" s="371" t="str">
        <f>B242</f>
        <v>-</v>
      </c>
      <c r="O242" s="371" t="str">
        <f t="shared" si="37"/>
        <v/>
      </c>
      <c r="P242" s="371" t="str">
        <f t="shared" si="38"/>
        <v>振替済み</v>
      </c>
      <c r="Q242" s="365" t="str">
        <f>IFERROR(IF(F242="","",IF(I242="休日","OK",IF(I242=$T$3,VLOOKUP(B242,$M$15:$P$655,4,FALSE),"NG"))),"NG")</f>
        <v/>
      </c>
      <c r="R242" s="398" t="str">
        <f>IFERROR(IF(WEEKDAY(C242)=2,"週の始まり",IF(WEEKDAY(C242)=1,"週の終わり",IF(WEEKDAY(C242)&gt;2,"↓",""))),"")</f>
        <v/>
      </c>
      <c r="S242" s="184"/>
      <c r="V242" s="177" t="str">
        <f>IFERROR(VLOOKUP(B242,①工事概要の入力!$C$10:$D$14,2,FALSE),"")</f>
        <v/>
      </c>
      <c r="W242" s="177" t="str">
        <f>IFERROR(VLOOKUP(B242,①工事概要の入力!$C$18:$D$23,2,FALSE),"")</f>
        <v/>
      </c>
      <c r="X242" s="177" t="str">
        <f>IFERROR(VLOOKUP(B242,①工事概要の入力!$C$24:$D$26,2,FALSE),"")</f>
        <v/>
      </c>
      <c r="Y242" s="177" t="str">
        <f>IF(B242&gt;①工事概要の入力!$C$28,"",IF(B242&gt;=①工事概要の入力!$C$27,$Y$13,""))</f>
        <v/>
      </c>
      <c r="Z242" s="177" t="str">
        <f>IF(B242&gt;①工事概要の入力!$C$30,"",IF(B242&gt;=①工事概要の入力!$C$29,$Z$13,""))</f>
        <v/>
      </c>
      <c r="AA242" s="177" t="str">
        <f>IF(B242&gt;①工事概要の入力!$C$32,"",IF(B242&gt;=①工事概要の入力!$C$31,$AA$13,""))</f>
        <v/>
      </c>
      <c r="AB242" s="177" t="str">
        <f>IF(B242&gt;①工事概要の入力!$C$34,"",IF(B242&gt;=①工事概要の入力!$C$33,$AB$13,""))</f>
        <v/>
      </c>
      <c r="AC242" s="177" t="str">
        <f>IF(B242&gt;①工事概要の入力!$C$36,"",IF(B242&gt;=①工事概要の入力!$C$35,$AC$13,""))</f>
        <v/>
      </c>
      <c r="AD242" s="177" t="str">
        <f>IF(B242&gt;①工事概要の入力!$C$38,"",IF(B242&gt;=①工事概要の入力!$C$37,$AD$13,""))</f>
        <v/>
      </c>
      <c r="AE242" s="177" t="str">
        <f>IF(B242&gt;①工事概要の入力!$C$40,"",IF(B242&gt;=①工事概要の入力!$C$39,$AE$13,""))</f>
        <v/>
      </c>
      <c r="AF242" s="177" t="str">
        <f>IF(B242&gt;①工事概要の入力!$C$42,"",IF(B242&gt;=①工事概要の入力!$C$41,$AF$13,""))</f>
        <v/>
      </c>
      <c r="AG242" s="177" t="str">
        <f>IF(B242&gt;①工事概要の入力!$C$44,"",IF(B242&gt;=①工事概要の入力!$C$43,$AG$13,""))</f>
        <v/>
      </c>
      <c r="AH242" s="177" t="str">
        <f>IF(B242&gt;①工事概要の入力!$C$46,"",IF(B242&gt;=①工事概要の入力!$C$45,$AH$13,""))</f>
        <v/>
      </c>
      <c r="AI242" s="177" t="str">
        <f>IF(B242&gt;①工事概要の入力!$C$48,"",IF(B242&gt;=①工事概要の入力!$C$47,$AI$13,""))</f>
        <v/>
      </c>
      <c r="AJ242" s="177" t="str">
        <f>IF(B242&gt;①工事概要の入力!$C$50,"",IF(B242&gt;=①工事概要の入力!$C$49,$AJ$13,""))</f>
        <v/>
      </c>
      <c r="AK242" s="177" t="str">
        <f>IF(B242&gt;①工事概要の入力!$C$52,"",IF(B242&gt;=①工事概要の入力!$C$51,$AK$13,""))</f>
        <v/>
      </c>
      <c r="AL242" s="177" t="str">
        <f>IF(B242&gt;①工事概要の入力!$C$54,"",IF(B242&gt;=①工事概要の入力!$C$53,$AL$13,""))</f>
        <v/>
      </c>
      <c r="AM242" s="177" t="str">
        <f>IF(B242&gt;①工事概要の入力!$C$56,"",IF(B242&gt;=①工事概要の入力!$C$55,$AM$13,""))</f>
        <v/>
      </c>
      <c r="AN242" s="177" t="str">
        <f>IF(B242&gt;①工事概要の入力!$C$58,"",IF(B242&gt;=①工事概要の入力!$C$57,$AN$13,""))</f>
        <v/>
      </c>
      <c r="AO242" s="177" t="str">
        <f>IF(B242&gt;①工事概要の入力!$C$60,"",IF(B242&gt;=①工事概要の入力!$C$59,$AO$13,""))</f>
        <v/>
      </c>
      <c r="AP242" s="177" t="str">
        <f>IF(B242&gt;①工事概要の入力!$C$62,"",IF(B242&gt;=①工事概要の入力!$C$61,$AP$13,""))</f>
        <v/>
      </c>
      <c r="AQ242" s="177" t="str">
        <f>IF(B242&gt;①工事概要の入力!$C$64,"",IF(B242&gt;=①工事概要の入力!$C$63,$AQ$13,""))</f>
        <v/>
      </c>
      <c r="AR242" s="177" t="str">
        <f>IF(B242&gt;①工事概要の入力!$C$66,"",IF(B242&gt;=①工事概要の入力!$C$65,$AR$13,""))</f>
        <v/>
      </c>
      <c r="AS242" s="177" t="str">
        <f>IF(B242&gt;①工事概要の入力!$C$68,"",IF(B242&gt;=①工事概要の入力!$C$67,$AS$13,""))</f>
        <v/>
      </c>
      <c r="AT242" s="177" t="str">
        <f t="shared" si="39"/>
        <v/>
      </c>
      <c r="AU242" s="177" t="str">
        <f t="shared" si="31"/>
        <v xml:space="preserve"> </v>
      </c>
    </row>
    <row r="243" spans="1:47" ht="39" customHeight="1" thickTop="1" thickBot="1">
      <c r="A243" s="351" t="str">
        <f t="shared" si="32"/>
        <v>対象期間外</v>
      </c>
      <c r="B243" s="362" t="str">
        <f>IFERROR(IF(B242=①工事概要の入力!$E$14,"-",IF(B242="-","-",B242+1)),"-")</f>
        <v>-</v>
      </c>
      <c r="C243" s="363" t="str">
        <f t="shared" si="33"/>
        <v>-</v>
      </c>
      <c r="D243" s="364" t="str">
        <f t="shared" si="34"/>
        <v xml:space="preserve"> </v>
      </c>
      <c r="E243" s="365" t="str">
        <f>IF(B243=①工事概要の入力!$E$10,"",IF(B243&gt;①工事概要の入力!$E$13,"",IF(LEN(AT243)=0,"○","")))</f>
        <v/>
      </c>
      <c r="F243" s="365" t="str">
        <f>IF(E243="","",IF(WEEKDAY(B243)=1,"〇",IF(WEEKDAY(B243)=7,"〇","")))</f>
        <v/>
      </c>
      <c r="G243" s="366" t="str">
        <f t="shared" si="35"/>
        <v>×</v>
      </c>
      <c r="H243" s="367"/>
      <c r="I243" s="368"/>
      <c r="J243" s="369"/>
      <c r="K243" s="370"/>
      <c r="L243" s="371" t="str">
        <f t="shared" si="36"/>
        <v/>
      </c>
      <c r="M243" s="371" t="str">
        <f t="shared" si="30"/>
        <v/>
      </c>
      <c r="N243" s="371" t="str">
        <f>B243</f>
        <v>-</v>
      </c>
      <c r="O243" s="371" t="str">
        <f t="shared" si="37"/>
        <v/>
      </c>
      <c r="P243" s="371" t="str">
        <f t="shared" si="38"/>
        <v>振替済み</v>
      </c>
      <c r="Q243" s="365" t="str">
        <f>IFERROR(IF(F243="","",IF(I243="休日","OK",IF(I243=$T$3,VLOOKUP(B243,$M$15:$P$655,4,FALSE),"NG"))),"NG")</f>
        <v/>
      </c>
      <c r="R243" s="398" t="str">
        <f>IFERROR(IF(WEEKDAY(C243)=2,"週の始まり",IF(WEEKDAY(C243)=1,"週の終わり",IF(WEEKDAY(C243)&gt;2,"↓",""))),"")</f>
        <v/>
      </c>
      <c r="S243" s="184"/>
      <c r="V243" s="177" t="str">
        <f>IFERROR(VLOOKUP(B243,①工事概要の入力!$C$10:$D$14,2,FALSE),"")</f>
        <v/>
      </c>
      <c r="W243" s="177" t="str">
        <f>IFERROR(VLOOKUP(B243,①工事概要の入力!$C$18:$D$23,2,FALSE),"")</f>
        <v/>
      </c>
      <c r="X243" s="177" t="str">
        <f>IFERROR(VLOOKUP(B243,①工事概要の入力!$C$24:$D$26,2,FALSE),"")</f>
        <v/>
      </c>
      <c r="Y243" s="177" t="str">
        <f>IF(B243&gt;①工事概要の入力!$C$28,"",IF(B243&gt;=①工事概要の入力!$C$27,$Y$13,""))</f>
        <v/>
      </c>
      <c r="Z243" s="177" t="str">
        <f>IF(B243&gt;①工事概要の入力!$C$30,"",IF(B243&gt;=①工事概要の入力!$C$29,$Z$13,""))</f>
        <v/>
      </c>
      <c r="AA243" s="177" t="str">
        <f>IF(B243&gt;①工事概要の入力!$C$32,"",IF(B243&gt;=①工事概要の入力!$C$31,$AA$13,""))</f>
        <v/>
      </c>
      <c r="AB243" s="177" t="str">
        <f>IF(B243&gt;①工事概要の入力!$C$34,"",IF(B243&gt;=①工事概要の入力!$C$33,$AB$13,""))</f>
        <v/>
      </c>
      <c r="AC243" s="177" t="str">
        <f>IF(B243&gt;①工事概要の入力!$C$36,"",IF(B243&gt;=①工事概要の入力!$C$35,$AC$13,""))</f>
        <v/>
      </c>
      <c r="AD243" s="177" t="str">
        <f>IF(B243&gt;①工事概要の入力!$C$38,"",IF(B243&gt;=①工事概要の入力!$C$37,$AD$13,""))</f>
        <v/>
      </c>
      <c r="AE243" s="177" t="str">
        <f>IF(B243&gt;①工事概要の入力!$C$40,"",IF(B243&gt;=①工事概要の入力!$C$39,$AE$13,""))</f>
        <v/>
      </c>
      <c r="AF243" s="177" t="str">
        <f>IF(B243&gt;①工事概要の入力!$C$42,"",IF(B243&gt;=①工事概要の入力!$C$41,$AF$13,""))</f>
        <v/>
      </c>
      <c r="AG243" s="177" t="str">
        <f>IF(B243&gt;①工事概要の入力!$C$44,"",IF(B243&gt;=①工事概要の入力!$C$43,$AG$13,""))</f>
        <v/>
      </c>
      <c r="AH243" s="177" t="str">
        <f>IF(B243&gt;①工事概要の入力!$C$46,"",IF(B243&gt;=①工事概要の入力!$C$45,$AH$13,""))</f>
        <v/>
      </c>
      <c r="AI243" s="177" t="str">
        <f>IF(B243&gt;①工事概要の入力!$C$48,"",IF(B243&gt;=①工事概要の入力!$C$47,$AI$13,""))</f>
        <v/>
      </c>
      <c r="AJ243" s="177" t="str">
        <f>IF(B243&gt;①工事概要の入力!$C$50,"",IF(B243&gt;=①工事概要の入力!$C$49,$AJ$13,""))</f>
        <v/>
      </c>
      <c r="AK243" s="177" t="str">
        <f>IF(B243&gt;①工事概要の入力!$C$52,"",IF(B243&gt;=①工事概要の入力!$C$51,$AK$13,""))</f>
        <v/>
      </c>
      <c r="AL243" s="177" t="str">
        <f>IF(B243&gt;①工事概要の入力!$C$54,"",IF(B243&gt;=①工事概要の入力!$C$53,$AL$13,""))</f>
        <v/>
      </c>
      <c r="AM243" s="177" t="str">
        <f>IF(B243&gt;①工事概要の入力!$C$56,"",IF(B243&gt;=①工事概要の入力!$C$55,$AM$13,""))</f>
        <v/>
      </c>
      <c r="AN243" s="177" t="str">
        <f>IF(B243&gt;①工事概要の入力!$C$58,"",IF(B243&gt;=①工事概要の入力!$C$57,$AN$13,""))</f>
        <v/>
      </c>
      <c r="AO243" s="177" t="str">
        <f>IF(B243&gt;①工事概要の入力!$C$60,"",IF(B243&gt;=①工事概要の入力!$C$59,$AO$13,""))</f>
        <v/>
      </c>
      <c r="AP243" s="177" t="str">
        <f>IF(B243&gt;①工事概要の入力!$C$62,"",IF(B243&gt;=①工事概要の入力!$C$61,$AP$13,""))</f>
        <v/>
      </c>
      <c r="AQ243" s="177" t="str">
        <f>IF(B243&gt;①工事概要の入力!$C$64,"",IF(B243&gt;=①工事概要の入力!$C$63,$AQ$13,""))</f>
        <v/>
      </c>
      <c r="AR243" s="177" t="str">
        <f>IF(B243&gt;①工事概要の入力!$C$66,"",IF(B243&gt;=①工事概要の入力!$C$65,$AR$13,""))</f>
        <v/>
      </c>
      <c r="AS243" s="177" t="str">
        <f>IF(B243&gt;①工事概要の入力!$C$68,"",IF(B243&gt;=①工事概要の入力!$C$67,$AS$13,""))</f>
        <v/>
      </c>
      <c r="AT243" s="177" t="str">
        <f t="shared" si="39"/>
        <v/>
      </c>
      <c r="AU243" s="177" t="str">
        <f t="shared" si="31"/>
        <v xml:space="preserve"> </v>
      </c>
    </row>
    <row r="244" spans="1:47" ht="39" customHeight="1" thickTop="1" thickBot="1">
      <c r="A244" s="351" t="str">
        <f t="shared" si="32"/>
        <v>対象期間外</v>
      </c>
      <c r="B244" s="362" t="str">
        <f>IFERROR(IF(B243=①工事概要の入力!$E$14,"-",IF(B243="-","-",B243+1)),"-")</f>
        <v>-</v>
      </c>
      <c r="C244" s="363" t="str">
        <f t="shared" si="33"/>
        <v>-</v>
      </c>
      <c r="D244" s="364" t="str">
        <f t="shared" si="34"/>
        <v xml:space="preserve"> </v>
      </c>
      <c r="E244" s="365" t="str">
        <f>IF(B244=①工事概要の入力!$E$10,"",IF(B244&gt;①工事概要の入力!$E$13,"",IF(LEN(AT244)=0,"○","")))</f>
        <v/>
      </c>
      <c r="F244" s="365" t="str">
        <f>IF(E244="","",IF(WEEKDAY(B244)=1,"〇",IF(WEEKDAY(B244)=7,"〇","")))</f>
        <v/>
      </c>
      <c r="G244" s="366" t="str">
        <f t="shared" si="35"/>
        <v>×</v>
      </c>
      <c r="H244" s="367"/>
      <c r="I244" s="368"/>
      <c r="J244" s="369"/>
      <c r="K244" s="370"/>
      <c r="L244" s="371" t="str">
        <f t="shared" si="36"/>
        <v/>
      </c>
      <c r="M244" s="371" t="str">
        <f t="shared" si="30"/>
        <v/>
      </c>
      <c r="N244" s="371" t="str">
        <f>B244</f>
        <v>-</v>
      </c>
      <c r="O244" s="371" t="str">
        <f t="shared" si="37"/>
        <v/>
      </c>
      <c r="P244" s="371" t="str">
        <f t="shared" si="38"/>
        <v>振替済み</v>
      </c>
      <c r="Q244" s="365" t="str">
        <f>IFERROR(IF(F244="","",IF(I244="休日","OK",IF(I244=$T$3,VLOOKUP(B244,$M$15:$P$655,4,FALSE),"NG"))),"NG")</f>
        <v/>
      </c>
      <c r="R244" s="398" t="str">
        <f>IFERROR(IF(WEEKDAY(C244)=2,"週の始まり",IF(WEEKDAY(C244)=1,"週の終わり",IF(WEEKDAY(C244)&gt;2,"↓",""))),"")</f>
        <v/>
      </c>
      <c r="S244" s="184"/>
      <c r="V244" s="177" t="str">
        <f>IFERROR(VLOOKUP(B244,①工事概要の入力!$C$10:$D$14,2,FALSE),"")</f>
        <v/>
      </c>
      <c r="W244" s="177" t="str">
        <f>IFERROR(VLOOKUP(B244,①工事概要の入力!$C$18:$D$23,2,FALSE),"")</f>
        <v/>
      </c>
      <c r="X244" s="177" t="str">
        <f>IFERROR(VLOOKUP(B244,①工事概要の入力!$C$24:$D$26,2,FALSE),"")</f>
        <v/>
      </c>
      <c r="Y244" s="177" t="str">
        <f>IF(B244&gt;①工事概要の入力!$C$28,"",IF(B244&gt;=①工事概要の入力!$C$27,$Y$13,""))</f>
        <v/>
      </c>
      <c r="Z244" s="177" t="str">
        <f>IF(B244&gt;①工事概要の入力!$C$30,"",IF(B244&gt;=①工事概要の入力!$C$29,$Z$13,""))</f>
        <v/>
      </c>
      <c r="AA244" s="177" t="str">
        <f>IF(B244&gt;①工事概要の入力!$C$32,"",IF(B244&gt;=①工事概要の入力!$C$31,$AA$13,""))</f>
        <v/>
      </c>
      <c r="AB244" s="177" t="str">
        <f>IF(B244&gt;①工事概要の入力!$C$34,"",IF(B244&gt;=①工事概要の入力!$C$33,$AB$13,""))</f>
        <v/>
      </c>
      <c r="AC244" s="177" t="str">
        <f>IF(B244&gt;①工事概要の入力!$C$36,"",IF(B244&gt;=①工事概要の入力!$C$35,$AC$13,""))</f>
        <v/>
      </c>
      <c r="AD244" s="177" t="str">
        <f>IF(B244&gt;①工事概要の入力!$C$38,"",IF(B244&gt;=①工事概要の入力!$C$37,$AD$13,""))</f>
        <v/>
      </c>
      <c r="AE244" s="177" t="str">
        <f>IF(B244&gt;①工事概要の入力!$C$40,"",IF(B244&gt;=①工事概要の入力!$C$39,$AE$13,""))</f>
        <v/>
      </c>
      <c r="AF244" s="177" t="str">
        <f>IF(B244&gt;①工事概要の入力!$C$42,"",IF(B244&gt;=①工事概要の入力!$C$41,$AF$13,""))</f>
        <v/>
      </c>
      <c r="AG244" s="177" t="str">
        <f>IF(B244&gt;①工事概要の入力!$C$44,"",IF(B244&gt;=①工事概要の入力!$C$43,$AG$13,""))</f>
        <v/>
      </c>
      <c r="AH244" s="177" t="str">
        <f>IF(B244&gt;①工事概要の入力!$C$46,"",IF(B244&gt;=①工事概要の入力!$C$45,$AH$13,""))</f>
        <v/>
      </c>
      <c r="AI244" s="177" t="str">
        <f>IF(B244&gt;①工事概要の入力!$C$48,"",IF(B244&gt;=①工事概要の入力!$C$47,$AI$13,""))</f>
        <v/>
      </c>
      <c r="AJ244" s="177" t="str">
        <f>IF(B244&gt;①工事概要の入力!$C$50,"",IF(B244&gt;=①工事概要の入力!$C$49,$AJ$13,""))</f>
        <v/>
      </c>
      <c r="AK244" s="177" t="str">
        <f>IF(B244&gt;①工事概要の入力!$C$52,"",IF(B244&gt;=①工事概要の入力!$C$51,$AK$13,""))</f>
        <v/>
      </c>
      <c r="AL244" s="177" t="str">
        <f>IF(B244&gt;①工事概要の入力!$C$54,"",IF(B244&gt;=①工事概要の入力!$C$53,$AL$13,""))</f>
        <v/>
      </c>
      <c r="AM244" s="177" t="str">
        <f>IF(B244&gt;①工事概要の入力!$C$56,"",IF(B244&gt;=①工事概要の入力!$C$55,$AM$13,""))</f>
        <v/>
      </c>
      <c r="AN244" s="177" t="str">
        <f>IF(B244&gt;①工事概要の入力!$C$58,"",IF(B244&gt;=①工事概要の入力!$C$57,$AN$13,""))</f>
        <v/>
      </c>
      <c r="AO244" s="177" t="str">
        <f>IF(B244&gt;①工事概要の入力!$C$60,"",IF(B244&gt;=①工事概要の入力!$C$59,$AO$13,""))</f>
        <v/>
      </c>
      <c r="AP244" s="177" t="str">
        <f>IF(B244&gt;①工事概要の入力!$C$62,"",IF(B244&gt;=①工事概要の入力!$C$61,$AP$13,""))</f>
        <v/>
      </c>
      <c r="AQ244" s="177" t="str">
        <f>IF(B244&gt;①工事概要の入力!$C$64,"",IF(B244&gt;=①工事概要の入力!$C$63,$AQ$13,""))</f>
        <v/>
      </c>
      <c r="AR244" s="177" t="str">
        <f>IF(B244&gt;①工事概要の入力!$C$66,"",IF(B244&gt;=①工事概要の入力!$C$65,$AR$13,""))</f>
        <v/>
      </c>
      <c r="AS244" s="177" t="str">
        <f>IF(B244&gt;①工事概要の入力!$C$68,"",IF(B244&gt;=①工事概要の入力!$C$67,$AS$13,""))</f>
        <v/>
      </c>
      <c r="AT244" s="177" t="str">
        <f t="shared" si="39"/>
        <v/>
      </c>
      <c r="AU244" s="177" t="str">
        <f t="shared" si="31"/>
        <v xml:space="preserve"> </v>
      </c>
    </row>
    <row r="245" spans="1:47" ht="39" customHeight="1" thickTop="1" thickBot="1">
      <c r="A245" s="351" t="str">
        <f t="shared" si="32"/>
        <v>対象期間外</v>
      </c>
      <c r="B245" s="362" t="str">
        <f>IFERROR(IF(B244=①工事概要の入力!$E$14,"-",IF(B244="-","-",B244+1)),"-")</f>
        <v>-</v>
      </c>
      <c r="C245" s="363" t="str">
        <f t="shared" si="33"/>
        <v>-</v>
      </c>
      <c r="D245" s="364" t="str">
        <f t="shared" si="34"/>
        <v xml:space="preserve"> </v>
      </c>
      <c r="E245" s="365" t="str">
        <f>IF(B245=①工事概要の入力!$E$10,"",IF(B245&gt;①工事概要の入力!$E$13,"",IF(LEN(AT245)=0,"○","")))</f>
        <v/>
      </c>
      <c r="F245" s="365" t="str">
        <f>IF(E245="","",IF(WEEKDAY(B245)=1,"〇",IF(WEEKDAY(B245)=7,"〇","")))</f>
        <v/>
      </c>
      <c r="G245" s="366" t="str">
        <f t="shared" si="35"/>
        <v>×</v>
      </c>
      <c r="H245" s="367"/>
      <c r="I245" s="368"/>
      <c r="J245" s="369"/>
      <c r="K245" s="370"/>
      <c r="L245" s="371" t="str">
        <f t="shared" si="36"/>
        <v/>
      </c>
      <c r="M245" s="371" t="str">
        <f t="shared" si="30"/>
        <v/>
      </c>
      <c r="N245" s="371" t="str">
        <f>B245</f>
        <v>-</v>
      </c>
      <c r="O245" s="371" t="str">
        <f t="shared" si="37"/>
        <v/>
      </c>
      <c r="P245" s="371" t="str">
        <f t="shared" si="38"/>
        <v>振替済み</v>
      </c>
      <c r="Q245" s="365" t="str">
        <f>IFERROR(IF(F245="","",IF(I245="休日","OK",IF(I245=$T$3,VLOOKUP(B245,$M$15:$P$655,4,FALSE),"NG"))),"NG")</f>
        <v/>
      </c>
      <c r="R245" s="398" t="str">
        <f>IFERROR(IF(WEEKDAY(C245)=2,"週の始まり",IF(WEEKDAY(C245)=1,"週の終わり",IF(WEEKDAY(C245)&gt;2,"↓",""))),"")</f>
        <v/>
      </c>
      <c r="S245" s="184"/>
      <c r="V245" s="177" t="str">
        <f>IFERROR(VLOOKUP(B245,①工事概要の入力!$C$10:$D$14,2,FALSE),"")</f>
        <v/>
      </c>
      <c r="W245" s="177" t="str">
        <f>IFERROR(VLOOKUP(B245,①工事概要の入力!$C$18:$D$23,2,FALSE),"")</f>
        <v/>
      </c>
      <c r="X245" s="177" t="str">
        <f>IFERROR(VLOOKUP(B245,①工事概要の入力!$C$24:$D$26,2,FALSE),"")</f>
        <v/>
      </c>
      <c r="Y245" s="177" t="str">
        <f>IF(B245&gt;①工事概要の入力!$C$28,"",IF(B245&gt;=①工事概要の入力!$C$27,$Y$13,""))</f>
        <v/>
      </c>
      <c r="Z245" s="177" t="str">
        <f>IF(B245&gt;①工事概要の入力!$C$30,"",IF(B245&gt;=①工事概要の入力!$C$29,$Z$13,""))</f>
        <v/>
      </c>
      <c r="AA245" s="177" t="str">
        <f>IF(B245&gt;①工事概要の入力!$C$32,"",IF(B245&gt;=①工事概要の入力!$C$31,$AA$13,""))</f>
        <v/>
      </c>
      <c r="AB245" s="177" t="str">
        <f>IF(B245&gt;①工事概要の入力!$C$34,"",IF(B245&gt;=①工事概要の入力!$C$33,$AB$13,""))</f>
        <v/>
      </c>
      <c r="AC245" s="177" t="str">
        <f>IF(B245&gt;①工事概要の入力!$C$36,"",IF(B245&gt;=①工事概要の入力!$C$35,$AC$13,""))</f>
        <v/>
      </c>
      <c r="AD245" s="177" t="str">
        <f>IF(B245&gt;①工事概要の入力!$C$38,"",IF(B245&gt;=①工事概要の入力!$C$37,$AD$13,""))</f>
        <v/>
      </c>
      <c r="AE245" s="177" t="str">
        <f>IF(B245&gt;①工事概要の入力!$C$40,"",IF(B245&gt;=①工事概要の入力!$C$39,$AE$13,""))</f>
        <v/>
      </c>
      <c r="AF245" s="177" t="str">
        <f>IF(B245&gt;①工事概要の入力!$C$42,"",IF(B245&gt;=①工事概要の入力!$C$41,$AF$13,""))</f>
        <v/>
      </c>
      <c r="AG245" s="177" t="str">
        <f>IF(B245&gt;①工事概要の入力!$C$44,"",IF(B245&gt;=①工事概要の入力!$C$43,$AG$13,""))</f>
        <v/>
      </c>
      <c r="AH245" s="177" t="str">
        <f>IF(B245&gt;①工事概要の入力!$C$46,"",IF(B245&gt;=①工事概要の入力!$C$45,$AH$13,""))</f>
        <v/>
      </c>
      <c r="AI245" s="177" t="str">
        <f>IF(B245&gt;①工事概要の入力!$C$48,"",IF(B245&gt;=①工事概要の入力!$C$47,$AI$13,""))</f>
        <v/>
      </c>
      <c r="AJ245" s="177" t="str">
        <f>IF(B245&gt;①工事概要の入力!$C$50,"",IF(B245&gt;=①工事概要の入力!$C$49,$AJ$13,""))</f>
        <v/>
      </c>
      <c r="AK245" s="177" t="str">
        <f>IF(B245&gt;①工事概要の入力!$C$52,"",IF(B245&gt;=①工事概要の入力!$C$51,$AK$13,""))</f>
        <v/>
      </c>
      <c r="AL245" s="177" t="str">
        <f>IF(B245&gt;①工事概要の入力!$C$54,"",IF(B245&gt;=①工事概要の入力!$C$53,$AL$13,""))</f>
        <v/>
      </c>
      <c r="AM245" s="177" t="str">
        <f>IF(B245&gt;①工事概要の入力!$C$56,"",IF(B245&gt;=①工事概要の入力!$C$55,$AM$13,""))</f>
        <v/>
      </c>
      <c r="AN245" s="177" t="str">
        <f>IF(B245&gt;①工事概要の入力!$C$58,"",IF(B245&gt;=①工事概要の入力!$C$57,$AN$13,""))</f>
        <v/>
      </c>
      <c r="AO245" s="177" t="str">
        <f>IF(B245&gt;①工事概要の入力!$C$60,"",IF(B245&gt;=①工事概要の入力!$C$59,$AO$13,""))</f>
        <v/>
      </c>
      <c r="AP245" s="177" t="str">
        <f>IF(B245&gt;①工事概要の入力!$C$62,"",IF(B245&gt;=①工事概要の入力!$C$61,$AP$13,""))</f>
        <v/>
      </c>
      <c r="AQ245" s="177" t="str">
        <f>IF(B245&gt;①工事概要の入力!$C$64,"",IF(B245&gt;=①工事概要の入力!$C$63,$AQ$13,""))</f>
        <v/>
      </c>
      <c r="AR245" s="177" t="str">
        <f>IF(B245&gt;①工事概要の入力!$C$66,"",IF(B245&gt;=①工事概要の入力!$C$65,$AR$13,""))</f>
        <v/>
      </c>
      <c r="AS245" s="177" t="str">
        <f>IF(B245&gt;①工事概要の入力!$C$68,"",IF(B245&gt;=①工事概要の入力!$C$67,$AS$13,""))</f>
        <v/>
      </c>
      <c r="AT245" s="177" t="str">
        <f t="shared" si="39"/>
        <v/>
      </c>
      <c r="AU245" s="177" t="str">
        <f t="shared" si="31"/>
        <v xml:space="preserve"> </v>
      </c>
    </row>
    <row r="246" spans="1:47" ht="39" customHeight="1" thickTop="1" thickBot="1">
      <c r="A246" s="351" t="str">
        <f t="shared" si="32"/>
        <v>対象期間外</v>
      </c>
      <c r="B246" s="362" t="str">
        <f>IFERROR(IF(B245=①工事概要の入力!$E$14,"-",IF(B245="-","-",B245+1)),"-")</f>
        <v>-</v>
      </c>
      <c r="C246" s="363" t="str">
        <f t="shared" si="33"/>
        <v>-</v>
      </c>
      <c r="D246" s="364" t="str">
        <f t="shared" si="34"/>
        <v xml:space="preserve"> </v>
      </c>
      <c r="E246" s="365" t="str">
        <f>IF(B246=①工事概要の入力!$E$10,"",IF(B246&gt;①工事概要の入力!$E$13,"",IF(LEN(AT246)=0,"○","")))</f>
        <v/>
      </c>
      <c r="F246" s="365" t="str">
        <f>IF(E246="","",IF(WEEKDAY(B246)=1,"〇",IF(WEEKDAY(B246)=7,"〇","")))</f>
        <v/>
      </c>
      <c r="G246" s="366" t="str">
        <f t="shared" si="35"/>
        <v>×</v>
      </c>
      <c r="H246" s="367"/>
      <c r="I246" s="368"/>
      <c r="J246" s="369"/>
      <c r="K246" s="370"/>
      <c r="L246" s="371" t="str">
        <f t="shared" si="36"/>
        <v/>
      </c>
      <c r="M246" s="371" t="str">
        <f t="shared" si="30"/>
        <v/>
      </c>
      <c r="N246" s="371" t="str">
        <f>B246</f>
        <v>-</v>
      </c>
      <c r="O246" s="371" t="str">
        <f t="shared" si="37"/>
        <v/>
      </c>
      <c r="P246" s="371" t="str">
        <f t="shared" si="38"/>
        <v>振替済み</v>
      </c>
      <c r="Q246" s="365" t="str">
        <f>IFERROR(IF(F246="","",IF(I246="休日","OK",IF(I246=$T$3,VLOOKUP(B246,$M$15:$P$655,4,FALSE),"NG"))),"NG")</f>
        <v/>
      </c>
      <c r="R246" s="398" t="str">
        <f>IFERROR(IF(WEEKDAY(C246)=2,"週の始まり",IF(WEEKDAY(C246)=1,"週の終わり",IF(WEEKDAY(C246)&gt;2,"↓",""))),"")</f>
        <v/>
      </c>
      <c r="S246" s="184"/>
      <c r="V246" s="177" t="str">
        <f>IFERROR(VLOOKUP(B246,①工事概要の入力!$C$10:$D$14,2,FALSE),"")</f>
        <v/>
      </c>
      <c r="W246" s="177" t="str">
        <f>IFERROR(VLOOKUP(B246,①工事概要の入力!$C$18:$D$23,2,FALSE),"")</f>
        <v/>
      </c>
      <c r="X246" s="177" t="str">
        <f>IFERROR(VLOOKUP(B246,①工事概要の入力!$C$24:$D$26,2,FALSE),"")</f>
        <v/>
      </c>
      <c r="Y246" s="177" t="str">
        <f>IF(B246&gt;①工事概要の入力!$C$28,"",IF(B246&gt;=①工事概要の入力!$C$27,$Y$13,""))</f>
        <v/>
      </c>
      <c r="Z246" s="177" t="str">
        <f>IF(B246&gt;①工事概要の入力!$C$30,"",IF(B246&gt;=①工事概要の入力!$C$29,$Z$13,""))</f>
        <v/>
      </c>
      <c r="AA246" s="177" t="str">
        <f>IF(B246&gt;①工事概要の入力!$C$32,"",IF(B246&gt;=①工事概要の入力!$C$31,$AA$13,""))</f>
        <v/>
      </c>
      <c r="AB246" s="177" t="str">
        <f>IF(B246&gt;①工事概要の入力!$C$34,"",IF(B246&gt;=①工事概要の入力!$C$33,$AB$13,""))</f>
        <v/>
      </c>
      <c r="AC246" s="177" t="str">
        <f>IF(B246&gt;①工事概要の入力!$C$36,"",IF(B246&gt;=①工事概要の入力!$C$35,$AC$13,""))</f>
        <v/>
      </c>
      <c r="AD246" s="177" t="str">
        <f>IF(B246&gt;①工事概要の入力!$C$38,"",IF(B246&gt;=①工事概要の入力!$C$37,$AD$13,""))</f>
        <v/>
      </c>
      <c r="AE246" s="177" t="str">
        <f>IF(B246&gt;①工事概要の入力!$C$40,"",IF(B246&gt;=①工事概要の入力!$C$39,$AE$13,""))</f>
        <v/>
      </c>
      <c r="AF246" s="177" t="str">
        <f>IF(B246&gt;①工事概要の入力!$C$42,"",IF(B246&gt;=①工事概要の入力!$C$41,$AF$13,""))</f>
        <v/>
      </c>
      <c r="AG246" s="177" t="str">
        <f>IF(B246&gt;①工事概要の入力!$C$44,"",IF(B246&gt;=①工事概要の入力!$C$43,$AG$13,""))</f>
        <v/>
      </c>
      <c r="AH246" s="177" t="str">
        <f>IF(B246&gt;①工事概要の入力!$C$46,"",IF(B246&gt;=①工事概要の入力!$C$45,$AH$13,""))</f>
        <v/>
      </c>
      <c r="AI246" s="177" t="str">
        <f>IF(B246&gt;①工事概要の入力!$C$48,"",IF(B246&gt;=①工事概要の入力!$C$47,$AI$13,""))</f>
        <v/>
      </c>
      <c r="AJ246" s="177" t="str">
        <f>IF(B246&gt;①工事概要の入力!$C$50,"",IF(B246&gt;=①工事概要の入力!$C$49,$AJ$13,""))</f>
        <v/>
      </c>
      <c r="AK246" s="177" t="str">
        <f>IF(B246&gt;①工事概要の入力!$C$52,"",IF(B246&gt;=①工事概要の入力!$C$51,$AK$13,""))</f>
        <v/>
      </c>
      <c r="AL246" s="177" t="str">
        <f>IF(B246&gt;①工事概要の入力!$C$54,"",IF(B246&gt;=①工事概要の入力!$C$53,$AL$13,""))</f>
        <v/>
      </c>
      <c r="AM246" s="177" t="str">
        <f>IF(B246&gt;①工事概要の入力!$C$56,"",IF(B246&gt;=①工事概要の入力!$C$55,$AM$13,""))</f>
        <v/>
      </c>
      <c r="AN246" s="177" t="str">
        <f>IF(B246&gt;①工事概要の入力!$C$58,"",IF(B246&gt;=①工事概要の入力!$C$57,$AN$13,""))</f>
        <v/>
      </c>
      <c r="AO246" s="177" t="str">
        <f>IF(B246&gt;①工事概要の入力!$C$60,"",IF(B246&gt;=①工事概要の入力!$C$59,$AO$13,""))</f>
        <v/>
      </c>
      <c r="AP246" s="177" t="str">
        <f>IF(B246&gt;①工事概要の入力!$C$62,"",IF(B246&gt;=①工事概要の入力!$C$61,$AP$13,""))</f>
        <v/>
      </c>
      <c r="AQ246" s="177" t="str">
        <f>IF(B246&gt;①工事概要の入力!$C$64,"",IF(B246&gt;=①工事概要の入力!$C$63,$AQ$13,""))</f>
        <v/>
      </c>
      <c r="AR246" s="177" t="str">
        <f>IF(B246&gt;①工事概要の入力!$C$66,"",IF(B246&gt;=①工事概要の入力!$C$65,$AR$13,""))</f>
        <v/>
      </c>
      <c r="AS246" s="177" t="str">
        <f>IF(B246&gt;①工事概要の入力!$C$68,"",IF(B246&gt;=①工事概要の入力!$C$67,$AS$13,""))</f>
        <v/>
      </c>
      <c r="AT246" s="177" t="str">
        <f t="shared" si="39"/>
        <v/>
      </c>
      <c r="AU246" s="177" t="str">
        <f t="shared" si="31"/>
        <v xml:space="preserve"> </v>
      </c>
    </row>
    <row r="247" spans="1:47" ht="39" customHeight="1" thickTop="1" thickBot="1">
      <c r="A247" s="351" t="str">
        <f t="shared" si="32"/>
        <v>対象期間外</v>
      </c>
      <c r="B247" s="362" t="str">
        <f>IFERROR(IF(B246=①工事概要の入力!$E$14,"-",IF(B246="-","-",B246+1)),"-")</f>
        <v>-</v>
      </c>
      <c r="C247" s="363" t="str">
        <f t="shared" si="33"/>
        <v>-</v>
      </c>
      <c r="D247" s="364" t="str">
        <f t="shared" si="34"/>
        <v xml:space="preserve"> </v>
      </c>
      <c r="E247" s="365" t="str">
        <f>IF(B247=①工事概要の入力!$E$10,"",IF(B247&gt;①工事概要の入力!$E$13,"",IF(LEN(AT247)=0,"○","")))</f>
        <v/>
      </c>
      <c r="F247" s="365" t="str">
        <f>IF(E247="","",IF(WEEKDAY(B247)=1,"〇",IF(WEEKDAY(B247)=7,"〇","")))</f>
        <v/>
      </c>
      <c r="G247" s="366" t="str">
        <f t="shared" si="35"/>
        <v>×</v>
      </c>
      <c r="H247" s="367"/>
      <c r="I247" s="368"/>
      <c r="J247" s="369"/>
      <c r="K247" s="370"/>
      <c r="L247" s="371" t="str">
        <f t="shared" si="36"/>
        <v/>
      </c>
      <c r="M247" s="371" t="str">
        <f t="shared" si="30"/>
        <v/>
      </c>
      <c r="N247" s="371" t="str">
        <f>B247</f>
        <v>-</v>
      </c>
      <c r="O247" s="371" t="str">
        <f t="shared" si="37"/>
        <v/>
      </c>
      <c r="P247" s="371" t="str">
        <f t="shared" si="38"/>
        <v>振替済み</v>
      </c>
      <c r="Q247" s="365" t="str">
        <f>IFERROR(IF(F247="","",IF(I247="休日","OK",IF(I247=$T$3,VLOOKUP(B247,$M$15:$P$655,4,FALSE),"NG"))),"NG")</f>
        <v/>
      </c>
      <c r="R247" s="398" t="str">
        <f>IFERROR(IF(WEEKDAY(C247)=2,"週の始まり",IF(WEEKDAY(C247)=1,"週の終わり",IF(WEEKDAY(C247)&gt;2,"↓",""))),"")</f>
        <v/>
      </c>
      <c r="S247" s="184"/>
      <c r="V247" s="177" t="str">
        <f>IFERROR(VLOOKUP(B247,①工事概要の入力!$C$10:$D$14,2,FALSE),"")</f>
        <v/>
      </c>
      <c r="W247" s="177" t="str">
        <f>IFERROR(VLOOKUP(B247,①工事概要の入力!$C$18:$D$23,2,FALSE),"")</f>
        <v/>
      </c>
      <c r="X247" s="177" t="str">
        <f>IFERROR(VLOOKUP(B247,①工事概要の入力!$C$24:$D$26,2,FALSE),"")</f>
        <v/>
      </c>
      <c r="Y247" s="177" t="str">
        <f>IF(B247&gt;①工事概要の入力!$C$28,"",IF(B247&gt;=①工事概要の入力!$C$27,$Y$13,""))</f>
        <v/>
      </c>
      <c r="Z247" s="177" t="str">
        <f>IF(B247&gt;①工事概要の入力!$C$30,"",IF(B247&gt;=①工事概要の入力!$C$29,$Z$13,""))</f>
        <v/>
      </c>
      <c r="AA247" s="177" t="str">
        <f>IF(B247&gt;①工事概要の入力!$C$32,"",IF(B247&gt;=①工事概要の入力!$C$31,$AA$13,""))</f>
        <v/>
      </c>
      <c r="AB247" s="177" t="str">
        <f>IF(B247&gt;①工事概要の入力!$C$34,"",IF(B247&gt;=①工事概要の入力!$C$33,$AB$13,""))</f>
        <v/>
      </c>
      <c r="AC247" s="177" t="str">
        <f>IF(B247&gt;①工事概要の入力!$C$36,"",IF(B247&gt;=①工事概要の入力!$C$35,$AC$13,""))</f>
        <v/>
      </c>
      <c r="AD247" s="177" t="str">
        <f>IF(B247&gt;①工事概要の入力!$C$38,"",IF(B247&gt;=①工事概要の入力!$C$37,$AD$13,""))</f>
        <v/>
      </c>
      <c r="AE247" s="177" t="str">
        <f>IF(B247&gt;①工事概要の入力!$C$40,"",IF(B247&gt;=①工事概要の入力!$C$39,$AE$13,""))</f>
        <v/>
      </c>
      <c r="AF247" s="177" t="str">
        <f>IF(B247&gt;①工事概要の入力!$C$42,"",IF(B247&gt;=①工事概要の入力!$C$41,$AF$13,""))</f>
        <v/>
      </c>
      <c r="AG247" s="177" t="str">
        <f>IF(B247&gt;①工事概要の入力!$C$44,"",IF(B247&gt;=①工事概要の入力!$C$43,$AG$13,""))</f>
        <v/>
      </c>
      <c r="AH247" s="177" t="str">
        <f>IF(B247&gt;①工事概要の入力!$C$46,"",IF(B247&gt;=①工事概要の入力!$C$45,$AH$13,""))</f>
        <v/>
      </c>
      <c r="AI247" s="177" t="str">
        <f>IF(B247&gt;①工事概要の入力!$C$48,"",IF(B247&gt;=①工事概要の入力!$C$47,$AI$13,""))</f>
        <v/>
      </c>
      <c r="AJ247" s="177" t="str">
        <f>IF(B247&gt;①工事概要の入力!$C$50,"",IF(B247&gt;=①工事概要の入力!$C$49,$AJ$13,""))</f>
        <v/>
      </c>
      <c r="AK247" s="177" t="str">
        <f>IF(B247&gt;①工事概要の入力!$C$52,"",IF(B247&gt;=①工事概要の入力!$C$51,$AK$13,""))</f>
        <v/>
      </c>
      <c r="AL247" s="177" t="str">
        <f>IF(B247&gt;①工事概要の入力!$C$54,"",IF(B247&gt;=①工事概要の入力!$C$53,$AL$13,""))</f>
        <v/>
      </c>
      <c r="AM247" s="177" t="str">
        <f>IF(B247&gt;①工事概要の入力!$C$56,"",IF(B247&gt;=①工事概要の入力!$C$55,$AM$13,""))</f>
        <v/>
      </c>
      <c r="AN247" s="177" t="str">
        <f>IF(B247&gt;①工事概要の入力!$C$58,"",IF(B247&gt;=①工事概要の入力!$C$57,$AN$13,""))</f>
        <v/>
      </c>
      <c r="AO247" s="177" t="str">
        <f>IF(B247&gt;①工事概要の入力!$C$60,"",IF(B247&gt;=①工事概要の入力!$C$59,$AO$13,""))</f>
        <v/>
      </c>
      <c r="AP247" s="177" t="str">
        <f>IF(B247&gt;①工事概要の入力!$C$62,"",IF(B247&gt;=①工事概要の入力!$C$61,$AP$13,""))</f>
        <v/>
      </c>
      <c r="AQ247" s="177" t="str">
        <f>IF(B247&gt;①工事概要の入力!$C$64,"",IF(B247&gt;=①工事概要の入力!$C$63,$AQ$13,""))</f>
        <v/>
      </c>
      <c r="AR247" s="177" t="str">
        <f>IF(B247&gt;①工事概要の入力!$C$66,"",IF(B247&gt;=①工事概要の入力!$C$65,$AR$13,""))</f>
        <v/>
      </c>
      <c r="AS247" s="177" t="str">
        <f>IF(B247&gt;①工事概要の入力!$C$68,"",IF(B247&gt;=①工事概要の入力!$C$67,$AS$13,""))</f>
        <v/>
      </c>
      <c r="AT247" s="177" t="str">
        <f t="shared" si="39"/>
        <v/>
      </c>
      <c r="AU247" s="177" t="str">
        <f t="shared" si="31"/>
        <v xml:space="preserve"> </v>
      </c>
    </row>
    <row r="248" spans="1:47" ht="39" customHeight="1" thickTop="1" thickBot="1">
      <c r="A248" s="351" t="str">
        <f t="shared" si="32"/>
        <v>対象期間外</v>
      </c>
      <c r="B248" s="362" t="str">
        <f>IFERROR(IF(B247=①工事概要の入力!$E$14,"-",IF(B247="-","-",B247+1)),"-")</f>
        <v>-</v>
      </c>
      <c r="C248" s="363" t="str">
        <f t="shared" si="33"/>
        <v>-</v>
      </c>
      <c r="D248" s="364" t="str">
        <f t="shared" si="34"/>
        <v xml:space="preserve"> </v>
      </c>
      <c r="E248" s="365" t="str">
        <f>IF(B248=①工事概要の入力!$E$10,"",IF(B248&gt;①工事概要の入力!$E$13,"",IF(LEN(AT248)=0,"○","")))</f>
        <v/>
      </c>
      <c r="F248" s="365" t="str">
        <f>IF(E248="","",IF(WEEKDAY(B248)=1,"〇",IF(WEEKDAY(B248)=7,"〇","")))</f>
        <v/>
      </c>
      <c r="G248" s="366" t="str">
        <f t="shared" si="35"/>
        <v>×</v>
      </c>
      <c r="H248" s="367"/>
      <c r="I248" s="368"/>
      <c r="J248" s="369"/>
      <c r="K248" s="370"/>
      <c r="L248" s="371" t="str">
        <f t="shared" si="36"/>
        <v/>
      </c>
      <c r="M248" s="371" t="str">
        <f t="shared" si="30"/>
        <v/>
      </c>
      <c r="N248" s="371" t="str">
        <f>B248</f>
        <v>-</v>
      </c>
      <c r="O248" s="371" t="str">
        <f t="shared" si="37"/>
        <v/>
      </c>
      <c r="P248" s="371" t="str">
        <f t="shared" si="38"/>
        <v>振替済み</v>
      </c>
      <c r="Q248" s="365" t="str">
        <f>IFERROR(IF(F248="","",IF(I248="休日","OK",IF(I248=$T$3,VLOOKUP(B248,$M$15:$P$655,4,FALSE),"NG"))),"NG")</f>
        <v/>
      </c>
      <c r="R248" s="398" t="str">
        <f>IFERROR(IF(WEEKDAY(C248)=2,"週の始まり",IF(WEEKDAY(C248)=1,"週の終わり",IF(WEEKDAY(C248)&gt;2,"↓",""))),"")</f>
        <v/>
      </c>
      <c r="S248" s="184"/>
      <c r="V248" s="177" t="str">
        <f>IFERROR(VLOOKUP(B248,①工事概要の入力!$C$10:$D$14,2,FALSE),"")</f>
        <v/>
      </c>
      <c r="W248" s="177" t="str">
        <f>IFERROR(VLOOKUP(B248,①工事概要の入力!$C$18:$D$23,2,FALSE),"")</f>
        <v/>
      </c>
      <c r="X248" s="177" t="str">
        <f>IFERROR(VLOOKUP(B248,①工事概要の入力!$C$24:$D$26,2,FALSE),"")</f>
        <v/>
      </c>
      <c r="Y248" s="177" t="str">
        <f>IF(B248&gt;①工事概要の入力!$C$28,"",IF(B248&gt;=①工事概要の入力!$C$27,$Y$13,""))</f>
        <v/>
      </c>
      <c r="Z248" s="177" t="str">
        <f>IF(B248&gt;①工事概要の入力!$C$30,"",IF(B248&gt;=①工事概要の入力!$C$29,$Z$13,""))</f>
        <v/>
      </c>
      <c r="AA248" s="177" t="str">
        <f>IF(B248&gt;①工事概要の入力!$C$32,"",IF(B248&gt;=①工事概要の入力!$C$31,$AA$13,""))</f>
        <v/>
      </c>
      <c r="AB248" s="177" t="str">
        <f>IF(B248&gt;①工事概要の入力!$C$34,"",IF(B248&gt;=①工事概要の入力!$C$33,$AB$13,""))</f>
        <v/>
      </c>
      <c r="AC248" s="177" t="str">
        <f>IF(B248&gt;①工事概要の入力!$C$36,"",IF(B248&gt;=①工事概要の入力!$C$35,$AC$13,""))</f>
        <v/>
      </c>
      <c r="AD248" s="177" t="str">
        <f>IF(B248&gt;①工事概要の入力!$C$38,"",IF(B248&gt;=①工事概要の入力!$C$37,$AD$13,""))</f>
        <v/>
      </c>
      <c r="AE248" s="177" t="str">
        <f>IF(B248&gt;①工事概要の入力!$C$40,"",IF(B248&gt;=①工事概要の入力!$C$39,$AE$13,""))</f>
        <v/>
      </c>
      <c r="AF248" s="177" t="str">
        <f>IF(B248&gt;①工事概要の入力!$C$42,"",IF(B248&gt;=①工事概要の入力!$C$41,$AF$13,""))</f>
        <v/>
      </c>
      <c r="AG248" s="177" t="str">
        <f>IF(B248&gt;①工事概要の入力!$C$44,"",IF(B248&gt;=①工事概要の入力!$C$43,$AG$13,""))</f>
        <v/>
      </c>
      <c r="AH248" s="177" t="str">
        <f>IF(B248&gt;①工事概要の入力!$C$46,"",IF(B248&gt;=①工事概要の入力!$C$45,$AH$13,""))</f>
        <v/>
      </c>
      <c r="AI248" s="177" t="str">
        <f>IF(B248&gt;①工事概要の入力!$C$48,"",IF(B248&gt;=①工事概要の入力!$C$47,$AI$13,""))</f>
        <v/>
      </c>
      <c r="AJ248" s="177" t="str">
        <f>IF(B248&gt;①工事概要の入力!$C$50,"",IF(B248&gt;=①工事概要の入力!$C$49,$AJ$13,""))</f>
        <v/>
      </c>
      <c r="AK248" s="177" t="str">
        <f>IF(B248&gt;①工事概要の入力!$C$52,"",IF(B248&gt;=①工事概要の入力!$C$51,$AK$13,""))</f>
        <v/>
      </c>
      <c r="AL248" s="177" t="str">
        <f>IF(B248&gt;①工事概要の入力!$C$54,"",IF(B248&gt;=①工事概要の入力!$C$53,$AL$13,""))</f>
        <v/>
      </c>
      <c r="AM248" s="177" t="str">
        <f>IF(B248&gt;①工事概要の入力!$C$56,"",IF(B248&gt;=①工事概要の入力!$C$55,$AM$13,""))</f>
        <v/>
      </c>
      <c r="AN248" s="177" t="str">
        <f>IF(B248&gt;①工事概要の入力!$C$58,"",IF(B248&gt;=①工事概要の入力!$C$57,$AN$13,""))</f>
        <v/>
      </c>
      <c r="AO248" s="177" t="str">
        <f>IF(B248&gt;①工事概要の入力!$C$60,"",IF(B248&gt;=①工事概要の入力!$C$59,$AO$13,""))</f>
        <v/>
      </c>
      <c r="AP248" s="177" t="str">
        <f>IF(B248&gt;①工事概要の入力!$C$62,"",IF(B248&gt;=①工事概要の入力!$C$61,$AP$13,""))</f>
        <v/>
      </c>
      <c r="AQ248" s="177" t="str">
        <f>IF(B248&gt;①工事概要の入力!$C$64,"",IF(B248&gt;=①工事概要の入力!$C$63,$AQ$13,""))</f>
        <v/>
      </c>
      <c r="AR248" s="177" t="str">
        <f>IF(B248&gt;①工事概要の入力!$C$66,"",IF(B248&gt;=①工事概要の入力!$C$65,$AR$13,""))</f>
        <v/>
      </c>
      <c r="AS248" s="177" t="str">
        <f>IF(B248&gt;①工事概要の入力!$C$68,"",IF(B248&gt;=①工事概要の入力!$C$67,$AS$13,""))</f>
        <v/>
      </c>
      <c r="AT248" s="177" t="str">
        <f t="shared" si="39"/>
        <v/>
      </c>
      <c r="AU248" s="177" t="str">
        <f t="shared" si="31"/>
        <v xml:space="preserve"> </v>
      </c>
    </row>
    <row r="249" spans="1:47" ht="39" customHeight="1" thickTop="1" thickBot="1">
      <c r="A249" s="351" t="str">
        <f t="shared" si="32"/>
        <v>対象期間外</v>
      </c>
      <c r="B249" s="362" t="str">
        <f>IFERROR(IF(B248=①工事概要の入力!$E$14,"-",IF(B248="-","-",B248+1)),"-")</f>
        <v>-</v>
      </c>
      <c r="C249" s="363" t="str">
        <f t="shared" si="33"/>
        <v>-</v>
      </c>
      <c r="D249" s="364" t="str">
        <f t="shared" si="34"/>
        <v xml:space="preserve"> </v>
      </c>
      <c r="E249" s="365" t="str">
        <f>IF(B249=①工事概要の入力!$E$10,"",IF(B249&gt;①工事概要の入力!$E$13,"",IF(LEN(AT249)=0,"○","")))</f>
        <v/>
      </c>
      <c r="F249" s="365" t="str">
        <f>IF(E249="","",IF(WEEKDAY(B249)=1,"〇",IF(WEEKDAY(B249)=7,"〇","")))</f>
        <v/>
      </c>
      <c r="G249" s="366" t="str">
        <f t="shared" si="35"/>
        <v>×</v>
      </c>
      <c r="H249" s="367"/>
      <c r="I249" s="368"/>
      <c r="J249" s="369"/>
      <c r="K249" s="370"/>
      <c r="L249" s="371" t="str">
        <f t="shared" si="36"/>
        <v/>
      </c>
      <c r="M249" s="371" t="str">
        <f t="shared" si="30"/>
        <v/>
      </c>
      <c r="N249" s="371" t="str">
        <f>B249</f>
        <v>-</v>
      </c>
      <c r="O249" s="371" t="str">
        <f t="shared" si="37"/>
        <v/>
      </c>
      <c r="P249" s="371" t="str">
        <f t="shared" si="38"/>
        <v>振替済み</v>
      </c>
      <c r="Q249" s="365" t="str">
        <f>IFERROR(IF(F249="","",IF(I249="休日","OK",IF(I249=$T$3,VLOOKUP(B249,$M$15:$P$655,4,FALSE),"NG"))),"NG")</f>
        <v/>
      </c>
      <c r="R249" s="398" t="str">
        <f>IFERROR(IF(WEEKDAY(C249)=2,"週の始まり",IF(WEEKDAY(C249)=1,"週の終わり",IF(WEEKDAY(C249)&gt;2,"↓",""))),"")</f>
        <v/>
      </c>
      <c r="S249" s="184"/>
      <c r="V249" s="177" t="str">
        <f>IFERROR(VLOOKUP(B249,①工事概要の入力!$C$10:$D$14,2,FALSE),"")</f>
        <v/>
      </c>
      <c r="W249" s="177" t="str">
        <f>IFERROR(VLOOKUP(B249,①工事概要の入力!$C$18:$D$23,2,FALSE),"")</f>
        <v/>
      </c>
      <c r="X249" s="177" t="str">
        <f>IFERROR(VLOOKUP(B249,①工事概要の入力!$C$24:$D$26,2,FALSE),"")</f>
        <v/>
      </c>
      <c r="Y249" s="177" t="str">
        <f>IF(B249&gt;①工事概要の入力!$C$28,"",IF(B249&gt;=①工事概要の入力!$C$27,$Y$13,""))</f>
        <v/>
      </c>
      <c r="Z249" s="177" t="str">
        <f>IF(B249&gt;①工事概要の入力!$C$30,"",IF(B249&gt;=①工事概要の入力!$C$29,$Z$13,""))</f>
        <v/>
      </c>
      <c r="AA249" s="177" t="str">
        <f>IF(B249&gt;①工事概要の入力!$C$32,"",IF(B249&gt;=①工事概要の入力!$C$31,$AA$13,""))</f>
        <v/>
      </c>
      <c r="AB249" s="177" t="str">
        <f>IF(B249&gt;①工事概要の入力!$C$34,"",IF(B249&gt;=①工事概要の入力!$C$33,$AB$13,""))</f>
        <v/>
      </c>
      <c r="AC249" s="177" t="str">
        <f>IF(B249&gt;①工事概要の入力!$C$36,"",IF(B249&gt;=①工事概要の入力!$C$35,$AC$13,""))</f>
        <v/>
      </c>
      <c r="AD249" s="177" t="str">
        <f>IF(B249&gt;①工事概要の入力!$C$38,"",IF(B249&gt;=①工事概要の入力!$C$37,$AD$13,""))</f>
        <v/>
      </c>
      <c r="AE249" s="177" t="str">
        <f>IF(B249&gt;①工事概要の入力!$C$40,"",IF(B249&gt;=①工事概要の入力!$C$39,$AE$13,""))</f>
        <v/>
      </c>
      <c r="AF249" s="177" t="str">
        <f>IF(B249&gt;①工事概要の入力!$C$42,"",IF(B249&gt;=①工事概要の入力!$C$41,$AF$13,""))</f>
        <v/>
      </c>
      <c r="AG249" s="177" t="str">
        <f>IF(B249&gt;①工事概要の入力!$C$44,"",IF(B249&gt;=①工事概要の入力!$C$43,$AG$13,""))</f>
        <v/>
      </c>
      <c r="AH249" s="177" t="str">
        <f>IF(B249&gt;①工事概要の入力!$C$46,"",IF(B249&gt;=①工事概要の入力!$C$45,$AH$13,""))</f>
        <v/>
      </c>
      <c r="AI249" s="177" t="str">
        <f>IF(B249&gt;①工事概要の入力!$C$48,"",IF(B249&gt;=①工事概要の入力!$C$47,$AI$13,""))</f>
        <v/>
      </c>
      <c r="AJ249" s="177" t="str">
        <f>IF(B249&gt;①工事概要の入力!$C$50,"",IF(B249&gt;=①工事概要の入力!$C$49,$AJ$13,""))</f>
        <v/>
      </c>
      <c r="AK249" s="177" t="str">
        <f>IF(B249&gt;①工事概要の入力!$C$52,"",IF(B249&gt;=①工事概要の入力!$C$51,$AK$13,""))</f>
        <v/>
      </c>
      <c r="AL249" s="177" t="str">
        <f>IF(B249&gt;①工事概要の入力!$C$54,"",IF(B249&gt;=①工事概要の入力!$C$53,$AL$13,""))</f>
        <v/>
      </c>
      <c r="AM249" s="177" t="str">
        <f>IF(B249&gt;①工事概要の入力!$C$56,"",IF(B249&gt;=①工事概要の入力!$C$55,$AM$13,""))</f>
        <v/>
      </c>
      <c r="AN249" s="177" t="str">
        <f>IF(B249&gt;①工事概要の入力!$C$58,"",IF(B249&gt;=①工事概要の入力!$C$57,$AN$13,""))</f>
        <v/>
      </c>
      <c r="AO249" s="177" t="str">
        <f>IF(B249&gt;①工事概要の入力!$C$60,"",IF(B249&gt;=①工事概要の入力!$C$59,$AO$13,""))</f>
        <v/>
      </c>
      <c r="AP249" s="177" t="str">
        <f>IF(B249&gt;①工事概要の入力!$C$62,"",IF(B249&gt;=①工事概要の入力!$C$61,$AP$13,""))</f>
        <v/>
      </c>
      <c r="AQ249" s="177" t="str">
        <f>IF(B249&gt;①工事概要の入力!$C$64,"",IF(B249&gt;=①工事概要の入力!$C$63,$AQ$13,""))</f>
        <v/>
      </c>
      <c r="AR249" s="177" t="str">
        <f>IF(B249&gt;①工事概要の入力!$C$66,"",IF(B249&gt;=①工事概要の入力!$C$65,$AR$13,""))</f>
        <v/>
      </c>
      <c r="AS249" s="177" t="str">
        <f>IF(B249&gt;①工事概要の入力!$C$68,"",IF(B249&gt;=①工事概要の入力!$C$67,$AS$13,""))</f>
        <v/>
      </c>
      <c r="AT249" s="177" t="str">
        <f t="shared" si="39"/>
        <v/>
      </c>
      <c r="AU249" s="177" t="str">
        <f t="shared" si="31"/>
        <v xml:space="preserve"> </v>
      </c>
    </row>
    <row r="250" spans="1:47" ht="39" customHeight="1" thickTop="1" thickBot="1">
      <c r="A250" s="351" t="str">
        <f t="shared" si="32"/>
        <v>対象期間外</v>
      </c>
      <c r="B250" s="362" t="str">
        <f>IFERROR(IF(B249=①工事概要の入力!$E$14,"-",IF(B249="-","-",B249+1)),"-")</f>
        <v>-</v>
      </c>
      <c r="C250" s="363" t="str">
        <f t="shared" si="33"/>
        <v>-</v>
      </c>
      <c r="D250" s="364" t="str">
        <f t="shared" si="34"/>
        <v xml:space="preserve"> </v>
      </c>
      <c r="E250" s="365" t="str">
        <f>IF(B250=①工事概要の入力!$E$10,"",IF(B250&gt;①工事概要の入力!$E$13,"",IF(LEN(AT250)=0,"○","")))</f>
        <v/>
      </c>
      <c r="F250" s="365" t="str">
        <f>IF(E250="","",IF(WEEKDAY(B250)=1,"〇",IF(WEEKDAY(B250)=7,"〇","")))</f>
        <v/>
      </c>
      <c r="G250" s="366" t="str">
        <f t="shared" si="35"/>
        <v>×</v>
      </c>
      <c r="H250" s="367"/>
      <c r="I250" s="368"/>
      <c r="J250" s="369"/>
      <c r="K250" s="370"/>
      <c r="L250" s="371" t="str">
        <f t="shared" si="36"/>
        <v/>
      </c>
      <c r="M250" s="371" t="str">
        <f t="shared" si="30"/>
        <v/>
      </c>
      <c r="N250" s="371" t="str">
        <f>B250</f>
        <v>-</v>
      </c>
      <c r="O250" s="371" t="str">
        <f t="shared" si="37"/>
        <v/>
      </c>
      <c r="P250" s="371" t="str">
        <f t="shared" si="38"/>
        <v>振替済み</v>
      </c>
      <c r="Q250" s="365" t="str">
        <f>IFERROR(IF(F250="","",IF(I250="休日","OK",IF(I250=$T$3,VLOOKUP(B250,$M$15:$P$655,4,FALSE),"NG"))),"NG")</f>
        <v/>
      </c>
      <c r="R250" s="398" t="str">
        <f>IFERROR(IF(WEEKDAY(C250)=2,"週の始まり",IF(WEEKDAY(C250)=1,"週の終わり",IF(WEEKDAY(C250)&gt;2,"↓",""))),"")</f>
        <v/>
      </c>
      <c r="S250" s="184"/>
      <c r="V250" s="177" t="str">
        <f>IFERROR(VLOOKUP(B250,①工事概要の入力!$C$10:$D$14,2,FALSE),"")</f>
        <v/>
      </c>
      <c r="W250" s="177" t="str">
        <f>IFERROR(VLOOKUP(B250,①工事概要の入力!$C$18:$D$23,2,FALSE),"")</f>
        <v/>
      </c>
      <c r="X250" s="177" t="str">
        <f>IFERROR(VLOOKUP(B250,①工事概要の入力!$C$24:$D$26,2,FALSE),"")</f>
        <v/>
      </c>
      <c r="Y250" s="177" t="str">
        <f>IF(B250&gt;①工事概要の入力!$C$28,"",IF(B250&gt;=①工事概要の入力!$C$27,$Y$13,""))</f>
        <v/>
      </c>
      <c r="Z250" s="177" t="str">
        <f>IF(B250&gt;①工事概要の入力!$C$30,"",IF(B250&gt;=①工事概要の入力!$C$29,$Z$13,""))</f>
        <v/>
      </c>
      <c r="AA250" s="177" t="str">
        <f>IF(B250&gt;①工事概要の入力!$C$32,"",IF(B250&gt;=①工事概要の入力!$C$31,$AA$13,""))</f>
        <v/>
      </c>
      <c r="AB250" s="177" t="str">
        <f>IF(B250&gt;①工事概要の入力!$C$34,"",IF(B250&gt;=①工事概要の入力!$C$33,$AB$13,""))</f>
        <v/>
      </c>
      <c r="AC250" s="177" t="str">
        <f>IF(B250&gt;①工事概要の入力!$C$36,"",IF(B250&gt;=①工事概要の入力!$C$35,$AC$13,""))</f>
        <v/>
      </c>
      <c r="AD250" s="177" t="str">
        <f>IF(B250&gt;①工事概要の入力!$C$38,"",IF(B250&gt;=①工事概要の入力!$C$37,$AD$13,""))</f>
        <v/>
      </c>
      <c r="AE250" s="177" t="str">
        <f>IF(B250&gt;①工事概要の入力!$C$40,"",IF(B250&gt;=①工事概要の入力!$C$39,$AE$13,""))</f>
        <v/>
      </c>
      <c r="AF250" s="177" t="str">
        <f>IF(B250&gt;①工事概要の入力!$C$42,"",IF(B250&gt;=①工事概要の入力!$C$41,$AF$13,""))</f>
        <v/>
      </c>
      <c r="AG250" s="177" t="str">
        <f>IF(B250&gt;①工事概要の入力!$C$44,"",IF(B250&gt;=①工事概要の入力!$C$43,$AG$13,""))</f>
        <v/>
      </c>
      <c r="AH250" s="177" t="str">
        <f>IF(B250&gt;①工事概要の入力!$C$46,"",IF(B250&gt;=①工事概要の入力!$C$45,$AH$13,""))</f>
        <v/>
      </c>
      <c r="AI250" s="177" t="str">
        <f>IF(B250&gt;①工事概要の入力!$C$48,"",IF(B250&gt;=①工事概要の入力!$C$47,$AI$13,""))</f>
        <v/>
      </c>
      <c r="AJ250" s="177" t="str">
        <f>IF(B250&gt;①工事概要の入力!$C$50,"",IF(B250&gt;=①工事概要の入力!$C$49,$AJ$13,""))</f>
        <v/>
      </c>
      <c r="AK250" s="177" t="str">
        <f>IF(B250&gt;①工事概要の入力!$C$52,"",IF(B250&gt;=①工事概要の入力!$C$51,$AK$13,""))</f>
        <v/>
      </c>
      <c r="AL250" s="177" t="str">
        <f>IF(B250&gt;①工事概要の入力!$C$54,"",IF(B250&gt;=①工事概要の入力!$C$53,$AL$13,""))</f>
        <v/>
      </c>
      <c r="AM250" s="177" t="str">
        <f>IF(B250&gt;①工事概要の入力!$C$56,"",IF(B250&gt;=①工事概要の入力!$C$55,$AM$13,""))</f>
        <v/>
      </c>
      <c r="AN250" s="177" t="str">
        <f>IF(B250&gt;①工事概要の入力!$C$58,"",IF(B250&gt;=①工事概要の入力!$C$57,$AN$13,""))</f>
        <v/>
      </c>
      <c r="AO250" s="177" t="str">
        <f>IF(B250&gt;①工事概要の入力!$C$60,"",IF(B250&gt;=①工事概要の入力!$C$59,$AO$13,""))</f>
        <v/>
      </c>
      <c r="AP250" s="177" t="str">
        <f>IF(B250&gt;①工事概要の入力!$C$62,"",IF(B250&gt;=①工事概要の入力!$C$61,$AP$13,""))</f>
        <v/>
      </c>
      <c r="AQ250" s="177" t="str">
        <f>IF(B250&gt;①工事概要の入力!$C$64,"",IF(B250&gt;=①工事概要の入力!$C$63,$AQ$13,""))</f>
        <v/>
      </c>
      <c r="AR250" s="177" t="str">
        <f>IF(B250&gt;①工事概要の入力!$C$66,"",IF(B250&gt;=①工事概要の入力!$C$65,$AR$13,""))</f>
        <v/>
      </c>
      <c r="AS250" s="177" t="str">
        <f>IF(B250&gt;①工事概要の入力!$C$68,"",IF(B250&gt;=①工事概要の入力!$C$67,$AS$13,""))</f>
        <v/>
      </c>
      <c r="AT250" s="177" t="str">
        <f t="shared" si="39"/>
        <v/>
      </c>
      <c r="AU250" s="177" t="str">
        <f t="shared" si="31"/>
        <v xml:space="preserve"> </v>
      </c>
    </row>
    <row r="251" spans="1:47" ht="39" customHeight="1" thickTop="1" thickBot="1">
      <c r="A251" s="351" t="str">
        <f t="shared" si="32"/>
        <v>対象期間外</v>
      </c>
      <c r="B251" s="362" t="str">
        <f>IFERROR(IF(B250=①工事概要の入力!$E$14,"-",IF(B250="-","-",B250+1)),"-")</f>
        <v>-</v>
      </c>
      <c r="C251" s="363" t="str">
        <f t="shared" si="33"/>
        <v>-</v>
      </c>
      <c r="D251" s="364" t="str">
        <f t="shared" si="34"/>
        <v xml:space="preserve"> </v>
      </c>
      <c r="E251" s="365" t="str">
        <f>IF(B251=①工事概要の入力!$E$10,"",IF(B251&gt;①工事概要の入力!$E$13,"",IF(LEN(AT251)=0,"○","")))</f>
        <v/>
      </c>
      <c r="F251" s="365" t="str">
        <f>IF(E251="","",IF(WEEKDAY(B251)=1,"〇",IF(WEEKDAY(B251)=7,"〇","")))</f>
        <v/>
      </c>
      <c r="G251" s="366" t="str">
        <f t="shared" si="35"/>
        <v>×</v>
      </c>
      <c r="H251" s="367"/>
      <c r="I251" s="368"/>
      <c r="J251" s="369"/>
      <c r="K251" s="370"/>
      <c r="L251" s="371" t="str">
        <f t="shared" si="36"/>
        <v/>
      </c>
      <c r="M251" s="371" t="str">
        <f t="shared" si="30"/>
        <v/>
      </c>
      <c r="N251" s="371" t="str">
        <f>B251</f>
        <v>-</v>
      </c>
      <c r="O251" s="371" t="str">
        <f t="shared" si="37"/>
        <v/>
      </c>
      <c r="P251" s="371" t="str">
        <f t="shared" si="38"/>
        <v>振替済み</v>
      </c>
      <c r="Q251" s="365" t="str">
        <f>IFERROR(IF(F251="","",IF(I251="休日","OK",IF(I251=$T$3,VLOOKUP(B251,$M$15:$P$655,4,FALSE),"NG"))),"NG")</f>
        <v/>
      </c>
      <c r="R251" s="398" t="str">
        <f>IFERROR(IF(WEEKDAY(C251)=2,"週の始まり",IF(WEEKDAY(C251)=1,"週の終わり",IF(WEEKDAY(C251)&gt;2,"↓",""))),"")</f>
        <v/>
      </c>
      <c r="S251" s="184"/>
      <c r="V251" s="177" t="str">
        <f>IFERROR(VLOOKUP(B251,①工事概要の入力!$C$10:$D$14,2,FALSE),"")</f>
        <v/>
      </c>
      <c r="W251" s="177" t="str">
        <f>IFERROR(VLOOKUP(B251,①工事概要の入力!$C$18:$D$23,2,FALSE),"")</f>
        <v/>
      </c>
      <c r="X251" s="177" t="str">
        <f>IFERROR(VLOOKUP(B251,①工事概要の入力!$C$24:$D$26,2,FALSE),"")</f>
        <v/>
      </c>
      <c r="Y251" s="177" t="str">
        <f>IF(B251&gt;①工事概要の入力!$C$28,"",IF(B251&gt;=①工事概要の入力!$C$27,$Y$13,""))</f>
        <v/>
      </c>
      <c r="Z251" s="177" t="str">
        <f>IF(B251&gt;①工事概要の入力!$C$30,"",IF(B251&gt;=①工事概要の入力!$C$29,$Z$13,""))</f>
        <v/>
      </c>
      <c r="AA251" s="177" t="str">
        <f>IF(B251&gt;①工事概要の入力!$C$32,"",IF(B251&gt;=①工事概要の入力!$C$31,$AA$13,""))</f>
        <v/>
      </c>
      <c r="AB251" s="177" t="str">
        <f>IF(B251&gt;①工事概要の入力!$C$34,"",IF(B251&gt;=①工事概要の入力!$C$33,$AB$13,""))</f>
        <v/>
      </c>
      <c r="AC251" s="177" t="str">
        <f>IF(B251&gt;①工事概要の入力!$C$36,"",IF(B251&gt;=①工事概要の入力!$C$35,$AC$13,""))</f>
        <v/>
      </c>
      <c r="AD251" s="177" t="str">
        <f>IF(B251&gt;①工事概要の入力!$C$38,"",IF(B251&gt;=①工事概要の入力!$C$37,$AD$13,""))</f>
        <v/>
      </c>
      <c r="AE251" s="177" t="str">
        <f>IF(B251&gt;①工事概要の入力!$C$40,"",IF(B251&gt;=①工事概要の入力!$C$39,$AE$13,""))</f>
        <v/>
      </c>
      <c r="AF251" s="177" t="str">
        <f>IF(B251&gt;①工事概要の入力!$C$42,"",IF(B251&gt;=①工事概要の入力!$C$41,$AF$13,""))</f>
        <v/>
      </c>
      <c r="AG251" s="177" t="str">
        <f>IF(B251&gt;①工事概要の入力!$C$44,"",IF(B251&gt;=①工事概要の入力!$C$43,$AG$13,""))</f>
        <v/>
      </c>
      <c r="AH251" s="177" t="str">
        <f>IF(B251&gt;①工事概要の入力!$C$46,"",IF(B251&gt;=①工事概要の入力!$C$45,$AH$13,""))</f>
        <v/>
      </c>
      <c r="AI251" s="177" t="str">
        <f>IF(B251&gt;①工事概要の入力!$C$48,"",IF(B251&gt;=①工事概要の入力!$C$47,$AI$13,""))</f>
        <v/>
      </c>
      <c r="AJ251" s="177" t="str">
        <f>IF(B251&gt;①工事概要の入力!$C$50,"",IF(B251&gt;=①工事概要の入力!$C$49,$AJ$13,""))</f>
        <v/>
      </c>
      <c r="AK251" s="177" t="str">
        <f>IF(B251&gt;①工事概要の入力!$C$52,"",IF(B251&gt;=①工事概要の入力!$C$51,$AK$13,""))</f>
        <v/>
      </c>
      <c r="AL251" s="177" t="str">
        <f>IF(B251&gt;①工事概要の入力!$C$54,"",IF(B251&gt;=①工事概要の入力!$C$53,$AL$13,""))</f>
        <v/>
      </c>
      <c r="AM251" s="177" t="str">
        <f>IF(B251&gt;①工事概要の入力!$C$56,"",IF(B251&gt;=①工事概要の入力!$C$55,$AM$13,""))</f>
        <v/>
      </c>
      <c r="AN251" s="177" t="str">
        <f>IF(B251&gt;①工事概要の入力!$C$58,"",IF(B251&gt;=①工事概要の入力!$C$57,$AN$13,""))</f>
        <v/>
      </c>
      <c r="AO251" s="177" t="str">
        <f>IF(B251&gt;①工事概要の入力!$C$60,"",IF(B251&gt;=①工事概要の入力!$C$59,$AO$13,""))</f>
        <v/>
      </c>
      <c r="AP251" s="177" t="str">
        <f>IF(B251&gt;①工事概要の入力!$C$62,"",IF(B251&gt;=①工事概要の入力!$C$61,$AP$13,""))</f>
        <v/>
      </c>
      <c r="AQ251" s="177" t="str">
        <f>IF(B251&gt;①工事概要の入力!$C$64,"",IF(B251&gt;=①工事概要の入力!$C$63,$AQ$13,""))</f>
        <v/>
      </c>
      <c r="AR251" s="177" t="str">
        <f>IF(B251&gt;①工事概要の入力!$C$66,"",IF(B251&gt;=①工事概要の入力!$C$65,$AR$13,""))</f>
        <v/>
      </c>
      <c r="AS251" s="177" t="str">
        <f>IF(B251&gt;①工事概要の入力!$C$68,"",IF(B251&gt;=①工事概要の入力!$C$67,$AS$13,""))</f>
        <v/>
      </c>
      <c r="AT251" s="177" t="str">
        <f t="shared" si="39"/>
        <v/>
      </c>
      <c r="AU251" s="177" t="str">
        <f t="shared" si="31"/>
        <v xml:space="preserve"> </v>
      </c>
    </row>
    <row r="252" spans="1:47" ht="39" customHeight="1" thickTop="1" thickBot="1">
      <c r="A252" s="351" t="str">
        <f t="shared" si="32"/>
        <v>対象期間外</v>
      </c>
      <c r="B252" s="362" t="str">
        <f>IFERROR(IF(B251=①工事概要の入力!$E$14,"-",IF(B251="-","-",B251+1)),"-")</f>
        <v>-</v>
      </c>
      <c r="C252" s="363" t="str">
        <f t="shared" si="33"/>
        <v>-</v>
      </c>
      <c r="D252" s="364" t="str">
        <f t="shared" si="34"/>
        <v xml:space="preserve"> </v>
      </c>
      <c r="E252" s="365" t="str">
        <f>IF(B252=①工事概要の入力!$E$10,"",IF(B252&gt;①工事概要の入力!$E$13,"",IF(LEN(AT252)=0,"○","")))</f>
        <v/>
      </c>
      <c r="F252" s="365" t="str">
        <f>IF(E252="","",IF(WEEKDAY(B252)=1,"〇",IF(WEEKDAY(B252)=7,"〇","")))</f>
        <v/>
      </c>
      <c r="G252" s="366" t="str">
        <f t="shared" si="35"/>
        <v>×</v>
      </c>
      <c r="H252" s="367"/>
      <c r="I252" s="368"/>
      <c r="J252" s="369"/>
      <c r="K252" s="370"/>
      <c r="L252" s="371" t="str">
        <f t="shared" si="36"/>
        <v/>
      </c>
      <c r="M252" s="371" t="str">
        <f t="shared" si="30"/>
        <v/>
      </c>
      <c r="N252" s="371" t="str">
        <f>B252</f>
        <v>-</v>
      </c>
      <c r="O252" s="371" t="str">
        <f t="shared" si="37"/>
        <v/>
      </c>
      <c r="P252" s="371" t="str">
        <f t="shared" si="38"/>
        <v>振替済み</v>
      </c>
      <c r="Q252" s="365" t="str">
        <f>IFERROR(IF(F252="","",IF(I252="休日","OK",IF(I252=$T$3,VLOOKUP(B252,$M$15:$P$655,4,FALSE),"NG"))),"NG")</f>
        <v/>
      </c>
      <c r="R252" s="398" t="str">
        <f>IFERROR(IF(WEEKDAY(C252)=2,"週の始まり",IF(WEEKDAY(C252)=1,"週の終わり",IF(WEEKDAY(C252)&gt;2,"↓",""))),"")</f>
        <v/>
      </c>
      <c r="S252" s="184"/>
      <c r="V252" s="177" t="str">
        <f>IFERROR(VLOOKUP(B252,①工事概要の入力!$C$10:$D$14,2,FALSE),"")</f>
        <v/>
      </c>
      <c r="W252" s="177" t="str">
        <f>IFERROR(VLOOKUP(B252,①工事概要の入力!$C$18:$D$23,2,FALSE),"")</f>
        <v/>
      </c>
      <c r="X252" s="177" t="str">
        <f>IFERROR(VLOOKUP(B252,①工事概要の入力!$C$24:$D$26,2,FALSE),"")</f>
        <v/>
      </c>
      <c r="Y252" s="177" t="str">
        <f>IF(B252&gt;①工事概要の入力!$C$28,"",IF(B252&gt;=①工事概要の入力!$C$27,$Y$13,""))</f>
        <v/>
      </c>
      <c r="Z252" s="177" t="str">
        <f>IF(B252&gt;①工事概要の入力!$C$30,"",IF(B252&gt;=①工事概要の入力!$C$29,$Z$13,""))</f>
        <v/>
      </c>
      <c r="AA252" s="177" t="str">
        <f>IF(B252&gt;①工事概要の入力!$C$32,"",IF(B252&gt;=①工事概要の入力!$C$31,$AA$13,""))</f>
        <v/>
      </c>
      <c r="AB252" s="177" t="str">
        <f>IF(B252&gt;①工事概要の入力!$C$34,"",IF(B252&gt;=①工事概要の入力!$C$33,$AB$13,""))</f>
        <v/>
      </c>
      <c r="AC252" s="177" t="str">
        <f>IF(B252&gt;①工事概要の入力!$C$36,"",IF(B252&gt;=①工事概要の入力!$C$35,$AC$13,""))</f>
        <v/>
      </c>
      <c r="AD252" s="177" t="str">
        <f>IF(B252&gt;①工事概要の入力!$C$38,"",IF(B252&gt;=①工事概要の入力!$C$37,$AD$13,""))</f>
        <v/>
      </c>
      <c r="AE252" s="177" t="str">
        <f>IF(B252&gt;①工事概要の入力!$C$40,"",IF(B252&gt;=①工事概要の入力!$C$39,$AE$13,""))</f>
        <v/>
      </c>
      <c r="AF252" s="177" t="str">
        <f>IF(B252&gt;①工事概要の入力!$C$42,"",IF(B252&gt;=①工事概要の入力!$C$41,$AF$13,""))</f>
        <v/>
      </c>
      <c r="AG252" s="177" t="str">
        <f>IF(B252&gt;①工事概要の入力!$C$44,"",IF(B252&gt;=①工事概要の入力!$C$43,$AG$13,""))</f>
        <v/>
      </c>
      <c r="AH252" s="177" t="str">
        <f>IF(B252&gt;①工事概要の入力!$C$46,"",IF(B252&gt;=①工事概要の入力!$C$45,$AH$13,""))</f>
        <v/>
      </c>
      <c r="AI252" s="177" t="str">
        <f>IF(B252&gt;①工事概要の入力!$C$48,"",IF(B252&gt;=①工事概要の入力!$C$47,$AI$13,""))</f>
        <v/>
      </c>
      <c r="AJ252" s="177" t="str">
        <f>IF(B252&gt;①工事概要の入力!$C$50,"",IF(B252&gt;=①工事概要の入力!$C$49,$AJ$13,""))</f>
        <v/>
      </c>
      <c r="AK252" s="177" t="str">
        <f>IF(B252&gt;①工事概要の入力!$C$52,"",IF(B252&gt;=①工事概要の入力!$C$51,$AK$13,""))</f>
        <v/>
      </c>
      <c r="AL252" s="177" t="str">
        <f>IF(B252&gt;①工事概要の入力!$C$54,"",IF(B252&gt;=①工事概要の入力!$C$53,$AL$13,""))</f>
        <v/>
      </c>
      <c r="AM252" s="177" t="str">
        <f>IF(B252&gt;①工事概要の入力!$C$56,"",IF(B252&gt;=①工事概要の入力!$C$55,$AM$13,""))</f>
        <v/>
      </c>
      <c r="AN252" s="177" t="str">
        <f>IF(B252&gt;①工事概要の入力!$C$58,"",IF(B252&gt;=①工事概要の入力!$C$57,$AN$13,""))</f>
        <v/>
      </c>
      <c r="AO252" s="177" t="str">
        <f>IF(B252&gt;①工事概要の入力!$C$60,"",IF(B252&gt;=①工事概要の入力!$C$59,$AO$13,""))</f>
        <v/>
      </c>
      <c r="AP252" s="177" t="str">
        <f>IF(B252&gt;①工事概要の入力!$C$62,"",IF(B252&gt;=①工事概要の入力!$C$61,$AP$13,""))</f>
        <v/>
      </c>
      <c r="AQ252" s="177" t="str">
        <f>IF(B252&gt;①工事概要の入力!$C$64,"",IF(B252&gt;=①工事概要の入力!$C$63,$AQ$13,""))</f>
        <v/>
      </c>
      <c r="AR252" s="177" t="str">
        <f>IF(B252&gt;①工事概要の入力!$C$66,"",IF(B252&gt;=①工事概要の入力!$C$65,$AR$13,""))</f>
        <v/>
      </c>
      <c r="AS252" s="177" t="str">
        <f>IF(B252&gt;①工事概要の入力!$C$68,"",IF(B252&gt;=①工事概要の入力!$C$67,$AS$13,""))</f>
        <v/>
      </c>
      <c r="AT252" s="177" t="str">
        <f t="shared" si="39"/>
        <v/>
      </c>
      <c r="AU252" s="177" t="str">
        <f t="shared" si="31"/>
        <v xml:space="preserve"> </v>
      </c>
    </row>
    <row r="253" spans="1:47" ht="39" customHeight="1" thickTop="1" thickBot="1">
      <c r="A253" s="351" t="str">
        <f t="shared" si="32"/>
        <v>対象期間外</v>
      </c>
      <c r="B253" s="362" t="str">
        <f>IFERROR(IF(B252=①工事概要の入力!$E$14,"-",IF(B252="-","-",B252+1)),"-")</f>
        <v>-</v>
      </c>
      <c r="C253" s="363" t="str">
        <f t="shared" si="33"/>
        <v>-</v>
      </c>
      <c r="D253" s="364" t="str">
        <f t="shared" si="34"/>
        <v xml:space="preserve"> </v>
      </c>
      <c r="E253" s="365" t="str">
        <f>IF(B253=①工事概要の入力!$E$10,"",IF(B253&gt;①工事概要の入力!$E$13,"",IF(LEN(AT253)=0,"○","")))</f>
        <v/>
      </c>
      <c r="F253" s="365" t="str">
        <f>IF(E253="","",IF(WEEKDAY(B253)=1,"〇",IF(WEEKDAY(B253)=7,"〇","")))</f>
        <v/>
      </c>
      <c r="G253" s="366" t="str">
        <f t="shared" si="35"/>
        <v>×</v>
      </c>
      <c r="H253" s="367"/>
      <c r="I253" s="368"/>
      <c r="J253" s="369"/>
      <c r="K253" s="370"/>
      <c r="L253" s="371" t="str">
        <f t="shared" si="36"/>
        <v/>
      </c>
      <c r="M253" s="371" t="str">
        <f t="shared" si="30"/>
        <v/>
      </c>
      <c r="N253" s="371" t="str">
        <f>B253</f>
        <v>-</v>
      </c>
      <c r="O253" s="371" t="str">
        <f t="shared" si="37"/>
        <v/>
      </c>
      <c r="P253" s="371" t="str">
        <f t="shared" si="38"/>
        <v>振替済み</v>
      </c>
      <c r="Q253" s="365" t="str">
        <f>IFERROR(IF(F253="","",IF(I253="休日","OK",IF(I253=$T$3,VLOOKUP(B253,$M$15:$P$655,4,FALSE),"NG"))),"NG")</f>
        <v/>
      </c>
      <c r="R253" s="398" t="str">
        <f>IFERROR(IF(WEEKDAY(C253)=2,"週の始まり",IF(WEEKDAY(C253)=1,"週の終わり",IF(WEEKDAY(C253)&gt;2,"↓",""))),"")</f>
        <v/>
      </c>
      <c r="S253" s="184"/>
      <c r="V253" s="177" t="str">
        <f>IFERROR(VLOOKUP(B253,①工事概要の入力!$C$10:$D$14,2,FALSE),"")</f>
        <v/>
      </c>
      <c r="W253" s="177" t="str">
        <f>IFERROR(VLOOKUP(B253,①工事概要の入力!$C$18:$D$23,2,FALSE),"")</f>
        <v/>
      </c>
      <c r="X253" s="177" t="str">
        <f>IFERROR(VLOOKUP(B253,①工事概要の入力!$C$24:$D$26,2,FALSE),"")</f>
        <v/>
      </c>
      <c r="Y253" s="177" t="str">
        <f>IF(B253&gt;①工事概要の入力!$C$28,"",IF(B253&gt;=①工事概要の入力!$C$27,$Y$13,""))</f>
        <v/>
      </c>
      <c r="Z253" s="177" t="str">
        <f>IF(B253&gt;①工事概要の入力!$C$30,"",IF(B253&gt;=①工事概要の入力!$C$29,$Z$13,""))</f>
        <v/>
      </c>
      <c r="AA253" s="177" t="str">
        <f>IF(B253&gt;①工事概要の入力!$C$32,"",IF(B253&gt;=①工事概要の入力!$C$31,$AA$13,""))</f>
        <v/>
      </c>
      <c r="AB253" s="177" t="str">
        <f>IF(B253&gt;①工事概要の入力!$C$34,"",IF(B253&gt;=①工事概要の入力!$C$33,$AB$13,""))</f>
        <v/>
      </c>
      <c r="AC253" s="177" t="str">
        <f>IF(B253&gt;①工事概要の入力!$C$36,"",IF(B253&gt;=①工事概要の入力!$C$35,$AC$13,""))</f>
        <v/>
      </c>
      <c r="AD253" s="177" t="str">
        <f>IF(B253&gt;①工事概要の入力!$C$38,"",IF(B253&gt;=①工事概要の入力!$C$37,$AD$13,""))</f>
        <v/>
      </c>
      <c r="AE253" s="177" t="str">
        <f>IF(B253&gt;①工事概要の入力!$C$40,"",IF(B253&gt;=①工事概要の入力!$C$39,$AE$13,""))</f>
        <v/>
      </c>
      <c r="AF253" s="177" t="str">
        <f>IF(B253&gt;①工事概要の入力!$C$42,"",IF(B253&gt;=①工事概要の入力!$C$41,$AF$13,""))</f>
        <v/>
      </c>
      <c r="AG253" s="177" t="str">
        <f>IF(B253&gt;①工事概要の入力!$C$44,"",IF(B253&gt;=①工事概要の入力!$C$43,$AG$13,""))</f>
        <v/>
      </c>
      <c r="AH253" s="177" t="str">
        <f>IF(B253&gt;①工事概要の入力!$C$46,"",IF(B253&gt;=①工事概要の入力!$C$45,$AH$13,""))</f>
        <v/>
      </c>
      <c r="AI253" s="177" t="str">
        <f>IF(B253&gt;①工事概要の入力!$C$48,"",IF(B253&gt;=①工事概要の入力!$C$47,$AI$13,""))</f>
        <v/>
      </c>
      <c r="AJ253" s="177" t="str">
        <f>IF(B253&gt;①工事概要の入力!$C$50,"",IF(B253&gt;=①工事概要の入力!$C$49,$AJ$13,""))</f>
        <v/>
      </c>
      <c r="AK253" s="177" t="str">
        <f>IF(B253&gt;①工事概要の入力!$C$52,"",IF(B253&gt;=①工事概要の入力!$C$51,$AK$13,""))</f>
        <v/>
      </c>
      <c r="AL253" s="177" t="str">
        <f>IF(B253&gt;①工事概要の入力!$C$54,"",IF(B253&gt;=①工事概要の入力!$C$53,$AL$13,""))</f>
        <v/>
      </c>
      <c r="AM253" s="177" t="str">
        <f>IF(B253&gt;①工事概要の入力!$C$56,"",IF(B253&gt;=①工事概要の入力!$C$55,$AM$13,""))</f>
        <v/>
      </c>
      <c r="AN253" s="177" t="str">
        <f>IF(B253&gt;①工事概要の入力!$C$58,"",IF(B253&gt;=①工事概要の入力!$C$57,$AN$13,""))</f>
        <v/>
      </c>
      <c r="AO253" s="177" t="str">
        <f>IF(B253&gt;①工事概要の入力!$C$60,"",IF(B253&gt;=①工事概要の入力!$C$59,$AO$13,""))</f>
        <v/>
      </c>
      <c r="AP253" s="177" t="str">
        <f>IF(B253&gt;①工事概要の入力!$C$62,"",IF(B253&gt;=①工事概要の入力!$C$61,$AP$13,""))</f>
        <v/>
      </c>
      <c r="AQ253" s="177" t="str">
        <f>IF(B253&gt;①工事概要の入力!$C$64,"",IF(B253&gt;=①工事概要の入力!$C$63,$AQ$13,""))</f>
        <v/>
      </c>
      <c r="AR253" s="177" t="str">
        <f>IF(B253&gt;①工事概要の入力!$C$66,"",IF(B253&gt;=①工事概要の入力!$C$65,$AR$13,""))</f>
        <v/>
      </c>
      <c r="AS253" s="177" t="str">
        <f>IF(B253&gt;①工事概要の入力!$C$68,"",IF(B253&gt;=①工事概要の入力!$C$67,$AS$13,""))</f>
        <v/>
      </c>
      <c r="AT253" s="177" t="str">
        <f t="shared" si="39"/>
        <v/>
      </c>
      <c r="AU253" s="177" t="str">
        <f t="shared" si="31"/>
        <v xml:space="preserve"> </v>
      </c>
    </row>
    <row r="254" spans="1:47" ht="39" customHeight="1" thickTop="1" thickBot="1">
      <c r="A254" s="351" t="str">
        <f t="shared" si="32"/>
        <v>対象期間外</v>
      </c>
      <c r="B254" s="362" t="str">
        <f>IFERROR(IF(B253=①工事概要の入力!$E$14,"-",IF(B253="-","-",B253+1)),"-")</f>
        <v>-</v>
      </c>
      <c r="C254" s="363" t="str">
        <f t="shared" si="33"/>
        <v>-</v>
      </c>
      <c r="D254" s="364" t="str">
        <f t="shared" si="34"/>
        <v xml:space="preserve"> </v>
      </c>
      <c r="E254" s="365" t="str">
        <f>IF(B254=①工事概要の入力!$E$10,"",IF(B254&gt;①工事概要の入力!$E$13,"",IF(LEN(AT254)=0,"○","")))</f>
        <v/>
      </c>
      <c r="F254" s="365" t="str">
        <f>IF(E254="","",IF(WEEKDAY(B254)=1,"〇",IF(WEEKDAY(B254)=7,"〇","")))</f>
        <v/>
      </c>
      <c r="G254" s="366" t="str">
        <f t="shared" si="35"/>
        <v>×</v>
      </c>
      <c r="H254" s="367"/>
      <c r="I254" s="368"/>
      <c r="J254" s="369"/>
      <c r="K254" s="370"/>
      <c r="L254" s="371" t="str">
        <f t="shared" si="36"/>
        <v/>
      </c>
      <c r="M254" s="371" t="str">
        <f t="shared" si="30"/>
        <v/>
      </c>
      <c r="N254" s="371" t="str">
        <f>B254</f>
        <v>-</v>
      </c>
      <c r="O254" s="371" t="str">
        <f t="shared" si="37"/>
        <v/>
      </c>
      <c r="P254" s="371" t="str">
        <f t="shared" si="38"/>
        <v>振替済み</v>
      </c>
      <c r="Q254" s="365" t="str">
        <f>IFERROR(IF(F254="","",IF(I254="休日","OK",IF(I254=$T$3,VLOOKUP(B254,$M$15:$P$655,4,FALSE),"NG"))),"NG")</f>
        <v/>
      </c>
      <c r="R254" s="398" t="str">
        <f>IFERROR(IF(WEEKDAY(C254)=2,"週の始まり",IF(WEEKDAY(C254)=1,"週の終わり",IF(WEEKDAY(C254)&gt;2,"↓",""))),"")</f>
        <v/>
      </c>
      <c r="S254" s="184"/>
      <c r="V254" s="177" t="str">
        <f>IFERROR(VLOOKUP(B254,①工事概要の入力!$C$10:$D$14,2,FALSE),"")</f>
        <v/>
      </c>
      <c r="W254" s="177" t="str">
        <f>IFERROR(VLOOKUP(B254,①工事概要の入力!$C$18:$D$23,2,FALSE),"")</f>
        <v/>
      </c>
      <c r="X254" s="177" t="str">
        <f>IFERROR(VLOOKUP(B254,①工事概要の入力!$C$24:$D$26,2,FALSE),"")</f>
        <v/>
      </c>
      <c r="Y254" s="177" t="str">
        <f>IF(B254&gt;①工事概要の入力!$C$28,"",IF(B254&gt;=①工事概要の入力!$C$27,$Y$13,""))</f>
        <v/>
      </c>
      <c r="Z254" s="177" t="str">
        <f>IF(B254&gt;①工事概要の入力!$C$30,"",IF(B254&gt;=①工事概要の入力!$C$29,$Z$13,""))</f>
        <v/>
      </c>
      <c r="AA254" s="177" t="str">
        <f>IF(B254&gt;①工事概要の入力!$C$32,"",IF(B254&gt;=①工事概要の入力!$C$31,$AA$13,""))</f>
        <v/>
      </c>
      <c r="AB254" s="177" t="str">
        <f>IF(B254&gt;①工事概要の入力!$C$34,"",IF(B254&gt;=①工事概要の入力!$C$33,$AB$13,""))</f>
        <v/>
      </c>
      <c r="AC254" s="177" t="str">
        <f>IF(B254&gt;①工事概要の入力!$C$36,"",IF(B254&gt;=①工事概要の入力!$C$35,$AC$13,""))</f>
        <v/>
      </c>
      <c r="AD254" s="177" t="str">
        <f>IF(B254&gt;①工事概要の入力!$C$38,"",IF(B254&gt;=①工事概要の入力!$C$37,$AD$13,""))</f>
        <v/>
      </c>
      <c r="AE254" s="177" t="str">
        <f>IF(B254&gt;①工事概要の入力!$C$40,"",IF(B254&gt;=①工事概要の入力!$C$39,$AE$13,""))</f>
        <v/>
      </c>
      <c r="AF254" s="177" t="str">
        <f>IF(B254&gt;①工事概要の入力!$C$42,"",IF(B254&gt;=①工事概要の入力!$C$41,$AF$13,""))</f>
        <v/>
      </c>
      <c r="AG254" s="177" t="str">
        <f>IF(B254&gt;①工事概要の入力!$C$44,"",IF(B254&gt;=①工事概要の入力!$C$43,$AG$13,""))</f>
        <v/>
      </c>
      <c r="AH254" s="177" t="str">
        <f>IF(B254&gt;①工事概要の入力!$C$46,"",IF(B254&gt;=①工事概要の入力!$C$45,$AH$13,""))</f>
        <v/>
      </c>
      <c r="AI254" s="177" t="str">
        <f>IF(B254&gt;①工事概要の入力!$C$48,"",IF(B254&gt;=①工事概要の入力!$C$47,$AI$13,""))</f>
        <v/>
      </c>
      <c r="AJ254" s="177" t="str">
        <f>IF(B254&gt;①工事概要の入力!$C$50,"",IF(B254&gt;=①工事概要の入力!$C$49,$AJ$13,""))</f>
        <v/>
      </c>
      <c r="AK254" s="177" t="str">
        <f>IF(B254&gt;①工事概要の入力!$C$52,"",IF(B254&gt;=①工事概要の入力!$C$51,$AK$13,""))</f>
        <v/>
      </c>
      <c r="AL254" s="177" t="str">
        <f>IF(B254&gt;①工事概要の入力!$C$54,"",IF(B254&gt;=①工事概要の入力!$C$53,$AL$13,""))</f>
        <v/>
      </c>
      <c r="AM254" s="177" t="str">
        <f>IF(B254&gt;①工事概要の入力!$C$56,"",IF(B254&gt;=①工事概要の入力!$C$55,$AM$13,""))</f>
        <v/>
      </c>
      <c r="AN254" s="177" t="str">
        <f>IF(B254&gt;①工事概要の入力!$C$58,"",IF(B254&gt;=①工事概要の入力!$C$57,$AN$13,""))</f>
        <v/>
      </c>
      <c r="AO254" s="177" t="str">
        <f>IF(B254&gt;①工事概要の入力!$C$60,"",IF(B254&gt;=①工事概要の入力!$C$59,$AO$13,""))</f>
        <v/>
      </c>
      <c r="AP254" s="177" t="str">
        <f>IF(B254&gt;①工事概要の入力!$C$62,"",IF(B254&gt;=①工事概要の入力!$C$61,$AP$13,""))</f>
        <v/>
      </c>
      <c r="AQ254" s="177" t="str">
        <f>IF(B254&gt;①工事概要の入力!$C$64,"",IF(B254&gt;=①工事概要の入力!$C$63,$AQ$13,""))</f>
        <v/>
      </c>
      <c r="AR254" s="177" t="str">
        <f>IF(B254&gt;①工事概要の入力!$C$66,"",IF(B254&gt;=①工事概要の入力!$C$65,$AR$13,""))</f>
        <v/>
      </c>
      <c r="AS254" s="177" t="str">
        <f>IF(B254&gt;①工事概要の入力!$C$68,"",IF(B254&gt;=①工事概要の入力!$C$67,$AS$13,""))</f>
        <v/>
      </c>
      <c r="AT254" s="177" t="str">
        <f t="shared" si="39"/>
        <v/>
      </c>
      <c r="AU254" s="177" t="str">
        <f t="shared" si="31"/>
        <v xml:space="preserve"> </v>
      </c>
    </row>
    <row r="255" spans="1:47" ht="39" customHeight="1" thickTop="1" thickBot="1">
      <c r="A255" s="351" t="str">
        <f t="shared" si="32"/>
        <v>対象期間外</v>
      </c>
      <c r="B255" s="362" t="str">
        <f>IFERROR(IF(B254=①工事概要の入力!$E$14,"-",IF(B254="-","-",B254+1)),"-")</f>
        <v>-</v>
      </c>
      <c r="C255" s="363" t="str">
        <f t="shared" si="33"/>
        <v>-</v>
      </c>
      <c r="D255" s="364" t="str">
        <f t="shared" si="34"/>
        <v xml:space="preserve"> </v>
      </c>
      <c r="E255" s="365" t="str">
        <f>IF(B255=①工事概要の入力!$E$10,"",IF(B255&gt;①工事概要の入力!$E$13,"",IF(LEN(AT255)=0,"○","")))</f>
        <v/>
      </c>
      <c r="F255" s="365" t="str">
        <f>IF(E255="","",IF(WEEKDAY(B255)=1,"〇",IF(WEEKDAY(B255)=7,"〇","")))</f>
        <v/>
      </c>
      <c r="G255" s="366" t="str">
        <f t="shared" si="35"/>
        <v>×</v>
      </c>
      <c r="H255" s="367"/>
      <c r="I255" s="368"/>
      <c r="J255" s="369"/>
      <c r="K255" s="370"/>
      <c r="L255" s="371" t="str">
        <f t="shared" si="36"/>
        <v/>
      </c>
      <c r="M255" s="371" t="str">
        <f t="shared" si="30"/>
        <v/>
      </c>
      <c r="N255" s="371" t="str">
        <f>B255</f>
        <v>-</v>
      </c>
      <c r="O255" s="371" t="str">
        <f t="shared" si="37"/>
        <v/>
      </c>
      <c r="P255" s="371" t="str">
        <f t="shared" si="38"/>
        <v>振替済み</v>
      </c>
      <c r="Q255" s="365" t="str">
        <f>IFERROR(IF(F255="","",IF(I255="休日","OK",IF(I255=$T$3,VLOOKUP(B255,$M$15:$P$655,4,FALSE),"NG"))),"NG")</f>
        <v/>
      </c>
      <c r="R255" s="398" t="str">
        <f>IFERROR(IF(WEEKDAY(C255)=2,"週の始まり",IF(WEEKDAY(C255)=1,"週の終わり",IF(WEEKDAY(C255)&gt;2,"↓",""))),"")</f>
        <v/>
      </c>
      <c r="S255" s="184"/>
      <c r="V255" s="177" t="str">
        <f>IFERROR(VLOOKUP(B255,①工事概要の入力!$C$10:$D$14,2,FALSE),"")</f>
        <v/>
      </c>
      <c r="W255" s="177" t="str">
        <f>IFERROR(VLOOKUP(B255,①工事概要の入力!$C$18:$D$23,2,FALSE),"")</f>
        <v/>
      </c>
      <c r="X255" s="177" t="str">
        <f>IFERROR(VLOOKUP(B255,①工事概要の入力!$C$24:$D$26,2,FALSE),"")</f>
        <v/>
      </c>
      <c r="Y255" s="177" t="str">
        <f>IF(B255&gt;①工事概要の入力!$C$28,"",IF(B255&gt;=①工事概要の入力!$C$27,$Y$13,""))</f>
        <v/>
      </c>
      <c r="Z255" s="177" t="str">
        <f>IF(B255&gt;①工事概要の入力!$C$30,"",IF(B255&gt;=①工事概要の入力!$C$29,$Z$13,""))</f>
        <v/>
      </c>
      <c r="AA255" s="177" t="str">
        <f>IF(B255&gt;①工事概要の入力!$C$32,"",IF(B255&gt;=①工事概要の入力!$C$31,$AA$13,""))</f>
        <v/>
      </c>
      <c r="AB255" s="177" t="str">
        <f>IF(B255&gt;①工事概要の入力!$C$34,"",IF(B255&gt;=①工事概要の入力!$C$33,$AB$13,""))</f>
        <v/>
      </c>
      <c r="AC255" s="177" t="str">
        <f>IF(B255&gt;①工事概要の入力!$C$36,"",IF(B255&gt;=①工事概要の入力!$C$35,$AC$13,""))</f>
        <v/>
      </c>
      <c r="AD255" s="177" t="str">
        <f>IF(B255&gt;①工事概要の入力!$C$38,"",IF(B255&gt;=①工事概要の入力!$C$37,$AD$13,""))</f>
        <v/>
      </c>
      <c r="AE255" s="177" t="str">
        <f>IF(B255&gt;①工事概要の入力!$C$40,"",IF(B255&gt;=①工事概要の入力!$C$39,$AE$13,""))</f>
        <v/>
      </c>
      <c r="AF255" s="177" t="str">
        <f>IF(B255&gt;①工事概要の入力!$C$42,"",IF(B255&gt;=①工事概要の入力!$C$41,$AF$13,""))</f>
        <v/>
      </c>
      <c r="AG255" s="177" t="str">
        <f>IF(B255&gt;①工事概要の入力!$C$44,"",IF(B255&gt;=①工事概要の入力!$C$43,$AG$13,""))</f>
        <v/>
      </c>
      <c r="AH255" s="177" t="str">
        <f>IF(B255&gt;①工事概要の入力!$C$46,"",IF(B255&gt;=①工事概要の入力!$C$45,$AH$13,""))</f>
        <v/>
      </c>
      <c r="AI255" s="177" t="str">
        <f>IF(B255&gt;①工事概要の入力!$C$48,"",IF(B255&gt;=①工事概要の入力!$C$47,$AI$13,""))</f>
        <v/>
      </c>
      <c r="AJ255" s="177" t="str">
        <f>IF(B255&gt;①工事概要の入力!$C$50,"",IF(B255&gt;=①工事概要の入力!$C$49,$AJ$13,""))</f>
        <v/>
      </c>
      <c r="AK255" s="177" t="str">
        <f>IF(B255&gt;①工事概要の入力!$C$52,"",IF(B255&gt;=①工事概要の入力!$C$51,$AK$13,""))</f>
        <v/>
      </c>
      <c r="AL255" s="177" t="str">
        <f>IF(B255&gt;①工事概要の入力!$C$54,"",IF(B255&gt;=①工事概要の入力!$C$53,$AL$13,""))</f>
        <v/>
      </c>
      <c r="AM255" s="177" t="str">
        <f>IF(B255&gt;①工事概要の入力!$C$56,"",IF(B255&gt;=①工事概要の入力!$C$55,$AM$13,""))</f>
        <v/>
      </c>
      <c r="AN255" s="177" t="str">
        <f>IF(B255&gt;①工事概要の入力!$C$58,"",IF(B255&gt;=①工事概要の入力!$C$57,$AN$13,""))</f>
        <v/>
      </c>
      <c r="AO255" s="177" t="str">
        <f>IF(B255&gt;①工事概要の入力!$C$60,"",IF(B255&gt;=①工事概要の入力!$C$59,$AO$13,""))</f>
        <v/>
      </c>
      <c r="AP255" s="177" t="str">
        <f>IF(B255&gt;①工事概要の入力!$C$62,"",IF(B255&gt;=①工事概要の入力!$C$61,$AP$13,""))</f>
        <v/>
      </c>
      <c r="AQ255" s="177" t="str">
        <f>IF(B255&gt;①工事概要の入力!$C$64,"",IF(B255&gt;=①工事概要の入力!$C$63,$AQ$13,""))</f>
        <v/>
      </c>
      <c r="AR255" s="177" t="str">
        <f>IF(B255&gt;①工事概要の入力!$C$66,"",IF(B255&gt;=①工事概要の入力!$C$65,$AR$13,""))</f>
        <v/>
      </c>
      <c r="AS255" s="177" t="str">
        <f>IF(B255&gt;①工事概要の入力!$C$68,"",IF(B255&gt;=①工事概要の入力!$C$67,$AS$13,""))</f>
        <v/>
      </c>
      <c r="AT255" s="177" t="str">
        <f t="shared" si="39"/>
        <v/>
      </c>
      <c r="AU255" s="177" t="str">
        <f t="shared" si="31"/>
        <v xml:space="preserve"> </v>
      </c>
    </row>
    <row r="256" spans="1:47" ht="39" customHeight="1" thickTop="1" thickBot="1">
      <c r="A256" s="351" t="str">
        <f t="shared" si="32"/>
        <v>対象期間外</v>
      </c>
      <c r="B256" s="362" t="str">
        <f>IFERROR(IF(B255=①工事概要の入力!$E$14,"-",IF(B255="-","-",B255+1)),"-")</f>
        <v>-</v>
      </c>
      <c r="C256" s="363" t="str">
        <f t="shared" si="33"/>
        <v>-</v>
      </c>
      <c r="D256" s="364" t="str">
        <f t="shared" si="34"/>
        <v xml:space="preserve"> </v>
      </c>
      <c r="E256" s="365" t="str">
        <f>IF(B256=①工事概要の入力!$E$10,"",IF(B256&gt;①工事概要の入力!$E$13,"",IF(LEN(AT256)=0,"○","")))</f>
        <v/>
      </c>
      <c r="F256" s="365" t="str">
        <f>IF(E256="","",IF(WEEKDAY(B256)=1,"〇",IF(WEEKDAY(B256)=7,"〇","")))</f>
        <v/>
      </c>
      <c r="G256" s="366" t="str">
        <f t="shared" si="35"/>
        <v>×</v>
      </c>
      <c r="H256" s="367"/>
      <c r="I256" s="368"/>
      <c r="J256" s="369"/>
      <c r="K256" s="370"/>
      <c r="L256" s="371" t="str">
        <f t="shared" si="36"/>
        <v/>
      </c>
      <c r="M256" s="371" t="str">
        <f t="shared" si="30"/>
        <v/>
      </c>
      <c r="N256" s="371" t="str">
        <f>B256</f>
        <v>-</v>
      </c>
      <c r="O256" s="371" t="str">
        <f t="shared" si="37"/>
        <v/>
      </c>
      <c r="P256" s="371" t="str">
        <f t="shared" si="38"/>
        <v>振替済み</v>
      </c>
      <c r="Q256" s="365" t="str">
        <f>IFERROR(IF(F256="","",IF(I256="休日","OK",IF(I256=$T$3,VLOOKUP(B256,$M$15:$P$655,4,FALSE),"NG"))),"NG")</f>
        <v/>
      </c>
      <c r="R256" s="398" t="str">
        <f>IFERROR(IF(WEEKDAY(C256)=2,"週の始まり",IF(WEEKDAY(C256)=1,"週の終わり",IF(WEEKDAY(C256)&gt;2,"↓",""))),"")</f>
        <v/>
      </c>
      <c r="S256" s="184"/>
      <c r="V256" s="177" t="str">
        <f>IFERROR(VLOOKUP(B256,①工事概要の入力!$C$10:$D$14,2,FALSE),"")</f>
        <v/>
      </c>
      <c r="W256" s="177" t="str">
        <f>IFERROR(VLOOKUP(B256,①工事概要の入力!$C$18:$D$23,2,FALSE),"")</f>
        <v/>
      </c>
      <c r="X256" s="177" t="str">
        <f>IFERROR(VLOOKUP(B256,①工事概要の入力!$C$24:$D$26,2,FALSE),"")</f>
        <v/>
      </c>
      <c r="Y256" s="177" t="str">
        <f>IF(B256&gt;①工事概要の入力!$C$28,"",IF(B256&gt;=①工事概要の入力!$C$27,$Y$13,""))</f>
        <v/>
      </c>
      <c r="Z256" s="177" t="str">
        <f>IF(B256&gt;①工事概要の入力!$C$30,"",IF(B256&gt;=①工事概要の入力!$C$29,$Z$13,""))</f>
        <v/>
      </c>
      <c r="AA256" s="177" t="str">
        <f>IF(B256&gt;①工事概要の入力!$C$32,"",IF(B256&gt;=①工事概要の入力!$C$31,$AA$13,""))</f>
        <v/>
      </c>
      <c r="AB256" s="177" t="str">
        <f>IF(B256&gt;①工事概要の入力!$C$34,"",IF(B256&gt;=①工事概要の入力!$C$33,$AB$13,""))</f>
        <v/>
      </c>
      <c r="AC256" s="177" t="str">
        <f>IF(B256&gt;①工事概要の入力!$C$36,"",IF(B256&gt;=①工事概要の入力!$C$35,$AC$13,""))</f>
        <v/>
      </c>
      <c r="AD256" s="177" t="str">
        <f>IF(B256&gt;①工事概要の入力!$C$38,"",IF(B256&gt;=①工事概要の入力!$C$37,$AD$13,""))</f>
        <v/>
      </c>
      <c r="AE256" s="177" t="str">
        <f>IF(B256&gt;①工事概要の入力!$C$40,"",IF(B256&gt;=①工事概要の入力!$C$39,$AE$13,""))</f>
        <v/>
      </c>
      <c r="AF256" s="177" t="str">
        <f>IF(B256&gt;①工事概要の入力!$C$42,"",IF(B256&gt;=①工事概要の入力!$C$41,$AF$13,""))</f>
        <v/>
      </c>
      <c r="AG256" s="177" t="str">
        <f>IF(B256&gt;①工事概要の入力!$C$44,"",IF(B256&gt;=①工事概要の入力!$C$43,$AG$13,""))</f>
        <v/>
      </c>
      <c r="AH256" s="177" t="str">
        <f>IF(B256&gt;①工事概要の入力!$C$46,"",IF(B256&gt;=①工事概要の入力!$C$45,$AH$13,""))</f>
        <v/>
      </c>
      <c r="AI256" s="177" t="str">
        <f>IF(B256&gt;①工事概要の入力!$C$48,"",IF(B256&gt;=①工事概要の入力!$C$47,$AI$13,""))</f>
        <v/>
      </c>
      <c r="AJ256" s="177" t="str">
        <f>IF(B256&gt;①工事概要の入力!$C$50,"",IF(B256&gt;=①工事概要の入力!$C$49,$AJ$13,""))</f>
        <v/>
      </c>
      <c r="AK256" s="177" t="str">
        <f>IF(B256&gt;①工事概要の入力!$C$52,"",IF(B256&gt;=①工事概要の入力!$C$51,$AK$13,""))</f>
        <v/>
      </c>
      <c r="AL256" s="177" t="str">
        <f>IF(B256&gt;①工事概要の入力!$C$54,"",IF(B256&gt;=①工事概要の入力!$C$53,$AL$13,""))</f>
        <v/>
      </c>
      <c r="AM256" s="177" t="str">
        <f>IF(B256&gt;①工事概要の入力!$C$56,"",IF(B256&gt;=①工事概要の入力!$C$55,$AM$13,""))</f>
        <v/>
      </c>
      <c r="AN256" s="177" t="str">
        <f>IF(B256&gt;①工事概要の入力!$C$58,"",IF(B256&gt;=①工事概要の入力!$C$57,$AN$13,""))</f>
        <v/>
      </c>
      <c r="AO256" s="177" t="str">
        <f>IF(B256&gt;①工事概要の入力!$C$60,"",IF(B256&gt;=①工事概要の入力!$C$59,$AO$13,""))</f>
        <v/>
      </c>
      <c r="AP256" s="177" t="str">
        <f>IF(B256&gt;①工事概要の入力!$C$62,"",IF(B256&gt;=①工事概要の入力!$C$61,$AP$13,""))</f>
        <v/>
      </c>
      <c r="AQ256" s="177" t="str">
        <f>IF(B256&gt;①工事概要の入力!$C$64,"",IF(B256&gt;=①工事概要の入力!$C$63,$AQ$13,""))</f>
        <v/>
      </c>
      <c r="AR256" s="177" t="str">
        <f>IF(B256&gt;①工事概要の入力!$C$66,"",IF(B256&gt;=①工事概要の入力!$C$65,$AR$13,""))</f>
        <v/>
      </c>
      <c r="AS256" s="177" t="str">
        <f>IF(B256&gt;①工事概要の入力!$C$68,"",IF(B256&gt;=①工事概要の入力!$C$67,$AS$13,""))</f>
        <v/>
      </c>
      <c r="AT256" s="177" t="str">
        <f t="shared" si="39"/>
        <v/>
      </c>
      <c r="AU256" s="177" t="str">
        <f t="shared" si="31"/>
        <v xml:space="preserve"> </v>
      </c>
    </row>
    <row r="257" spans="1:47" ht="39" customHeight="1" thickTop="1" thickBot="1">
      <c r="A257" s="351" t="str">
        <f t="shared" si="32"/>
        <v>対象期間外</v>
      </c>
      <c r="B257" s="362" t="str">
        <f>IFERROR(IF(B256=①工事概要の入力!$E$14,"-",IF(B256="-","-",B256+1)),"-")</f>
        <v>-</v>
      </c>
      <c r="C257" s="363" t="str">
        <f t="shared" si="33"/>
        <v>-</v>
      </c>
      <c r="D257" s="364" t="str">
        <f t="shared" si="34"/>
        <v xml:space="preserve"> </v>
      </c>
      <c r="E257" s="365" t="str">
        <f>IF(B257=①工事概要の入力!$E$10,"",IF(B257&gt;①工事概要の入力!$E$13,"",IF(LEN(AT257)=0,"○","")))</f>
        <v/>
      </c>
      <c r="F257" s="365" t="str">
        <f>IF(E257="","",IF(WEEKDAY(B257)=1,"〇",IF(WEEKDAY(B257)=7,"〇","")))</f>
        <v/>
      </c>
      <c r="G257" s="366" t="str">
        <f t="shared" si="35"/>
        <v>×</v>
      </c>
      <c r="H257" s="367"/>
      <c r="I257" s="368"/>
      <c r="J257" s="369"/>
      <c r="K257" s="370"/>
      <c r="L257" s="371" t="str">
        <f t="shared" si="36"/>
        <v/>
      </c>
      <c r="M257" s="371" t="str">
        <f t="shared" si="30"/>
        <v/>
      </c>
      <c r="N257" s="371" t="str">
        <f>B257</f>
        <v>-</v>
      </c>
      <c r="O257" s="371" t="str">
        <f t="shared" si="37"/>
        <v/>
      </c>
      <c r="P257" s="371" t="str">
        <f t="shared" si="38"/>
        <v>振替済み</v>
      </c>
      <c r="Q257" s="365" t="str">
        <f>IFERROR(IF(F257="","",IF(I257="休日","OK",IF(I257=$T$3,VLOOKUP(B257,$M$15:$P$655,4,FALSE),"NG"))),"NG")</f>
        <v/>
      </c>
      <c r="R257" s="398" t="str">
        <f>IFERROR(IF(WEEKDAY(C257)=2,"週の始まり",IF(WEEKDAY(C257)=1,"週の終わり",IF(WEEKDAY(C257)&gt;2,"↓",""))),"")</f>
        <v/>
      </c>
      <c r="S257" s="184"/>
      <c r="V257" s="177" t="str">
        <f>IFERROR(VLOOKUP(B257,①工事概要の入力!$C$10:$D$14,2,FALSE),"")</f>
        <v/>
      </c>
      <c r="W257" s="177" t="str">
        <f>IFERROR(VLOOKUP(B257,①工事概要の入力!$C$18:$D$23,2,FALSE),"")</f>
        <v/>
      </c>
      <c r="X257" s="177" t="str">
        <f>IFERROR(VLOOKUP(B257,①工事概要の入力!$C$24:$D$26,2,FALSE),"")</f>
        <v/>
      </c>
      <c r="Y257" s="177" t="str">
        <f>IF(B257&gt;①工事概要の入力!$C$28,"",IF(B257&gt;=①工事概要の入力!$C$27,$Y$13,""))</f>
        <v/>
      </c>
      <c r="Z257" s="177" t="str">
        <f>IF(B257&gt;①工事概要の入力!$C$30,"",IF(B257&gt;=①工事概要の入力!$C$29,$Z$13,""))</f>
        <v/>
      </c>
      <c r="AA257" s="177" t="str">
        <f>IF(B257&gt;①工事概要の入力!$C$32,"",IF(B257&gt;=①工事概要の入力!$C$31,$AA$13,""))</f>
        <v/>
      </c>
      <c r="AB257" s="177" t="str">
        <f>IF(B257&gt;①工事概要の入力!$C$34,"",IF(B257&gt;=①工事概要の入力!$C$33,$AB$13,""))</f>
        <v/>
      </c>
      <c r="AC257" s="177" t="str">
        <f>IF(B257&gt;①工事概要の入力!$C$36,"",IF(B257&gt;=①工事概要の入力!$C$35,$AC$13,""))</f>
        <v/>
      </c>
      <c r="AD257" s="177" t="str">
        <f>IF(B257&gt;①工事概要の入力!$C$38,"",IF(B257&gt;=①工事概要の入力!$C$37,$AD$13,""))</f>
        <v/>
      </c>
      <c r="AE257" s="177" t="str">
        <f>IF(B257&gt;①工事概要の入力!$C$40,"",IF(B257&gt;=①工事概要の入力!$C$39,$AE$13,""))</f>
        <v/>
      </c>
      <c r="AF257" s="177" t="str">
        <f>IF(B257&gt;①工事概要の入力!$C$42,"",IF(B257&gt;=①工事概要の入力!$C$41,$AF$13,""))</f>
        <v/>
      </c>
      <c r="AG257" s="177" t="str">
        <f>IF(B257&gt;①工事概要の入力!$C$44,"",IF(B257&gt;=①工事概要の入力!$C$43,$AG$13,""))</f>
        <v/>
      </c>
      <c r="AH257" s="177" t="str">
        <f>IF(B257&gt;①工事概要の入力!$C$46,"",IF(B257&gt;=①工事概要の入力!$C$45,$AH$13,""))</f>
        <v/>
      </c>
      <c r="AI257" s="177" t="str">
        <f>IF(B257&gt;①工事概要の入力!$C$48,"",IF(B257&gt;=①工事概要の入力!$C$47,$AI$13,""))</f>
        <v/>
      </c>
      <c r="AJ257" s="177" t="str">
        <f>IF(B257&gt;①工事概要の入力!$C$50,"",IF(B257&gt;=①工事概要の入力!$C$49,$AJ$13,""))</f>
        <v/>
      </c>
      <c r="AK257" s="177" t="str">
        <f>IF(B257&gt;①工事概要の入力!$C$52,"",IF(B257&gt;=①工事概要の入力!$C$51,$AK$13,""))</f>
        <v/>
      </c>
      <c r="AL257" s="177" t="str">
        <f>IF(B257&gt;①工事概要の入力!$C$54,"",IF(B257&gt;=①工事概要の入力!$C$53,$AL$13,""))</f>
        <v/>
      </c>
      <c r="AM257" s="177" t="str">
        <f>IF(B257&gt;①工事概要の入力!$C$56,"",IF(B257&gt;=①工事概要の入力!$C$55,$AM$13,""))</f>
        <v/>
      </c>
      <c r="AN257" s="177" t="str">
        <f>IF(B257&gt;①工事概要の入力!$C$58,"",IF(B257&gt;=①工事概要の入力!$C$57,$AN$13,""))</f>
        <v/>
      </c>
      <c r="AO257" s="177" t="str">
        <f>IF(B257&gt;①工事概要の入力!$C$60,"",IF(B257&gt;=①工事概要の入力!$C$59,$AO$13,""))</f>
        <v/>
      </c>
      <c r="AP257" s="177" t="str">
        <f>IF(B257&gt;①工事概要の入力!$C$62,"",IF(B257&gt;=①工事概要の入力!$C$61,$AP$13,""))</f>
        <v/>
      </c>
      <c r="AQ257" s="177" t="str">
        <f>IF(B257&gt;①工事概要の入力!$C$64,"",IF(B257&gt;=①工事概要の入力!$C$63,$AQ$13,""))</f>
        <v/>
      </c>
      <c r="AR257" s="177" t="str">
        <f>IF(B257&gt;①工事概要の入力!$C$66,"",IF(B257&gt;=①工事概要の入力!$C$65,$AR$13,""))</f>
        <v/>
      </c>
      <c r="AS257" s="177" t="str">
        <f>IF(B257&gt;①工事概要の入力!$C$68,"",IF(B257&gt;=①工事概要の入力!$C$67,$AS$13,""))</f>
        <v/>
      </c>
      <c r="AT257" s="177" t="str">
        <f t="shared" si="39"/>
        <v/>
      </c>
      <c r="AU257" s="177" t="str">
        <f t="shared" si="31"/>
        <v xml:space="preserve"> </v>
      </c>
    </row>
    <row r="258" spans="1:47" ht="39" customHeight="1" thickTop="1" thickBot="1">
      <c r="A258" s="351" t="str">
        <f t="shared" si="32"/>
        <v>対象期間外</v>
      </c>
      <c r="B258" s="362" t="str">
        <f>IFERROR(IF(B257=①工事概要の入力!$E$14,"-",IF(B257="-","-",B257+1)),"-")</f>
        <v>-</v>
      </c>
      <c r="C258" s="363" t="str">
        <f t="shared" si="33"/>
        <v>-</v>
      </c>
      <c r="D258" s="364" t="str">
        <f t="shared" si="34"/>
        <v xml:space="preserve"> </v>
      </c>
      <c r="E258" s="365" t="str">
        <f>IF(B258=①工事概要の入力!$E$10,"",IF(B258&gt;①工事概要の入力!$E$13,"",IF(LEN(AT258)=0,"○","")))</f>
        <v/>
      </c>
      <c r="F258" s="365" t="str">
        <f>IF(E258="","",IF(WEEKDAY(B258)=1,"〇",IF(WEEKDAY(B258)=7,"〇","")))</f>
        <v/>
      </c>
      <c r="G258" s="366" t="str">
        <f t="shared" si="35"/>
        <v>×</v>
      </c>
      <c r="H258" s="367"/>
      <c r="I258" s="368"/>
      <c r="J258" s="369"/>
      <c r="K258" s="370"/>
      <c r="L258" s="371" t="str">
        <f t="shared" si="36"/>
        <v/>
      </c>
      <c r="M258" s="371" t="str">
        <f t="shared" si="30"/>
        <v/>
      </c>
      <c r="N258" s="371" t="str">
        <f>B258</f>
        <v>-</v>
      </c>
      <c r="O258" s="371" t="str">
        <f t="shared" si="37"/>
        <v/>
      </c>
      <c r="P258" s="371" t="str">
        <f t="shared" si="38"/>
        <v>振替済み</v>
      </c>
      <c r="Q258" s="365" t="str">
        <f>IFERROR(IF(F258="","",IF(I258="休日","OK",IF(I258=$T$3,VLOOKUP(B258,$M$15:$P$655,4,FALSE),"NG"))),"NG")</f>
        <v/>
      </c>
      <c r="R258" s="398" t="str">
        <f>IFERROR(IF(WEEKDAY(C258)=2,"週の始まり",IF(WEEKDAY(C258)=1,"週の終わり",IF(WEEKDAY(C258)&gt;2,"↓",""))),"")</f>
        <v/>
      </c>
      <c r="S258" s="184"/>
      <c r="V258" s="177" t="str">
        <f>IFERROR(VLOOKUP(B258,①工事概要の入力!$C$10:$D$14,2,FALSE),"")</f>
        <v/>
      </c>
      <c r="W258" s="177" t="str">
        <f>IFERROR(VLOOKUP(B258,①工事概要の入力!$C$18:$D$23,2,FALSE),"")</f>
        <v/>
      </c>
      <c r="X258" s="177" t="str">
        <f>IFERROR(VLOOKUP(B258,①工事概要の入力!$C$24:$D$26,2,FALSE),"")</f>
        <v/>
      </c>
      <c r="Y258" s="177" t="str">
        <f>IF(B258&gt;①工事概要の入力!$C$28,"",IF(B258&gt;=①工事概要の入力!$C$27,$Y$13,""))</f>
        <v/>
      </c>
      <c r="Z258" s="177" t="str">
        <f>IF(B258&gt;①工事概要の入力!$C$30,"",IF(B258&gt;=①工事概要の入力!$C$29,$Z$13,""))</f>
        <v/>
      </c>
      <c r="AA258" s="177" t="str">
        <f>IF(B258&gt;①工事概要の入力!$C$32,"",IF(B258&gt;=①工事概要の入力!$C$31,$AA$13,""))</f>
        <v/>
      </c>
      <c r="AB258" s="177" t="str">
        <f>IF(B258&gt;①工事概要の入力!$C$34,"",IF(B258&gt;=①工事概要の入力!$C$33,$AB$13,""))</f>
        <v/>
      </c>
      <c r="AC258" s="177" t="str">
        <f>IF(B258&gt;①工事概要の入力!$C$36,"",IF(B258&gt;=①工事概要の入力!$C$35,$AC$13,""))</f>
        <v/>
      </c>
      <c r="AD258" s="177" t="str">
        <f>IF(B258&gt;①工事概要の入力!$C$38,"",IF(B258&gt;=①工事概要の入力!$C$37,$AD$13,""))</f>
        <v/>
      </c>
      <c r="AE258" s="177" t="str">
        <f>IF(B258&gt;①工事概要の入力!$C$40,"",IF(B258&gt;=①工事概要の入力!$C$39,$AE$13,""))</f>
        <v/>
      </c>
      <c r="AF258" s="177" t="str">
        <f>IF(B258&gt;①工事概要の入力!$C$42,"",IF(B258&gt;=①工事概要の入力!$C$41,$AF$13,""))</f>
        <v/>
      </c>
      <c r="AG258" s="177" t="str">
        <f>IF(B258&gt;①工事概要の入力!$C$44,"",IF(B258&gt;=①工事概要の入力!$C$43,$AG$13,""))</f>
        <v/>
      </c>
      <c r="AH258" s="177" t="str">
        <f>IF(B258&gt;①工事概要の入力!$C$46,"",IF(B258&gt;=①工事概要の入力!$C$45,$AH$13,""))</f>
        <v/>
      </c>
      <c r="AI258" s="177" t="str">
        <f>IF(B258&gt;①工事概要の入力!$C$48,"",IF(B258&gt;=①工事概要の入力!$C$47,$AI$13,""))</f>
        <v/>
      </c>
      <c r="AJ258" s="177" t="str">
        <f>IF(B258&gt;①工事概要の入力!$C$50,"",IF(B258&gt;=①工事概要の入力!$C$49,$AJ$13,""))</f>
        <v/>
      </c>
      <c r="AK258" s="177" t="str">
        <f>IF(B258&gt;①工事概要の入力!$C$52,"",IF(B258&gt;=①工事概要の入力!$C$51,$AK$13,""))</f>
        <v/>
      </c>
      <c r="AL258" s="177" t="str">
        <f>IF(B258&gt;①工事概要の入力!$C$54,"",IF(B258&gt;=①工事概要の入力!$C$53,$AL$13,""))</f>
        <v/>
      </c>
      <c r="AM258" s="177" t="str">
        <f>IF(B258&gt;①工事概要の入力!$C$56,"",IF(B258&gt;=①工事概要の入力!$C$55,$AM$13,""))</f>
        <v/>
      </c>
      <c r="AN258" s="177" t="str">
        <f>IF(B258&gt;①工事概要の入力!$C$58,"",IF(B258&gt;=①工事概要の入力!$C$57,$AN$13,""))</f>
        <v/>
      </c>
      <c r="AO258" s="177" t="str">
        <f>IF(B258&gt;①工事概要の入力!$C$60,"",IF(B258&gt;=①工事概要の入力!$C$59,$AO$13,""))</f>
        <v/>
      </c>
      <c r="AP258" s="177" t="str">
        <f>IF(B258&gt;①工事概要の入力!$C$62,"",IF(B258&gt;=①工事概要の入力!$C$61,$AP$13,""))</f>
        <v/>
      </c>
      <c r="AQ258" s="177" t="str">
        <f>IF(B258&gt;①工事概要の入力!$C$64,"",IF(B258&gt;=①工事概要の入力!$C$63,$AQ$13,""))</f>
        <v/>
      </c>
      <c r="AR258" s="177" t="str">
        <f>IF(B258&gt;①工事概要の入力!$C$66,"",IF(B258&gt;=①工事概要の入力!$C$65,$AR$13,""))</f>
        <v/>
      </c>
      <c r="AS258" s="177" t="str">
        <f>IF(B258&gt;①工事概要の入力!$C$68,"",IF(B258&gt;=①工事概要の入力!$C$67,$AS$13,""))</f>
        <v/>
      </c>
      <c r="AT258" s="177" t="str">
        <f t="shared" si="39"/>
        <v/>
      </c>
      <c r="AU258" s="177" t="str">
        <f t="shared" si="31"/>
        <v xml:space="preserve"> </v>
      </c>
    </row>
    <row r="259" spans="1:47" ht="39" customHeight="1" thickTop="1" thickBot="1">
      <c r="A259" s="351" t="str">
        <f t="shared" si="32"/>
        <v>対象期間外</v>
      </c>
      <c r="B259" s="362" t="str">
        <f>IFERROR(IF(B258=①工事概要の入力!$E$14,"-",IF(B258="-","-",B258+1)),"-")</f>
        <v>-</v>
      </c>
      <c r="C259" s="363" t="str">
        <f t="shared" si="33"/>
        <v>-</v>
      </c>
      <c r="D259" s="364" t="str">
        <f t="shared" si="34"/>
        <v xml:space="preserve"> </v>
      </c>
      <c r="E259" s="365" t="str">
        <f>IF(B259=①工事概要の入力!$E$10,"",IF(B259&gt;①工事概要の入力!$E$13,"",IF(LEN(AT259)=0,"○","")))</f>
        <v/>
      </c>
      <c r="F259" s="365" t="str">
        <f>IF(E259="","",IF(WEEKDAY(B259)=1,"〇",IF(WEEKDAY(B259)=7,"〇","")))</f>
        <v/>
      </c>
      <c r="G259" s="366" t="str">
        <f t="shared" si="35"/>
        <v>×</v>
      </c>
      <c r="H259" s="367"/>
      <c r="I259" s="368"/>
      <c r="J259" s="369"/>
      <c r="K259" s="370"/>
      <c r="L259" s="371" t="str">
        <f t="shared" si="36"/>
        <v/>
      </c>
      <c r="M259" s="371" t="str">
        <f t="shared" si="30"/>
        <v/>
      </c>
      <c r="N259" s="371" t="str">
        <f>B259</f>
        <v>-</v>
      </c>
      <c r="O259" s="371" t="str">
        <f t="shared" si="37"/>
        <v/>
      </c>
      <c r="P259" s="371" t="str">
        <f t="shared" si="38"/>
        <v>振替済み</v>
      </c>
      <c r="Q259" s="365" t="str">
        <f>IFERROR(IF(F259="","",IF(I259="休日","OK",IF(I259=$T$3,VLOOKUP(B259,$M$15:$P$655,4,FALSE),"NG"))),"NG")</f>
        <v/>
      </c>
      <c r="R259" s="398" t="str">
        <f>IFERROR(IF(WEEKDAY(C259)=2,"週の始まり",IF(WEEKDAY(C259)=1,"週の終わり",IF(WEEKDAY(C259)&gt;2,"↓",""))),"")</f>
        <v/>
      </c>
      <c r="S259" s="184"/>
      <c r="V259" s="177" t="str">
        <f>IFERROR(VLOOKUP(B259,①工事概要の入力!$C$10:$D$14,2,FALSE),"")</f>
        <v/>
      </c>
      <c r="W259" s="177" t="str">
        <f>IFERROR(VLOOKUP(B259,①工事概要の入力!$C$18:$D$23,2,FALSE),"")</f>
        <v/>
      </c>
      <c r="X259" s="177" t="str">
        <f>IFERROR(VLOOKUP(B259,①工事概要の入力!$C$24:$D$26,2,FALSE),"")</f>
        <v/>
      </c>
      <c r="Y259" s="177" t="str">
        <f>IF(B259&gt;①工事概要の入力!$C$28,"",IF(B259&gt;=①工事概要の入力!$C$27,$Y$13,""))</f>
        <v/>
      </c>
      <c r="Z259" s="177" t="str">
        <f>IF(B259&gt;①工事概要の入力!$C$30,"",IF(B259&gt;=①工事概要の入力!$C$29,$Z$13,""))</f>
        <v/>
      </c>
      <c r="AA259" s="177" t="str">
        <f>IF(B259&gt;①工事概要の入力!$C$32,"",IF(B259&gt;=①工事概要の入力!$C$31,$AA$13,""))</f>
        <v/>
      </c>
      <c r="AB259" s="177" t="str">
        <f>IF(B259&gt;①工事概要の入力!$C$34,"",IF(B259&gt;=①工事概要の入力!$C$33,$AB$13,""))</f>
        <v/>
      </c>
      <c r="AC259" s="177" t="str">
        <f>IF(B259&gt;①工事概要の入力!$C$36,"",IF(B259&gt;=①工事概要の入力!$C$35,$AC$13,""))</f>
        <v/>
      </c>
      <c r="AD259" s="177" t="str">
        <f>IF(B259&gt;①工事概要の入力!$C$38,"",IF(B259&gt;=①工事概要の入力!$C$37,$AD$13,""))</f>
        <v/>
      </c>
      <c r="AE259" s="177" t="str">
        <f>IF(B259&gt;①工事概要の入力!$C$40,"",IF(B259&gt;=①工事概要の入力!$C$39,$AE$13,""))</f>
        <v/>
      </c>
      <c r="AF259" s="177" t="str">
        <f>IF(B259&gt;①工事概要の入力!$C$42,"",IF(B259&gt;=①工事概要の入力!$C$41,$AF$13,""))</f>
        <v/>
      </c>
      <c r="AG259" s="177" t="str">
        <f>IF(B259&gt;①工事概要の入力!$C$44,"",IF(B259&gt;=①工事概要の入力!$C$43,$AG$13,""))</f>
        <v/>
      </c>
      <c r="AH259" s="177" t="str">
        <f>IF(B259&gt;①工事概要の入力!$C$46,"",IF(B259&gt;=①工事概要の入力!$C$45,$AH$13,""))</f>
        <v/>
      </c>
      <c r="AI259" s="177" t="str">
        <f>IF(B259&gt;①工事概要の入力!$C$48,"",IF(B259&gt;=①工事概要の入力!$C$47,$AI$13,""))</f>
        <v/>
      </c>
      <c r="AJ259" s="177" t="str">
        <f>IF(B259&gt;①工事概要の入力!$C$50,"",IF(B259&gt;=①工事概要の入力!$C$49,$AJ$13,""))</f>
        <v/>
      </c>
      <c r="AK259" s="177" t="str">
        <f>IF(B259&gt;①工事概要の入力!$C$52,"",IF(B259&gt;=①工事概要の入力!$C$51,$AK$13,""))</f>
        <v/>
      </c>
      <c r="AL259" s="177" t="str">
        <f>IF(B259&gt;①工事概要の入力!$C$54,"",IF(B259&gt;=①工事概要の入力!$C$53,$AL$13,""))</f>
        <v/>
      </c>
      <c r="AM259" s="177" t="str">
        <f>IF(B259&gt;①工事概要の入力!$C$56,"",IF(B259&gt;=①工事概要の入力!$C$55,$AM$13,""))</f>
        <v/>
      </c>
      <c r="AN259" s="177" t="str">
        <f>IF(B259&gt;①工事概要の入力!$C$58,"",IF(B259&gt;=①工事概要の入力!$C$57,$AN$13,""))</f>
        <v/>
      </c>
      <c r="AO259" s="177" t="str">
        <f>IF(B259&gt;①工事概要の入力!$C$60,"",IF(B259&gt;=①工事概要の入力!$C$59,$AO$13,""))</f>
        <v/>
      </c>
      <c r="AP259" s="177" t="str">
        <f>IF(B259&gt;①工事概要の入力!$C$62,"",IF(B259&gt;=①工事概要の入力!$C$61,$AP$13,""))</f>
        <v/>
      </c>
      <c r="AQ259" s="177" t="str">
        <f>IF(B259&gt;①工事概要の入力!$C$64,"",IF(B259&gt;=①工事概要の入力!$C$63,$AQ$13,""))</f>
        <v/>
      </c>
      <c r="AR259" s="177" t="str">
        <f>IF(B259&gt;①工事概要の入力!$C$66,"",IF(B259&gt;=①工事概要の入力!$C$65,$AR$13,""))</f>
        <v/>
      </c>
      <c r="AS259" s="177" t="str">
        <f>IF(B259&gt;①工事概要の入力!$C$68,"",IF(B259&gt;=①工事概要の入力!$C$67,$AS$13,""))</f>
        <v/>
      </c>
      <c r="AT259" s="177" t="str">
        <f t="shared" si="39"/>
        <v/>
      </c>
      <c r="AU259" s="177" t="str">
        <f t="shared" si="31"/>
        <v xml:space="preserve"> </v>
      </c>
    </row>
    <row r="260" spans="1:47" ht="39" customHeight="1" thickTop="1" thickBot="1">
      <c r="A260" s="351" t="str">
        <f t="shared" si="32"/>
        <v>対象期間外</v>
      </c>
      <c r="B260" s="362" t="str">
        <f>IFERROR(IF(B259=①工事概要の入力!$E$14,"-",IF(B259="-","-",B259+1)),"-")</f>
        <v>-</v>
      </c>
      <c r="C260" s="363" t="str">
        <f t="shared" si="33"/>
        <v>-</v>
      </c>
      <c r="D260" s="364" t="str">
        <f t="shared" si="34"/>
        <v xml:space="preserve"> </v>
      </c>
      <c r="E260" s="365" t="str">
        <f>IF(B260=①工事概要の入力!$E$10,"",IF(B260&gt;①工事概要の入力!$E$13,"",IF(LEN(AT260)=0,"○","")))</f>
        <v/>
      </c>
      <c r="F260" s="365" t="str">
        <f>IF(E260="","",IF(WEEKDAY(B260)=1,"〇",IF(WEEKDAY(B260)=7,"〇","")))</f>
        <v/>
      </c>
      <c r="G260" s="366" t="str">
        <f t="shared" si="35"/>
        <v>×</v>
      </c>
      <c r="H260" s="367"/>
      <c r="I260" s="368"/>
      <c r="J260" s="369"/>
      <c r="K260" s="370"/>
      <c r="L260" s="371" t="str">
        <f t="shared" si="36"/>
        <v/>
      </c>
      <c r="M260" s="371" t="str">
        <f t="shared" si="30"/>
        <v/>
      </c>
      <c r="N260" s="371" t="str">
        <f>B260</f>
        <v>-</v>
      </c>
      <c r="O260" s="371" t="str">
        <f t="shared" si="37"/>
        <v/>
      </c>
      <c r="P260" s="371" t="str">
        <f t="shared" si="38"/>
        <v>振替済み</v>
      </c>
      <c r="Q260" s="365" t="str">
        <f>IFERROR(IF(F260="","",IF(I260="休日","OK",IF(I260=$T$3,VLOOKUP(B260,$M$15:$P$655,4,FALSE),"NG"))),"NG")</f>
        <v/>
      </c>
      <c r="R260" s="398" t="str">
        <f>IFERROR(IF(WEEKDAY(C260)=2,"週の始まり",IF(WEEKDAY(C260)=1,"週の終わり",IF(WEEKDAY(C260)&gt;2,"↓",""))),"")</f>
        <v/>
      </c>
      <c r="S260" s="184"/>
      <c r="V260" s="177" t="str">
        <f>IFERROR(VLOOKUP(B260,①工事概要の入力!$C$10:$D$14,2,FALSE),"")</f>
        <v/>
      </c>
      <c r="W260" s="177" t="str">
        <f>IFERROR(VLOOKUP(B260,①工事概要の入力!$C$18:$D$23,2,FALSE),"")</f>
        <v/>
      </c>
      <c r="X260" s="177" t="str">
        <f>IFERROR(VLOOKUP(B260,①工事概要の入力!$C$24:$D$26,2,FALSE),"")</f>
        <v/>
      </c>
      <c r="Y260" s="177" t="str">
        <f>IF(B260&gt;①工事概要の入力!$C$28,"",IF(B260&gt;=①工事概要の入力!$C$27,$Y$13,""))</f>
        <v/>
      </c>
      <c r="Z260" s="177" t="str">
        <f>IF(B260&gt;①工事概要の入力!$C$30,"",IF(B260&gt;=①工事概要の入力!$C$29,$Z$13,""))</f>
        <v/>
      </c>
      <c r="AA260" s="177" t="str">
        <f>IF(B260&gt;①工事概要の入力!$C$32,"",IF(B260&gt;=①工事概要の入力!$C$31,$AA$13,""))</f>
        <v/>
      </c>
      <c r="AB260" s="177" t="str">
        <f>IF(B260&gt;①工事概要の入力!$C$34,"",IF(B260&gt;=①工事概要の入力!$C$33,$AB$13,""))</f>
        <v/>
      </c>
      <c r="AC260" s="177" t="str">
        <f>IF(B260&gt;①工事概要の入力!$C$36,"",IF(B260&gt;=①工事概要の入力!$C$35,$AC$13,""))</f>
        <v/>
      </c>
      <c r="AD260" s="177" t="str">
        <f>IF(B260&gt;①工事概要の入力!$C$38,"",IF(B260&gt;=①工事概要の入力!$C$37,$AD$13,""))</f>
        <v/>
      </c>
      <c r="AE260" s="177" t="str">
        <f>IF(B260&gt;①工事概要の入力!$C$40,"",IF(B260&gt;=①工事概要の入力!$C$39,$AE$13,""))</f>
        <v/>
      </c>
      <c r="AF260" s="177" t="str">
        <f>IF(B260&gt;①工事概要の入力!$C$42,"",IF(B260&gt;=①工事概要の入力!$C$41,$AF$13,""))</f>
        <v/>
      </c>
      <c r="AG260" s="177" t="str">
        <f>IF(B260&gt;①工事概要の入力!$C$44,"",IF(B260&gt;=①工事概要の入力!$C$43,$AG$13,""))</f>
        <v/>
      </c>
      <c r="AH260" s="177" t="str">
        <f>IF(B260&gt;①工事概要の入力!$C$46,"",IF(B260&gt;=①工事概要の入力!$C$45,$AH$13,""))</f>
        <v/>
      </c>
      <c r="AI260" s="177" t="str">
        <f>IF(B260&gt;①工事概要の入力!$C$48,"",IF(B260&gt;=①工事概要の入力!$C$47,$AI$13,""))</f>
        <v/>
      </c>
      <c r="AJ260" s="177" t="str">
        <f>IF(B260&gt;①工事概要の入力!$C$50,"",IF(B260&gt;=①工事概要の入力!$C$49,$AJ$13,""))</f>
        <v/>
      </c>
      <c r="AK260" s="177" t="str">
        <f>IF(B260&gt;①工事概要の入力!$C$52,"",IF(B260&gt;=①工事概要の入力!$C$51,$AK$13,""))</f>
        <v/>
      </c>
      <c r="AL260" s="177" t="str">
        <f>IF(B260&gt;①工事概要の入力!$C$54,"",IF(B260&gt;=①工事概要の入力!$C$53,$AL$13,""))</f>
        <v/>
      </c>
      <c r="AM260" s="177" t="str">
        <f>IF(B260&gt;①工事概要の入力!$C$56,"",IF(B260&gt;=①工事概要の入力!$C$55,$AM$13,""))</f>
        <v/>
      </c>
      <c r="AN260" s="177" t="str">
        <f>IF(B260&gt;①工事概要の入力!$C$58,"",IF(B260&gt;=①工事概要の入力!$C$57,$AN$13,""))</f>
        <v/>
      </c>
      <c r="AO260" s="177" t="str">
        <f>IF(B260&gt;①工事概要の入力!$C$60,"",IF(B260&gt;=①工事概要の入力!$C$59,$AO$13,""))</f>
        <v/>
      </c>
      <c r="AP260" s="177" t="str">
        <f>IF(B260&gt;①工事概要の入力!$C$62,"",IF(B260&gt;=①工事概要の入力!$C$61,$AP$13,""))</f>
        <v/>
      </c>
      <c r="AQ260" s="177" t="str">
        <f>IF(B260&gt;①工事概要の入力!$C$64,"",IF(B260&gt;=①工事概要の入力!$C$63,$AQ$13,""))</f>
        <v/>
      </c>
      <c r="AR260" s="177" t="str">
        <f>IF(B260&gt;①工事概要の入力!$C$66,"",IF(B260&gt;=①工事概要の入力!$C$65,$AR$13,""))</f>
        <v/>
      </c>
      <c r="AS260" s="177" t="str">
        <f>IF(B260&gt;①工事概要の入力!$C$68,"",IF(B260&gt;=①工事概要の入力!$C$67,$AS$13,""))</f>
        <v/>
      </c>
      <c r="AT260" s="177" t="str">
        <f t="shared" si="39"/>
        <v/>
      </c>
      <c r="AU260" s="177" t="str">
        <f t="shared" si="31"/>
        <v xml:space="preserve"> </v>
      </c>
    </row>
    <row r="261" spans="1:47" ht="39" customHeight="1" thickTop="1" thickBot="1">
      <c r="A261" s="351" t="str">
        <f t="shared" si="32"/>
        <v>対象期間外</v>
      </c>
      <c r="B261" s="362" t="str">
        <f>IFERROR(IF(B260=①工事概要の入力!$E$14,"-",IF(B260="-","-",B260+1)),"-")</f>
        <v>-</v>
      </c>
      <c r="C261" s="363" t="str">
        <f t="shared" si="33"/>
        <v>-</v>
      </c>
      <c r="D261" s="364" t="str">
        <f t="shared" si="34"/>
        <v xml:space="preserve"> </v>
      </c>
      <c r="E261" s="365" t="str">
        <f>IF(B261=①工事概要の入力!$E$10,"",IF(B261&gt;①工事概要の入力!$E$13,"",IF(LEN(AT261)=0,"○","")))</f>
        <v/>
      </c>
      <c r="F261" s="365" t="str">
        <f>IF(E261="","",IF(WEEKDAY(B261)=1,"〇",IF(WEEKDAY(B261)=7,"〇","")))</f>
        <v/>
      </c>
      <c r="G261" s="366" t="str">
        <f t="shared" si="35"/>
        <v>×</v>
      </c>
      <c r="H261" s="367"/>
      <c r="I261" s="368"/>
      <c r="J261" s="369"/>
      <c r="K261" s="370"/>
      <c r="L261" s="371" t="str">
        <f t="shared" si="36"/>
        <v/>
      </c>
      <c r="M261" s="371" t="str">
        <f t="shared" si="30"/>
        <v/>
      </c>
      <c r="N261" s="371" t="str">
        <f>B261</f>
        <v>-</v>
      </c>
      <c r="O261" s="371" t="str">
        <f t="shared" si="37"/>
        <v/>
      </c>
      <c r="P261" s="371" t="str">
        <f t="shared" si="38"/>
        <v>振替済み</v>
      </c>
      <c r="Q261" s="365" t="str">
        <f>IFERROR(IF(F261="","",IF(I261="休日","OK",IF(I261=$T$3,VLOOKUP(B261,$M$15:$P$655,4,FALSE),"NG"))),"NG")</f>
        <v/>
      </c>
      <c r="R261" s="398" t="str">
        <f>IFERROR(IF(WEEKDAY(C261)=2,"週の始まり",IF(WEEKDAY(C261)=1,"週の終わり",IF(WEEKDAY(C261)&gt;2,"↓",""))),"")</f>
        <v/>
      </c>
      <c r="S261" s="184"/>
      <c r="V261" s="177" t="str">
        <f>IFERROR(VLOOKUP(B261,①工事概要の入力!$C$10:$D$14,2,FALSE),"")</f>
        <v/>
      </c>
      <c r="W261" s="177" t="str">
        <f>IFERROR(VLOOKUP(B261,①工事概要の入力!$C$18:$D$23,2,FALSE),"")</f>
        <v/>
      </c>
      <c r="X261" s="177" t="str">
        <f>IFERROR(VLOOKUP(B261,①工事概要の入力!$C$24:$D$26,2,FALSE),"")</f>
        <v/>
      </c>
      <c r="Y261" s="177" t="str">
        <f>IF(B261&gt;①工事概要の入力!$C$28,"",IF(B261&gt;=①工事概要の入力!$C$27,$Y$13,""))</f>
        <v/>
      </c>
      <c r="Z261" s="177" t="str">
        <f>IF(B261&gt;①工事概要の入力!$C$30,"",IF(B261&gt;=①工事概要の入力!$C$29,$Z$13,""))</f>
        <v/>
      </c>
      <c r="AA261" s="177" t="str">
        <f>IF(B261&gt;①工事概要の入力!$C$32,"",IF(B261&gt;=①工事概要の入力!$C$31,$AA$13,""))</f>
        <v/>
      </c>
      <c r="AB261" s="177" t="str">
        <f>IF(B261&gt;①工事概要の入力!$C$34,"",IF(B261&gt;=①工事概要の入力!$C$33,$AB$13,""))</f>
        <v/>
      </c>
      <c r="AC261" s="177" t="str">
        <f>IF(B261&gt;①工事概要の入力!$C$36,"",IF(B261&gt;=①工事概要の入力!$C$35,$AC$13,""))</f>
        <v/>
      </c>
      <c r="AD261" s="177" t="str">
        <f>IF(B261&gt;①工事概要の入力!$C$38,"",IF(B261&gt;=①工事概要の入力!$C$37,$AD$13,""))</f>
        <v/>
      </c>
      <c r="AE261" s="177" t="str">
        <f>IF(B261&gt;①工事概要の入力!$C$40,"",IF(B261&gt;=①工事概要の入力!$C$39,$AE$13,""))</f>
        <v/>
      </c>
      <c r="AF261" s="177" t="str">
        <f>IF(B261&gt;①工事概要の入力!$C$42,"",IF(B261&gt;=①工事概要の入力!$C$41,$AF$13,""))</f>
        <v/>
      </c>
      <c r="AG261" s="177" t="str">
        <f>IF(B261&gt;①工事概要の入力!$C$44,"",IF(B261&gt;=①工事概要の入力!$C$43,$AG$13,""))</f>
        <v/>
      </c>
      <c r="AH261" s="177" t="str">
        <f>IF(B261&gt;①工事概要の入力!$C$46,"",IF(B261&gt;=①工事概要の入力!$C$45,$AH$13,""))</f>
        <v/>
      </c>
      <c r="AI261" s="177" t="str">
        <f>IF(B261&gt;①工事概要の入力!$C$48,"",IF(B261&gt;=①工事概要の入力!$C$47,$AI$13,""))</f>
        <v/>
      </c>
      <c r="AJ261" s="177" t="str">
        <f>IF(B261&gt;①工事概要の入力!$C$50,"",IF(B261&gt;=①工事概要の入力!$C$49,$AJ$13,""))</f>
        <v/>
      </c>
      <c r="AK261" s="177" t="str">
        <f>IF(B261&gt;①工事概要の入力!$C$52,"",IF(B261&gt;=①工事概要の入力!$C$51,$AK$13,""))</f>
        <v/>
      </c>
      <c r="AL261" s="177" t="str">
        <f>IF(B261&gt;①工事概要の入力!$C$54,"",IF(B261&gt;=①工事概要の入力!$C$53,$AL$13,""))</f>
        <v/>
      </c>
      <c r="AM261" s="177" t="str">
        <f>IF(B261&gt;①工事概要の入力!$C$56,"",IF(B261&gt;=①工事概要の入力!$C$55,$AM$13,""))</f>
        <v/>
      </c>
      <c r="AN261" s="177" t="str">
        <f>IF(B261&gt;①工事概要の入力!$C$58,"",IF(B261&gt;=①工事概要の入力!$C$57,$AN$13,""))</f>
        <v/>
      </c>
      <c r="AO261" s="177" t="str">
        <f>IF(B261&gt;①工事概要の入力!$C$60,"",IF(B261&gt;=①工事概要の入力!$C$59,$AO$13,""))</f>
        <v/>
      </c>
      <c r="AP261" s="177" t="str">
        <f>IF(B261&gt;①工事概要の入力!$C$62,"",IF(B261&gt;=①工事概要の入力!$C$61,$AP$13,""))</f>
        <v/>
      </c>
      <c r="AQ261" s="177" t="str">
        <f>IF(B261&gt;①工事概要の入力!$C$64,"",IF(B261&gt;=①工事概要の入力!$C$63,$AQ$13,""))</f>
        <v/>
      </c>
      <c r="AR261" s="177" t="str">
        <f>IF(B261&gt;①工事概要の入力!$C$66,"",IF(B261&gt;=①工事概要の入力!$C$65,$AR$13,""))</f>
        <v/>
      </c>
      <c r="AS261" s="177" t="str">
        <f>IF(B261&gt;①工事概要の入力!$C$68,"",IF(B261&gt;=①工事概要の入力!$C$67,$AS$13,""))</f>
        <v/>
      </c>
      <c r="AT261" s="177" t="str">
        <f t="shared" si="39"/>
        <v/>
      </c>
      <c r="AU261" s="177" t="str">
        <f t="shared" si="31"/>
        <v xml:space="preserve"> </v>
      </c>
    </row>
    <row r="262" spans="1:47" ht="39" customHeight="1" thickTop="1" thickBot="1">
      <c r="A262" s="351" t="str">
        <f t="shared" si="32"/>
        <v>対象期間外</v>
      </c>
      <c r="B262" s="362" t="str">
        <f>IFERROR(IF(B261=①工事概要の入力!$E$14,"-",IF(B261="-","-",B261+1)),"-")</f>
        <v>-</v>
      </c>
      <c r="C262" s="363" t="str">
        <f t="shared" si="33"/>
        <v>-</v>
      </c>
      <c r="D262" s="364" t="str">
        <f t="shared" si="34"/>
        <v xml:space="preserve"> </v>
      </c>
      <c r="E262" s="365" t="str">
        <f>IF(B262=①工事概要の入力!$E$10,"",IF(B262&gt;①工事概要の入力!$E$13,"",IF(LEN(AT262)=0,"○","")))</f>
        <v/>
      </c>
      <c r="F262" s="365" t="str">
        <f>IF(E262="","",IF(WEEKDAY(B262)=1,"〇",IF(WEEKDAY(B262)=7,"〇","")))</f>
        <v/>
      </c>
      <c r="G262" s="366" t="str">
        <f t="shared" si="35"/>
        <v>×</v>
      </c>
      <c r="H262" s="367"/>
      <c r="I262" s="368"/>
      <c r="J262" s="369"/>
      <c r="K262" s="370"/>
      <c r="L262" s="371" t="str">
        <f t="shared" si="36"/>
        <v/>
      </c>
      <c r="M262" s="371" t="str">
        <f t="shared" si="30"/>
        <v/>
      </c>
      <c r="N262" s="371" t="str">
        <f>B262</f>
        <v>-</v>
      </c>
      <c r="O262" s="371" t="str">
        <f t="shared" si="37"/>
        <v/>
      </c>
      <c r="P262" s="371" t="str">
        <f t="shared" si="38"/>
        <v>振替済み</v>
      </c>
      <c r="Q262" s="365" t="str">
        <f>IFERROR(IF(F262="","",IF(I262="休日","OK",IF(I262=$T$3,VLOOKUP(B262,$M$15:$P$655,4,FALSE),"NG"))),"NG")</f>
        <v/>
      </c>
      <c r="R262" s="398" t="str">
        <f>IFERROR(IF(WEEKDAY(C262)=2,"週の始まり",IF(WEEKDAY(C262)=1,"週の終わり",IF(WEEKDAY(C262)&gt;2,"↓",""))),"")</f>
        <v/>
      </c>
      <c r="S262" s="184"/>
      <c r="V262" s="177" t="str">
        <f>IFERROR(VLOOKUP(B262,①工事概要の入力!$C$10:$D$14,2,FALSE),"")</f>
        <v/>
      </c>
      <c r="W262" s="177" t="str">
        <f>IFERROR(VLOOKUP(B262,①工事概要の入力!$C$18:$D$23,2,FALSE),"")</f>
        <v/>
      </c>
      <c r="X262" s="177" t="str">
        <f>IFERROR(VLOOKUP(B262,①工事概要の入力!$C$24:$D$26,2,FALSE),"")</f>
        <v/>
      </c>
      <c r="Y262" s="177" t="str">
        <f>IF(B262&gt;①工事概要の入力!$C$28,"",IF(B262&gt;=①工事概要の入力!$C$27,$Y$13,""))</f>
        <v/>
      </c>
      <c r="Z262" s="177" t="str">
        <f>IF(B262&gt;①工事概要の入力!$C$30,"",IF(B262&gt;=①工事概要の入力!$C$29,$Z$13,""))</f>
        <v/>
      </c>
      <c r="AA262" s="177" t="str">
        <f>IF(B262&gt;①工事概要の入力!$C$32,"",IF(B262&gt;=①工事概要の入力!$C$31,$AA$13,""))</f>
        <v/>
      </c>
      <c r="AB262" s="177" t="str">
        <f>IF(B262&gt;①工事概要の入力!$C$34,"",IF(B262&gt;=①工事概要の入力!$C$33,$AB$13,""))</f>
        <v/>
      </c>
      <c r="AC262" s="177" t="str">
        <f>IF(B262&gt;①工事概要の入力!$C$36,"",IF(B262&gt;=①工事概要の入力!$C$35,$AC$13,""))</f>
        <v/>
      </c>
      <c r="AD262" s="177" t="str">
        <f>IF(B262&gt;①工事概要の入力!$C$38,"",IF(B262&gt;=①工事概要の入力!$C$37,$AD$13,""))</f>
        <v/>
      </c>
      <c r="AE262" s="177" t="str">
        <f>IF(B262&gt;①工事概要の入力!$C$40,"",IF(B262&gt;=①工事概要の入力!$C$39,$AE$13,""))</f>
        <v/>
      </c>
      <c r="AF262" s="177" t="str">
        <f>IF(B262&gt;①工事概要の入力!$C$42,"",IF(B262&gt;=①工事概要の入力!$C$41,$AF$13,""))</f>
        <v/>
      </c>
      <c r="AG262" s="177" t="str">
        <f>IF(B262&gt;①工事概要の入力!$C$44,"",IF(B262&gt;=①工事概要の入力!$C$43,$AG$13,""))</f>
        <v/>
      </c>
      <c r="AH262" s="177" t="str">
        <f>IF(B262&gt;①工事概要の入力!$C$46,"",IF(B262&gt;=①工事概要の入力!$C$45,$AH$13,""))</f>
        <v/>
      </c>
      <c r="AI262" s="177" t="str">
        <f>IF(B262&gt;①工事概要の入力!$C$48,"",IF(B262&gt;=①工事概要の入力!$C$47,$AI$13,""))</f>
        <v/>
      </c>
      <c r="AJ262" s="177" t="str">
        <f>IF(B262&gt;①工事概要の入力!$C$50,"",IF(B262&gt;=①工事概要の入力!$C$49,$AJ$13,""))</f>
        <v/>
      </c>
      <c r="AK262" s="177" t="str">
        <f>IF(B262&gt;①工事概要の入力!$C$52,"",IF(B262&gt;=①工事概要の入力!$C$51,$AK$13,""))</f>
        <v/>
      </c>
      <c r="AL262" s="177" t="str">
        <f>IF(B262&gt;①工事概要の入力!$C$54,"",IF(B262&gt;=①工事概要の入力!$C$53,$AL$13,""))</f>
        <v/>
      </c>
      <c r="AM262" s="177" t="str">
        <f>IF(B262&gt;①工事概要の入力!$C$56,"",IF(B262&gt;=①工事概要の入力!$C$55,$AM$13,""))</f>
        <v/>
      </c>
      <c r="AN262" s="177" t="str">
        <f>IF(B262&gt;①工事概要の入力!$C$58,"",IF(B262&gt;=①工事概要の入力!$C$57,$AN$13,""))</f>
        <v/>
      </c>
      <c r="AO262" s="177" t="str">
        <f>IF(B262&gt;①工事概要の入力!$C$60,"",IF(B262&gt;=①工事概要の入力!$C$59,$AO$13,""))</f>
        <v/>
      </c>
      <c r="AP262" s="177" t="str">
        <f>IF(B262&gt;①工事概要の入力!$C$62,"",IF(B262&gt;=①工事概要の入力!$C$61,$AP$13,""))</f>
        <v/>
      </c>
      <c r="AQ262" s="177" t="str">
        <f>IF(B262&gt;①工事概要の入力!$C$64,"",IF(B262&gt;=①工事概要の入力!$C$63,$AQ$13,""))</f>
        <v/>
      </c>
      <c r="AR262" s="177" t="str">
        <f>IF(B262&gt;①工事概要の入力!$C$66,"",IF(B262&gt;=①工事概要の入力!$C$65,$AR$13,""))</f>
        <v/>
      </c>
      <c r="AS262" s="177" t="str">
        <f>IF(B262&gt;①工事概要の入力!$C$68,"",IF(B262&gt;=①工事概要の入力!$C$67,$AS$13,""))</f>
        <v/>
      </c>
      <c r="AT262" s="177" t="str">
        <f t="shared" si="39"/>
        <v/>
      </c>
      <c r="AU262" s="177" t="str">
        <f t="shared" si="31"/>
        <v xml:space="preserve"> </v>
      </c>
    </row>
    <row r="263" spans="1:47" ht="39" customHeight="1" thickTop="1" thickBot="1">
      <c r="A263" s="351" t="str">
        <f t="shared" si="32"/>
        <v>対象期間外</v>
      </c>
      <c r="B263" s="362" t="str">
        <f>IFERROR(IF(B262=①工事概要の入力!$E$14,"-",IF(B262="-","-",B262+1)),"-")</f>
        <v>-</v>
      </c>
      <c r="C263" s="363" t="str">
        <f t="shared" si="33"/>
        <v>-</v>
      </c>
      <c r="D263" s="364" t="str">
        <f t="shared" si="34"/>
        <v xml:space="preserve"> </v>
      </c>
      <c r="E263" s="365" t="str">
        <f>IF(B263=①工事概要の入力!$E$10,"",IF(B263&gt;①工事概要の入力!$E$13,"",IF(LEN(AT263)=0,"○","")))</f>
        <v/>
      </c>
      <c r="F263" s="365" t="str">
        <f>IF(E263="","",IF(WEEKDAY(B263)=1,"〇",IF(WEEKDAY(B263)=7,"〇","")))</f>
        <v/>
      </c>
      <c r="G263" s="366" t="str">
        <f t="shared" si="35"/>
        <v>×</v>
      </c>
      <c r="H263" s="367"/>
      <c r="I263" s="368"/>
      <c r="J263" s="369"/>
      <c r="K263" s="370"/>
      <c r="L263" s="371" t="str">
        <f t="shared" si="36"/>
        <v/>
      </c>
      <c r="M263" s="371" t="str">
        <f t="shared" si="30"/>
        <v/>
      </c>
      <c r="N263" s="371" t="str">
        <f>B263</f>
        <v>-</v>
      </c>
      <c r="O263" s="371" t="str">
        <f t="shared" si="37"/>
        <v/>
      </c>
      <c r="P263" s="371" t="str">
        <f t="shared" si="38"/>
        <v>振替済み</v>
      </c>
      <c r="Q263" s="365" t="str">
        <f>IFERROR(IF(F263="","",IF(I263="休日","OK",IF(I263=$T$3,VLOOKUP(B263,$M$15:$P$655,4,FALSE),"NG"))),"NG")</f>
        <v/>
      </c>
      <c r="R263" s="398" t="str">
        <f>IFERROR(IF(WEEKDAY(C263)=2,"週の始まり",IF(WEEKDAY(C263)=1,"週の終わり",IF(WEEKDAY(C263)&gt;2,"↓",""))),"")</f>
        <v/>
      </c>
      <c r="S263" s="184"/>
      <c r="V263" s="177" t="str">
        <f>IFERROR(VLOOKUP(B263,①工事概要の入力!$C$10:$D$14,2,FALSE),"")</f>
        <v/>
      </c>
      <c r="W263" s="177" t="str">
        <f>IFERROR(VLOOKUP(B263,①工事概要の入力!$C$18:$D$23,2,FALSE),"")</f>
        <v/>
      </c>
      <c r="X263" s="177" t="str">
        <f>IFERROR(VLOOKUP(B263,①工事概要の入力!$C$24:$D$26,2,FALSE),"")</f>
        <v/>
      </c>
      <c r="Y263" s="177" t="str">
        <f>IF(B263&gt;①工事概要の入力!$C$28,"",IF(B263&gt;=①工事概要の入力!$C$27,$Y$13,""))</f>
        <v/>
      </c>
      <c r="Z263" s="177" t="str">
        <f>IF(B263&gt;①工事概要の入力!$C$30,"",IF(B263&gt;=①工事概要の入力!$C$29,$Z$13,""))</f>
        <v/>
      </c>
      <c r="AA263" s="177" t="str">
        <f>IF(B263&gt;①工事概要の入力!$C$32,"",IF(B263&gt;=①工事概要の入力!$C$31,$AA$13,""))</f>
        <v/>
      </c>
      <c r="AB263" s="177" t="str">
        <f>IF(B263&gt;①工事概要の入力!$C$34,"",IF(B263&gt;=①工事概要の入力!$C$33,$AB$13,""))</f>
        <v/>
      </c>
      <c r="AC263" s="177" t="str">
        <f>IF(B263&gt;①工事概要の入力!$C$36,"",IF(B263&gt;=①工事概要の入力!$C$35,$AC$13,""))</f>
        <v/>
      </c>
      <c r="AD263" s="177" t="str">
        <f>IF(B263&gt;①工事概要の入力!$C$38,"",IF(B263&gt;=①工事概要の入力!$C$37,$AD$13,""))</f>
        <v/>
      </c>
      <c r="AE263" s="177" t="str">
        <f>IF(B263&gt;①工事概要の入力!$C$40,"",IF(B263&gt;=①工事概要の入力!$C$39,$AE$13,""))</f>
        <v/>
      </c>
      <c r="AF263" s="177" t="str">
        <f>IF(B263&gt;①工事概要の入力!$C$42,"",IF(B263&gt;=①工事概要の入力!$C$41,$AF$13,""))</f>
        <v/>
      </c>
      <c r="AG263" s="177" t="str">
        <f>IF(B263&gt;①工事概要の入力!$C$44,"",IF(B263&gt;=①工事概要の入力!$C$43,$AG$13,""))</f>
        <v/>
      </c>
      <c r="AH263" s="177" t="str">
        <f>IF(B263&gt;①工事概要の入力!$C$46,"",IF(B263&gt;=①工事概要の入力!$C$45,$AH$13,""))</f>
        <v/>
      </c>
      <c r="AI263" s="177" t="str">
        <f>IF(B263&gt;①工事概要の入力!$C$48,"",IF(B263&gt;=①工事概要の入力!$C$47,$AI$13,""))</f>
        <v/>
      </c>
      <c r="AJ263" s="177" t="str">
        <f>IF(B263&gt;①工事概要の入力!$C$50,"",IF(B263&gt;=①工事概要の入力!$C$49,$AJ$13,""))</f>
        <v/>
      </c>
      <c r="AK263" s="177" t="str">
        <f>IF(B263&gt;①工事概要の入力!$C$52,"",IF(B263&gt;=①工事概要の入力!$C$51,$AK$13,""))</f>
        <v/>
      </c>
      <c r="AL263" s="177" t="str">
        <f>IF(B263&gt;①工事概要の入力!$C$54,"",IF(B263&gt;=①工事概要の入力!$C$53,$AL$13,""))</f>
        <v/>
      </c>
      <c r="AM263" s="177" t="str">
        <f>IF(B263&gt;①工事概要の入力!$C$56,"",IF(B263&gt;=①工事概要の入力!$C$55,$AM$13,""))</f>
        <v/>
      </c>
      <c r="AN263" s="177" t="str">
        <f>IF(B263&gt;①工事概要の入力!$C$58,"",IF(B263&gt;=①工事概要の入力!$C$57,$AN$13,""))</f>
        <v/>
      </c>
      <c r="AO263" s="177" t="str">
        <f>IF(B263&gt;①工事概要の入力!$C$60,"",IF(B263&gt;=①工事概要の入力!$C$59,$AO$13,""))</f>
        <v/>
      </c>
      <c r="AP263" s="177" t="str">
        <f>IF(B263&gt;①工事概要の入力!$C$62,"",IF(B263&gt;=①工事概要の入力!$C$61,$AP$13,""))</f>
        <v/>
      </c>
      <c r="AQ263" s="177" t="str">
        <f>IF(B263&gt;①工事概要の入力!$C$64,"",IF(B263&gt;=①工事概要の入力!$C$63,$AQ$13,""))</f>
        <v/>
      </c>
      <c r="AR263" s="177" t="str">
        <f>IF(B263&gt;①工事概要の入力!$C$66,"",IF(B263&gt;=①工事概要の入力!$C$65,$AR$13,""))</f>
        <v/>
      </c>
      <c r="AS263" s="177" t="str">
        <f>IF(B263&gt;①工事概要の入力!$C$68,"",IF(B263&gt;=①工事概要の入力!$C$67,$AS$13,""))</f>
        <v/>
      </c>
      <c r="AT263" s="177" t="str">
        <f t="shared" si="39"/>
        <v/>
      </c>
      <c r="AU263" s="177" t="str">
        <f t="shared" si="31"/>
        <v xml:space="preserve"> </v>
      </c>
    </row>
    <row r="264" spans="1:47" ht="39" customHeight="1" thickTop="1" thickBot="1">
      <c r="A264" s="351" t="str">
        <f t="shared" si="32"/>
        <v>対象期間外</v>
      </c>
      <c r="B264" s="362" t="str">
        <f>IFERROR(IF(B263=①工事概要の入力!$E$14,"-",IF(B263="-","-",B263+1)),"-")</f>
        <v>-</v>
      </c>
      <c r="C264" s="363" t="str">
        <f t="shared" si="33"/>
        <v>-</v>
      </c>
      <c r="D264" s="364" t="str">
        <f t="shared" si="34"/>
        <v xml:space="preserve"> </v>
      </c>
      <c r="E264" s="365" t="str">
        <f>IF(B264=①工事概要の入力!$E$10,"",IF(B264&gt;①工事概要の入力!$E$13,"",IF(LEN(AT264)=0,"○","")))</f>
        <v/>
      </c>
      <c r="F264" s="365" t="str">
        <f>IF(E264="","",IF(WEEKDAY(B264)=1,"〇",IF(WEEKDAY(B264)=7,"〇","")))</f>
        <v/>
      </c>
      <c r="G264" s="366" t="str">
        <f t="shared" si="35"/>
        <v>×</v>
      </c>
      <c r="H264" s="367"/>
      <c r="I264" s="368"/>
      <c r="J264" s="369"/>
      <c r="K264" s="370"/>
      <c r="L264" s="371" t="str">
        <f t="shared" si="36"/>
        <v/>
      </c>
      <c r="M264" s="371" t="str">
        <f t="shared" si="30"/>
        <v/>
      </c>
      <c r="N264" s="371" t="str">
        <f>B264</f>
        <v>-</v>
      </c>
      <c r="O264" s="371" t="str">
        <f t="shared" si="37"/>
        <v/>
      </c>
      <c r="P264" s="371" t="str">
        <f t="shared" si="38"/>
        <v>振替済み</v>
      </c>
      <c r="Q264" s="365" t="str">
        <f>IFERROR(IF(F264="","",IF(I264="休日","OK",IF(I264=$T$3,VLOOKUP(B264,$M$15:$P$655,4,FALSE),"NG"))),"NG")</f>
        <v/>
      </c>
      <c r="R264" s="398" t="str">
        <f>IFERROR(IF(WEEKDAY(C264)=2,"週の始まり",IF(WEEKDAY(C264)=1,"週の終わり",IF(WEEKDAY(C264)&gt;2,"↓",""))),"")</f>
        <v/>
      </c>
      <c r="S264" s="184"/>
      <c r="V264" s="177" t="str">
        <f>IFERROR(VLOOKUP(B264,①工事概要の入力!$C$10:$D$14,2,FALSE),"")</f>
        <v/>
      </c>
      <c r="W264" s="177" t="str">
        <f>IFERROR(VLOOKUP(B264,①工事概要の入力!$C$18:$D$23,2,FALSE),"")</f>
        <v/>
      </c>
      <c r="X264" s="177" t="str">
        <f>IFERROR(VLOOKUP(B264,①工事概要の入力!$C$24:$D$26,2,FALSE),"")</f>
        <v/>
      </c>
      <c r="Y264" s="177" t="str">
        <f>IF(B264&gt;①工事概要の入力!$C$28,"",IF(B264&gt;=①工事概要の入力!$C$27,$Y$13,""))</f>
        <v/>
      </c>
      <c r="Z264" s="177" t="str">
        <f>IF(B264&gt;①工事概要の入力!$C$30,"",IF(B264&gt;=①工事概要の入力!$C$29,$Z$13,""))</f>
        <v/>
      </c>
      <c r="AA264" s="177" t="str">
        <f>IF(B264&gt;①工事概要の入力!$C$32,"",IF(B264&gt;=①工事概要の入力!$C$31,$AA$13,""))</f>
        <v/>
      </c>
      <c r="AB264" s="177" t="str">
        <f>IF(B264&gt;①工事概要の入力!$C$34,"",IF(B264&gt;=①工事概要の入力!$C$33,$AB$13,""))</f>
        <v/>
      </c>
      <c r="AC264" s="177" t="str">
        <f>IF(B264&gt;①工事概要の入力!$C$36,"",IF(B264&gt;=①工事概要の入力!$C$35,$AC$13,""))</f>
        <v/>
      </c>
      <c r="AD264" s="177" t="str">
        <f>IF(B264&gt;①工事概要の入力!$C$38,"",IF(B264&gt;=①工事概要の入力!$C$37,$AD$13,""))</f>
        <v/>
      </c>
      <c r="AE264" s="177" t="str">
        <f>IF(B264&gt;①工事概要の入力!$C$40,"",IF(B264&gt;=①工事概要の入力!$C$39,$AE$13,""))</f>
        <v/>
      </c>
      <c r="AF264" s="177" t="str">
        <f>IF(B264&gt;①工事概要の入力!$C$42,"",IF(B264&gt;=①工事概要の入力!$C$41,$AF$13,""))</f>
        <v/>
      </c>
      <c r="AG264" s="177" t="str">
        <f>IF(B264&gt;①工事概要の入力!$C$44,"",IF(B264&gt;=①工事概要の入力!$C$43,$AG$13,""))</f>
        <v/>
      </c>
      <c r="AH264" s="177" t="str">
        <f>IF(B264&gt;①工事概要の入力!$C$46,"",IF(B264&gt;=①工事概要の入力!$C$45,$AH$13,""))</f>
        <v/>
      </c>
      <c r="AI264" s="177" t="str">
        <f>IF(B264&gt;①工事概要の入力!$C$48,"",IF(B264&gt;=①工事概要の入力!$C$47,$AI$13,""))</f>
        <v/>
      </c>
      <c r="AJ264" s="177" t="str">
        <f>IF(B264&gt;①工事概要の入力!$C$50,"",IF(B264&gt;=①工事概要の入力!$C$49,$AJ$13,""))</f>
        <v/>
      </c>
      <c r="AK264" s="177" t="str">
        <f>IF(B264&gt;①工事概要の入力!$C$52,"",IF(B264&gt;=①工事概要の入力!$C$51,$AK$13,""))</f>
        <v/>
      </c>
      <c r="AL264" s="177" t="str">
        <f>IF(B264&gt;①工事概要の入力!$C$54,"",IF(B264&gt;=①工事概要の入力!$C$53,$AL$13,""))</f>
        <v/>
      </c>
      <c r="AM264" s="177" t="str">
        <f>IF(B264&gt;①工事概要の入力!$C$56,"",IF(B264&gt;=①工事概要の入力!$C$55,$AM$13,""))</f>
        <v/>
      </c>
      <c r="AN264" s="177" t="str">
        <f>IF(B264&gt;①工事概要の入力!$C$58,"",IF(B264&gt;=①工事概要の入力!$C$57,$AN$13,""))</f>
        <v/>
      </c>
      <c r="AO264" s="177" t="str">
        <f>IF(B264&gt;①工事概要の入力!$C$60,"",IF(B264&gt;=①工事概要の入力!$C$59,$AO$13,""))</f>
        <v/>
      </c>
      <c r="AP264" s="177" t="str">
        <f>IF(B264&gt;①工事概要の入力!$C$62,"",IF(B264&gt;=①工事概要の入力!$C$61,$AP$13,""))</f>
        <v/>
      </c>
      <c r="AQ264" s="177" t="str">
        <f>IF(B264&gt;①工事概要の入力!$C$64,"",IF(B264&gt;=①工事概要の入力!$C$63,$AQ$13,""))</f>
        <v/>
      </c>
      <c r="AR264" s="177" t="str">
        <f>IF(B264&gt;①工事概要の入力!$C$66,"",IF(B264&gt;=①工事概要の入力!$C$65,$AR$13,""))</f>
        <v/>
      </c>
      <c r="AS264" s="177" t="str">
        <f>IF(B264&gt;①工事概要の入力!$C$68,"",IF(B264&gt;=①工事概要の入力!$C$67,$AS$13,""))</f>
        <v/>
      </c>
      <c r="AT264" s="177" t="str">
        <f t="shared" si="39"/>
        <v/>
      </c>
      <c r="AU264" s="177" t="str">
        <f t="shared" si="31"/>
        <v xml:space="preserve"> </v>
      </c>
    </row>
    <row r="265" spans="1:47" ht="39" customHeight="1" thickTop="1" thickBot="1">
      <c r="A265" s="351" t="str">
        <f t="shared" si="32"/>
        <v>対象期間外</v>
      </c>
      <c r="B265" s="362" t="str">
        <f>IFERROR(IF(B264=①工事概要の入力!$E$14,"-",IF(B264="-","-",B264+1)),"-")</f>
        <v>-</v>
      </c>
      <c r="C265" s="363" t="str">
        <f t="shared" si="33"/>
        <v>-</v>
      </c>
      <c r="D265" s="364" t="str">
        <f t="shared" si="34"/>
        <v xml:space="preserve"> </v>
      </c>
      <c r="E265" s="365" t="str">
        <f>IF(B265=①工事概要の入力!$E$10,"",IF(B265&gt;①工事概要の入力!$E$13,"",IF(LEN(AT265)=0,"○","")))</f>
        <v/>
      </c>
      <c r="F265" s="365" t="str">
        <f>IF(E265="","",IF(WEEKDAY(B265)=1,"〇",IF(WEEKDAY(B265)=7,"〇","")))</f>
        <v/>
      </c>
      <c r="G265" s="366" t="str">
        <f t="shared" si="35"/>
        <v>×</v>
      </c>
      <c r="H265" s="367"/>
      <c r="I265" s="368"/>
      <c r="J265" s="369"/>
      <c r="K265" s="370"/>
      <c r="L265" s="371" t="str">
        <f t="shared" si="36"/>
        <v/>
      </c>
      <c r="M265" s="371" t="str">
        <f t="shared" si="30"/>
        <v/>
      </c>
      <c r="N265" s="371" t="str">
        <f>B265</f>
        <v>-</v>
      </c>
      <c r="O265" s="371" t="str">
        <f t="shared" si="37"/>
        <v/>
      </c>
      <c r="P265" s="371" t="str">
        <f t="shared" si="38"/>
        <v>振替済み</v>
      </c>
      <c r="Q265" s="365" t="str">
        <f>IFERROR(IF(F265="","",IF(I265="休日","OK",IF(I265=$T$3,VLOOKUP(B265,$M$15:$P$655,4,FALSE),"NG"))),"NG")</f>
        <v/>
      </c>
      <c r="R265" s="398" t="str">
        <f>IFERROR(IF(WEEKDAY(C265)=2,"週の始まり",IF(WEEKDAY(C265)=1,"週の終わり",IF(WEEKDAY(C265)&gt;2,"↓",""))),"")</f>
        <v/>
      </c>
      <c r="S265" s="184"/>
      <c r="V265" s="177" t="str">
        <f>IFERROR(VLOOKUP(B265,①工事概要の入力!$C$10:$D$14,2,FALSE),"")</f>
        <v/>
      </c>
      <c r="W265" s="177" t="str">
        <f>IFERROR(VLOOKUP(B265,①工事概要の入力!$C$18:$D$23,2,FALSE),"")</f>
        <v/>
      </c>
      <c r="X265" s="177" t="str">
        <f>IFERROR(VLOOKUP(B265,①工事概要の入力!$C$24:$D$26,2,FALSE),"")</f>
        <v/>
      </c>
      <c r="Y265" s="177" t="str">
        <f>IF(B265&gt;①工事概要の入力!$C$28,"",IF(B265&gt;=①工事概要の入力!$C$27,$Y$13,""))</f>
        <v/>
      </c>
      <c r="Z265" s="177" t="str">
        <f>IF(B265&gt;①工事概要の入力!$C$30,"",IF(B265&gt;=①工事概要の入力!$C$29,$Z$13,""))</f>
        <v/>
      </c>
      <c r="AA265" s="177" t="str">
        <f>IF(B265&gt;①工事概要の入力!$C$32,"",IF(B265&gt;=①工事概要の入力!$C$31,$AA$13,""))</f>
        <v/>
      </c>
      <c r="AB265" s="177" t="str">
        <f>IF(B265&gt;①工事概要の入力!$C$34,"",IF(B265&gt;=①工事概要の入力!$C$33,$AB$13,""))</f>
        <v/>
      </c>
      <c r="AC265" s="177" t="str">
        <f>IF(B265&gt;①工事概要の入力!$C$36,"",IF(B265&gt;=①工事概要の入力!$C$35,$AC$13,""))</f>
        <v/>
      </c>
      <c r="AD265" s="177" t="str">
        <f>IF(B265&gt;①工事概要の入力!$C$38,"",IF(B265&gt;=①工事概要の入力!$C$37,$AD$13,""))</f>
        <v/>
      </c>
      <c r="AE265" s="177" t="str">
        <f>IF(B265&gt;①工事概要の入力!$C$40,"",IF(B265&gt;=①工事概要の入力!$C$39,$AE$13,""))</f>
        <v/>
      </c>
      <c r="AF265" s="177" t="str">
        <f>IF(B265&gt;①工事概要の入力!$C$42,"",IF(B265&gt;=①工事概要の入力!$C$41,$AF$13,""))</f>
        <v/>
      </c>
      <c r="AG265" s="177" t="str">
        <f>IF(B265&gt;①工事概要の入力!$C$44,"",IF(B265&gt;=①工事概要の入力!$C$43,$AG$13,""))</f>
        <v/>
      </c>
      <c r="AH265" s="177" t="str">
        <f>IF(B265&gt;①工事概要の入力!$C$46,"",IF(B265&gt;=①工事概要の入力!$C$45,$AH$13,""))</f>
        <v/>
      </c>
      <c r="AI265" s="177" t="str">
        <f>IF(B265&gt;①工事概要の入力!$C$48,"",IF(B265&gt;=①工事概要の入力!$C$47,$AI$13,""))</f>
        <v/>
      </c>
      <c r="AJ265" s="177" t="str">
        <f>IF(B265&gt;①工事概要の入力!$C$50,"",IF(B265&gt;=①工事概要の入力!$C$49,$AJ$13,""))</f>
        <v/>
      </c>
      <c r="AK265" s="177" t="str">
        <f>IF(B265&gt;①工事概要の入力!$C$52,"",IF(B265&gt;=①工事概要の入力!$C$51,$AK$13,""))</f>
        <v/>
      </c>
      <c r="AL265" s="177" t="str">
        <f>IF(B265&gt;①工事概要の入力!$C$54,"",IF(B265&gt;=①工事概要の入力!$C$53,$AL$13,""))</f>
        <v/>
      </c>
      <c r="AM265" s="177" t="str">
        <f>IF(B265&gt;①工事概要の入力!$C$56,"",IF(B265&gt;=①工事概要の入力!$C$55,$AM$13,""))</f>
        <v/>
      </c>
      <c r="AN265" s="177" t="str">
        <f>IF(B265&gt;①工事概要の入力!$C$58,"",IF(B265&gt;=①工事概要の入力!$C$57,$AN$13,""))</f>
        <v/>
      </c>
      <c r="AO265" s="177" t="str">
        <f>IF(B265&gt;①工事概要の入力!$C$60,"",IF(B265&gt;=①工事概要の入力!$C$59,$AO$13,""))</f>
        <v/>
      </c>
      <c r="AP265" s="177" t="str">
        <f>IF(B265&gt;①工事概要の入力!$C$62,"",IF(B265&gt;=①工事概要の入力!$C$61,$AP$13,""))</f>
        <v/>
      </c>
      <c r="AQ265" s="177" t="str">
        <f>IF(B265&gt;①工事概要の入力!$C$64,"",IF(B265&gt;=①工事概要の入力!$C$63,$AQ$13,""))</f>
        <v/>
      </c>
      <c r="AR265" s="177" t="str">
        <f>IF(B265&gt;①工事概要の入力!$C$66,"",IF(B265&gt;=①工事概要の入力!$C$65,$AR$13,""))</f>
        <v/>
      </c>
      <c r="AS265" s="177" t="str">
        <f>IF(B265&gt;①工事概要の入力!$C$68,"",IF(B265&gt;=①工事概要の入力!$C$67,$AS$13,""))</f>
        <v/>
      </c>
      <c r="AT265" s="177" t="str">
        <f t="shared" si="39"/>
        <v/>
      </c>
      <c r="AU265" s="177" t="str">
        <f t="shared" si="31"/>
        <v xml:space="preserve"> </v>
      </c>
    </row>
    <row r="266" spans="1:47" ht="39" customHeight="1" thickTop="1" thickBot="1">
      <c r="A266" s="351" t="str">
        <f t="shared" si="32"/>
        <v>対象期間外</v>
      </c>
      <c r="B266" s="362" t="str">
        <f>IFERROR(IF(B265=①工事概要の入力!$E$14,"-",IF(B265="-","-",B265+1)),"-")</f>
        <v>-</v>
      </c>
      <c r="C266" s="363" t="str">
        <f t="shared" si="33"/>
        <v>-</v>
      </c>
      <c r="D266" s="364" t="str">
        <f t="shared" si="34"/>
        <v xml:space="preserve"> </v>
      </c>
      <c r="E266" s="365" t="str">
        <f>IF(B266=①工事概要の入力!$E$10,"",IF(B266&gt;①工事概要の入力!$E$13,"",IF(LEN(AT266)=0,"○","")))</f>
        <v/>
      </c>
      <c r="F266" s="365" t="str">
        <f>IF(E266="","",IF(WEEKDAY(B266)=1,"〇",IF(WEEKDAY(B266)=7,"〇","")))</f>
        <v/>
      </c>
      <c r="G266" s="366" t="str">
        <f t="shared" si="35"/>
        <v>×</v>
      </c>
      <c r="H266" s="367"/>
      <c r="I266" s="368"/>
      <c r="J266" s="369"/>
      <c r="K266" s="370"/>
      <c r="L266" s="371" t="str">
        <f t="shared" si="36"/>
        <v/>
      </c>
      <c r="M266" s="371" t="str">
        <f t="shared" si="30"/>
        <v/>
      </c>
      <c r="N266" s="371" t="str">
        <f>B266</f>
        <v>-</v>
      </c>
      <c r="O266" s="371" t="str">
        <f t="shared" si="37"/>
        <v/>
      </c>
      <c r="P266" s="371" t="str">
        <f t="shared" si="38"/>
        <v>振替済み</v>
      </c>
      <c r="Q266" s="365" t="str">
        <f>IFERROR(IF(F266="","",IF(I266="休日","OK",IF(I266=$T$3,VLOOKUP(B266,$M$15:$P$655,4,FALSE),"NG"))),"NG")</f>
        <v/>
      </c>
      <c r="R266" s="398" t="str">
        <f>IFERROR(IF(WEEKDAY(C266)=2,"週の始まり",IF(WEEKDAY(C266)=1,"週の終わり",IF(WEEKDAY(C266)&gt;2,"↓",""))),"")</f>
        <v/>
      </c>
      <c r="S266" s="184"/>
      <c r="V266" s="177" t="str">
        <f>IFERROR(VLOOKUP(B266,①工事概要の入力!$C$10:$D$14,2,FALSE),"")</f>
        <v/>
      </c>
      <c r="W266" s="177" t="str">
        <f>IFERROR(VLOOKUP(B266,①工事概要の入力!$C$18:$D$23,2,FALSE),"")</f>
        <v/>
      </c>
      <c r="X266" s="177" t="str">
        <f>IFERROR(VLOOKUP(B266,①工事概要の入力!$C$24:$D$26,2,FALSE),"")</f>
        <v/>
      </c>
      <c r="Y266" s="177" t="str">
        <f>IF(B266&gt;①工事概要の入力!$C$28,"",IF(B266&gt;=①工事概要の入力!$C$27,$Y$13,""))</f>
        <v/>
      </c>
      <c r="Z266" s="177" t="str">
        <f>IF(B266&gt;①工事概要の入力!$C$30,"",IF(B266&gt;=①工事概要の入力!$C$29,$Z$13,""))</f>
        <v/>
      </c>
      <c r="AA266" s="177" t="str">
        <f>IF(B266&gt;①工事概要の入力!$C$32,"",IF(B266&gt;=①工事概要の入力!$C$31,$AA$13,""))</f>
        <v/>
      </c>
      <c r="AB266" s="177" t="str">
        <f>IF(B266&gt;①工事概要の入力!$C$34,"",IF(B266&gt;=①工事概要の入力!$C$33,$AB$13,""))</f>
        <v/>
      </c>
      <c r="AC266" s="177" t="str">
        <f>IF(B266&gt;①工事概要の入力!$C$36,"",IF(B266&gt;=①工事概要の入力!$C$35,$AC$13,""))</f>
        <v/>
      </c>
      <c r="AD266" s="177" t="str">
        <f>IF(B266&gt;①工事概要の入力!$C$38,"",IF(B266&gt;=①工事概要の入力!$C$37,$AD$13,""))</f>
        <v/>
      </c>
      <c r="AE266" s="177" t="str">
        <f>IF(B266&gt;①工事概要の入力!$C$40,"",IF(B266&gt;=①工事概要の入力!$C$39,$AE$13,""))</f>
        <v/>
      </c>
      <c r="AF266" s="177" t="str">
        <f>IF(B266&gt;①工事概要の入力!$C$42,"",IF(B266&gt;=①工事概要の入力!$C$41,$AF$13,""))</f>
        <v/>
      </c>
      <c r="AG266" s="177" t="str">
        <f>IF(B266&gt;①工事概要の入力!$C$44,"",IF(B266&gt;=①工事概要の入力!$C$43,$AG$13,""))</f>
        <v/>
      </c>
      <c r="AH266" s="177" t="str">
        <f>IF(B266&gt;①工事概要の入力!$C$46,"",IF(B266&gt;=①工事概要の入力!$C$45,$AH$13,""))</f>
        <v/>
      </c>
      <c r="AI266" s="177" t="str">
        <f>IF(B266&gt;①工事概要の入力!$C$48,"",IF(B266&gt;=①工事概要の入力!$C$47,$AI$13,""))</f>
        <v/>
      </c>
      <c r="AJ266" s="177" t="str">
        <f>IF(B266&gt;①工事概要の入力!$C$50,"",IF(B266&gt;=①工事概要の入力!$C$49,$AJ$13,""))</f>
        <v/>
      </c>
      <c r="AK266" s="177" t="str">
        <f>IF(B266&gt;①工事概要の入力!$C$52,"",IF(B266&gt;=①工事概要の入力!$C$51,$AK$13,""))</f>
        <v/>
      </c>
      <c r="AL266" s="177" t="str">
        <f>IF(B266&gt;①工事概要の入力!$C$54,"",IF(B266&gt;=①工事概要の入力!$C$53,$AL$13,""))</f>
        <v/>
      </c>
      <c r="AM266" s="177" t="str">
        <f>IF(B266&gt;①工事概要の入力!$C$56,"",IF(B266&gt;=①工事概要の入力!$C$55,$AM$13,""))</f>
        <v/>
      </c>
      <c r="AN266" s="177" t="str">
        <f>IF(B266&gt;①工事概要の入力!$C$58,"",IF(B266&gt;=①工事概要の入力!$C$57,$AN$13,""))</f>
        <v/>
      </c>
      <c r="AO266" s="177" t="str">
        <f>IF(B266&gt;①工事概要の入力!$C$60,"",IF(B266&gt;=①工事概要の入力!$C$59,$AO$13,""))</f>
        <v/>
      </c>
      <c r="AP266" s="177" t="str">
        <f>IF(B266&gt;①工事概要の入力!$C$62,"",IF(B266&gt;=①工事概要の入力!$C$61,$AP$13,""))</f>
        <v/>
      </c>
      <c r="AQ266" s="177" t="str">
        <f>IF(B266&gt;①工事概要の入力!$C$64,"",IF(B266&gt;=①工事概要の入力!$C$63,$AQ$13,""))</f>
        <v/>
      </c>
      <c r="AR266" s="177" t="str">
        <f>IF(B266&gt;①工事概要の入力!$C$66,"",IF(B266&gt;=①工事概要の入力!$C$65,$AR$13,""))</f>
        <v/>
      </c>
      <c r="AS266" s="177" t="str">
        <f>IF(B266&gt;①工事概要の入力!$C$68,"",IF(B266&gt;=①工事概要の入力!$C$67,$AS$13,""))</f>
        <v/>
      </c>
      <c r="AT266" s="177" t="str">
        <f t="shared" si="39"/>
        <v/>
      </c>
      <c r="AU266" s="177" t="str">
        <f t="shared" si="31"/>
        <v xml:space="preserve"> </v>
      </c>
    </row>
    <row r="267" spans="1:47" ht="39" customHeight="1" thickTop="1" thickBot="1">
      <c r="A267" s="351" t="str">
        <f t="shared" si="32"/>
        <v>対象期間外</v>
      </c>
      <c r="B267" s="362" t="str">
        <f>IFERROR(IF(B266=①工事概要の入力!$E$14,"-",IF(B266="-","-",B266+1)),"-")</f>
        <v>-</v>
      </c>
      <c r="C267" s="363" t="str">
        <f t="shared" si="33"/>
        <v>-</v>
      </c>
      <c r="D267" s="364" t="str">
        <f t="shared" si="34"/>
        <v xml:space="preserve"> </v>
      </c>
      <c r="E267" s="365" t="str">
        <f>IF(B267=①工事概要の入力!$E$10,"",IF(B267&gt;①工事概要の入力!$E$13,"",IF(LEN(AT267)=0,"○","")))</f>
        <v/>
      </c>
      <c r="F267" s="365" t="str">
        <f>IF(E267="","",IF(WEEKDAY(B267)=1,"〇",IF(WEEKDAY(B267)=7,"〇","")))</f>
        <v/>
      </c>
      <c r="G267" s="366" t="str">
        <f t="shared" si="35"/>
        <v>×</v>
      </c>
      <c r="H267" s="367"/>
      <c r="I267" s="368"/>
      <c r="J267" s="369"/>
      <c r="K267" s="370"/>
      <c r="L267" s="371" t="str">
        <f t="shared" si="36"/>
        <v/>
      </c>
      <c r="M267" s="371" t="str">
        <f t="shared" si="30"/>
        <v/>
      </c>
      <c r="N267" s="371" t="str">
        <f>B267</f>
        <v>-</v>
      </c>
      <c r="O267" s="371" t="str">
        <f t="shared" si="37"/>
        <v/>
      </c>
      <c r="P267" s="371" t="str">
        <f t="shared" si="38"/>
        <v>振替済み</v>
      </c>
      <c r="Q267" s="365" t="str">
        <f>IFERROR(IF(F267="","",IF(I267="休日","OK",IF(I267=$T$3,VLOOKUP(B267,$M$15:$P$655,4,FALSE),"NG"))),"NG")</f>
        <v/>
      </c>
      <c r="R267" s="398" t="str">
        <f>IFERROR(IF(WEEKDAY(C267)=2,"週の始まり",IF(WEEKDAY(C267)=1,"週の終わり",IF(WEEKDAY(C267)&gt;2,"↓",""))),"")</f>
        <v/>
      </c>
      <c r="S267" s="184"/>
      <c r="V267" s="177" t="str">
        <f>IFERROR(VLOOKUP(B267,①工事概要の入力!$C$10:$D$14,2,FALSE),"")</f>
        <v/>
      </c>
      <c r="W267" s="177" t="str">
        <f>IFERROR(VLOOKUP(B267,①工事概要の入力!$C$18:$D$23,2,FALSE),"")</f>
        <v/>
      </c>
      <c r="X267" s="177" t="str">
        <f>IFERROR(VLOOKUP(B267,①工事概要の入力!$C$24:$D$26,2,FALSE),"")</f>
        <v/>
      </c>
      <c r="Y267" s="177" t="str">
        <f>IF(B267&gt;①工事概要の入力!$C$28,"",IF(B267&gt;=①工事概要の入力!$C$27,$Y$13,""))</f>
        <v/>
      </c>
      <c r="Z267" s="177" t="str">
        <f>IF(B267&gt;①工事概要の入力!$C$30,"",IF(B267&gt;=①工事概要の入力!$C$29,$Z$13,""))</f>
        <v/>
      </c>
      <c r="AA267" s="177" t="str">
        <f>IF(B267&gt;①工事概要の入力!$C$32,"",IF(B267&gt;=①工事概要の入力!$C$31,$AA$13,""))</f>
        <v/>
      </c>
      <c r="AB267" s="177" t="str">
        <f>IF(B267&gt;①工事概要の入力!$C$34,"",IF(B267&gt;=①工事概要の入力!$C$33,$AB$13,""))</f>
        <v/>
      </c>
      <c r="AC267" s="177" t="str">
        <f>IF(B267&gt;①工事概要の入力!$C$36,"",IF(B267&gt;=①工事概要の入力!$C$35,$AC$13,""))</f>
        <v/>
      </c>
      <c r="AD267" s="177" t="str">
        <f>IF(B267&gt;①工事概要の入力!$C$38,"",IF(B267&gt;=①工事概要の入力!$C$37,$AD$13,""))</f>
        <v/>
      </c>
      <c r="AE267" s="177" t="str">
        <f>IF(B267&gt;①工事概要の入力!$C$40,"",IF(B267&gt;=①工事概要の入力!$C$39,$AE$13,""))</f>
        <v/>
      </c>
      <c r="AF267" s="177" t="str">
        <f>IF(B267&gt;①工事概要の入力!$C$42,"",IF(B267&gt;=①工事概要の入力!$C$41,$AF$13,""))</f>
        <v/>
      </c>
      <c r="AG267" s="177" t="str">
        <f>IF(B267&gt;①工事概要の入力!$C$44,"",IF(B267&gt;=①工事概要の入力!$C$43,$AG$13,""))</f>
        <v/>
      </c>
      <c r="AH267" s="177" t="str">
        <f>IF(B267&gt;①工事概要の入力!$C$46,"",IF(B267&gt;=①工事概要の入力!$C$45,$AH$13,""))</f>
        <v/>
      </c>
      <c r="AI267" s="177" t="str">
        <f>IF(B267&gt;①工事概要の入力!$C$48,"",IF(B267&gt;=①工事概要の入力!$C$47,$AI$13,""))</f>
        <v/>
      </c>
      <c r="AJ267" s="177" t="str">
        <f>IF(B267&gt;①工事概要の入力!$C$50,"",IF(B267&gt;=①工事概要の入力!$C$49,$AJ$13,""))</f>
        <v/>
      </c>
      <c r="AK267" s="177" t="str">
        <f>IF(B267&gt;①工事概要の入力!$C$52,"",IF(B267&gt;=①工事概要の入力!$C$51,$AK$13,""))</f>
        <v/>
      </c>
      <c r="AL267" s="177" t="str">
        <f>IF(B267&gt;①工事概要の入力!$C$54,"",IF(B267&gt;=①工事概要の入力!$C$53,$AL$13,""))</f>
        <v/>
      </c>
      <c r="AM267" s="177" t="str">
        <f>IF(B267&gt;①工事概要の入力!$C$56,"",IF(B267&gt;=①工事概要の入力!$C$55,$AM$13,""))</f>
        <v/>
      </c>
      <c r="AN267" s="177" t="str">
        <f>IF(B267&gt;①工事概要の入力!$C$58,"",IF(B267&gt;=①工事概要の入力!$C$57,$AN$13,""))</f>
        <v/>
      </c>
      <c r="AO267" s="177" t="str">
        <f>IF(B267&gt;①工事概要の入力!$C$60,"",IF(B267&gt;=①工事概要の入力!$C$59,$AO$13,""))</f>
        <v/>
      </c>
      <c r="AP267" s="177" t="str">
        <f>IF(B267&gt;①工事概要の入力!$C$62,"",IF(B267&gt;=①工事概要の入力!$C$61,$AP$13,""))</f>
        <v/>
      </c>
      <c r="AQ267" s="177" t="str">
        <f>IF(B267&gt;①工事概要の入力!$C$64,"",IF(B267&gt;=①工事概要の入力!$C$63,$AQ$13,""))</f>
        <v/>
      </c>
      <c r="AR267" s="177" t="str">
        <f>IF(B267&gt;①工事概要の入力!$C$66,"",IF(B267&gt;=①工事概要の入力!$C$65,$AR$13,""))</f>
        <v/>
      </c>
      <c r="AS267" s="177" t="str">
        <f>IF(B267&gt;①工事概要の入力!$C$68,"",IF(B267&gt;=①工事概要の入力!$C$67,$AS$13,""))</f>
        <v/>
      </c>
      <c r="AT267" s="177" t="str">
        <f t="shared" si="39"/>
        <v/>
      </c>
      <c r="AU267" s="177" t="str">
        <f t="shared" si="31"/>
        <v xml:space="preserve"> </v>
      </c>
    </row>
    <row r="268" spans="1:47" ht="39" customHeight="1" thickTop="1" thickBot="1">
      <c r="A268" s="351" t="str">
        <f t="shared" si="32"/>
        <v>対象期間外</v>
      </c>
      <c r="B268" s="362" t="str">
        <f>IFERROR(IF(B267=①工事概要の入力!$E$14,"-",IF(B267="-","-",B267+1)),"-")</f>
        <v>-</v>
      </c>
      <c r="C268" s="363" t="str">
        <f t="shared" si="33"/>
        <v>-</v>
      </c>
      <c r="D268" s="364" t="str">
        <f t="shared" si="34"/>
        <v xml:space="preserve"> </v>
      </c>
      <c r="E268" s="365" t="str">
        <f>IF(B268=①工事概要の入力!$E$10,"",IF(B268&gt;①工事概要の入力!$E$13,"",IF(LEN(AT268)=0,"○","")))</f>
        <v/>
      </c>
      <c r="F268" s="365" t="str">
        <f>IF(E268="","",IF(WEEKDAY(B268)=1,"〇",IF(WEEKDAY(B268)=7,"〇","")))</f>
        <v/>
      </c>
      <c r="G268" s="366" t="str">
        <f t="shared" si="35"/>
        <v>×</v>
      </c>
      <c r="H268" s="367"/>
      <c r="I268" s="368"/>
      <c r="J268" s="369"/>
      <c r="K268" s="370"/>
      <c r="L268" s="371" t="str">
        <f t="shared" si="36"/>
        <v/>
      </c>
      <c r="M268" s="371" t="str">
        <f t="shared" si="30"/>
        <v/>
      </c>
      <c r="N268" s="371" t="str">
        <f>B268</f>
        <v>-</v>
      </c>
      <c r="O268" s="371" t="str">
        <f t="shared" si="37"/>
        <v/>
      </c>
      <c r="P268" s="371" t="str">
        <f t="shared" si="38"/>
        <v>振替済み</v>
      </c>
      <c r="Q268" s="365" t="str">
        <f>IFERROR(IF(F268="","",IF(I268="休日","OK",IF(I268=$T$3,VLOOKUP(B268,$M$15:$P$655,4,FALSE),"NG"))),"NG")</f>
        <v/>
      </c>
      <c r="R268" s="398" t="str">
        <f>IFERROR(IF(WEEKDAY(C268)=2,"週の始まり",IF(WEEKDAY(C268)=1,"週の終わり",IF(WEEKDAY(C268)&gt;2,"↓",""))),"")</f>
        <v/>
      </c>
      <c r="S268" s="184"/>
      <c r="V268" s="177" t="str">
        <f>IFERROR(VLOOKUP(B268,①工事概要の入力!$C$10:$D$14,2,FALSE),"")</f>
        <v/>
      </c>
      <c r="W268" s="177" t="str">
        <f>IFERROR(VLOOKUP(B268,①工事概要の入力!$C$18:$D$23,2,FALSE),"")</f>
        <v/>
      </c>
      <c r="X268" s="177" t="str">
        <f>IFERROR(VLOOKUP(B268,①工事概要の入力!$C$24:$D$26,2,FALSE),"")</f>
        <v/>
      </c>
      <c r="Y268" s="177" t="str">
        <f>IF(B268&gt;①工事概要の入力!$C$28,"",IF(B268&gt;=①工事概要の入力!$C$27,$Y$13,""))</f>
        <v/>
      </c>
      <c r="Z268" s="177" t="str">
        <f>IF(B268&gt;①工事概要の入力!$C$30,"",IF(B268&gt;=①工事概要の入力!$C$29,$Z$13,""))</f>
        <v/>
      </c>
      <c r="AA268" s="177" t="str">
        <f>IF(B268&gt;①工事概要の入力!$C$32,"",IF(B268&gt;=①工事概要の入力!$C$31,$AA$13,""))</f>
        <v/>
      </c>
      <c r="AB268" s="177" t="str">
        <f>IF(B268&gt;①工事概要の入力!$C$34,"",IF(B268&gt;=①工事概要の入力!$C$33,$AB$13,""))</f>
        <v/>
      </c>
      <c r="AC268" s="177" t="str">
        <f>IF(B268&gt;①工事概要の入力!$C$36,"",IF(B268&gt;=①工事概要の入力!$C$35,$AC$13,""))</f>
        <v/>
      </c>
      <c r="AD268" s="177" t="str">
        <f>IF(B268&gt;①工事概要の入力!$C$38,"",IF(B268&gt;=①工事概要の入力!$C$37,$AD$13,""))</f>
        <v/>
      </c>
      <c r="AE268" s="177" t="str">
        <f>IF(B268&gt;①工事概要の入力!$C$40,"",IF(B268&gt;=①工事概要の入力!$C$39,$AE$13,""))</f>
        <v/>
      </c>
      <c r="AF268" s="177" t="str">
        <f>IF(B268&gt;①工事概要の入力!$C$42,"",IF(B268&gt;=①工事概要の入力!$C$41,$AF$13,""))</f>
        <v/>
      </c>
      <c r="AG268" s="177" t="str">
        <f>IF(B268&gt;①工事概要の入力!$C$44,"",IF(B268&gt;=①工事概要の入力!$C$43,$AG$13,""))</f>
        <v/>
      </c>
      <c r="AH268" s="177" t="str">
        <f>IF(B268&gt;①工事概要の入力!$C$46,"",IF(B268&gt;=①工事概要の入力!$C$45,$AH$13,""))</f>
        <v/>
      </c>
      <c r="AI268" s="177" t="str">
        <f>IF(B268&gt;①工事概要の入力!$C$48,"",IF(B268&gt;=①工事概要の入力!$C$47,$AI$13,""))</f>
        <v/>
      </c>
      <c r="AJ268" s="177" t="str">
        <f>IF(B268&gt;①工事概要の入力!$C$50,"",IF(B268&gt;=①工事概要の入力!$C$49,$AJ$13,""))</f>
        <v/>
      </c>
      <c r="AK268" s="177" t="str">
        <f>IF(B268&gt;①工事概要の入力!$C$52,"",IF(B268&gt;=①工事概要の入力!$C$51,$AK$13,""))</f>
        <v/>
      </c>
      <c r="AL268" s="177" t="str">
        <f>IF(B268&gt;①工事概要の入力!$C$54,"",IF(B268&gt;=①工事概要の入力!$C$53,$AL$13,""))</f>
        <v/>
      </c>
      <c r="AM268" s="177" t="str">
        <f>IF(B268&gt;①工事概要の入力!$C$56,"",IF(B268&gt;=①工事概要の入力!$C$55,$AM$13,""))</f>
        <v/>
      </c>
      <c r="AN268" s="177" t="str">
        <f>IF(B268&gt;①工事概要の入力!$C$58,"",IF(B268&gt;=①工事概要の入力!$C$57,$AN$13,""))</f>
        <v/>
      </c>
      <c r="AO268" s="177" t="str">
        <f>IF(B268&gt;①工事概要の入力!$C$60,"",IF(B268&gt;=①工事概要の入力!$C$59,$AO$13,""))</f>
        <v/>
      </c>
      <c r="AP268" s="177" t="str">
        <f>IF(B268&gt;①工事概要の入力!$C$62,"",IF(B268&gt;=①工事概要の入力!$C$61,$AP$13,""))</f>
        <v/>
      </c>
      <c r="AQ268" s="177" t="str">
        <f>IF(B268&gt;①工事概要の入力!$C$64,"",IF(B268&gt;=①工事概要の入力!$C$63,$AQ$13,""))</f>
        <v/>
      </c>
      <c r="AR268" s="177" t="str">
        <f>IF(B268&gt;①工事概要の入力!$C$66,"",IF(B268&gt;=①工事概要の入力!$C$65,$AR$13,""))</f>
        <v/>
      </c>
      <c r="AS268" s="177" t="str">
        <f>IF(B268&gt;①工事概要の入力!$C$68,"",IF(B268&gt;=①工事概要の入力!$C$67,$AS$13,""))</f>
        <v/>
      </c>
      <c r="AT268" s="177" t="str">
        <f t="shared" si="39"/>
        <v/>
      </c>
      <c r="AU268" s="177" t="str">
        <f t="shared" si="31"/>
        <v xml:space="preserve"> </v>
      </c>
    </row>
    <row r="269" spans="1:47" ht="39" customHeight="1" thickTop="1" thickBot="1">
      <c r="A269" s="351" t="str">
        <f t="shared" si="32"/>
        <v>対象期間外</v>
      </c>
      <c r="B269" s="362" t="str">
        <f>IFERROR(IF(B268=①工事概要の入力!$E$14,"-",IF(B268="-","-",B268+1)),"-")</f>
        <v>-</v>
      </c>
      <c r="C269" s="363" t="str">
        <f t="shared" si="33"/>
        <v>-</v>
      </c>
      <c r="D269" s="364" t="str">
        <f t="shared" si="34"/>
        <v xml:space="preserve"> </v>
      </c>
      <c r="E269" s="365" t="str">
        <f>IF(B269=①工事概要の入力!$E$10,"",IF(B269&gt;①工事概要の入力!$E$13,"",IF(LEN(AT269)=0,"○","")))</f>
        <v/>
      </c>
      <c r="F269" s="365" t="str">
        <f>IF(E269="","",IF(WEEKDAY(B269)=1,"〇",IF(WEEKDAY(B269)=7,"〇","")))</f>
        <v/>
      </c>
      <c r="G269" s="366" t="str">
        <f t="shared" si="35"/>
        <v>×</v>
      </c>
      <c r="H269" s="367"/>
      <c r="I269" s="368"/>
      <c r="J269" s="369"/>
      <c r="K269" s="370"/>
      <c r="L269" s="371" t="str">
        <f t="shared" si="36"/>
        <v/>
      </c>
      <c r="M269" s="371" t="str">
        <f t="shared" si="30"/>
        <v/>
      </c>
      <c r="N269" s="371" t="str">
        <f>B269</f>
        <v>-</v>
      </c>
      <c r="O269" s="371" t="str">
        <f t="shared" si="37"/>
        <v/>
      </c>
      <c r="P269" s="371" t="str">
        <f t="shared" si="38"/>
        <v>振替済み</v>
      </c>
      <c r="Q269" s="365" t="str">
        <f>IFERROR(IF(F269="","",IF(I269="休日","OK",IF(I269=$T$3,VLOOKUP(B269,$M$15:$P$655,4,FALSE),"NG"))),"NG")</f>
        <v/>
      </c>
      <c r="R269" s="398" t="str">
        <f>IFERROR(IF(WEEKDAY(C269)=2,"週の始まり",IF(WEEKDAY(C269)=1,"週の終わり",IF(WEEKDAY(C269)&gt;2,"↓",""))),"")</f>
        <v/>
      </c>
      <c r="S269" s="184"/>
      <c r="V269" s="177" t="str">
        <f>IFERROR(VLOOKUP(B269,①工事概要の入力!$C$10:$D$14,2,FALSE),"")</f>
        <v/>
      </c>
      <c r="W269" s="177" t="str">
        <f>IFERROR(VLOOKUP(B269,①工事概要の入力!$C$18:$D$23,2,FALSE),"")</f>
        <v/>
      </c>
      <c r="X269" s="177" t="str">
        <f>IFERROR(VLOOKUP(B269,①工事概要の入力!$C$24:$D$26,2,FALSE),"")</f>
        <v/>
      </c>
      <c r="Y269" s="177" t="str">
        <f>IF(B269&gt;①工事概要の入力!$C$28,"",IF(B269&gt;=①工事概要の入力!$C$27,$Y$13,""))</f>
        <v/>
      </c>
      <c r="Z269" s="177" t="str">
        <f>IF(B269&gt;①工事概要の入力!$C$30,"",IF(B269&gt;=①工事概要の入力!$C$29,$Z$13,""))</f>
        <v/>
      </c>
      <c r="AA269" s="177" t="str">
        <f>IF(B269&gt;①工事概要の入力!$C$32,"",IF(B269&gt;=①工事概要の入力!$C$31,$AA$13,""))</f>
        <v/>
      </c>
      <c r="AB269" s="177" t="str">
        <f>IF(B269&gt;①工事概要の入力!$C$34,"",IF(B269&gt;=①工事概要の入力!$C$33,$AB$13,""))</f>
        <v/>
      </c>
      <c r="AC269" s="177" t="str">
        <f>IF(B269&gt;①工事概要の入力!$C$36,"",IF(B269&gt;=①工事概要の入力!$C$35,$AC$13,""))</f>
        <v/>
      </c>
      <c r="AD269" s="177" t="str">
        <f>IF(B269&gt;①工事概要の入力!$C$38,"",IF(B269&gt;=①工事概要の入力!$C$37,$AD$13,""))</f>
        <v/>
      </c>
      <c r="AE269" s="177" t="str">
        <f>IF(B269&gt;①工事概要の入力!$C$40,"",IF(B269&gt;=①工事概要の入力!$C$39,$AE$13,""))</f>
        <v/>
      </c>
      <c r="AF269" s="177" t="str">
        <f>IF(B269&gt;①工事概要の入力!$C$42,"",IF(B269&gt;=①工事概要の入力!$C$41,$AF$13,""))</f>
        <v/>
      </c>
      <c r="AG269" s="177" t="str">
        <f>IF(B269&gt;①工事概要の入力!$C$44,"",IF(B269&gt;=①工事概要の入力!$C$43,$AG$13,""))</f>
        <v/>
      </c>
      <c r="AH269" s="177" t="str">
        <f>IF(B269&gt;①工事概要の入力!$C$46,"",IF(B269&gt;=①工事概要の入力!$C$45,$AH$13,""))</f>
        <v/>
      </c>
      <c r="AI269" s="177" t="str">
        <f>IF(B269&gt;①工事概要の入力!$C$48,"",IF(B269&gt;=①工事概要の入力!$C$47,$AI$13,""))</f>
        <v/>
      </c>
      <c r="AJ269" s="177" t="str">
        <f>IF(B269&gt;①工事概要の入力!$C$50,"",IF(B269&gt;=①工事概要の入力!$C$49,$AJ$13,""))</f>
        <v/>
      </c>
      <c r="AK269" s="177" t="str">
        <f>IF(B269&gt;①工事概要の入力!$C$52,"",IF(B269&gt;=①工事概要の入力!$C$51,$AK$13,""))</f>
        <v/>
      </c>
      <c r="AL269" s="177" t="str">
        <f>IF(B269&gt;①工事概要の入力!$C$54,"",IF(B269&gt;=①工事概要の入力!$C$53,$AL$13,""))</f>
        <v/>
      </c>
      <c r="AM269" s="177" t="str">
        <f>IF(B269&gt;①工事概要の入力!$C$56,"",IF(B269&gt;=①工事概要の入力!$C$55,$AM$13,""))</f>
        <v/>
      </c>
      <c r="AN269" s="177" t="str">
        <f>IF(B269&gt;①工事概要の入力!$C$58,"",IF(B269&gt;=①工事概要の入力!$C$57,$AN$13,""))</f>
        <v/>
      </c>
      <c r="AO269" s="177" t="str">
        <f>IF(B269&gt;①工事概要の入力!$C$60,"",IF(B269&gt;=①工事概要の入力!$C$59,$AO$13,""))</f>
        <v/>
      </c>
      <c r="AP269" s="177" t="str">
        <f>IF(B269&gt;①工事概要の入力!$C$62,"",IF(B269&gt;=①工事概要の入力!$C$61,$AP$13,""))</f>
        <v/>
      </c>
      <c r="AQ269" s="177" t="str">
        <f>IF(B269&gt;①工事概要の入力!$C$64,"",IF(B269&gt;=①工事概要の入力!$C$63,$AQ$13,""))</f>
        <v/>
      </c>
      <c r="AR269" s="177" t="str">
        <f>IF(B269&gt;①工事概要の入力!$C$66,"",IF(B269&gt;=①工事概要の入力!$C$65,$AR$13,""))</f>
        <v/>
      </c>
      <c r="AS269" s="177" t="str">
        <f>IF(B269&gt;①工事概要の入力!$C$68,"",IF(B269&gt;=①工事概要の入力!$C$67,$AS$13,""))</f>
        <v/>
      </c>
      <c r="AT269" s="177" t="str">
        <f t="shared" si="39"/>
        <v/>
      </c>
      <c r="AU269" s="177" t="str">
        <f t="shared" si="31"/>
        <v xml:space="preserve"> </v>
      </c>
    </row>
    <row r="270" spans="1:47" ht="39" customHeight="1" thickTop="1" thickBot="1">
      <c r="A270" s="351" t="str">
        <f t="shared" si="32"/>
        <v>対象期間外</v>
      </c>
      <c r="B270" s="362" t="str">
        <f>IFERROR(IF(B269=①工事概要の入力!$E$14,"-",IF(B269="-","-",B269+1)),"-")</f>
        <v>-</v>
      </c>
      <c r="C270" s="363" t="str">
        <f t="shared" si="33"/>
        <v>-</v>
      </c>
      <c r="D270" s="364" t="str">
        <f t="shared" si="34"/>
        <v xml:space="preserve"> </v>
      </c>
      <c r="E270" s="365" t="str">
        <f>IF(B270=①工事概要の入力!$E$10,"",IF(B270&gt;①工事概要の入力!$E$13,"",IF(LEN(AT270)=0,"○","")))</f>
        <v/>
      </c>
      <c r="F270" s="365" t="str">
        <f>IF(E270="","",IF(WEEKDAY(B270)=1,"〇",IF(WEEKDAY(B270)=7,"〇","")))</f>
        <v/>
      </c>
      <c r="G270" s="366" t="str">
        <f t="shared" si="35"/>
        <v>×</v>
      </c>
      <c r="H270" s="367"/>
      <c r="I270" s="368"/>
      <c r="J270" s="369"/>
      <c r="K270" s="370"/>
      <c r="L270" s="371" t="str">
        <f t="shared" si="36"/>
        <v/>
      </c>
      <c r="M270" s="371" t="str">
        <f t="shared" si="30"/>
        <v/>
      </c>
      <c r="N270" s="371" t="str">
        <f>B270</f>
        <v>-</v>
      </c>
      <c r="O270" s="371" t="str">
        <f t="shared" si="37"/>
        <v/>
      </c>
      <c r="P270" s="371" t="str">
        <f t="shared" si="38"/>
        <v>振替済み</v>
      </c>
      <c r="Q270" s="365" t="str">
        <f>IFERROR(IF(F270="","",IF(I270="休日","OK",IF(I270=$T$3,VLOOKUP(B270,$M$15:$P$655,4,FALSE),"NG"))),"NG")</f>
        <v/>
      </c>
      <c r="R270" s="398" t="str">
        <f>IFERROR(IF(WEEKDAY(C270)=2,"週の始まり",IF(WEEKDAY(C270)=1,"週の終わり",IF(WEEKDAY(C270)&gt;2,"↓",""))),"")</f>
        <v/>
      </c>
      <c r="S270" s="184"/>
      <c r="V270" s="177" t="str">
        <f>IFERROR(VLOOKUP(B270,①工事概要の入力!$C$10:$D$14,2,FALSE),"")</f>
        <v/>
      </c>
      <c r="W270" s="177" t="str">
        <f>IFERROR(VLOOKUP(B270,①工事概要の入力!$C$18:$D$23,2,FALSE),"")</f>
        <v/>
      </c>
      <c r="X270" s="177" t="str">
        <f>IFERROR(VLOOKUP(B270,①工事概要の入力!$C$24:$D$26,2,FALSE),"")</f>
        <v/>
      </c>
      <c r="Y270" s="177" t="str">
        <f>IF(B270&gt;①工事概要の入力!$C$28,"",IF(B270&gt;=①工事概要の入力!$C$27,$Y$13,""))</f>
        <v/>
      </c>
      <c r="Z270" s="177" t="str">
        <f>IF(B270&gt;①工事概要の入力!$C$30,"",IF(B270&gt;=①工事概要の入力!$C$29,$Z$13,""))</f>
        <v/>
      </c>
      <c r="AA270" s="177" t="str">
        <f>IF(B270&gt;①工事概要の入力!$C$32,"",IF(B270&gt;=①工事概要の入力!$C$31,$AA$13,""))</f>
        <v/>
      </c>
      <c r="AB270" s="177" t="str">
        <f>IF(B270&gt;①工事概要の入力!$C$34,"",IF(B270&gt;=①工事概要の入力!$C$33,$AB$13,""))</f>
        <v/>
      </c>
      <c r="AC270" s="177" t="str">
        <f>IF(B270&gt;①工事概要の入力!$C$36,"",IF(B270&gt;=①工事概要の入力!$C$35,$AC$13,""))</f>
        <v/>
      </c>
      <c r="AD270" s="177" t="str">
        <f>IF(B270&gt;①工事概要の入力!$C$38,"",IF(B270&gt;=①工事概要の入力!$C$37,$AD$13,""))</f>
        <v/>
      </c>
      <c r="AE270" s="177" t="str">
        <f>IF(B270&gt;①工事概要の入力!$C$40,"",IF(B270&gt;=①工事概要の入力!$C$39,$AE$13,""))</f>
        <v/>
      </c>
      <c r="AF270" s="177" t="str">
        <f>IF(B270&gt;①工事概要の入力!$C$42,"",IF(B270&gt;=①工事概要の入力!$C$41,$AF$13,""))</f>
        <v/>
      </c>
      <c r="AG270" s="177" t="str">
        <f>IF(B270&gt;①工事概要の入力!$C$44,"",IF(B270&gt;=①工事概要の入力!$C$43,$AG$13,""))</f>
        <v/>
      </c>
      <c r="AH270" s="177" t="str">
        <f>IF(B270&gt;①工事概要の入力!$C$46,"",IF(B270&gt;=①工事概要の入力!$C$45,$AH$13,""))</f>
        <v/>
      </c>
      <c r="AI270" s="177" t="str">
        <f>IF(B270&gt;①工事概要の入力!$C$48,"",IF(B270&gt;=①工事概要の入力!$C$47,$AI$13,""))</f>
        <v/>
      </c>
      <c r="AJ270" s="177" t="str">
        <f>IF(B270&gt;①工事概要の入力!$C$50,"",IF(B270&gt;=①工事概要の入力!$C$49,$AJ$13,""))</f>
        <v/>
      </c>
      <c r="AK270" s="177" t="str">
        <f>IF(B270&gt;①工事概要の入力!$C$52,"",IF(B270&gt;=①工事概要の入力!$C$51,$AK$13,""))</f>
        <v/>
      </c>
      <c r="AL270" s="177" t="str">
        <f>IF(B270&gt;①工事概要の入力!$C$54,"",IF(B270&gt;=①工事概要の入力!$C$53,$AL$13,""))</f>
        <v/>
      </c>
      <c r="AM270" s="177" t="str">
        <f>IF(B270&gt;①工事概要の入力!$C$56,"",IF(B270&gt;=①工事概要の入力!$C$55,$AM$13,""))</f>
        <v/>
      </c>
      <c r="AN270" s="177" t="str">
        <f>IF(B270&gt;①工事概要の入力!$C$58,"",IF(B270&gt;=①工事概要の入力!$C$57,$AN$13,""))</f>
        <v/>
      </c>
      <c r="AO270" s="177" t="str">
        <f>IF(B270&gt;①工事概要の入力!$C$60,"",IF(B270&gt;=①工事概要の入力!$C$59,$AO$13,""))</f>
        <v/>
      </c>
      <c r="AP270" s="177" t="str">
        <f>IF(B270&gt;①工事概要の入力!$C$62,"",IF(B270&gt;=①工事概要の入力!$C$61,$AP$13,""))</f>
        <v/>
      </c>
      <c r="AQ270" s="177" t="str">
        <f>IF(B270&gt;①工事概要の入力!$C$64,"",IF(B270&gt;=①工事概要の入力!$C$63,$AQ$13,""))</f>
        <v/>
      </c>
      <c r="AR270" s="177" t="str">
        <f>IF(B270&gt;①工事概要の入力!$C$66,"",IF(B270&gt;=①工事概要の入力!$C$65,$AR$13,""))</f>
        <v/>
      </c>
      <c r="AS270" s="177" t="str">
        <f>IF(B270&gt;①工事概要の入力!$C$68,"",IF(B270&gt;=①工事概要の入力!$C$67,$AS$13,""))</f>
        <v/>
      </c>
      <c r="AT270" s="177" t="str">
        <f t="shared" si="39"/>
        <v/>
      </c>
      <c r="AU270" s="177" t="str">
        <f t="shared" si="31"/>
        <v xml:space="preserve"> </v>
      </c>
    </row>
    <row r="271" spans="1:47" ht="39" customHeight="1" thickTop="1" thickBot="1">
      <c r="A271" s="351" t="str">
        <f t="shared" si="32"/>
        <v>対象期間外</v>
      </c>
      <c r="B271" s="362" t="str">
        <f>IFERROR(IF(B270=①工事概要の入力!$E$14,"-",IF(B270="-","-",B270+1)),"-")</f>
        <v>-</v>
      </c>
      <c r="C271" s="363" t="str">
        <f t="shared" si="33"/>
        <v>-</v>
      </c>
      <c r="D271" s="364" t="str">
        <f t="shared" si="34"/>
        <v xml:space="preserve"> </v>
      </c>
      <c r="E271" s="365" t="str">
        <f>IF(B271=①工事概要の入力!$E$10,"",IF(B271&gt;①工事概要の入力!$E$13,"",IF(LEN(AT271)=0,"○","")))</f>
        <v/>
      </c>
      <c r="F271" s="365" t="str">
        <f>IF(E271="","",IF(WEEKDAY(B271)=1,"〇",IF(WEEKDAY(B271)=7,"〇","")))</f>
        <v/>
      </c>
      <c r="G271" s="366" t="str">
        <f t="shared" si="35"/>
        <v>×</v>
      </c>
      <c r="H271" s="367"/>
      <c r="I271" s="368"/>
      <c r="J271" s="369"/>
      <c r="K271" s="370"/>
      <c r="L271" s="371" t="str">
        <f t="shared" si="36"/>
        <v/>
      </c>
      <c r="M271" s="371" t="str">
        <f t="shared" ref="M271:M334" si="40">IF(L271="","",L271)</f>
        <v/>
      </c>
      <c r="N271" s="371" t="str">
        <f>B271</f>
        <v>-</v>
      </c>
      <c r="O271" s="371" t="str">
        <f t="shared" si="37"/>
        <v/>
      </c>
      <c r="P271" s="371" t="str">
        <f t="shared" si="38"/>
        <v>振替済み</v>
      </c>
      <c r="Q271" s="365" t="str">
        <f>IFERROR(IF(F271="","",IF(I271="休日","OK",IF(I271=$T$3,VLOOKUP(B271,$M$15:$P$655,4,FALSE),"NG"))),"NG")</f>
        <v/>
      </c>
      <c r="R271" s="398" t="str">
        <f>IFERROR(IF(WEEKDAY(C271)=2,"週の始まり",IF(WEEKDAY(C271)=1,"週の終わり",IF(WEEKDAY(C271)&gt;2,"↓",""))),"")</f>
        <v/>
      </c>
      <c r="S271" s="184"/>
      <c r="V271" s="177" t="str">
        <f>IFERROR(VLOOKUP(B271,①工事概要の入力!$C$10:$D$14,2,FALSE),"")</f>
        <v/>
      </c>
      <c r="W271" s="177" t="str">
        <f>IFERROR(VLOOKUP(B271,①工事概要の入力!$C$18:$D$23,2,FALSE),"")</f>
        <v/>
      </c>
      <c r="X271" s="177" t="str">
        <f>IFERROR(VLOOKUP(B271,①工事概要の入力!$C$24:$D$26,2,FALSE),"")</f>
        <v/>
      </c>
      <c r="Y271" s="177" t="str">
        <f>IF(B271&gt;①工事概要の入力!$C$28,"",IF(B271&gt;=①工事概要の入力!$C$27,$Y$13,""))</f>
        <v/>
      </c>
      <c r="Z271" s="177" t="str">
        <f>IF(B271&gt;①工事概要の入力!$C$30,"",IF(B271&gt;=①工事概要の入力!$C$29,$Z$13,""))</f>
        <v/>
      </c>
      <c r="AA271" s="177" t="str">
        <f>IF(B271&gt;①工事概要の入力!$C$32,"",IF(B271&gt;=①工事概要の入力!$C$31,$AA$13,""))</f>
        <v/>
      </c>
      <c r="AB271" s="177" t="str">
        <f>IF(B271&gt;①工事概要の入力!$C$34,"",IF(B271&gt;=①工事概要の入力!$C$33,$AB$13,""))</f>
        <v/>
      </c>
      <c r="AC271" s="177" t="str">
        <f>IF(B271&gt;①工事概要の入力!$C$36,"",IF(B271&gt;=①工事概要の入力!$C$35,$AC$13,""))</f>
        <v/>
      </c>
      <c r="AD271" s="177" t="str">
        <f>IF(B271&gt;①工事概要の入力!$C$38,"",IF(B271&gt;=①工事概要の入力!$C$37,$AD$13,""))</f>
        <v/>
      </c>
      <c r="AE271" s="177" t="str">
        <f>IF(B271&gt;①工事概要の入力!$C$40,"",IF(B271&gt;=①工事概要の入力!$C$39,$AE$13,""))</f>
        <v/>
      </c>
      <c r="AF271" s="177" t="str">
        <f>IF(B271&gt;①工事概要の入力!$C$42,"",IF(B271&gt;=①工事概要の入力!$C$41,$AF$13,""))</f>
        <v/>
      </c>
      <c r="AG271" s="177" t="str">
        <f>IF(B271&gt;①工事概要の入力!$C$44,"",IF(B271&gt;=①工事概要の入力!$C$43,$AG$13,""))</f>
        <v/>
      </c>
      <c r="AH271" s="177" t="str">
        <f>IF(B271&gt;①工事概要の入力!$C$46,"",IF(B271&gt;=①工事概要の入力!$C$45,$AH$13,""))</f>
        <v/>
      </c>
      <c r="AI271" s="177" t="str">
        <f>IF(B271&gt;①工事概要の入力!$C$48,"",IF(B271&gt;=①工事概要の入力!$C$47,$AI$13,""))</f>
        <v/>
      </c>
      <c r="AJ271" s="177" t="str">
        <f>IF(B271&gt;①工事概要の入力!$C$50,"",IF(B271&gt;=①工事概要の入力!$C$49,$AJ$13,""))</f>
        <v/>
      </c>
      <c r="AK271" s="177" t="str">
        <f>IF(B271&gt;①工事概要の入力!$C$52,"",IF(B271&gt;=①工事概要の入力!$C$51,$AK$13,""))</f>
        <v/>
      </c>
      <c r="AL271" s="177" t="str">
        <f>IF(B271&gt;①工事概要の入力!$C$54,"",IF(B271&gt;=①工事概要の入力!$C$53,$AL$13,""))</f>
        <v/>
      </c>
      <c r="AM271" s="177" t="str">
        <f>IF(B271&gt;①工事概要の入力!$C$56,"",IF(B271&gt;=①工事概要の入力!$C$55,$AM$13,""))</f>
        <v/>
      </c>
      <c r="AN271" s="177" t="str">
        <f>IF(B271&gt;①工事概要の入力!$C$58,"",IF(B271&gt;=①工事概要の入力!$C$57,$AN$13,""))</f>
        <v/>
      </c>
      <c r="AO271" s="177" t="str">
        <f>IF(B271&gt;①工事概要の入力!$C$60,"",IF(B271&gt;=①工事概要の入力!$C$59,$AO$13,""))</f>
        <v/>
      </c>
      <c r="AP271" s="177" t="str">
        <f>IF(B271&gt;①工事概要の入力!$C$62,"",IF(B271&gt;=①工事概要の入力!$C$61,$AP$13,""))</f>
        <v/>
      </c>
      <c r="AQ271" s="177" t="str">
        <f>IF(B271&gt;①工事概要の入力!$C$64,"",IF(B271&gt;=①工事概要の入力!$C$63,$AQ$13,""))</f>
        <v/>
      </c>
      <c r="AR271" s="177" t="str">
        <f>IF(B271&gt;①工事概要の入力!$C$66,"",IF(B271&gt;=①工事概要の入力!$C$65,$AR$13,""))</f>
        <v/>
      </c>
      <c r="AS271" s="177" t="str">
        <f>IF(B271&gt;①工事概要の入力!$C$68,"",IF(B271&gt;=①工事概要の入力!$C$67,$AS$13,""))</f>
        <v/>
      </c>
      <c r="AT271" s="177" t="str">
        <f t="shared" si="39"/>
        <v/>
      </c>
      <c r="AU271" s="177" t="str">
        <f t="shared" ref="AU271:AU334" si="41">V271&amp;" "&amp;AT271</f>
        <v xml:space="preserve"> </v>
      </c>
    </row>
    <row r="272" spans="1:47" ht="39" customHeight="1" thickTop="1" thickBot="1">
      <c r="A272" s="351" t="str">
        <f t="shared" ref="A272:A335" si="42">IF(G272="×","対象期間外",IF(G272="〇","対象期間",""))</f>
        <v>対象期間外</v>
      </c>
      <c r="B272" s="362" t="str">
        <f>IFERROR(IF(B271=①工事概要の入力!$E$14,"-",IF(B271="-","-",B271+1)),"-")</f>
        <v>-</v>
      </c>
      <c r="C272" s="363" t="str">
        <f t="shared" ref="C272:C335" si="43">IFERROR(WEEKDAY(B272),"-")</f>
        <v>-</v>
      </c>
      <c r="D272" s="364" t="str">
        <f t="shared" ref="D272:D335" si="44">AU272</f>
        <v xml:space="preserve"> </v>
      </c>
      <c r="E272" s="365" t="str">
        <f>IF(B272=①工事概要の入力!$E$10,"",IF(B272&gt;①工事概要の入力!$E$13,"",IF(LEN(AT272)=0,"○","")))</f>
        <v/>
      </c>
      <c r="F272" s="365" t="str">
        <f>IF(E272="","",IF(WEEKDAY(B272)=1,"〇",IF(WEEKDAY(B272)=7,"〇","")))</f>
        <v/>
      </c>
      <c r="G272" s="366" t="str">
        <f t="shared" ref="G272:G335" si="45">IF(E272="","×","〇")</f>
        <v>×</v>
      </c>
      <c r="H272" s="367"/>
      <c r="I272" s="368"/>
      <c r="J272" s="369"/>
      <c r="K272" s="370"/>
      <c r="L272" s="371" t="str">
        <f t="shared" ref="L272:L335" si="46">IF(I272="完全週休２日の振替休日",J272,"")</f>
        <v/>
      </c>
      <c r="M272" s="371" t="str">
        <f t="shared" si="40"/>
        <v/>
      </c>
      <c r="N272" s="371" t="str">
        <f>B272</f>
        <v>-</v>
      </c>
      <c r="O272" s="371" t="str">
        <f t="shared" ref="O272:O335" si="47">IF(H272&amp;I272=$T$4&amp;$T$5,"NG","")</f>
        <v/>
      </c>
      <c r="P272" s="371" t="str">
        <f t="shared" ref="P272:P335" si="48">IF(O272="","振替済み",$T$15)</f>
        <v>振替済み</v>
      </c>
      <c r="Q272" s="365" t="str">
        <f>IFERROR(IF(F272="","",IF(I272="休日","OK",IF(I272=$T$3,VLOOKUP(B272,$M$15:$P$655,4,FALSE),"NG"))),"NG")</f>
        <v/>
      </c>
      <c r="R272" s="398" t="str">
        <f>IFERROR(IF(WEEKDAY(C272)=2,"週の始まり",IF(WEEKDAY(C272)=1,"週の終わり",IF(WEEKDAY(C272)&gt;2,"↓",""))),"")</f>
        <v/>
      </c>
      <c r="S272" s="184"/>
      <c r="V272" s="177" t="str">
        <f>IFERROR(VLOOKUP(B272,①工事概要の入力!$C$10:$D$14,2,FALSE),"")</f>
        <v/>
      </c>
      <c r="W272" s="177" t="str">
        <f>IFERROR(VLOOKUP(B272,①工事概要の入力!$C$18:$D$23,2,FALSE),"")</f>
        <v/>
      </c>
      <c r="X272" s="177" t="str">
        <f>IFERROR(VLOOKUP(B272,①工事概要の入力!$C$24:$D$26,2,FALSE),"")</f>
        <v/>
      </c>
      <c r="Y272" s="177" t="str">
        <f>IF(B272&gt;①工事概要の入力!$C$28,"",IF(B272&gt;=①工事概要の入力!$C$27,$Y$13,""))</f>
        <v/>
      </c>
      <c r="Z272" s="177" t="str">
        <f>IF(B272&gt;①工事概要の入力!$C$30,"",IF(B272&gt;=①工事概要の入力!$C$29,$Z$13,""))</f>
        <v/>
      </c>
      <c r="AA272" s="177" t="str">
        <f>IF(B272&gt;①工事概要の入力!$C$32,"",IF(B272&gt;=①工事概要の入力!$C$31,$AA$13,""))</f>
        <v/>
      </c>
      <c r="AB272" s="177" t="str">
        <f>IF(B272&gt;①工事概要の入力!$C$34,"",IF(B272&gt;=①工事概要の入力!$C$33,$AB$13,""))</f>
        <v/>
      </c>
      <c r="AC272" s="177" t="str">
        <f>IF(B272&gt;①工事概要の入力!$C$36,"",IF(B272&gt;=①工事概要の入力!$C$35,$AC$13,""))</f>
        <v/>
      </c>
      <c r="AD272" s="177" t="str">
        <f>IF(B272&gt;①工事概要の入力!$C$38,"",IF(B272&gt;=①工事概要の入力!$C$37,$AD$13,""))</f>
        <v/>
      </c>
      <c r="AE272" s="177" t="str">
        <f>IF(B272&gt;①工事概要の入力!$C$40,"",IF(B272&gt;=①工事概要の入力!$C$39,$AE$13,""))</f>
        <v/>
      </c>
      <c r="AF272" s="177" t="str">
        <f>IF(B272&gt;①工事概要の入力!$C$42,"",IF(B272&gt;=①工事概要の入力!$C$41,$AF$13,""))</f>
        <v/>
      </c>
      <c r="AG272" s="177" t="str">
        <f>IF(B272&gt;①工事概要の入力!$C$44,"",IF(B272&gt;=①工事概要の入力!$C$43,$AG$13,""))</f>
        <v/>
      </c>
      <c r="AH272" s="177" t="str">
        <f>IF(B272&gt;①工事概要の入力!$C$46,"",IF(B272&gt;=①工事概要の入力!$C$45,$AH$13,""))</f>
        <v/>
      </c>
      <c r="AI272" s="177" t="str">
        <f>IF(B272&gt;①工事概要の入力!$C$48,"",IF(B272&gt;=①工事概要の入力!$C$47,$AI$13,""))</f>
        <v/>
      </c>
      <c r="AJ272" s="177" t="str">
        <f>IF(B272&gt;①工事概要の入力!$C$50,"",IF(B272&gt;=①工事概要の入力!$C$49,$AJ$13,""))</f>
        <v/>
      </c>
      <c r="AK272" s="177" t="str">
        <f>IF(B272&gt;①工事概要の入力!$C$52,"",IF(B272&gt;=①工事概要の入力!$C$51,$AK$13,""))</f>
        <v/>
      </c>
      <c r="AL272" s="177" t="str">
        <f>IF(B272&gt;①工事概要の入力!$C$54,"",IF(B272&gt;=①工事概要の入力!$C$53,$AL$13,""))</f>
        <v/>
      </c>
      <c r="AM272" s="177" t="str">
        <f>IF(B272&gt;①工事概要の入力!$C$56,"",IF(B272&gt;=①工事概要の入力!$C$55,$AM$13,""))</f>
        <v/>
      </c>
      <c r="AN272" s="177" t="str">
        <f>IF(B272&gt;①工事概要の入力!$C$58,"",IF(B272&gt;=①工事概要の入力!$C$57,$AN$13,""))</f>
        <v/>
      </c>
      <c r="AO272" s="177" t="str">
        <f>IF(B272&gt;①工事概要の入力!$C$60,"",IF(B272&gt;=①工事概要の入力!$C$59,$AO$13,""))</f>
        <v/>
      </c>
      <c r="AP272" s="177" t="str">
        <f>IF(B272&gt;①工事概要の入力!$C$62,"",IF(B272&gt;=①工事概要の入力!$C$61,$AP$13,""))</f>
        <v/>
      </c>
      <c r="AQ272" s="177" t="str">
        <f>IF(B272&gt;①工事概要の入力!$C$64,"",IF(B272&gt;=①工事概要の入力!$C$63,$AQ$13,""))</f>
        <v/>
      </c>
      <c r="AR272" s="177" t="str">
        <f>IF(B272&gt;①工事概要の入力!$C$66,"",IF(B272&gt;=①工事概要の入力!$C$65,$AR$13,""))</f>
        <v/>
      </c>
      <c r="AS272" s="177" t="str">
        <f>IF(B272&gt;①工事概要の入力!$C$68,"",IF(B272&gt;=①工事概要の入力!$C$67,$AS$13,""))</f>
        <v/>
      </c>
      <c r="AT272" s="177" t="str">
        <f t="shared" ref="AT272:AT335" si="49">IF(COUNTA(W272:AE272)=0,"",W272&amp;X272&amp;Y272&amp;Z272&amp;AA272&amp;AB272&amp;AC272&amp;AD272&amp;AE272&amp;AF272&amp;AG272&amp;AH272&amp;AI272&amp;AJ272&amp;AK272&amp;AL272&amp;AM272&amp;AN272&amp;AO272&amp;AP272&amp;AQ272&amp;AR272&amp;AS272)</f>
        <v/>
      </c>
      <c r="AU272" s="177" t="str">
        <f t="shared" si="41"/>
        <v xml:space="preserve"> </v>
      </c>
    </row>
    <row r="273" spans="1:47" ht="39" customHeight="1" thickTop="1" thickBot="1">
      <c r="A273" s="351" t="str">
        <f t="shared" si="42"/>
        <v>対象期間外</v>
      </c>
      <c r="B273" s="362" t="str">
        <f>IFERROR(IF(B272=①工事概要の入力!$E$14,"-",IF(B272="-","-",B272+1)),"-")</f>
        <v>-</v>
      </c>
      <c r="C273" s="363" t="str">
        <f t="shared" si="43"/>
        <v>-</v>
      </c>
      <c r="D273" s="364" t="str">
        <f t="shared" si="44"/>
        <v xml:space="preserve"> </v>
      </c>
      <c r="E273" s="365" t="str">
        <f>IF(B273=①工事概要の入力!$E$10,"",IF(B273&gt;①工事概要の入力!$E$13,"",IF(LEN(AT273)=0,"○","")))</f>
        <v/>
      </c>
      <c r="F273" s="365" t="str">
        <f>IF(E273="","",IF(WEEKDAY(B273)=1,"〇",IF(WEEKDAY(B273)=7,"〇","")))</f>
        <v/>
      </c>
      <c r="G273" s="366" t="str">
        <f t="shared" si="45"/>
        <v>×</v>
      </c>
      <c r="H273" s="367"/>
      <c r="I273" s="368"/>
      <c r="J273" s="369"/>
      <c r="K273" s="370"/>
      <c r="L273" s="371" t="str">
        <f t="shared" si="46"/>
        <v/>
      </c>
      <c r="M273" s="371" t="str">
        <f t="shared" si="40"/>
        <v/>
      </c>
      <c r="N273" s="371" t="str">
        <f>B273</f>
        <v>-</v>
      </c>
      <c r="O273" s="371" t="str">
        <f t="shared" si="47"/>
        <v/>
      </c>
      <c r="P273" s="371" t="str">
        <f t="shared" si="48"/>
        <v>振替済み</v>
      </c>
      <c r="Q273" s="365" t="str">
        <f>IFERROR(IF(F273="","",IF(I273="休日","OK",IF(I273=$T$3,VLOOKUP(B273,$M$15:$P$655,4,FALSE),"NG"))),"NG")</f>
        <v/>
      </c>
      <c r="R273" s="398" t="str">
        <f>IFERROR(IF(WEEKDAY(C273)=2,"週の始まり",IF(WEEKDAY(C273)=1,"週の終わり",IF(WEEKDAY(C273)&gt;2,"↓",""))),"")</f>
        <v/>
      </c>
      <c r="S273" s="184"/>
      <c r="V273" s="177" t="str">
        <f>IFERROR(VLOOKUP(B273,①工事概要の入力!$C$10:$D$14,2,FALSE),"")</f>
        <v/>
      </c>
      <c r="W273" s="177" t="str">
        <f>IFERROR(VLOOKUP(B273,①工事概要の入力!$C$18:$D$23,2,FALSE),"")</f>
        <v/>
      </c>
      <c r="X273" s="177" t="str">
        <f>IFERROR(VLOOKUP(B273,①工事概要の入力!$C$24:$D$26,2,FALSE),"")</f>
        <v/>
      </c>
      <c r="Y273" s="177" t="str">
        <f>IF(B273&gt;①工事概要の入力!$C$28,"",IF(B273&gt;=①工事概要の入力!$C$27,$Y$13,""))</f>
        <v/>
      </c>
      <c r="Z273" s="177" t="str">
        <f>IF(B273&gt;①工事概要の入力!$C$30,"",IF(B273&gt;=①工事概要の入力!$C$29,$Z$13,""))</f>
        <v/>
      </c>
      <c r="AA273" s="177" t="str">
        <f>IF(B273&gt;①工事概要の入力!$C$32,"",IF(B273&gt;=①工事概要の入力!$C$31,$AA$13,""))</f>
        <v/>
      </c>
      <c r="AB273" s="177" t="str">
        <f>IF(B273&gt;①工事概要の入力!$C$34,"",IF(B273&gt;=①工事概要の入力!$C$33,$AB$13,""))</f>
        <v/>
      </c>
      <c r="AC273" s="177" t="str">
        <f>IF(B273&gt;①工事概要の入力!$C$36,"",IF(B273&gt;=①工事概要の入力!$C$35,$AC$13,""))</f>
        <v/>
      </c>
      <c r="AD273" s="177" t="str">
        <f>IF(B273&gt;①工事概要の入力!$C$38,"",IF(B273&gt;=①工事概要の入力!$C$37,$AD$13,""))</f>
        <v/>
      </c>
      <c r="AE273" s="177" t="str">
        <f>IF(B273&gt;①工事概要の入力!$C$40,"",IF(B273&gt;=①工事概要の入力!$C$39,$AE$13,""))</f>
        <v/>
      </c>
      <c r="AF273" s="177" t="str">
        <f>IF(B273&gt;①工事概要の入力!$C$42,"",IF(B273&gt;=①工事概要の入力!$C$41,$AF$13,""))</f>
        <v/>
      </c>
      <c r="AG273" s="177" t="str">
        <f>IF(B273&gt;①工事概要の入力!$C$44,"",IF(B273&gt;=①工事概要の入力!$C$43,$AG$13,""))</f>
        <v/>
      </c>
      <c r="AH273" s="177" t="str">
        <f>IF(B273&gt;①工事概要の入力!$C$46,"",IF(B273&gt;=①工事概要の入力!$C$45,$AH$13,""))</f>
        <v/>
      </c>
      <c r="AI273" s="177" t="str">
        <f>IF(B273&gt;①工事概要の入力!$C$48,"",IF(B273&gt;=①工事概要の入力!$C$47,$AI$13,""))</f>
        <v/>
      </c>
      <c r="AJ273" s="177" t="str">
        <f>IF(B273&gt;①工事概要の入力!$C$50,"",IF(B273&gt;=①工事概要の入力!$C$49,$AJ$13,""))</f>
        <v/>
      </c>
      <c r="AK273" s="177" t="str">
        <f>IF(B273&gt;①工事概要の入力!$C$52,"",IF(B273&gt;=①工事概要の入力!$C$51,$AK$13,""))</f>
        <v/>
      </c>
      <c r="AL273" s="177" t="str">
        <f>IF(B273&gt;①工事概要の入力!$C$54,"",IF(B273&gt;=①工事概要の入力!$C$53,$AL$13,""))</f>
        <v/>
      </c>
      <c r="AM273" s="177" t="str">
        <f>IF(B273&gt;①工事概要の入力!$C$56,"",IF(B273&gt;=①工事概要の入力!$C$55,$AM$13,""))</f>
        <v/>
      </c>
      <c r="AN273" s="177" t="str">
        <f>IF(B273&gt;①工事概要の入力!$C$58,"",IF(B273&gt;=①工事概要の入力!$C$57,$AN$13,""))</f>
        <v/>
      </c>
      <c r="AO273" s="177" t="str">
        <f>IF(B273&gt;①工事概要の入力!$C$60,"",IF(B273&gt;=①工事概要の入力!$C$59,$AO$13,""))</f>
        <v/>
      </c>
      <c r="AP273" s="177" t="str">
        <f>IF(B273&gt;①工事概要の入力!$C$62,"",IF(B273&gt;=①工事概要の入力!$C$61,$AP$13,""))</f>
        <v/>
      </c>
      <c r="AQ273" s="177" t="str">
        <f>IF(B273&gt;①工事概要の入力!$C$64,"",IF(B273&gt;=①工事概要の入力!$C$63,$AQ$13,""))</f>
        <v/>
      </c>
      <c r="AR273" s="177" t="str">
        <f>IF(B273&gt;①工事概要の入力!$C$66,"",IF(B273&gt;=①工事概要の入力!$C$65,$AR$13,""))</f>
        <v/>
      </c>
      <c r="AS273" s="177" t="str">
        <f>IF(B273&gt;①工事概要の入力!$C$68,"",IF(B273&gt;=①工事概要の入力!$C$67,$AS$13,""))</f>
        <v/>
      </c>
      <c r="AT273" s="177" t="str">
        <f t="shared" si="49"/>
        <v/>
      </c>
      <c r="AU273" s="177" t="str">
        <f t="shared" si="41"/>
        <v xml:space="preserve"> </v>
      </c>
    </row>
    <row r="274" spans="1:47" ht="39" customHeight="1" thickTop="1" thickBot="1">
      <c r="A274" s="351" t="str">
        <f t="shared" si="42"/>
        <v>対象期間外</v>
      </c>
      <c r="B274" s="362" t="str">
        <f>IFERROR(IF(B273=①工事概要の入力!$E$14,"-",IF(B273="-","-",B273+1)),"-")</f>
        <v>-</v>
      </c>
      <c r="C274" s="363" t="str">
        <f t="shared" si="43"/>
        <v>-</v>
      </c>
      <c r="D274" s="364" t="str">
        <f t="shared" si="44"/>
        <v xml:space="preserve"> </v>
      </c>
      <c r="E274" s="365" t="str">
        <f>IF(B274=①工事概要の入力!$E$10,"",IF(B274&gt;①工事概要の入力!$E$13,"",IF(LEN(AT274)=0,"○","")))</f>
        <v/>
      </c>
      <c r="F274" s="365" t="str">
        <f>IF(E274="","",IF(WEEKDAY(B274)=1,"〇",IF(WEEKDAY(B274)=7,"〇","")))</f>
        <v/>
      </c>
      <c r="G274" s="366" t="str">
        <f t="shared" si="45"/>
        <v>×</v>
      </c>
      <c r="H274" s="367"/>
      <c r="I274" s="368"/>
      <c r="J274" s="369"/>
      <c r="K274" s="370"/>
      <c r="L274" s="371" t="str">
        <f t="shared" si="46"/>
        <v/>
      </c>
      <c r="M274" s="371" t="str">
        <f t="shared" si="40"/>
        <v/>
      </c>
      <c r="N274" s="371" t="str">
        <f>B274</f>
        <v>-</v>
      </c>
      <c r="O274" s="371" t="str">
        <f t="shared" si="47"/>
        <v/>
      </c>
      <c r="P274" s="371" t="str">
        <f t="shared" si="48"/>
        <v>振替済み</v>
      </c>
      <c r="Q274" s="365" t="str">
        <f>IFERROR(IF(F274="","",IF(I274="休日","OK",IF(I274=$T$3,VLOOKUP(B274,$M$15:$P$655,4,FALSE),"NG"))),"NG")</f>
        <v/>
      </c>
      <c r="R274" s="398" t="str">
        <f>IFERROR(IF(WEEKDAY(C274)=2,"週の始まり",IF(WEEKDAY(C274)=1,"週の終わり",IF(WEEKDAY(C274)&gt;2,"↓",""))),"")</f>
        <v/>
      </c>
      <c r="S274" s="184"/>
      <c r="V274" s="177" t="str">
        <f>IFERROR(VLOOKUP(B274,①工事概要の入力!$C$10:$D$14,2,FALSE),"")</f>
        <v/>
      </c>
      <c r="W274" s="177" t="str">
        <f>IFERROR(VLOOKUP(B274,①工事概要の入力!$C$18:$D$23,2,FALSE),"")</f>
        <v/>
      </c>
      <c r="X274" s="177" t="str">
        <f>IFERROR(VLOOKUP(B274,①工事概要の入力!$C$24:$D$26,2,FALSE),"")</f>
        <v/>
      </c>
      <c r="Y274" s="177" t="str">
        <f>IF(B274&gt;①工事概要の入力!$C$28,"",IF(B274&gt;=①工事概要の入力!$C$27,$Y$13,""))</f>
        <v/>
      </c>
      <c r="Z274" s="177" t="str">
        <f>IF(B274&gt;①工事概要の入力!$C$30,"",IF(B274&gt;=①工事概要の入力!$C$29,$Z$13,""))</f>
        <v/>
      </c>
      <c r="AA274" s="177" t="str">
        <f>IF(B274&gt;①工事概要の入力!$C$32,"",IF(B274&gt;=①工事概要の入力!$C$31,$AA$13,""))</f>
        <v/>
      </c>
      <c r="AB274" s="177" t="str">
        <f>IF(B274&gt;①工事概要の入力!$C$34,"",IF(B274&gt;=①工事概要の入力!$C$33,$AB$13,""))</f>
        <v/>
      </c>
      <c r="AC274" s="177" t="str">
        <f>IF(B274&gt;①工事概要の入力!$C$36,"",IF(B274&gt;=①工事概要の入力!$C$35,$AC$13,""))</f>
        <v/>
      </c>
      <c r="AD274" s="177" t="str">
        <f>IF(B274&gt;①工事概要の入力!$C$38,"",IF(B274&gt;=①工事概要の入力!$C$37,$AD$13,""))</f>
        <v/>
      </c>
      <c r="AE274" s="177" t="str">
        <f>IF(B274&gt;①工事概要の入力!$C$40,"",IF(B274&gt;=①工事概要の入力!$C$39,$AE$13,""))</f>
        <v/>
      </c>
      <c r="AF274" s="177" t="str">
        <f>IF(B274&gt;①工事概要の入力!$C$42,"",IF(B274&gt;=①工事概要の入力!$C$41,$AF$13,""))</f>
        <v/>
      </c>
      <c r="AG274" s="177" t="str">
        <f>IF(B274&gt;①工事概要の入力!$C$44,"",IF(B274&gt;=①工事概要の入力!$C$43,$AG$13,""))</f>
        <v/>
      </c>
      <c r="AH274" s="177" t="str">
        <f>IF(B274&gt;①工事概要の入力!$C$46,"",IF(B274&gt;=①工事概要の入力!$C$45,$AH$13,""))</f>
        <v/>
      </c>
      <c r="AI274" s="177" t="str">
        <f>IF(B274&gt;①工事概要の入力!$C$48,"",IF(B274&gt;=①工事概要の入力!$C$47,$AI$13,""))</f>
        <v/>
      </c>
      <c r="AJ274" s="177" t="str">
        <f>IF(B274&gt;①工事概要の入力!$C$50,"",IF(B274&gt;=①工事概要の入力!$C$49,$AJ$13,""))</f>
        <v/>
      </c>
      <c r="AK274" s="177" t="str">
        <f>IF(B274&gt;①工事概要の入力!$C$52,"",IF(B274&gt;=①工事概要の入力!$C$51,$AK$13,""))</f>
        <v/>
      </c>
      <c r="AL274" s="177" t="str">
        <f>IF(B274&gt;①工事概要の入力!$C$54,"",IF(B274&gt;=①工事概要の入力!$C$53,$AL$13,""))</f>
        <v/>
      </c>
      <c r="AM274" s="177" t="str">
        <f>IF(B274&gt;①工事概要の入力!$C$56,"",IF(B274&gt;=①工事概要の入力!$C$55,$AM$13,""))</f>
        <v/>
      </c>
      <c r="AN274" s="177" t="str">
        <f>IF(B274&gt;①工事概要の入力!$C$58,"",IF(B274&gt;=①工事概要の入力!$C$57,$AN$13,""))</f>
        <v/>
      </c>
      <c r="AO274" s="177" t="str">
        <f>IF(B274&gt;①工事概要の入力!$C$60,"",IF(B274&gt;=①工事概要の入力!$C$59,$AO$13,""))</f>
        <v/>
      </c>
      <c r="AP274" s="177" t="str">
        <f>IF(B274&gt;①工事概要の入力!$C$62,"",IF(B274&gt;=①工事概要の入力!$C$61,$AP$13,""))</f>
        <v/>
      </c>
      <c r="AQ274" s="177" t="str">
        <f>IF(B274&gt;①工事概要の入力!$C$64,"",IF(B274&gt;=①工事概要の入力!$C$63,$AQ$13,""))</f>
        <v/>
      </c>
      <c r="AR274" s="177" t="str">
        <f>IF(B274&gt;①工事概要の入力!$C$66,"",IF(B274&gt;=①工事概要の入力!$C$65,$AR$13,""))</f>
        <v/>
      </c>
      <c r="AS274" s="177" t="str">
        <f>IF(B274&gt;①工事概要の入力!$C$68,"",IF(B274&gt;=①工事概要の入力!$C$67,$AS$13,""))</f>
        <v/>
      </c>
      <c r="AT274" s="177" t="str">
        <f t="shared" si="49"/>
        <v/>
      </c>
      <c r="AU274" s="177" t="str">
        <f t="shared" si="41"/>
        <v xml:space="preserve"> </v>
      </c>
    </row>
    <row r="275" spans="1:47" ht="39" customHeight="1" thickTop="1" thickBot="1">
      <c r="A275" s="351" t="str">
        <f t="shared" si="42"/>
        <v>対象期間外</v>
      </c>
      <c r="B275" s="362" t="str">
        <f>IFERROR(IF(B274=①工事概要の入力!$E$14,"-",IF(B274="-","-",B274+1)),"-")</f>
        <v>-</v>
      </c>
      <c r="C275" s="363" t="str">
        <f t="shared" si="43"/>
        <v>-</v>
      </c>
      <c r="D275" s="364" t="str">
        <f t="shared" si="44"/>
        <v xml:space="preserve"> </v>
      </c>
      <c r="E275" s="365" t="str">
        <f>IF(B275=①工事概要の入力!$E$10,"",IF(B275&gt;①工事概要の入力!$E$13,"",IF(LEN(AT275)=0,"○","")))</f>
        <v/>
      </c>
      <c r="F275" s="365" t="str">
        <f>IF(E275="","",IF(WEEKDAY(B275)=1,"〇",IF(WEEKDAY(B275)=7,"〇","")))</f>
        <v/>
      </c>
      <c r="G275" s="366" t="str">
        <f t="shared" si="45"/>
        <v>×</v>
      </c>
      <c r="H275" s="367"/>
      <c r="I275" s="368"/>
      <c r="J275" s="369"/>
      <c r="K275" s="370"/>
      <c r="L275" s="371" t="str">
        <f t="shared" si="46"/>
        <v/>
      </c>
      <c r="M275" s="371" t="str">
        <f t="shared" si="40"/>
        <v/>
      </c>
      <c r="N275" s="371" t="str">
        <f>B275</f>
        <v>-</v>
      </c>
      <c r="O275" s="371" t="str">
        <f t="shared" si="47"/>
        <v/>
      </c>
      <c r="P275" s="371" t="str">
        <f t="shared" si="48"/>
        <v>振替済み</v>
      </c>
      <c r="Q275" s="365" t="str">
        <f>IFERROR(IF(F275="","",IF(I275="休日","OK",IF(I275=$T$3,VLOOKUP(B275,$M$15:$P$655,4,FALSE),"NG"))),"NG")</f>
        <v/>
      </c>
      <c r="R275" s="398" t="str">
        <f>IFERROR(IF(WEEKDAY(C275)=2,"週の始まり",IF(WEEKDAY(C275)=1,"週の終わり",IF(WEEKDAY(C275)&gt;2,"↓",""))),"")</f>
        <v/>
      </c>
      <c r="S275" s="184"/>
      <c r="V275" s="177" t="str">
        <f>IFERROR(VLOOKUP(B275,①工事概要の入力!$C$10:$D$14,2,FALSE),"")</f>
        <v/>
      </c>
      <c r="W275" s="177" t="str">
        <f>IFERROR(VLOOKUP(B275,①工事概要の入力!$C$18:$D$23,2,FALSE),"")</f>
        <v/>
      </c>
      <c r="X275" s="177" t="str">
        <f>IFERROR(VLOOKUP(B275,①工事概要の入力!$C$24:$D$26,2,FALSE),"")</f>
        <v/>
      </c>
      <c r="Y275" s="177" t="str">
        <f>IF(B275&gt;①工事概要の入力!$C$28,"",IF(B275&gt;=①工事概要の入力!$C$27,$Y$13,""))</f>
        <v/>
      </c>
      <c r="Z275" s="177" t="str">
        <f>IF(B275&gt;①工事概要の入力!$C$30,"",IF(B275&gt;=①工事概要の入力!$C$29,$Z$13,""))</f>
        <v/>
      </c>
      <c r="AA275" s="177" t="str">
        <f>IF(B275&gt;①工事概要の入力!$C$32,"",IF(B275&gt;=①工事概要の入力!$C$31,$AA$13,""))</f>
        <v/>
      </c>
      <c r="AB275" s="177" t="str">
        <f>IF(B275&gt;①工事概要の入力!$C$34,"",IF(B275&gt;=①工事概要の入力!$C$33,$AB$13,""))</f>
        <v/>
      </c>
      <c r="AC275" s="177" t="str">
        <f>IF(B275&gt;①工事概要の入力!$C$36,"",IF(B275&gt;=①工事概要の入力!$C$35,$AC$13,""))</f>
        <v/>
      </c>
      <c r="AD275" s="177" t="str">
        <f>IF(B275&gt;①工事概要の入力!$C$38,"",IF(B275&gt;=①工事概要の入力!$C$37,$AD$13,""))</f>
        <v/>
      </c>
      <c r="AE275" s="177" t="str">
        <f>IF(B275&gt;①工事概要の入力!$C$40,"",IF(B275&gt;=①工事概要の入力!$C$39,$AE$13,""))</f>
        <v/>
      </c>
      <c r="AF275" s="177" t="str">
        <f>IF(B275&gt;①工事概要の入力!$C$42,"",IF(B275&gt;=①工事概要の入力!$C$41,$AF$13,""))</f>
        <v/>
      </c>
      <c r="AG275" s="177" t="str">
        <f>IF(B275&gt;①工事概要の入力!$C$44,"",IF(B275&gt;=①工事概要の入力!$C$43,$AG$13,""))</f>
        <v/>
      </c>
      <c r="AH275" s="177" t="str">
        <f>IF(B275&gt;①工事概要の入力!$C$46,"",IF(B275&gt;=①工事概要の入力!$C$45,$AH$13,""))</f>
        <v/>
      </c>
      <c r="AI275" s="177" t="str">
        <f>IF(B275&gt;①工事概要の入力!$C$48,"",IF(B275&gt;=①工事概要の入力!$C$47,$AI$13,""))</f>
        <v/>
      </c>
      <c r="AJ275" s="177" t="str">
        <f>IF(B275&gt;①工事概要の入力!$C$50,"",IF(B275&gt;=①工事概要の入力!$C$49,$AJ$13,""))</f>
        <v/>
      </c>
      <c r="AK275" s="177" t="str">
        <f>IF(B275&gt;①工事概要の入力!$C$52,"",IF(B275&gt;=①工事概要の入力!$C$51,$AK$13,""))</f>
        <v/>
      </c>
      <c r="AL275" s="177" t="str">
        <f>IF(B275&gt;①工事概要の入力!$C$54,"",IF(B275&gt;=①工事概要の入力!$C$53,$AL$13,""))</f>
        <v/>
      </c>
      <c r="AM275" s="177" t="str">
        <f>IF(B275&gt;①工事概要の入力!$C$56,"",IF(B275&gt;=①工事概要の入力!$C$55,$AM$13,""))</f>
        <v/>
      </c>
      <c r="AN275" s="177" t="str">
        <f>IF(B275&gt;①工事概要の入力!$C$58,"",IF(B275&gt;=①工事概要の入力!$C$57,$AN$13,""))</f>
        <v/>
      </c>
      <c r="AO275" s="177" t="str">
        <f>IF(B275&gt;①工事概要の入力!$C$60,"",IF(B275&gt;=①工事概要の入力!$C$59,$AO$13,""))</f>
        <v/>
      </c>
      <c r="AP275" s="177" t="str">
        <f>IF(B275&gt;①工事概要の入力!$C$62,"",IF(B275&gt;=①工事概要の入力!$C$61,$AP$13,""))</f>
        <v/>
      </c>
      <c r="AQ275" s="177" t="str">
        <f>IF(B275&gt;①工事概要の入力!$C$64,"",IF(B275&gt;=①工事概要の入力!$C$63,$AQ$13,""))</f>
        <v/>
      </c>
      <c r="AR275" s="177" t="str">
        <f>IF(B275&gt;①工事概要の入力!$C$66,"",IF(B275&gt;=①工事概要の入力!$C$65,$AR$13,""))</f>
        <v/>
      </c>
      <c r="AS275" s="177" t="str">
        <f>IF(B275&gt;①工事概要の入力!$C$68,"",IF(B275&gt;=①工事概要の入力!$C$67,$AS$13,""))</f>
        <v/>
      </c>
      <c r="AT275" s="177" t="str">
        <f t="shared" si="49"/>
        <v/>
      </c>
      <c r="AU275" s="177" t="str">
        <f t="shared" si="41"/>
        <v xml:space="preserve"> </v>
      </c>
    </row>
    <row r="276" spans="1:47" ht="39" customHeight="1" thickTop="1" thickBot="1">
      <c r="A276" s="351" t="str">
        <f t="shared" si="42"/>
        <v>対象期間外</v>
      </c>
      <c r="B276" s="362" t="str">
        <f>IFERROR(IF(B275=①工事概要の入力!$E$14,"-",IF(B275="-","-",B275+1)),"-")</f>
        <v>-</v>
      </c>
      <c r="C276" s="363" t="str">
        <f t="shared" si="43"/>
        <v>-</v>
      </c>
      <c r="D276" s="364" t="str">
        <f t="shared" si="44"/>
        <v xml:space="preserve"> </v>
      </c>
      <c r="E276" s="365" t="str">
        <f>IF(B276=①工事概要の入力!$E$10,"",IF(B276&gt;①工事概要の入力!$E$13,"",IF(LEN(AT276)=0,"○","")))</f>
        <v/>
      </c>
      <c r="F276" s="365" t="str">
        <f>IF(E276="","",IF(WEEKDAY(B276)=1,"〇",IF(WEEKDAY(B276)=7,"〇","")))</f>
        <v/>
      </c>
      <c r="G276" s="366" t="str">
        <f t="shared" si="45"/>
        <v>×</v>
      </c>
      <c r="H276" s="367"/>
      <c r="I276" s="368"/>
      <c r="J276" s="369"/>
      <c r="K276" s="370"/>
      <c r="L276" s="371" t="str">
        <f t="shared" si="46"/>
        <v/>
      </c>
      <c r="M276" s="371" t="str">
        <f t="shared" si="40"/>
        <v/>
      </c>
      <c r="N276" s="371" t="str">
        <f>B276</f>
        <v>-</v>
      </c>
      <c r="O276" s="371" t="str">
        <f t="shared" si="47"/>
        <v/>
      </c>
      <c r="P276" s="371" t="str">
        <f t="shared" si="48"/>
        <v>振替済み</v>
      </c>
      <c r="Q276" s="365" t="str">
        <f>IFERROR(IF(F276="","",IF(I276="休日","OK",IF(I276=$T$3,VLOOKUP(B276,$M$15:$P$655,4,FALSE),"NG"))),"NG")</f>
        <v/>
      </c>
      <c r="R276" s="398" t="str">
        <f>IFERROR(IF(WEEKDAY(C276)=2,"週の始まり",IF(WEEKDAY(C276)=1,"週の終わり",IF(WEEKDAY(C276)&gt;2,"↓",""))),"")</f>
        <v/>
      </c>
      <c r="S276" s="184"/>
      <c r="V276" s="177" t="str">
        <f>IFERROR(VLOOKUP(B276,①工事概要の入力!$C$10:$D$14,2,FALSE),"")</f>
        <v/>
      </c>
      <c r="W276" s="177" t="str">
        <f>IFERROR(VLOOKUP(B276,①工事概要の入力!$C$18:$D$23,2,FALSE),"")</f>
        <v/>
      </c>
      <c r="X276" s="177" t="str">
        <f>IFERROR(VLOOKUP(B276,①工事概要の入力!$C$24:$D$26,2,FALSE),"")</f>
        <v/>
      </c>
      <c r="Y276" s="177" t="str">
        <f>IF(B276&gt;①工事概要の入力!$C$28,"",IF(B276&gt;=①工事概要の入力!$C$27,$Y$13,""))</f>
        <v/>
      </c>
      <c r="Z276" s="177" t="str">
        <f>IF(B276&gt;①工事概要の入力!$C$30,"",IF(B276&gt;=①工事概要の入力!$C$29,$Z$13,""))</f>
        <v/>
      </c>
      <c r="AA276" s="177" t="str">
        <f>IF(B276&gt;①工事概要の入力!$C$32,"",IF(B276&gt;=①工事概要の入力!$C$31,$AA$13,""))</f>
        <v/>
      </c>
      <c r="AB276" s="177" t="str">
        <f>IF(B276&gt;①工事概要の入力!$C$34,"",IF(B276&gt;=①工事概要の入力!$C$33,$AB$13,""))</f>
        <v/>
      </c>
      <c r="AC276" s="177" t="str">
        <f>IF(B276&gt;①工事概要の入力!$C$36,"",IF(B276&gt;=①工事概要の入力!$C$35,$AC$13,""))</f>
        <v/>
      </c>
      <c r="AD276" s="177" t="str">
        <f>IF(B276&gt;①工事概要の入力!$C$38,"",IF(B276&gt;=①工事概要の入力!$C$37,$AD$13,""))</f>
        <v/>
      </c>
      <c r="AE276" s="177" t="str">
        <f>IF(B276&gt;①工事概要の入力!$C$40,"",IF(B276&gt;=①工事概要の入力!$C$39,$AE$13,""))</f>
        <v/>
      </c>
      <c r="AF276" s="177" t="str">
        <f>IF(B276&gt;①工事概要の入力!$C$42,"",IF(B276&gt;=①工事概要の入力!$C$41,$AF$13,""))</f>
        <v/>
      </c>
      <c r="AG276" s="177" t="str">
        <f>IF(B276&gt;①工事概要の入力!$C$44,"",IF(B276&gt;=①工事概要の入力!$C$43,$AG$13,""))</f>
        <v/>
      </c>
      <c r="AH276" s="177" t="str">
        <f>IF(B276&gt;①工事概要の入力!$C$46,"",IF(B276&gt;=①工事概要の入力!$C$45,$AH$13,""))</f>
        <v/>
      </c>
      <c r="AI276" s="177" t="str">
        <f>IF(B276&gt;①工事概要の入力!$C$48,"",IF(B276&gt;=①工事概要の入力!$C$47,$AI$13,""))</f>
        <v/>
      </c>
      <c r="AJ276" s="177" t="str">
        <f>IF(B276&gt;①工事概要の入力!$C$50,"",IF(B276&gt;=①工事概要の入力!$C$49,$AJ$13,""))</f>
        <v/>
      </c>
      <c r="AK276" s="177" t="str">
        <f>IF(B276&gt;①工事概要の入力!$C$52,"",IF(B276&gt;=①工事概要の入力!$C$51,$AK$13,""))</f>
        <v/>
      </c>
      <c r="AL276" s="177" t="str">
        <f>IF(B276&gt;①工事概要の入力!$C$54,"",IF(B276&gt;=①工事概要の入力!$C$53,$AL$13,""))</f>
        <v/>
      </c>
      <c r="AM276" s="177" t="str">
        <f>IF(B276&gt;①工事概要の入力!$C$56,"",IF(B276&gt;=①工事概要の入力!$C$55,$AM$13,""))</f>
        <v/>
      </c>
      <c r="AN276" s="177" t="str">
        <f>IF(B276&gt;①工事概要の入力!$C$58,"",IF(B276&gt;=①工事概要の入力!$C$57,$AN$13,""))</f>
        <v/>
      </c>
      <c r="AO276" s="177" t="str">
        <f>IF(B276&gt;①工事概要の入力!$C$60,"",IF(B276&gt;=①工事概要の入力!$C$59,$AO$13,""))</f>
        <v/>
      </c>
      <c r="AP276" s="177" t="str">
        <f>IF(B276&gt;①工事概要の入力!$C$62,"",IF(B276&gt;=①工事概要の入力!$C$61,$AP$13,""))</f>
        <v/>
      </c>
      <c r="AQ276" s="177" t="str">
        <f>IF(B276&gt;①工事概要の入力!$C$64,"",IF(B276&gt;=①工事概要の入力!$C$63,$AQ$13,""))</f>
        <v/>
      </c>
      <c r="AR276" s="177" t="str">
        <f>IF(B276&gt;①工事概要の入力!$C$66,"",IF(B276&gt;=①工事概要の入力!$C$65,$AR$13,""))</f>
        <v/>
      </c>
      <c r="AS276" s="177" t="str">
        <f>IF(B276&gt;①工事概要の入力!$C$68,"",IF(B276&gt;=①工事概要の入力!$C$67,$AS$13,""))</f>
        <v/>
      </c>
      <c r="AT276" s="177" t="str">
        <f t="shared" si="49"/>
        <v/>
      </c>
      <c r="AU276" s="177" t="str">
        <f t="shared" si="41"/>
        <v xml:space="preserve"> </v>
      </c>
    </row>
    <row r="277" spans="1:47" ht="39" customHeight="1" thickTop="1" thickBot="1">
      <c r="A277" s="351" t="str">
        <f t="shared" si="42"/>
        <v>対象期間外</v>
      </c>
      <c r="B277" s="362" t="str">
        <f>IFERROR(IF(B276=①工事概要の入力!$E$14,"-",IF(B276="-","-",B276+1)),"-")</f>
        <v>-</v>
      </c>
      <c r="C277" s="363" t="str">
        <f t="shared" si="43"/>
        <v>-</v>
      </c>
      <c r="D277" s="364" t="str">
        <f t="shared" si="44"/>
        <v xml:space="preserve"> </v>
      </c>
      <c r="E277" s="365" t="str">
        <f>IF(B277=①工事概要の入力!$E$10,"",IF(B277&gt;①工事概要の入力!$E$13,"",IF(LEN(AT277)=0,"○","")))</f>
        <v/>
      </c>
      <c r="F277" s="365" t="str">
        <f>IF(E277="","",IF(WEEKDAY(B277)=1,"〇",IF(WEEKDAY(B277)=7,"〇","")))</f>
        <v/>
      </c>
      <c r="G277" s="366" t="str">
        <f t="shared" si="45"/>
        <v>×</v>
      </c>
      <c r="H277" s="367"/>
      <c r="I277" s="368"/>
      <c r="J277" s="369"/>
      <c r="K277" s="370"/>
      <c r="L277" s="371" t="str">
        <f t="shared" si="46"/>
        <v/>
      </c>
      <c r="M277" s="371" t="str">
        <f t="shared" si="40"/>
        <v/>
      </c>
      <c r="N277" s="371" t="str">
        <f>B277</f>
        <v>-</v>
      </c>
      <c r="O277" s="371" t="str">
        <f t="shared" si="47"/>
        <v/>
      </c>
      <c r="P277" s="371" t="str">
        <f t="shared" si="48"/>
        <v>振替済み</v>
      </c>
      <c r="Q277" s="365" t="str">
        <f>IFERROR(IF(F277="","",IF(I277="休日","OK",IF(I277=$T$3,VLOOKUP(B277,$M$15:$P$655,4,FALSE),"NG"))),"NG")</f>
        <v/>
      </c>
      <c r="R277" s="398" t="str">
        <f>IFERROR(IF(WEEKDAY(C277)=2,"週の始まり",IF(WEEKDAY(C277)=1,"週の終わり",IF(WEEKDAY(C277)&gt;2,"↓",""))),"")</f>
        <v/>
      </c>
      <c r="S277" s="184"/>
      <c r="V277" s="177" t="str">
        <f>IFERROR(VLOOKUP(B277,①工事概要の入力!$C$10:$D$14,2,FALSE),"")</f>
        <v/>
      </c>
      <c r="W277" s="177" t="str">
        <f>IFERROR(VLOOKUP(B277,①工事概要の入力!$C$18:$D$23,2,FALSE),"")</f>
        <v/>
      </c>
      <c r="X277" s="177" t="str">
        <f>IFERROR(VLOOKUP(B277,①工事概要の入力!$C$24:$D$26,2,FALSE),"")</f>
        <v/>
      </c>
      <c r="Y277" s="177" t="str">
        <f>IF(B277&gt;①工事概要の入力!$C$28,"",IF(B277&gt;=①工事概要の入力!$C$27,$Y$13,""))</f>
        <v/>
      </c>
      <c r="Z277" s="177" t="str">
        <f>IF(B277&gt;①工事概要の入力!$C$30,"",IF(B277&gt;=①工事概要の入力!$C$29,$Z$13,""))</f>
        <v/>
      </c>
      <c r="AA277" s="177" t="str">
        <f>IF(B277&gt;①工事概要の入力!$C$32,"",IF(B277&gt;=①工事概要の入力!$C$31,$AA$13,""))</f>
        <v/>
      </c>
      <c r="AB277" s="177" t="str">
        <f>IF(B277&gt;①工事概要の入力!$C$34,"",IF(B277&gt;=①工事概要の入力!$C$33,$AB$13,""))</f>
        <v/>
      </c>
      <c r="AC277" s="177" t="str">
        <f>IF(B277&gt;①工事概要の入力!$C$36,"",IF(B277&gt;=①工事概要の入力!$C$35,$AC$13,""))</f>
        <v/>
      </c>
      <c r="AD277" s="177" t="str">
        <f>IF(B277&gt;①工事概要の入力!$C$38,"",IF(B277&gt;=①工事概要の入力!$C$37,$AD$13,""))</f>
        <v/>
      </c>
      <c r="AE277" s="177" t="str">
        <f>IF(B277&gt;①工事概要の入力!$C$40,"",IF(B277&gt;=①工事概要の入力!$C$39,$AE$13,""))</f>
        <v/>
      </c>
      <c r="AF277" s="177" t="str">
        <f>IF(B277&gt;①工事概要の入力!$C$42,"",IF(B277&gt;=①工事概要の入力!$C$41,$AF$13,""))</f>
        <v/>
      </c>
      <c r="AG277" s="177" t="str">
        <f>IF(B277&gt;①工事概要の入力!$C$44,"",IF(B277&gt;=①工事概要の入力!$C$43,$AG$13,""))</f>
        <v/>
      </c>
      <c r="AH277" s="177" t="str">
        <f>IF(B277&gt;①工事概要の入力!$C$46,"",IF(B277&gt;=①工事概要の入力!$C$45,$AH$13,""))</f>
        <v/>
      </c>
      <c r="AI277" s="177" t="str">
        <f>IF(B277&gt;①工事概要の入力!$C$48,"",IF(B277&gt;=①工事概要の入力!$C$47,$AI$13,""))</f>
        <v/>
      </c>
      <c r="AJ277" s="177" t="str">
        <f>IF(B277&gt;①工事概要の入力!$C$50,"",IF(B277&gt;=①工事概要の入力!$C$49,$AJ$13,""))</f>
        <v/>
      </c>
      <c r="AK277" s="177" t="str">
        <f>IF(B277&gt;①工事概要の入力!$C$52,"",IF(B277&gt;=①工事概要の入力!$C$51,$AK$13,""))</f>
        <v/>
      </c>
      <c r="AL277" s="177" t="str">
        <f>IF(B277&gt;①工事概要の入力!$C$54,"",IF(B277&gt;=①工事概要の入力!$C$53,$AL$13,""))</f>
        <v/>
      </c>
      <c r="AM277" s="177" t="str">
        <f>IF(B277&gt;①工事概要の入力!$C$56,"",IF(B277&gt;=①工事概要の入力!$C$55,$AM$13,""))</f>
        <v/>
      </c>
      <c r="AN277" s="177" t="str">
        <f>IF(B277&gt;①工事概要の入力!$C$58,"",IF(B277&gt;=①工事概要の入力!$C$57,$AN$13,""))</f>
        <v/>
      </c>
      <c r="AO277" s="177" t="str">
        <f>IF(B277&gt;①工事概要の入力!$C$60,"",IF(B277&gt;=①工事概要の入力!$C$59,$AO$13,""))</f>
        <v/>
      </c>
      <c r="AP277" s="177" t="str">
        <f>IF(B277&gt;①工事概要の入力!$C$62,"",IF(B277&gt;=①工事概要の入力!$C$61,$AP$13,""))</f>
        <v/>
      </c>
      <c r="AQ277" s="177" t="str">
        <f>IF(B277&gt;①工事概要の入力!$C$64,"",IF(B277&gt;=①工事概要の入力!$C$63,$AQ$13,""))</f>
        <v/>
      </c>
      <c r="AR277" s="177" t="str">
        <f>IF(B277&gt;①工事概要の入力!$C$66,"",IF(B277&gt;=①工事概要の入力!$C$65,$AR$13,""))</f>
        <v/>
      </c>
      <c r="AS277" s="177" t="str">
        <f>IF(B277&gt;①工事概要の入力!$C$68,"",IF(B277&gt;=①工事概要の入力!$C$67,$AS$13,""))</f>
        <v/>
      </c>
      <c r="AT277" s="177" t="str">
        <f t="shared" si="49"/>
        <v/>
      </c>
      <c r="AU277" s="177" t="str">
        <f t="shared" si="41"/>
        <v xml:space="preserve"> </v>
      </c>
    </row>
    <row r="278" spans="1:47" ht="39" customHeight="1" thickTop="1" thickBot="1">
      <c r="A278" s="351" t="str">
        <f t="shared" si="42"/>
        <v>対象期間外</v>
      </c>
      <c r="B278" s="362" t="str">
        <f>IFERROR(IF(B277=①工事概要の入力!$E$14,"-",IF(B277="-","-",B277+1)),"-")</f>
        <v>-</v>
      </c>
      <c r="C278" s="363" t="str">
        <f t="shared" si="43"/>
        <v>-</v>
      </c>
      <c r="D278" s="364" t="str">
        <f t="shared" si="44"/>
        <v xml:space="preserve"> </v>
      </c>
      <c r="E278" s="365" t="str">
        <f>IF(B278=①工事概要の入力!$E$10,"",IF(B278&gt;①工事概要の入力!$E$13,"",IF(LEN(AT278)=0,"○","")))</f>
        <v/>
      </c>
      <c r="F278" s="365" t="str">
        <f>IF(E278="","",IF(WEEKDAY(B278)=1,"〇",IF(WEEKDAY(B278)=7,"〇","")))</f>
        <v/>
      </c>
      <c r="G278" s="366" t="str">
        <f t="shared" si="45"/>
        <v>×</v>
      </c>
      <c r="H278" s="367"/>
      <c r="I278" s="368"/>
      <c r="J278" s="369"/>
      <c r="K278" s="370"/>
      <c r="L278" s="371" t="str">
        <f t="shared" si="46"/>
        <v/>
      </c>
      <c r="M278" s="371" t="str">
        <f t="shared" si="40"/>
        <v/>
      </c>
      <c r="N278" s="371" t="str">
        <f>B278</f>
        <v>-</v>
      </c>
      <c r="O278" s="371" t="str">
        <f t="shared" si="47"/>
        <v/>
      </c>
      <c r="P278" s="371" t="str">
        <f t="shared" si="48"/>
        <v>振替済み</v>
      </c>
      <c r="Q278" s="365" t="str">
        <f>IFERROR(IF(F278="","",IF(I278="休日","OK",IF(I278=$T$3,VLOOKUP(B278,$M$15:$P$655,4,FALSE),"NG"))),"NG")</f>
        <v/>
      </c>
      <c r="R278" s="398" t="str">
        <f>IFERROR(IF(WEEKDAY(C278)=2,"週の始まり",IF(WEEKDAY(C278)=1,"週の終わり",IF(WEEKDAY(C278)&gt;2,"↓",""))),"")</f>
        <v/>
      </c>
      <c r="S278" s="184"/>
      <c r="V278" s="177" t="str">
        <f>IFERROR(VLOOKUP(B278,①工事概要の入力!$C$10:$D$14,2,FALSE),"")</f>
        <v/>
      </c>
      <c r="W278" s="177" t="str">
        <f>IFERROR(VLOOKUP(B278,①工事概要の入力!$C$18:$D$23,2,FALSE),"")</f>
        <v/>
      </c>
      <c r="X278" s="177" t="str">
        <f>IFERROR(VLOOKUP(B278,①工事概要の入力!$C$24:$D$26,2,FALSE),"")</f>
        <v/>
      </c>
      <c r="Y278" s="177" t="str">
        <f>IF(B278&gt;①工事概要の入力!$C$28,"",IF(B278&gt;=①工事概要の入力!$C$27,$Y$13,""))</f>
        <v/>
      </c>
      <c r="Z278" s="177" t="str">
        <f>IF(B278&gt;①工事概要の入力!$C$30,"",IF(B278&gt;=①工事概要の入力!$C$29,$Z$13,""))</f>
        <v/>
      </c>
      <c r="AA278" s="177" t="str">
        <f>IF(B278&gt;①工事概要の入力!$C$32,"",IF(B278&gt;=①工事概要の入力!$C$31,$AA$13,""))</f>
        <v/>
      </c>
      <c r="AB278" s="177" t="str">
        <f>IF(B278&gt;①工事概要の入力!$C$34,"",IF(B278&gt;=①工事概要の入力!$C$33,$AB$13,""))</f>
        <v/>
      </c>
      <c r="AC278" s="177" t="str">
        <f>IF(B278&gt;①工事概要の入力!$C$36,"",IF(B278&gt;=①工事概要の入力!$C$35,$AC$13,""))</f>
        <v/>
      </c>
      <c r="AD278" s="177" t="str">
        <f>IF(B278&gt;①工事概要の入力!$C$38,"",IF(B278&gt;=①工事概要の入力!$C$37,$AD$13,""))</f>
        <v/>
      </c>
      <c r="AE278" s="177" t="str">
        <f>IF(B278&gt;①工事概要の入力!$C$40,"",IF(B278&gt;=①工事概要の入力!$C$39,$AE$13,""))</f>
        <v/>
      </c>
      <c r="AF278" s="177" t="str">
        <f>IF(B278&gt;①工事概要の入力!$C$42,"",IF(B278&gt;=①工事概要の入力!$C$41,$AF$13,""))</f>
        <v/>
      </c>
      <c r="AG278" s="177" t="str">
        <f>IF(B278&gt;①工事概要の入力!$C$44,"",IF(B278&gt;=①工事概要の入力!$C$43,$AG$13,""))</f>
        <v/>
      </c>
      <c r="AH278" s="177" t="str">
        <f>IF(B278&gt;①工事概要の入力!$C$46,"",IF(B278&gt;=①工事概要の入力!$C$45,$AH$13,""))</f>
        <v/>
      </c>
      <c r="AI278" s="177" t="str">
        <f>IF(B278&gt;①工事概要の入力!$C$48,"",IF(B278&gt;=①工事概要の入力!$C$47,$AI$13,""))</f>
        <v/>
      </c>
      <c r="AJ278" s="177" t="str">
        <f>IF(B278&gt;①工事概要の入力!$C$50,"",IF(B278&gt;=①工事概要の入力!$C$49,$AJ$13,""))</f>
        <v/>
      </c>
      <c r="AK278" s="177" t="str">
        <f>IF(B278&gt;①工事概要の入力!$C$52,"",IF(B278&gt;=①工事概要の入力!$C$51,$AK$13,""))</f>
        <v/>
      </c>
      <c r="AL278" s="177" t="str">
        <f>IF(B278&gt;①工事概要の入力!$C$54,"",IF(B278&gt;=①工事概要の入力!$C$53,$AL$13,""))</f>
        <v/>
      </c>
      <c r="AM278" s="177" t="str">
        <f>IF(B278&gt;①工事概要の入力!$C$56,"",IF(B278&gt;=①工事概要の入力!$C$55,$AM$13,""))</f>
        <v/>
      </c>
      <c r="AN278" s="177" t="str">
        <f>IF(B278&gt;①工事概要の入力!$C$58,"",IF(B278&gt;=①工事概要の入力!$C$57,$AN$13,""))</f>
        <v/>
      </c>
      <c r="AO278" s="177" t="str">
        <f>IF(B278&gt;①工事概要の入力!$C$60,"",IF(B278&gt;=①工事概要の入力!$C$59,$AO$13,""))</f>
        <v/>
      </c>
      <c r="AP278" s="177" t="str">
        <f>IF(B278&gt;①工事概要の入力!$C$62,"",IF(B278&gt;=①工事概要の入力!$C$61,$AP$13,""))</f>
        <v/>
      </c>
      <c r="AQ278" s="177" t="str">
        <f>IF(B278&gt;①工事概要の入力!$C$64,"",IF(B278&gt;=①工事概要の入力!$C$63,$AQ$13,""))</f>
        <v/>
      </c>
      <c r="AR278" s="177" t="str">
        <f>IF(B278&gt;①工事概要の入力!$C$66,"",IF(B278&gt;=①工事概要の入力!$C$65,$AR$13,""))</f>
        <v/>
      </c>
      <c r="AS278" s="177" t="str">
        <f>IF(B278&gt;①工事概要の入力!$C$68,"",IF(B278&gt;=①工事概要の入力!$C$67,$AS$13,""))</f>
        <v/>
      </c>
      <c r="AT278" s="177" t="str">
        <f t="shared" si="49"/>
        <v/>
      </c>
      <c r="AU278" s="177" t="str">
        <f t="shared" si="41"/>
        <v xml:space="preserve"> </v>
      </c>
    </row>
    <row r="279" spans="1:47" ht="39" customHeight="1" thickTop="1" thickBot="1">
      <c r="A279" s="351" t="str">
        <f t="shared" si="42"/>
        <v>対象期間外</v>
      </c>
      <c r="B279" s="362" t="str">
        <f>IFERROR(IF(B278=①工事概要の入力!$E$14,"-",IF(B278="-","-",B278+1)),"-")</f>
        <v>-</v>
      </c>
      <c r="C279" s="363" t="str">
        <f t="shared" si="43"/>
        <v>-</v>
      </c>
      <c r="D279" s="364" t="str">
        <f t="shared" si="44"/>
        <v xml:space="preserve"> </v>
      </c>
      <c r="E279" s="365" t="str">
        <f>IF(B279=①工事概要の入力!$E$10,"",IF(B279&gt;①工事概要の入力!$E$13,"",IF(LEN(AT279)=0,"○","")))</f>
        <v/>
      </c>
      <c r="F279" s="365" t="str">
        <f>IF(E279="","",IF(WEEKDAY(B279)=1,"〇",IF(WEEKDAY(B279)=7,"〇","")))</f>
        <v/>
      </c>
      <c r="G279" s="366" t="str">
        <f t="shared" si="45"/>
        <v>×</v>
      </c>
      <c r="H279" s="367"/>
      <c r="I279" s="368"/>
      <c r="J279" s="369"/>
      <c r="K279" s="370"/>
      <c r="L279" s="371" t="str">
        <f t="shared" si="46"/>
        <v/>
      </c>
      <c r="M279" s="371" t="str">
        <f t="shared" si="40"/>
        <v/>
      </c>
      <c r="N279" s="371" t="str">
        <f>B279</f>
        <v>-</v>
      </c>
      <c r="O279" s="371" t="str">
        <f t="shared" si="47"/>
        <v/>
      </c>
      <c r="P279" s="371" t="str">
        <f t="shared" si="48"/>
        <v>振替済み</v>
      </c>
      <c r="Q279" s="365" t="str">
        <f>IFERROR(IF(F279="","",IF(I279="休日","OK",IF(I279=$T$3,VLOOKUP(B279,$M$15:$P$655,4,FALSE),"NG"))),"NG")</f>
        <v/>
      </c>
      <c r="R279" s="398" t="str">
        <f>IFERROR(IF(WEEKDAY(C279)=2,"週の始まり",IF(WEEKDAY(C279)=1,"週の終わり",IF(WEEKDAY(C279)&gt;2,"↓",""))),"")</f>
        <v/>
      </c>
      <c r="S279" s="184"/>
      <c r="V279" s="177" t="str">
        <f>IFERROR(VLOOKUP(B279,①工事概要の入力!$C$10:$D$14,2,FALSE),"")</f>
        <v/>
      </c>
      <c r="W279" s="177" t="str">
        <f>IFERROR(VLOOKUP(B279,①工事概要の入力!$C$18:$D$23,2,FALSE),"")</f>
        <v/>
      </c>
      <c r="X279" s="177" t="str">
        <f>IFERROR(VLOOKUP(B279,①工事概要の入力!$C$24:$D$26,2,FALSE),"")</f>
        <v/>
      </c>
      <c r="Y279" s="177" t="str">
        <f>IF(B279&gt;①工事概要の入力!$C$28,"",IF(B279&gt;=①工事概要の入力!$C$27,$Y$13,""))</f>
        <v/>
      </c>
      <c r="Z279" s="177" t="str">
        <f>IF(B279&gt;①工事概要の入力!$C$30,"",IF(B279&gt;=①工事概要の入力!$C$29,$Z$13,""))</f>
        <v/>
      </c>
      <c r="AA279" s="177" t="str">
        <f>IF(B279&gt;①工事概要の入力!$C$32,"",IF(B279&gt;=①工事概要の入力!$C$31,$AA$13,""))</f>
        <v/>
      </c>
      <c r="AB279" s="177" t="str">
        <f>IF(B279&gt;①工事概要の入力!$C$34,"",IF(B279&gt;=①工事概要の入力!$C$33,$AB$13,""))</f>
        <v/>
      </c>
      <c r="AC279" s="177" t="str">
        <f>IF(B279&gt;①工事概要の入力!$C$36,"",IF(B279&gt;=①工事概要の入力!$C$35,$AC$13,""))</f>
        <v/>
      </c>
      <c r="AD279" s="177" t="str">
        <f>IF(B279&gt;①工事概要の入力!$C$38,"",IF(B279&gt;=①工事概要の入力!$C$37,$AD$13,""))</f>
        <v/>
      </c>
      <c r="AE279" s="177" t="str">
        <f>IF(B279&gt;①工事概要の入力!$C$40,"",IF(B279&gt;=①工事概要の入力!$C$39,$AE$13,""))</f>
        <v/>
      </c>
      <c r="AF279" s="177" t="str">
        <f>IF(B279&gt;①工事概要の入力!$C$42,"",IF(B279&gt;=①工事概要の入力!$C$41,$AF$13,""))</f>
        <v/>
      </c>
      <c r="AG279" s="177" t="str">
        <f>IF(B279&gt;①工事概要の入力!$C$44,"",IF(B279&gt;=①工事概要の入力!$C$43,$AG$13,""))</f>
        <v/>
      </c>
      <c r="AH279" s="177" t="str">
        <f>IF(B279&gt;①工事概要の入力!$C$46,"",IF(B279&gt;=①工事概要の入力!$C$45,$AH$13,""))</f>
        <v/>
      </c>
      <c r="AI279" s="177" t="str">
        <f>IF(B279&gt;①工事概要の入力!$C$48,"",IF(B279&gt;=①工事概要の入力!$C$47,$AI$13,""))</f>
        <v/>
      </c>
      <c r="AJ279" s="177" t="str">
        <f>IF(B279&gt;①工事概要の入力!$C$50,"",IF(B279&gt;=①工事概要の入力!$C$49,$AJ$13,""))</f>
        <v/>
      </c>
      <c r="AK279" s="177" t="str">
        <f>IF(B279&gt;①工事概要の入力!$C$52,"",IF(B279&gt;=①工事概要の入力!$C$51,$AK$13,""))</f>
        <v/>
      </c>
      <c r="AL279" s="177" t="str">
        <f>IF(B279&gt;①工事概要の入力!$C$54,"",IF(B279&gt;=①工事概要の入力!$C$53,$AL$13,""))</f>
        <v/>
      </c>
      <c r="AM279" s="177" t="str">
        <f>IF(B279&gt;①工事概要の入力!$C$56,"",IF(B279&gt;=①工事概要の入力!$C$55,$AM$13,""))</f>
        <v/>
      </c>
      <c r="AN279" s="177" t="str">
        <f>IF(B279&gt;①工事概要の入力!$C$58,"",IF(B279&gt;=①工事概要の入力!$C$57,$AN$13,""))</f>
        <v/>
      </c>
      <c r="AO279" s="177" t="str">
        <f>IF(B279&gt;①工事概要の入力!$C$60,"",IF(B279&gt;=①工事概要の入力!$C$59,$AO$13,""))</f>
        <v/>
      </c>
      <c r="AP279" s="177" t="str">
        <f>IF(B279&gt;①工事概要の入力!$C$62,"",IF(B279&gt;=①工事概要の入力!$C$61,$AP$13,""))</f>
        <v/>
      </c>
      <c r="AQ279" s="177" t="str">
        <f>IF(B279&gt;①工事概要の入力!$C$64,"",IF(B279&gt;=①工事概要の入力!$C$63,$AQ$13,""))</f>
        <v/>
      </c>
      <c r="AR279" s="177" t="str">
        <f>IF(B279&gt;①工事概要の入力!$C$66,"",IF(B279&gt;=①工事概要の入力!$C$65,$AR$13,""))</f>
        <v/>
      </c>
      <c r="AS279" s="177" t="str">
        <f>IF(B279&gt;①工事概要の入力!$C$68,"",IF(B279&gt;=①工事概要の入力!$C$67,$AS$13,""))</f>
        <v/>
      </c>
      <c r="AT279" s="177" t="str">
        <f t="shared" si="49"/>
        <v/>
      </c>
      <c r="AU279" s="177" t="str">
        <f t="shared" si="41"/>
        <v xml:space="preserve"> </v>
      </c>
    </row>
    <row r="280" spans="1:47" ht="39" customHeight="1" thickTop="1" thickBot="1">
      <c r="A280" s="351" t="str">
        <f t="shared" si="42"/>
        <v>対象期間外</v>
      </c>
      <c r="B280" s="362" t="str">
        <f>IFERROR(IF(B279=①工事概要の入力!$E$14,"-",IF(B279="-","-",B279+1)),"-")</f>
        <v>-</v>
      </c>
      <c r="C280" s="363" t="str">
        <f t="shared" si="43"/>
        <v>-</v>
      </c>
      <c r="D280" s="364" t="str">
        <f t="shared" si="44"/>
        <v xml:space="preserve"> </v>
      </c>
      <c r="E280" s="365" t="str">
        <f>IF(B280=①工事概要の入力!$E$10,"",IF(B280&gt;①工事概要の入力!$E$13,"",IF(LEN(AT280)=0,"○","")))</f>
        <v/>
      </c>
      <c r="F280" s="365" t="str">
        <f>IF(E280="","",IF(WEEKDAY(B280)=1,"〇",IF(WEEKDAY(B280)=7,"〇","")))</f>
        <v/>
      </c>
      <c r="G280" s="366" t="str">
        <f t="shared" si="45"/>
        <v>×</v>
      </c>
      <c r="H280" s="367"/>
      <c r="I280" s="368"/>
      <c r="J280" s="369"/>
      <c r="K280" s="370"/>
      <c r="L280" s="371" t="str">
        <f t="shared" si="46"/>
        <v/>
      </c>
      <c r="M280" s="371" t="str">
        <f t="shared" si="40"/>
        <v/>
      </c>
      <c r="N280" s="371" t="str">
        <f>B280</f>
        <v>-</v>
      </c>
      <c r="O280" s="371" t="str">
        <f t="shared" si="47"/>
        <v/>
      </c>
      <c r="P280" s="371" t="str">
        <f t="shared" si="48"/>
        <v>振替済み</v>
      </c>
      <c r="Q280" s="365" t="str">
        <f>IFERROR(IF(F280="","",IF(I280="休日","OK",IF(I280=$T$3,VLOOKUP(B280,$M$15:$P$655,4,FALSE),"NG"))),"NG")</f>
        <v/>
      </c>
      <c r="R280" s="398" t="str">
        <f>IFERROR(IF(WEEKDAY(C280)=2,"週の始まり",IF(WEEKDAY(C280)=1,"週の終わり",IF(WEEKDAY(C280)&gt;2,"↓",""))),"")</f>
        <v/>
      </c>
      <c r="S280" s="184"/>
      <c r="V280" s="177" t="str">
        <f>IFERROR(VLOOKUP(B280,①工事概要の入力!$C$10:$D$14,2,FALSE),"")</f>
        <v/>
      </c>
      <c r="W280" s="177" t="str">
        <f>IFERROR(VLOOKUP(B280,①工事概要の入力!$C$18:$D$23,2,FALSE),"")</f>
        <v/>
      </c>
      <c r="X280" s="177" t="str">
        <f>IFERROR(VLOOKUP(B280,①工事概要の入力!$C$24:$D$26,2,FALSE),"")</f>
        <v/>
      </c>
      <c r="Y280" s="177" t="str">
        <f>IF(B280&gt;①工事概要の入力!$C$28,"",IF(B280&gt;=①工事概要の入力!$C$27,$Y$13,""))</f>
        <v/>
      </c>
      <c r="Z280" s="177" t="str">
        <f>IF(B280&gt;①工事概要の入力!$C$30,"",IF(B280&gt;=①工事概要の入力!$C$29,$Z$13,""))</f>
        <v/>
      </c>
      <c r="AA280" s="177" t="str">
        <f>IF(B280&gt;①工事概要の入力!$C$32,"",IF(B280&gt;=①工事概要の入力!$C$31,$AA$13,""))</f>
        <v/>
      </c>
      <c r="AB280" s="177" t="str">
        <f>IF(B280&gt;①工事概要の入力!$C$34,"",IF(B280&gt;=①工事概要の入力!$C$33,$AB$13,""))</f>
        <v/>
      </c>
      <c r="AC280" s="177" t="str">
        <f>IF(B280&gt;①工事概要の入力!$C$36,"",IF(B280&gt;=①工事概要の入力!$C$35,$AC$13,""))</f>
        <v/>
      </c>
      <c r="AD280" s="177" t="str">
        <f>IF(B280&gt;①工事概要の入力!$C$38,"",IF(B280&gt;=①工事概要の入力!$C$37,$AD$13,""))</f>
        <v/>
      </c>
      <c r="AE280" s="177" t="str">
        <f>IF(B280&gt;①工事概要の入力!$C$40,"",IF(B280&gt;=①工事概要の入力!$C$39,$AE$13,""))</f>
        <v/>
      </c>
      <c r="AF280" s="177" t="str">
        <f>IF(B280&gt;①工事概要の入力!$C$42,"",IF(B280&gt;=①工事概要の入力!$C$41,$AF$13,""))</f>
        <v/>
      </c>
      <c r="AG280" s="177" t="str">
        <f>IF(B280&gt;①工事概要の入力!$C$44,"",IF(B280&gt;=①工事概要の入力!$C$43,$AG$13,""))</f>
        <v/>
      </c>
      <c r="AH280" s="177" t="str">
        <f>IF(B280&gt;①工事概要の入力!$C$46,"",IF(B280&gt;=①工事概要の入力!$C$45,$AH$13,""))</f>
        <v/>
      </c>
      <c r="AI280" s="177" t="str">
        <f>IF(B280&gt;①工事概要の入力!$C$48,"",IF(B280&gt;=①工事概要の入力!$C$47,$AI$13,""))</f>
        <v/>
      </c>
      <c r="AJ280" s="177" t="str">
        <f>IF(B280&gt;①工事概要の入力!$C$50,"",IF(B280&gt;=①工事概要の入力!$C$49,$AJ$13,""))</f>
        <v/>
      </c>
      <c r="AK280" s="177" t="str">
        <f>IF(B280&gt;①工事概要の入力!$C$52,"",IF(B280&gt;=①工事概要の入力!$C$51,$AK$13,""))</f>
        <v/>
      </c>
      <c r="AL280" s="177" t="str">
        <f>IF(B280&gt;①工事概要の入力!$C$54,"",IF(B280&gt;=①工事概要の入力!$C$53,$AL$13,""))</f>
        <v/>
      </c>
      <c r="AM280" s="177" t="str">
        <f>IF(B280&gt;①工事概要の入力!$C$56,"",IF(B280&gt;=①工事概要の入力!$C$55,$AM$13,""))</f>
        <v/>
      </c>
      <c r="AN280" s="177" t="str">
        <f>IF(B280&gt;①工事概要の入力!$C$58,"",IF(B280&gt;=①工事概要の入力!$C$57,$AN$13,""))</f>
        <v/>
      </c>
      <c r="AO280" s="177" t="str">
        <f>IF(B280&gt;①工事概要の入力!$C$60,"",IF(B280&gt;=①工事概要の入力!$C$59,$AO$13,""))</f>
        <v/>
      </c>
      <c r="AP280" s="177" t="str">
        <f>IF(B280&gt;①工事概要の入力!$C$62,"",IF(B280&gt;=①工事概要の入力!$C$61,$AP$13,""))</f>
        <v/>
      </c>
      <c r="AQ280" s="177" t="str">
        <f>IF(B280&gt;①工事概要の入力!$C$64,"",IF(B280&gt;=①工事概要の入力!$C$63,$AQ$13,""))</f>
        <v/>
      </c>
      <c r="AR280" s="177" t="str">
        <f>IF(B280&gt;①工事概要の入力!$C$66,"",IF(B280&gt;=①工事概要の入力!$C$65,$AR$13,""))</f>
        <v/>
      </c>
      <c r="AS280" s="177" t="str">
        <f>IF(B280&gt;①工事概要の入力!$C$68,"",IF(B280&gt;=①工事概要の入力!$C$67,$AS$13,""))</f>
        <v/>
      </c>
      <c r="AT280" s="177" t="str">
        <f t="shared" si="49"/>
        <v/>
      </c>
      <c r="AU280" s="177" t="str">
        <f t="shared" si="41"/>
        <v xml:space="preserve"> </v>
      </c>
    </row>
    <row r="281" spans="1:47" ht="39" customHeight="1" thickTop="1" thickBot="1">
      <c r="A281" s="351" t="str">
        <f t="shared" si="42"/>
        <v>対象期間外</v>
      </c>
      <c r="B281" s="362" t="str">
        <f>IFERROR(IF(B280=①工事概要の入力!$E$14,"-",IF(B280="-","-",B280+1)),"-")</f>
        <v>-</v>
      </c>
      <c r="C281" s="363" t="str">
        <f t="shared" si="43"/>
        <v>-</v>
      </c>
      <c r="D281" s="364" t="str">
        <f t="shared" si="44"/>
        <v xml:space="preserve"> </v>
      </c>
      <c r="E281" s="365" t="str">
        <f>IF(B281=①工事概要の入力!$E$10,"",IF(B281&gt;①工事概要の入力!$E$13,"",IF(LEN(AT281)=0,"○","")))</f>
        <v/>
      </c>
      <c r="F281" s="365" t="str">
        <f>IF(E281="","",IF(WEEKDAY(B281)=1,"〇",IF(WEEKDAY(B281)=7,"〇","")))</f>
        <v/>
      </c>
      <c r="G281" s="366" t="str">
        <f t="shared" si="45"/>
        <v>×</v>
      </c>
      <c r="H281" s="367"/>
      <c r="I281" s="368"/>
      <c r="J281" s="369"/>
      <c r="K281" s="370"/>
      <c r="L281" s="371" t="str">
        <f t="shared" si="46"/>
        <v/>
      </c>
      <c r="M281" s="371" t="str">
        <f t="shared" si="40"/>
        <v/>
      </c>
      <c r="N281" s="371" t="str">
        <f>B281</f>
        <v>-</v>
      </c>
      <c r="O281" s="371" t="str">
        <f t="shared" si="47"/>
        <v/>
      </c>
      <c r="P281" s="371" t="str">
        <f t="shared" si="48"/>
        <v>振替済み</v>
      </c>
      <c r="Q281" s="365" t="str">
        <f>IFERROR(IF(F281="","",IF(I281="休日","OK",IF(I281=$T$3,VLOOKUP(B281,$M$15:$P$655,4,FALSE),"NG"))),"NG")</f>
        <v/>
      </c>
      <c r="R281" s="398" t="str">
        <f>IFERROR(IF(WEEKDAY(C281)=2,"週の始まり",IF(WEEKDAY(C281)=1,"週の終わり",IF(WEEKDAY(C281)&gt;2,"↓",""))),"")</f>
        <v/>
      </c>
      <c r="S281" s="184"/>
      <c r="V281" s="177" t="str">
        <f>IFERROR(VLOOKUP(B281,①工事概要の入力!$C$10:$D$14,2,FALSE),"")</f>
        <v/>
      </c>
      <c r="W281" s="177" t="str">
        <f>IFERROR(VLOOKUP(B281,①工事概要の入力!$C$18:$D$23,2,FALSE),"")</f>
        <v/>
      </c>
      <c r="X281" s="177" t="str">
        <f>IFERROR(VLOOKUP(B281,①工事概要の入力!$C$24:$D$26,2,FALSE),"")</f>
        <v/>
      </c>
      <c r="Y281" s="177" t="str">
        <f>IF(B281&gt;①工事概要の入力!$C$28,"",IF(B281&gt;=①工事概要の入力!$C$27,$Y$13,""))</f>
        <v/>
      </c>
      <c r="Z281" s="177" t="str">
        <f>IF(B281&gt;①工事概要の入力!$C$30,"",IF(B281&gt;=①工事概要の入力!$C$29,$Z$13,""))</f>
        <v/>
      </c>
      <c r="AA281" s="177" t="str">
        <f>IF(B281&gt;①工事概要の入力!$C$32,"",IF(B281&gt;=①工事概要の入力!$C$31,$AA$13,""))</f>
        <v/>
      </c>
      <c r="AB281" s="177" t="str">
        <f>IF(B281&gt;①工事概要の入力!$C$34,"",IF(B281&gt;=①工事概要の入力!$C$33,$AB$13,""))</f>
        <v/>
      </c>
      <c r="AC281" s="177" t="str">
        <f>IF(B281&gt;①工事概要の入力!$C$36,"",IF(B281&gt;=①工事概要の入力!$C$35,$AC$13,""))</f>
        <v/>
      </c>
      <c r="AD281" s="177" t="str">
        <f>IF(B281&gt;①工事概要の入力!$C$38,"",IF(B281&gt;=①工事概要の入力!$C$37,$AD$13,""))</f>
        <v/>
      </c>
      <c r="AE281" s="177" t="str">
        <f>IF(B281&gt;①工事概要の入力!$C$40,"",IF(B281&gt;=①工事概要の入力!$C$39,$AE$13,""))</f>
        <v/>
      </c>
      <c r="AF281" s="177" t="str">
        <f>IF(B281&gt;①工事概要の入力!$C$42,"",IF(B281&gt;=①工事概要の入力!$C$41,$AF$13,""))</f>
        <v/>
      </c>
      <c r="AG281" s="177" t="str">
        <f>IF(B281&gt;①工事概要の入力!$C$44,"",IF(B281&gt;=①工事概要の入力!$C$43,$AG$13,""))</f>
        <v/>
      </c>
      <c r="AH281" s="177" t="str">
        <f>IF(B281&gt;①工事概要の入力!$C$46,"",IF(B281&gt;=①工事概要の入力!$C$45,$AH$13,""))</f>
        <v/>
      </c>
      <c r="AI281" s="177" t="str">
        <f>IF(B281&gt;①工事概要の入力!$C$48,"",IF(B281&gt;=①工事概要の入力!$C$47,$AI$13,""))</f>
        <v/>
      </c>
      <c r="AJ281" s="177" t="str">
        <f>IF(B281&gt;①工事概要の入力!$C$50,"",IF(B281&gt;=①工事概要の入力!$C$49,$AJ$13,""))</f>
        <v/>
      </c>
      <c r="AK281" s="177" t="str">
        <f>IF(B281&gt;①工事概要の入力!$C$52,"",IF(B281&gt;=①工事概要の入力!$C$51,$AK$13,""))</f>
        <v/>
      </c>
      <c r="AL281" s="177" t="str">
        <f>IF(B281&gt;①工事概要の入力!$C$54,"",IF(B281&gt;=①工事概要の入力!$C$53,$AL$13,""))</f>
        <v/>
      </c>
      <c r="AM281" s="177" t="str">
        <f>IF(B281&gt;①工事概要の入力!$C$56,"",IF(B281&gt;=①工事概要の入力!$C$55,$AM$13,""))</f>
        <v/>
      </c>
      <c r="AN281" s="177" t="str">
        <f>IF(B281&gt;①工事概要の入力!$C$58,"",IF(B281&gt;=①工事概要の入力!$C$57,$AN$13,""))</f>
        <v/>
      </c>
      <c r="AO281" s="177" t="str">
        <f>IF(B281&gt;①工事概要の入力!$C$60,"",IF(B281&gt;=①工事概要の入力!$C$59,$AO$13,""))</f>
        <v/>
      </c>
      <c r="AP281" s="177" t="str">
        <f>IF(B281&gt;①工事概要の入力!$C$62,"",IF(B281&gt;=①工事概要の入力!$C$61,$AP$13,""))</f>
        <v/>
      </c>
      <c r="AQ281" s="177" t="str">
        <f>IF(B281&gt;①工事概要の入力!$C$64,"",IF(B281&gt;=①工事概要の入力!$C$63,$AQ$13,""))</f>
        <v/>
      </c>
      <c r="AR281" s="177" t="str">
        <f>IF(B281&gt;①工事概要の入力!$C$66,"",IF(B281&gt;=①工事概要の入力!$C$65,$AR$13,""))</f>
        <v/>
      </c>
      <c r="AS281" s="177" t="str">
        <f>IF(B281&gt;①工事概要の入力!$C$68,"",IF(B281&gt;=①工事概要の入力!$C$67,$AS$13,""))</f>
        <v/>
      </c>
      <c r="AT281" s="177" t="str">
        <f t="shared" si="49"/>
        <v/>
      </c>
      <c r="AU281" s="177" t="str">
        <f t="shared" si="41"/>
        <v xml:space="preserve"> </v>
      </c>
    </row>
    <row r="282" spans="1:47" ht="39" customHeight="1" thickTop="1" thickBot="1">
      <c r="A282" s="351" t="str">
        <f t="shared" si="42"/>
        <v>対象期間外</v>
      </c>
      <c r="B282" s="362" t="str">
        <f>IFERROR(IF(B281=①工事概要の入力!$E$14,"-",IF(B281="-","-",B281+1)),"-")</f>
        <v>-</v>
      </c>
      <c r="C282" s="363" t="str">
        <f t="shared" si="43"/>
        <v>-</v>
      </c>
      <c r="D282" s="364" t="str">
        <f t="shared" si="44"/>
        <v xml:space="preserve"> </v>
      </c>
      <c r="E282" s="365" t="str">
        <f>IF(B282=①工事概要の入力!$E$10,"",IF(B282&gt;①工事概要の入力!$E$13,"",IF(LEN(AT282)=0,"○","")))</f>
        <v/>
      </c>
      <c r="F282" s="365" t="str">
        <f>IF(E282="","",IF(WEEKDAY(B282)=1,"〇",IF(WEEKDAY(B282)=7,"〇","")))</f>
        <v/>
      </c>
      <c r="G282" s="366" t="str">
        <f t="shared" si="45"/>
        <v>×</v>
      </c>
      <c r="H282" s="367"/>
      <c r="I282" s="368"/>
      <c r="J282" s="369"/>
      <c r="K282" s="370"/>
      <c r="L282" s="371" t="str">
        <f t="shared" si="46"/>
        <v/>
      </c>
      <c r="M282" s="371" t="str">
        <f t="shared" si="40"/>
        <v/>
      </c>
      <c r="N282" s="371" t="str">
        <f>B282</f>
        <v>-</v>
      </c>
      <c r="O282" s="371" t="str">
        <f t="shared" si="47"/>
        <v/>
      </c>
      <c r="P282" s="371" t="str">
        <f t="shared" si="48"/>
        <v>振替済み</v>
      </c>
      <c r="Q282" s="365" t="str">
        <f>IFERROR(IF(F282="","",IF(I282="休日","OK",IF(I282=$T$3,VLOOKUP(B282,$M$15:$P$655,4,FALSE),"NG"))),"NG")</f>
        <v/>
      </c>
      <c r="R282" s="398" t="str">
        <f>IFERROR(IF(WEEKDAY(C282)=2,"週の始まり",IF(WEEKDAY(C282)=1,"週の終わり",IF(WEEKDAY(C282)&gt;2,"↓",""))),"")</f>
        <v/>
      </c>
      <c r="S282" s="184"/>
      <c r="V282" s="177" t="str">
        <f>IFERROR(VLOOKUP(B282,①工事概要の入力!$C$10:$D$14,2,FALSE),"")</f>
        <v/>
      </c>
      <c r="W282" s="177" t="str">
        <f>IFERROR(VLOOKUP(B282,①工事概要の入力!$C$18:$D$23,2,FALSE),"")</f>
        <v/>
      </c>
      <c r="X282" s="177" t="str">
        <f>IFERROR(VLOOKUP(B282,①工事概要の入力!$C$24:$D$26,2,FALSE),"")</f>
        <v/>
      </c>
      <c r="Y282" s="177" t="str">
        <f>IF(B282&gt;①工事概要の入力!$C$28,"",IF(B282&gt;=①工事概要の入力!$C$27,$Y$13,""))</f>
        <v/>
      </c>
      <c r="Z282" s="177" t="str">
        <f>IF(B282&gt;①工事概要の入力!$C$30,"",IF(B282&gt;=①工事概要の入力!$C$29,$Z$13,""))</f>
        <v/>
      </c>
      <c r="AA282" s="177" t="str">
        <f>IF(B282&gt;①工事概要の入力!$C$32,"",IF(B282&gt;=①工事概要の入力!$C$31,$AA$13,""))</f>
        <v/>
      </c>
      <c r="AB282" s="177" t="str">
        <f>IF(B282&gt;①工事概要の入力!$C$34,"",IF(B282&gt;=①工事概要の入力!$C$33,$AB$13,""))</f>
        <v/>
      </c>
      <c r="AC282" s="177" t="str">
        <f>IF(B282&gt;①工事概要の入力!$C$36,"",IF(B282&gt;=①工事概要の入力!$C$35,$AC$13,""))</f>
        <v/>
      </c>
      <c r="AD282" s="177" t="str">
        <f>IF(B282&gt;①工事概要の入力!$C$38,"",IF(B282&gt;=①工事概要の入力!$C$37,$AD$13,""))</f>
        <v/>
      </c>
      <c r="AE282" s="177" t="str">
        <f>IF(B282&gt;①工事概要の入力!$C$40,"",IF(B282&gt;=①工事概要の入力!$C$39,$AE$13,""))</f>
        <v/>
      </c>
      <c r="AF282" s="177" t="str">
        <f>IF(B282&gt;①工事概要の入力!$C$42,"",IF(B282&gt;=①工事概要の入力!$C$41,$AF$13,""))</f>
        <v/>
      </c>
      <c r="AG282" s="177" t="str">
        <f>IF(B282&gt;①工事概要の入力!$C$44,"",IF(B282&gt;=①工事概要の入力!$C$43,$AG$13,""))</f>
        <v/>
      </c>
      <c r="AH282" s="177" t="str">
        <f>IF(B282&gt;①工事概要の入力!$C$46,"",IF(B282&gt;=①工事概要の入力!$C$45,$AH$13,""))</f>
        <v/>
      </c>
      <c r="AI282" s="177" t="str">
        <f>IF(B282&gt;①工事概要の入力!$C$48,"",IF(B282&gt;=①工事概要の入力!$C$47,$AI$13,""))</f>
        <v/>
      </c>
      <c r="AJ282" s="177" t="str">
        <f>IF(B282&gt;①工事概要の入力!$C$50,"",IF(B282&gt;=①工事概要の入力!$C$49,$AJ$13,""))</f>
        <v/>
      </c>
      <c r="AK282" s="177" t="str">
        <f>IF(B282&gt;①工事概要の入力!$C$52,"",IF(B282&gt;=①工事概要の入力!$C$51,$AK$13,""))</f>
        <v/>
      </c>
      <c r="AL282" s="177" t="str">
        <f>IF(B282&gt;①工事概要の入力!$C$54,"",IF(B282&gt;=①工事概要の入力!$C$53,$AL$13,""))</f>
        <v/>
      </c>
      <c r="AM282" s="177" t="str">
        <f>IF(B282&gt;①工事概要の入力!$C$56,"",IF(B282&gt;=①工事概要の入力!$C$55,$AM$13,""))</f>
        <v/>
      </c>
      <c r="AN282" s="177" t="str">
        <f>IF(B282&gt;①工事概要の入力!$C$58,"",IF(B282&gt;=①工事概要の入力!$C$57,$AN$13,""))</f>
        <v/>
      </c>
      <c r="AO282" s="177" t="str">
        <f>IF(B282&gt;①工事概要の入力!$C$60,"",IF(B282&gt;=①工事概要の入力!$C$59,$AO$13,""))</f>
        <v/>
      </c>
      <c r="AP282" s="177" t="str">
        <f>IF(B282&gt;①工事概要の入力!$C$62,"",IF(B282&gt;=①工事概要の入力!$C$61,$AP$13,""))</f>
        <v/>
      </c>
      <c r="AQ282" s="177" t="str">
        <f>IF(B282&gt;①工事概要の入力!$C$64,"",IF(B282&gt;=①工事概要の入力!$C$63,$AQ$13,""))</f>
        <v/>
      </c>
      <c r="AR282" s="177" t="str">
        <f>IF(B282&gt;①工事概要の入力!$C$66,"",IF(B282&gt;=①工事概要の入力!$C$65,$AR$13,""))</f>
        <v/>
      </c>
      <c r="AS282" s="177" t="str">
        <f>IF(B282&gt;①工事概要の入力!$C$68,"",IF(B282&gt;=①工事概要の入力!$C$67,$AS$13,""))</f>
        <v/>
      </c>
      <c r="AT282" s="177" t="str">
        <f t="shared" si="49"/>
        <v/>
      </c>
      <c r="AU282" s="177" t="str">
        <f t="shared" si="41"/>
        <v xml:space="preserve"> </v>
      </c>
    </row>
    <row r="283" spans="1:47" ht="39" customHeight="1" thickTop="1" thickBot="1">
      <c r="A283" s="351" t="str">
        <f t="shared" si="42"/>
        <v>対象期間外</v>
      </c>
      <c r="B283" s="362" t="str">
        <f>IFERROR(IF(B282=①工事概要の入力!$E$14,"-",IF(B282="-","-",B282+1)),"-")</f>
        <v>-</v>
      </c>
      <c r="C283" s="363" t="str">
        <f t="shared" si="43"/>
        <v>-</v>
      </c>
      <c r="D283" s="364" t="str">
        <f t="shared" si="44"/>
        <v xml:space="preserve"> </v>
      </c>
      <c r="E283" s="365" t="str">
        <f>IF(B283=①工事概要の入力!$E$10,"",IF(B283&gt;①工事概要の入力!$E$13,"",IF(LEN(AT283)=0,"○","")))</f>
        <v/>
      </c>
      <c r="F283" s="365" t="str">
        <f>IF(E283="","",IF(WEEKDAY(B283)=1,"〇",IF(WEEKDAY(B283)=7,"〇","")))</f>
        <v/>
      </c>
      <c r="G283" s="366" t="str">
        <f t="shared" si="45"/>
        <v>×</v>
      </c>
      <c r="H283" s="367"/>
      <c r="I283" s="368"/>
      <c r="J283" s="369"/>
      <c r="K283" s="370"/>
      <c r="L283" s="371" t="str">
        <f t="shared" si="46"/>
        <v/>
      </c>
      <c r="M283" s="371" t="str">
        <f t="shared" si="40"/>
        <v/>
      </c>
      <c r="N283" s="371" t="str">
        <f>B283</f>
        <v>-</v>
      </c>
      <c r="O283" s="371" t="str">
        <f t="shared" si="47"/>
        <v/>
      </c>
      <c r="P283" s="371" t="str">
        <f t="shared" si="48"/>
        <v>振替済み</v>
      </c>
      <c r="Q283" s="365" t="str">
        <f>IFERROR(IF(F283="","",IF(I283="休日","OK",IF(I283=$T$3,VLOOKUP(B283,$M$15:$P$655,4,FALSE),"NG"))),"NG")</f>
        <v/>
      </c>
      <c r="R283" s="398" t="str">
        <f>IFERROR(IF(WEEKDAY(C283)=2,"週の始まり",IF(WEEKDAY(C283)=1,"週の終わり",IF(WEEKDAY(C283)&gt;2,"↓",""))),"")</f>
        <v/>
      </c>
      <c r="S283" s="184"/>
      <c r="V283" s="177" t="str">
        <f>IFERROR(VLOOKUP(B283,①工事概要の入力!$C$10:$D$14,2,FALSE),"")</f>
        <v/>
      </c>
      <c r="W283" s="177" t="str">
        <f>IFERROR(VLOOKUP(B283,①工事概要の入力!$C$18:$D$23,2,FALSE),"")</f>
        <v/>
      </c>
      <c r="X283" s="177" t="str">
        <f>IFERROR(VLOOKUP(B283,①工事概要の入力!$C$24:$D$26,2,FALSE),"")</f>
        <v/>
      </c>
      <c r="Y283" s="177" t="str">
        <f>IF(B283&gt;①工事概要の入力!$C$28,"",IF(B283&gt;=①工事概要の入力!$C$27,$Y$13,""))</f>
        <v/>
      </c>
      <c r="Z283" s="177" t="str">
        <f>IF(B283&gt;①工事概要の入力!$C$30,"",IF(B283&gt;=①工事概要の入力!$C$29,$Z$13,""))</f>
        <v/>
      </c>
      <c r="AA283" s="177" t="str">
        <f>IF(B283&gt;①工事概要の入力!$C$32,"",IF(B283&gt;=①工事概要の入力!$C$31,$AA$13,""))</f>
        <v/>
      </c>
      <c r="AB283" s="177" t="str">
        <f>IF(B283&gt;①工事概要の入力!$C$34,"",IF(B283&gt;=①工事概要の入力!$C$33,$AB$13,""))</f>
        <v/>
      </c>
      <c r="AC283" s="177" t="str">
        <f>IF(B283&gt;①工事概要の入力!$C$36,"",IF(B283&gt;=①工事概要の入力!$C$35,$AC$13,""))</f>
        <v/>
      </c>
      <c r="AD283" s="177" t="str">
        <f>IF(B283&gt;①工事概要の入力!$C$38,"",IF(B283&gt;=①工事概要の入力!$C$37,$AD$13,""))</f>
        <v/>
      </c>
      <c r="AE283" s="177" t="str">
        <f>IF(B283&gt;①工事概要の入力!$C$40,"",IF(B283&gt;=①工事概要の入力!$C$39,$AE$13,""))</f>
        <v/>
      </c>
      <c r="AF283" s="177" t="str">
        <f>IF(B283&gt;①工事概要の入力!$C$42,"",IF(B283&gt;=①工事概要の入力!$C$41,$AF$13,""))</f>
        <v/>
      </c>
      <c r="AG283" s="177" t="str">
        <f>IF(B283&gt;①工事概要の入力!$C$44,"",IF(B283&gt;=①工事概要の入力!$C$43,$AG$13,""))</f>
        <v/>
      </c>
      <c r="AH283" s="177" t="str">
        <f>IF(B283&gt;①工事概要の入力!$C$46,"",IF(B283&gt;=①工事概要の入力!$C$45,$AH$13,""))</f>
        <v/>
      </c>
      <c r="AI283" s="177" t="str">
        <f>IF(B283&gt;①工事概要の入力!$C$48,"",IF(B283&gt;=①工事概要の入力!$C$47,$AI$13,""))</f>
        <v/>
      </c>
      <c r="AJ283" s="177" t="str">
        <f>IF(B283&gt;①工事概要の入力!$C$50,"",IF(B283&gt;=①工事概要の入力!$C$49,$AJ$13,""))</f>
        <v/>
      </c>
      <c r="AK283" s="177" t="str">
        <f>IF(B283&gt;①工事概要の入力!$C$52,"",IF(B283&gt;=①工事概要の入力!$C$51,$AK$13,""))</f>
        <v/>
      </c>
      <c r="AL283" s="177" t="str">
        <f>IF(B283&gt;①工事概要の入力!$C$54,"",IF(B283&gt;=①工事概要の入力!$C$53,$AL$13,""))</f>
        <v/>
      </c>
      <c r="AM283" s="177" t="str">
        <f>IF(B283&gt;①工事概要の入力!$C$56,"",IF(B283&gt;=①工事概要の入力!$C$55,$AM$13,""))</f>
        <v/>
      </c>
      <c r="AN283" s="177" t="str">
        <f>IF(B283&gt;①工事概要の入力!$C$58,"",IF(B283&gt;=①工事概要の入力!$C$57,$AN$13,""))</f>
        <v/>
      </c>
      <c r="AO283" s="177" t="str">
        <f>IF(B283&gt;①工事概要の入力!$C$60,"",IF(B283&gt;=①工事概要の入力!$C$59,$AO$13,""))</f>
        <v/>
      </c>
      <c r="AP283" s="177" t="str">
        <f>IF(B283&gt;①工事概要の入力!$C$62,"",IF(B283&gt;=①工事概要の入力!$C$61,$AP$13,""))</f>
        <v/>
      </c>
      <c r="AQ283" s="177" t="str">
        <f>IF(B283&gt;①工事概要の入力!$C$64,"",IF(B283&gt;=①工事概要の入力!$C$63,$AQ$13,""))</f>
        <v/>
      </c>
      <c r="AR283" s="177" t="str">
        <f>IF(B283&gt;①工事概要の入力!$C$66,"",IF(B283&gt;=①工事概要の入力!$C$65,$AR$13,""))</f>
        <v/>
      </c>
      <c r="AS283" s="177" t="str">
        <f>IF(B283&gt;①工事概要の入力!$C$68,"",IF(B283&gt;=①工事概要の入力!$C$67,$AS$13,""))</f>
        <v/>
      </c>
      <c r="AT283" s="177" t="str">
        <f t="shared" si="49"/>
        <v/>
      </c>
      <c r="AU283" s="177" t="str">
        <f t="shared" si="41"/>
        <v xml:space="preserve"> </v>
      </c>
    </row>
    <row r="284" spans="1:47" ht="39" customHeight="1" thickTop="1" thickBot="1">
      <c r="A284" s="351" t="str">
        <f t="shared" si="42"/>
        <v>対象期間外</v>
      </c>
      <c r="B284" s="362" t="str">
        <f>IFERROR(IF(B283=①工事概要の入力!$E$14,"-",IF(B283="-","-",B283+1)),"-")</f>
        <v>-</v>
      </c>
      <c r="C284" s="363" t="str">
        <f t="shared" si="43"/>
        <v>-</v>
      </c>
      <c r="D284" s="364" t="str">
        <f t="shared" si="44"/>
        <v xml:space="preserve"> </v>
      </c>
      <c r="E284" s="365" t="str">
        <f>IF(B284=①工事概要の入力!$E$10,"",IF(B284&gt;①工事概要の入力!$E$13,"",IF(LEN(AT284)=0,"○","")))</f>
        <v/>
      </c>
      <c r="F284" s="365" t="str">
        <f>IF(E284="","",IF(WEEKDAY(B284)=1,"〇",IF(WEEKDAY(B284)=7,"〇","")))</f>
        <v/>
      </c>
      <c r="G284" s="366" t="str">
        <f t="shared" si="45"/>
        <v>×</v>
      </c>
      <c r="H284" s="367"/>
      <c r="I284" s="368"/>
      <c r="J284" s="369"/>
      <c r="K284" s="370"/>
      <c r="L284" s="371" t="str">
        <f t="shared" si="46"/>
        <v/>
      </c>
      <c r="M284" s="371" t="str">
        <f t="shared" si="40"/>
        <v/>
      </c>
      <c r="N284" s="371" t="str">
        <f>B284</f>
        <v>-</v>
      </c>
      <c r="O284" s="371" t="str">
        <f t="shared" si="47"/>
        <v/>
      </c>
      <c r="P284" s="371" t="str">
        <f t="shared" si="48"/>
        <v>振替済み</v>
      </c>
      <c r="Q284" s="365" t="str">
        <f>IFERROR(IF(F284="","",IF(I284="休日","OK",IF(I284=$T$3,VLOOKUP(B284,$M$15:$P$655,4,FALSE),"NG"))),"NG")</f>
        <v/>
      </c>
      <c r="R284" s="398" t="str">
        <f>IFERROR(IF(WEEKDAY(C284)=2,"週の始まり",IF(WEEKDAY(C284)=1,"週の終わり",IF(WEEKDAY(C284)&gt;2,"↓",""))),"")</f>
        <v/>
      </c>
      <c r="S284" s="184"/>
      <c r="V284" s="177" t="str">
        <f>IFERROR(VLOOKUP(B284,①工事概要の入力!$C$10:$D$14,2,FALSE),"")</f>
        <v/>
      </c>
      <c r="W284" s="177" t="str">
        <f>IFERROR(VLOOKUP(B284,①工事概要の入力!$C$18:$D$23,2,FALSE),"")</f>
        <v/>
      </c>
      <c r="X284" s="177" t="str">
        <f>IFERROR(VLOOKUP(B284,①工事概要の入力!$C$24:$D$26,2,FALSE),"")</f>
        <v/>
      </c>
      <c r="Y284" s="177" t="str">
        <f>IF(B284&gt;①工事概要の入力!$C$28,"",IF(B284&gt;=①工事概要の入力!$C$27,$Y$13,""))</f>
        <v/>
      </c>
      <c r="Z284" s="177" t="str">
        <f>IF(B284&gt;①工事概要の入力!$C$30,"",IF(B284&gt;=①工事概要の入力!$C$29,$Z$13,""))</f>
        <v/>
      </c>
      <c r="AA284" s="177" t="str">
        <f>IF(B284&gt;①工事概要の入力!$C$32,"",IF(B284&gt;=①工事概要の入力!$C$31,$AA$13,""))</f>
        <v/>
      </c>
      <c r="AB284" s="177" t="str">
        <f>IF(B284&gt;①工事概要の入力!$C$34,"",IF(B284&gt;=①工事概要の入力!$C$33,$AB$13,""))</f>
        <v/>
      </c>
      <c r="AC284" s="177" t="str">
        <f>IF(B284&gt;①工事概要の入力!$C$36,"",IF(B284&gt;=①工事概要の入力!$C$35,$AC$13,""))</f>
        <v/>
      </c>
      <c r="AD284" s="177" t="str">
        <f>IF(B284&gt;①工事概要の入力!$C$38,"",IF(B284&gt;=①工事概要の入力!$C$37,$AD$13,""))</f>
        <v/>
      </c>
      <c r="AE284" s="177" t="str">
        <f>IF(B284&gt;①工事概要の入力!$C$40,"",IF(B284&gt;=①工事概要の入力!$C$39,$AE$13,""))</f>
        <v/>
      </c>
      <c r="AF284" s="177" t="str">
        <f>IF(B284&gt;①工事概要の入力!$C$42,"",IF(B284&gt;=①工事概要の入力!$C$41,$AF$13,""))</f>
        <v/>
      </c>
      <c r="AG284" s="177" t="str">
        <f>IF(B284&gt;①工事概要の入力!$C$44,"",IF(B284&gt;=①工事概要の入力!$C$43,$AG$13,""))</f>
        <v/>
      </c>
      <c r="AH284" s="177" t="str">
        <f>IF(B284&gt;①工事概要の入力!$C$46,"",IF(B284&gt;=①工事概要の入力!$C$45,$AH$13,""))</f>
        <v/>
      </c>
      <c r="AI284" s="177" t="str">
        <f>IF(B284&gt;①工事概要の入力!$C$48,"",IF(B284&gt;=①工事概要の入力!$C$47,$AI$13,""))</f>
        <v/>
      </c>
      <c r="AJ284" s="177" t="str">
        <f>IF(B284&gt;①工事概要の入力!$C$50,"",IF(B284&gt;=①工事概要の入力!$C$49,$AJ$13,""))</f>
        <v/>
      </c>
      <c r="AK284" s="177" t="str">
        <f>IF(B284&gt;①工事概要の入力!$C$52,"",IF(B284&gt;=①工事概要の入力!$C$51,$AK$13,""))</f>
        <v/>
      </c>
      <c r="AL284" s="177" t="str">
        <f>IF(B284&gt;①工事概要の入力!$C$54,"",IF(B284&gt;=①工事概要の入力!$C$53,$AL$13,""))</f>
        <v/>
      </c>
      <c r="AM284" s="177" t="str">
        <f>IF(B284&gt;①工事概要の入力!$C$56,"",IF(B284&gt;=①工事概要の入力!$C$55,$AM$13,""))</f>
        <v/>
      </c>
      <c r="AN284" s="177" t="str">
        <f>IF(B284&gt;①工事概要の入力!$C$58,"",IF(B284&gt;=①工事概要の入力!$C$57,$AN$13,""))</f>
        <v/>
      </c>
      <c r="AO284" s="177" t="str">
        <f>IF(B284&gt;①工事概要の入力!$C$60,"",IF(B284&gt;=①工事概要の入力!$C$59,$AO$13,""))</f>
        <v/>
      </c>
      <c r="AP284" s="177" t="str">
        <f>IF(B284&gt;①工事概要の入力!$C$62,"",IF(B284&gt;=①工事概要の入力!$C$61,$AP$13,""))</f>
        <v/>
      </c>
      <c r="AQ284" s="177" t="str">
        <f>IF(B284&gt;①工事概要の入力!$C$64,"",IF(B284&gt;=①工事概要の入力!$C$63,$AQ$13,""))</f>
        <v/>
      </c>
      <c r="AR284" s="177" t="str">
        <f>IF(B284&gt;①工事概要の入力!$C$66,"",IF(B284&gt;=①工事概要の入力!$C$65,$AR$13,""))</f>
        <v/>
      </c>
      <c r="AS284" s="177" t="str">
        <f>IF(B284&gt;①工事概要の入力!$C$68,"",IF(B284&gt;=①工事概要の入力!$C$67,$AS$13,""))</f>
        <v/>
      </c>
      <c r="AT284" s="177" t="str">
        <f t="shared" si="49"/>
        <v/>
      </c>
      <c r="AU284" s="177" t="str">
        <f t="shared" si="41"/>
        <v xml:space="preserve"> </v>
      </c>
    </row>
    <row r="285" spans="1:47" ht="39" customHeight="1" thickTop="1" thickBot="1">
      <c r="A285" s="351" t="str">
        <f t="shared" si="42"/>
        <v>対象期間外</v>
      </c>
      <c r="B285" s="362" t="str">
        <f>IFERROR(IF(B284=①工事概要の入力!$E$14,"-",IF(B284="-","-",B284+1)),"-")</f>
        <v>-</v>
      </c>
      <c r="C285" s="363" t="str">
        <f t="shared" si="43"/>
        <v>-</v>
      </c>
      <c r="D285" s="364" t="str">
        <f t="shared" si="44"/>
        <v xml:space="preserve"> </v>
      </c>
      <c r="E285" s="365" t="str">
        <f>IF(B285=①工事概要の入力!$E$10,"",IF(B285&gt;①工事概要の入力!$E$13,"",IF(LEN(AT285)=0,"○","")))</f>
        <v/>
      </c>
      <c r="F285" s="365" t="str">
        <f>IF(E285="","",IF(WEEKDAY(B285)=1,"〇",IF(WEEKDAY(B285)=7,"〇","")))</f>
        <v/>
      </c>
      <c r="G285" s="366" t="str">
        <f t="shared" si="45"/>
        <v>×</v>
      </c>
      <c r="H285" s="367"/>
      <c r="I285" s="368"/>
      <c r="J285" s="369"/>
      <c r="K285" s="370"/>
      <c r="L285" s="371" t="str">
        <f t="shared" si="46"/>
        <v/>
      </c>
      <c r="M285" s="371" t="str">
        <f t="shared" si="40"/>
        <v/>
      </c>
      <c r="N285" s="371" t="str">
        <f>B285</f>
        <v>-</v>
      </c>
      <c r="O285" s="371" t="str">
        <f t="shared" si="47"/>
        <v/>
      </c>
      <c r="P285" s="371" t="str">
        <f t="shared" si="48"/>
        <v>振替済み</v>
      </c>
      <c r="Q285" s="365" t="str">
        <f>IFERROR(IF(F285="","",IF(I285="休日","OK",IF(I285=$T$3,VLOOKUP(B285,$M$15:$P$655,4,FALSE),"NG"))),"NG")</f>
        <v/>
      </c>
      <c r="R285" s="398" t="str">
        <f>IFERROR(IF(WEEKDAY(C285)=2,"週の始まり",IF(WEEKDAY(C285)=1,"週の終わり",IF(WEEKDAY(C285)&gt;2,"↓",""))),"")</f>
        <v/>
      </c>
      <c r="S285" s="184"/>
      <c r="V285" s="177" t="str">
        <f>IFERROR(VLOOKUP(B285,①工事概要の入力!$C$10:$D$14,2,FALSE),"")</f>
        <v/>
      </c>
      <c r="W285" s="177" t="str">
        <f>IFERROR(VLOOKUP(B285,①工事概要の入力!$C$18:$D$23,2,FALSE),"")</f>
        <v/>
      </c>
      <c r="X285" s="177" t="str">
        <f>IFERROR(VLOOKUP(B285,①工事概要の入力!$C$24:$D$26,2,FALSE),"")</f>
        <v/>
      </c>
      <c r="Y285" s="177" t="str">
        <f>IF(B285&gt;①工事概要の入力!$C$28,"",IF(B285&gt;=①工事概要の入力!$C$27,$Y$13,""))</f>
        <v/>
      </c>
      <c r="Z285" s="177" t="str">
        <f>IF(B285&gt;①工事概要の入力!$C$30,"",IF(B285&gt;=①工事概要の入力!$C$29,$Z$13,""))</f>
        <v/>
      </c>
      <c r="AA285" s="177" t="str">
        <f>IF(B285&gt;①工事概要の入力!$C$32,"",IF(B285&gt;=①工事概要の入力!$C$31,$AA$13,""))</f>
        <v/>
      </c>
      <c r="AB285" s="177" t="str">
        <f>IF(B285&gt;①工事概要の入力!$C$34,"",IF(B285&gt;=①工事概要の入力!$C$33,$AB$13,""))</f>
        <v/>
      </c>
      <c r="AC285" s="177" t="str">
        <f>IF(B285&gt;①工事概要の入力!$C$36,"",IF(B285&gt;=①工事概要の入力!$C$35,$AC$13,""))</f>
        <v/>
      </c>
      <c r="AD285" s="177" t="str">
        <f>IF(B285&gt;①工事概要の入力!$C$38,"",IF(B285&gt;=①工事概要の入力!$C$37,$AD$13,""))</f>
        <v/>
      </c>
      <c r="AE285" s="177" t="str">
        <f>IF(B285&gt;①工事概要の入力!$C$40,"",IF(B285&gt;=①工事概要の入力!$C$39,$AE$13,""))</f>
        <v/>
      </c>
      <c r="AF285" s="177" t="str">
        <f>IF(B285&gt;①工事概要の入力!$C$42,"",IF(B285&gt;=①工事概要の入力!$C$41,$AF$13,""))</f>
        <v/>
      </c>
      <c r="AG285" s="177" t="str">
        <f>IF(B285&gt;①工事概要の入力!$C$44,"",IF(B285&gt;=①工事概要の入力!$C$43,$AG$13,""))</f>
        <v/>
      </c>
      <c r="AH285" s="177" t="str">
        <f>IF(B285&gt;①工事概要の入力!$C$46,"",IF(B285&gt;=①工事概要の入力!$C$45,$AH$13,""))</f>
        <v/>
      </c>
      <c r="AI285" s="177" t="str">
        <f>IF(B285&gt;①工事概要の入力!$C$48,"",IF(B285&gt;=①工事概要の入力!$C$47,$AI$13,""))</f>
        <v/>
      </c>
      <c r="AJ285" s="177" t="str">
        <f>IF(B285&gt;①工事概要の入力!$C$50,"",IF(B285&gt;=①工事概要の入力!$C$49,$AJ$13,""))</f>
        <v/>
      </c>
      <c r="AK285" s="177" t="str">
        <f>IF(B285&gt;①工事概要の入力!$C$52,"",IF(B285&gt;=①工事概要の入力!$C$51,$AK$13,""))</f>
        <v/>
      </c>
      <c r="AL285" s="177" t="str">
        <f>IF(B285&gt;①工事概要の入力!$C$54,"",IF(B285&gt;=①工事概要の入力!$C$53,$AL$13,""))</f>
        <v/>
      </c>
      <c r="AM285" s="177" t="str">
        <f>IF(B285&gt;①工事概要の入力!$C$56,"",IF(B285&gt;=①工事概要の入力!$C$55,$AM$13,""))</f>
        <v/>
      </c>
      <c r="AN285" s="177" t="str">
        <f>IF(B285&gt;①工事概要の入力!$C$58,"",IF(B285&gt;=①工事概要の入力!$C$57,$AN$13,""))</f>
        <v/>
      </c>
      <c r="AO285" s="177" t="str">
        <f>IF(B285&gt;①工事概要の入力!$C$60,"",IF(B285&gt;=①工事概要の入力!$C$59,$AO$13,""))</f>
        <v/>
      </c>
      <c r="AP285" s="177" t="str">
        <f>IF(B285&gt;①工事概要の入力!$C$62,"",IF(B285&gt;=①工事概要の入力!$C$61,$AP$13,""))</f>
        <v/>
      </c>
      <c r="AQ285" s="177" t="str">
        <f>IF(B285&gt;①工事概要の入力!$C$64,"",IF(B285&gt;=①工事概要の入力!$C$63,$AQ$13,""))</f>
        <v/>
      </c>
      <c r="AR285" s="177" t="str">
        <f>IF(B285&gt;①工事概要の入力!$C$66,"",IF(B285&gt;=①工事概要の入力!$C$65,$AR$13,""))</f>
        <v/>
      </c>
      <c r="AS285" s="177" t="str">
        <f>IF(B285&gt;①工事概要の入力!$C$68,"",IF(B285&gt;=①工事概要の入力!$C$67,$AS$13,""))</f>
        <v/>
      </c>
      <c r="AT285" s="177" t="str">
        <f t="shared" si="49"/>
        <v/>
      </c>
      <c r="AU285" s="177" t="str">
        <f t="shared" si="41"/>
        <v xml:space="preserve"> </v>
      </c>
    </row>
    <row r="286" spans="1:47" ht="39" customHeight="1" thickTop="1" thickBot="1">
      <c r="A286" s="351" t="str">
        <f t="shared" si="42"/>
        <v>対象期間外</v>
      </c>
      <c r="B286" s="362" t="str">
        <f>IFERROR(IF(B285=①工事概要の入力!$E$14,"-",IF(B285="-","-",B285+1)),"-")</f>
        <v>-</v>
      </c>
      <c r="C286" s="363" t="str">
        <f t="shared" si="43"/>
        <v>-</v>
      </c>
      <c r="D286" s="364" t="str">
        <f t="shared" si="44"/>
        <v xml:space="preserve"> </v>
      </c>
      <c r="E286" s="365" t="str">
        <f>IF(B286=①工事概要の入力!$E$10,"",IF(B286&gt;①工事概要の入力!$E$13,"",IF(LEN(AT286)=0,"○","")))</f>
        <v/>
      </c>
      <c r="F286" s="365" t="str">
        <f>IF(E286="","",IF(WEEKDAY(B286)=1,"〇",IF(WEEKDAY(B286)=7,"〇","")))</f>
        <v/>
      </c>
      <c r="G286" s="366" t="str">
        <f t="shared" si="45"/>
        <v>×</v>
      </c>
      <c r="H286" s="367"/>
      <c r="I286" s="368"/>
      <c r="J286" s="369"/>
      <c r="K286" s="370"/>
      <c r="L286" s="371" t="str">
        <f t="shared" si="46"/>
        <v/>
      </c>
      <c r="M286" s="371" t="str">
        <f t="shared" si="40"/>
        <v/>
      </c>
      <c r="N286" s="371" t="str">
        <f>B286</f>
        <v>-</v>
      </c>
      <c r="O286" s="371" t="str">
        <f t="shared" si="47"/>
        <v/>
      </c>
      <c r="P286" s="371" t="str">
        <f t="shared" si="48"/>
        <v>振替済み</v>
      </c>
      <c r="Q286" s="365" t="str">
        <f>IFERROR(IF(F286="","",IF(I286="休日","OK",IF(I286=$T$3,VLOOKUP(B286,$M$15:$P$655,4,FALSE),"NG"))),"NG")</f>
        <v/>
      </c>
      <c r="R286" s="398" t="str">
        <f>IFERROR(IF(WEEKDAY(C286)=2,"週の始まり",IF(WEEKDAY(C286)=1,"週の終わり",IF(WEEKDAY(C286)&gt;2,"↓",""))),"")</f>
        <v/>
      </c>
      <c r="S286" s="184"/>
      <c r="V286" s="177" t="str">
        <f>IFERROR(VLOOKUP(B286,①工事概要の入力!$C$10:$D$14,2,FALSE),"")</f>
        <v/>
      </c>
      <c r="W286" s="177" t="str">
        <f>IFERROR(VLOOKUP(B286,①工事概要の入力!$C$18:$D$23,2,FALSE),"")</f>
        <v/>
      </c>
      <c r="X286" s="177" t="str">
        <f>IFERROR(VLOOKUP(B286,①工事概要の入力!$C$24:$D$26,2,FALSE),"")</f>
        <v/>
      </c>
      <c r="Y286" s="177" t="str">
        <f>IF(B286&gt;①工事概要の入力!$C$28,"",IF(B286&gt;=①工事概要の入力!$C$27,$Y$13,""))</f>
        <v/>
      </c>
      <c r="Z286" s="177" t="str">
        <f>IF(B286&gt;①工事概要の入力!$C$30,"",IF(B286&gt;=①工事概要の入力!$C$29,$Z$13,""))</f>
        <v/>
      </c>
      <c r="AA286" s="177" t="str">
        <f>IF(B286&gt;①工事概要の入力!$C$32,"",IF(B286&gt;=①工事概要の入力!$C$31,$AA$13,""))</f>
        <v/>
      </c>
      <c r="AB286" s="177" t="str">
        <f>IF(B286&gt;①工事概要の入力!$C$34,"",IF(B286&gt;=①工事概要の入力!$C$33,$AB$13,""))</f>
        <v/>
      </c>
      <c r="AC286" s="177" t="str">
        <f>IF(B286&gt;①工事概要の入力!$C$36,"",IF(B286&gt;=①工事概要の入力!$C$35,$AC$13,""))</f>
        <v/>
      </c>
      <c r="AD286" s="177" t="str">
        <f>IF(B286&gt;①工事概要の入力!$C$38,"",IF(B286&gt;=①工事概要の入力!$C$37,$AD$13,""))</f>
        <v/>
      </c>
      <c r="AE286" s="177" t="str">
        <f>IF(B286&gt;①工事概要の入力!$C$40,"",IF(B286&gt;=①工事概要の入力!$C$39,$AE$13,""))</f>
        <v/>
      </c>
      <c r="AF286" s="177" t="str">
        <f>IF(B286&gt;①工事概要の入力!$C$42,"",IF(B286&gt;=①工事概要の入力!$C$41,$AF$13,""))</f>
        <v/>
      </c>
      <c r="AG286" s="177" t="str">
        <f>IF(B286&gt;①工事概要の入力!$C$44,"",IF(B286&gt;=①工事概要の入力!$C$43,$AG$13,""))</f>
        <v/>
      </c>
      <c r="AH286" s="177" t="str">
        <f>IF(B286&gt;①工事概要の入力!$C$46,"",IF(B286&gt;=①工事概要の入力!$C$45,$AH$13,""))</f>
        <v/>
      </c>
      <c r="AI286" s="177" t="str">
        <f>IF(B286&gt;①工事概要の入力!$C$48,"",IF(B286&gt;=①工事概要の入力!$C$47,$AI$13,""))</f>
        <v/>
      </c>
      <c r="AJ286" s="177" t="str">
        <f>IF(B286&gt;①工事概要の入力!$C$50,"",IF(B286&gt;=①工事概要の入力!$C$49,$AJ$13,""))</f>
        <v/>
      </c>
      <c r="AK286" s="177" t="str">
        <f>IF(B286&gt;①工事概要の入力!$C$52,"",IF(B286&gt;=①工事概要の入力!$C$51,$AK$13,""))</f>
        <v/>
      </c>
      <c r="AL286" s="177" t="str">
        <f>IF(B286&gt;①工事概要の入力!$C$54,"",IF(B286&gt;=①工事概要の入力!$C$53,$AL$13,""))</f>
        <v/>
      </c>
      <c r="AM286" s="177" t="str">
        <f>IF(B286&gt;①工事概要の入力!$C$56,"",IF(B286&gt;=①工事概要の入力!$C$55,$AM$13,""))</f>
        <v/>
      </c>
      <c r="AN286" s="177" t="str">
        <f>IF(B286&gt;①工事概要の入力!$C$58,"",IF(B286&gt;=①工事概要の入力!$C$57,$AN$13,""))</f>
        <v/>
      </c>
      <c r="AO286" s="177" t="str">
        <f>IF(B286&gt;①工事概要の入力!$C$60,"",IF(B286&gt;=①工事概要の入力!$C$59,$AO$13,""))</f>
        <v/>
      </c>
      <c r="AP286" s="177" t="str">
        <f>IF(B286&gt;①工事概要の入力!$C$62,"",IF(B286&gt;=①工事概要の入力!$C$61,$AP$13,""))</f>
        <v/>
      </c>
      <c r="AQ286" s="177" t="str">
        <f>IF(B286&gt;①工事概要の入力!$C$64,"",IF(B286&gt;=①工事概要の入力!$C$63,$AQ$13,""))</f>
        <v/>
      </c>
      <c r="AR286" s="177" t="str">
        <f>IF(B286&gt;①工事概要の入力!$C$66,"",IF(B286&gt;=①工事概要の入力!$C$65,$AR$13,""))</f>
        <v/>
      </c>
      <c r="AS286" s="177" t="str">
        <f>IF(B286&gt;①工事概要の入力!$C$68,"",IF(B286&gt;=①工事概要の入力!$C$67,$AS$13,""))</f>
        <v/>
      </c>
      <c r="AT286" s="177" t="str">
        <f t="shared" si="49"/>
        <v/>
      </c>
      <c r="AU286" s="177" t="str">
        <f t="shared" si="41"/>
        <v xml:space="preserve"> </v>
      </c>
    </row>
    <row r="287" spans="1:47" ht="39" customHeight="1" thickTop="1" thickBot="1">
      <c r="A287" s="351" t="str">
        <f t="shared" si="42"/>
        <v>対象期間外</v>
      </c>
      <c r="B287" s="362" t="str">
        <f>IFERROR(IF(B286=①工事概要の入力!$E$14,"-",IF(B286="-","-",B286+1)),"-")</f>
        <v>-</v>
      </c>
      <c r="C287" s="363" t="str">
        <f t="shared" si="43"/>
        <v>-</v>
      </c>
      <c r="D287" s="364" t="str">
        <f t="shared" si="44"/>
        <v xml:space="preserve"> </v>
      </c>
      <c r="E287" s="365" t="str">
        <f>IF(B287=①工事概要の入力!$E$10,"",IF(B287&gt;①工事概要の入力!$E$13,"",IF(LEN(AT287)=0,"○","")))</f>
        <v/>
      </c>
      <c r="F287" s="365" t="str">
        <f>IF(E287="","",IF(WEEKDAY(B287)=1,"〇",IF(WEEKDAY(B287)=7,"〇","")))</f>
        <v/>
      </c>
      <c r="G287" s="366" t="str">
        <f t="shared" si="45"/>
        <v>×</v>
      </c>
      <c r="H287" s="367"/>
      <c r="I287" s="368"/>
      <c r="J287" s="369"/>
      <c r="K287" s="370"/>
      <c r="L287" s="371" t="str">
        <f t="shared" si="46"/>
        <v/>
      </c>
      <c r="M287" s="371" t="str">
        <f t="shared" si="40"/>
        <v/>
      </c>
      <c r="N287" s="371" t="str">
        <f>B287</f>
        <v>-</v>
      </c>
      <c r="O287" s="371" t="str">
        <f t="shared" si="47"/>
        <v/>
      </c>
      <c r="P287" s="371" t="str">
        <f t="shared" si="48"/>
        <v>振替済み</v>
      </c>
      <c r="Q287" s="365" t="str">
        <f>IFERROR(IF(F287="","",IF(I287="休日","OK",IF(I287=$T$3,VLOOKUP(B287,$M$15:$P$655,4,FALSE),"NG"))),"NG")</f>
        <v/>
      </c>
      <c r="R287" s="398" t="str">
        <f>IFERROR(IF(WEEKDAY(C287)=2,"週の始まり",IF(WEEKDAY(C287)=1,"週の終わり",IF(WEEKDAY(C287)&gt;2,"↓",""))),"")</f>
        <v/>
      </c>
      <c r="S287" s="184"/>
      <c r="V287" s="177" t="str">
        <f>IFERROR(VLOOKUP(B287,①工事概要の入力!$C$10:$D$14,2,FALSE),"")</f>
        <v/>
      </c>
      <c r="W287" s="177" t="str">
        <f>IFERROR(VLOOKUP(B287,①工事概要の入力!$C$18:$D$23,2,FALSE),"")</f>
        <v/>
      </c>
      <c r="X287" s="177" t="str">
        <f>IFERROR(VLOOKUP(B287,①工事概要の入力!$C$24:$D$26,2,FALSE),"")</f>
        <v/>
      </c>
      <c r="Y287" s="177" t="str">
        <f>IF(B287&gt;①工事概要の入力!$C$28,"",IF(B287&gt;=①工事概要の入力!$C$27,$Y$13,""))</f>
        <v/>
      </c>
      <c r="Z287" s="177" t="str">
        <f>IF(B287&gt;①工事概要の入力!$C$30,"",IF(B287&gt;=①工事概要の入力!$C$29,$Z$13,""))</f>
        <v/>
      </c>
      <c r="AA287" s="177" t="str">
        <f>IF(B287&gt;①工事概要の入力!$C$32,"",IF(B287&gt;=①工事概要の入力!$C$31,$AA$13,""))</f>
        <v/>
      </c>
      <c r="AB287" s="177" t="str">
        <f>IF(B287&gt;①工事概要の入力!$C$34,"",IF(B287&gt;=①工事概要の入力!$C$33,$AB$13,""))</f>
        <v/>
      </c>
      <c r="AC287" s="177" t="str">
        <f>IF(B287&gt;①工事概要の入力!$C$36,"",IF(B287&gt;=①工事概要の入力!$C$35,$AC$13,""))</f>
        <v/>
      </c>
      <c r="AD287" s="177" t="str">
        <f>IF(B287&gt;①工事概要の入力!$C$38,"",IF(B287&gt;=①工事概要の入力!$C$37,$AD$13,""))</f>
        <v/>
      </c>
      <c r="AE287" s="177" t="str">
        <f>IF(B287&gt;①工事概要の入力!$C$40,"",IF(B287&gt;=①工事概要の入力!$C$39,$AE$13,""))</f>
        <v/>
      </c>
      <c r="AF287" s="177" t="str">
        <f>IF(B287&gt;①工事概要の入力!$C$42,"",IF(B287&gt;=①工事概要の入力!$C$41,$AF$13,""))</f>
        <v/>
      </c>
      <c r="AG287" s="177" t="str">
        <f>IF(B287&gt;①工事概要の入力!$C$44,"",IF(B287&gt;=①工事概要の入力!$C$43,$AG$13,""))</f>
        <v/>
      </c>
      <c r="AH287" s="177" t="str">
        <f>IF(B287&gt;①工事概要の入力!$C$46,"",IF(B287&gt;=①工事概要の入力!$C$45,$AH$13,""))</f>
        <v/>
      </c>
      <c r="AI287" s="177" t="str">
        <f>IF(B287&gt;①工事概要の入力!$C$48,"",IF(B287&gt;=①工事概要の入力!$C$47,$AI$13,""))</f>
        <v/>
      </c>
      <c r="AJ287" s="177" t="str">
        <f>IF(B287&gt;①工事概要の入力!$C$50,"",IF(B287&gt;=①工事概要の入力!$C$49,$AJ$13,""))</f>
        <v/>
      </c>
      <c r="AK287" s="177" t="str">
        <f>IF(B287&gt;①工事概要の入力!$C$52,"",IF(B287&gt;=①工事概要の入力!$C$51,$AK$13,""))</f>
        <v/>
      </c>
      <c r="AL287" s="177" t="str">
        <f>IF(B287&gt;①工事概要の入力!$C$54,"",IF(B287&gt;=①工事概要の入力!$C$53,$AL$13,""))</f>
        <v/>
      </c>
      <c r="AM287" s="177" t="str">
        <f>IF(B287&gt;①工事概要の入力!$C$56,"",IF(B287&gt;=①工事概要の入力!$C$55,$AM$13,""))</f>
        <v/>
      </c>
      <c r="AN287" s="177" t="str">
        <f>IF(B287&gt;①工事概要の入力!$C$58,"",IF(B287&gt;=①工事概要の入力!$C$57,$AN$13,""))</f>
        <v/>
      </c>
      <c r="AO287" s="177" t="str">
        <f>IF(B287&gt;①工事概要の入力!$C$60,"",IF(B287&gt;=①工事概要の入力!$C$59,$AO$13,""))</f>
        <v/>
      </c>
      <c r="AP287" s="177" t="str">
        <f>IF(B287&gt;①工事概要の入力!$C$62,"",IF(B287&gt;=①工事概要の入力!$C$61,$AP$13,""))</f>
        <v/>
      </c>
      <c r="AQ287" s="177" t="str">
        <f>IF(B287&gt;①工事概要の入力!$C$64,"",IF(B287&gt;=①工事概要の入力!$C$63,$AQ$13,""))</f>
        <v/>
      </c>
      <c r="AR287" s="177" t="str">
        <f>IF(B287&gt;①工事概要の入力!$C$66,"",IF(B287&gt;=①工事概要の入力!$C$65,$AR$13,""))</f>
        <v/>
      </c>
      <c r="AS287" s="177" t="str">
        <f>IF(B287&gt;①工事概要の入力!$C$68,"",IF(B287&gt;=①工事概要の入力!$C$67,$AS$13,""))</f>
        <v/>
      </c>
      <c r="AT287" s="177" t="str">
        <f t="shared" si="49"/>
        <v/>
      </c>
      <c r="AU287" s="177" t="str">
        <f t="shared" si="41"/>
        <v xml:space="preserve"> </v>
      </c>
    </row>
    <row r="288" spans="1:47" ht="39" customHeight="1" thickTop="1" thickBot="1">
      <c r="A288" s="351" t="str">
        <f t="shared" si="42"/>
        <v>対象期間外</v>
      </c>
      <c r="B288" s="362" t="str">
        <f>IFERROR(IF(B287=①工事概要の入力!$E$14,"-",IF(B287="-","-",B287+1)),"-")</f>
        <v>-</v>
      </c>
      <c r="C288" s="363" t="str">
        <f t="shared" si="43"/>
        <v>-</v>
      </c>
      <c r="D288" s="364" t="str">
        <f t="shared" si="44"/>
        <v xml:space="preserve"> </v>
      </c>
      <c r="E288" s="365" t="str">
        <f>IF(B288=①工事概要の入力!$E$10,"",IF(B288&gt;①工事概要の入力!$E$13,"",IF(LEN(AT288)=0,"○","")))</f>
        <v/>
      </c>
      <c r="F288" s="365" t="str">
        <f>IF(E288="","",IF(WEEKDAY(B288)=1,"〇",IF(WEEKDAY(B288)=7,"〇","")))</f>
        <v/>
      </c>
      <c r="G288" s="366" t="str">
        <f t="shared" si="45"/>
        <v>×</v>
      </c>
      <c r="H288" s="367"/>
      <c r="I288" s="368"/>
      <c r="J288" s="369"/>
      <c r="K288" s="370"/>
      <c r="L288" s="371" t="str">
        <f t="shared" si="46"/>
        <v/>
      </c>
      <c r="M288" s="371" t="str">
        <f t="shared" si="40"/>
        <v/>
      </c>
      <c r="N288" s="371" t="str">
        <f>B288</f>
        <v>-</v>
      </c>
      <c r="O288" s="371" t="str">
        <f t="shared" si="47"/>
        <v/>
      </c>
      <c r="P288" s="371" t="str">
        <f t="shared" si="48"/>
        <v>振替済み</v>
      </c>
      <c r="Q288" s="365" t="str">
        <f>IFERROR(IF(F288="","",IF(I288="休日","OK",IF(I288=$T$3,VLOOKUP(B288,$M$15:$P$655,4,FALSE),"NG"))),"NG")</f>
        <v/>
      </c>
      <c r="R288" s="398" t="str">
        <f>IFERROR(IF(WEEKDAY(C288)=2,"週の始まり",IF(WEEKDAY(C288)=1,"週の終わり",IF(WEEKDAY(C288)&gt;2,"↓",""))),"")</f>
        <v/>
      </c>
      <c r="S288" s="184"/>
      <c r="V288" s="177" t="str">
        <f>IFERROR(VLOOKUP(B288,①工事概要の入力!$C$10:$D$14,2,FALSE),"")</f>
        <v/>
      </c>
      <c r="W288" s="177" t="str">
        <f>IFERROR(VLOOKUP(B288,①工事概要の入力!$C$18:$D$23,2,FALSE),"")</f>
        <v/>
      </c>
      <c r="X288" s="177" t="str">
        <f>IFERROR(VLOOKUP(B288,①工事概要の入力!$C$24:$D$26,2,FALSE),"")</f>
        <v/>
      </c>
      <c r="Y288" s="177" t="str">
        <f>IF(B288&gt;①工事概要の入力!$C$28,"",IF(B288&gt;=①工事概要の入力!$C$27,$Y$13,""))</f>
        <v/>
      </c>
      <c r="Z288" s="177" t="str">
        <f>IF(B288&gt;①工事概要の入力!$C$30,"",IF(B288&gt;=①工事概要の入力!$C$29,$Z$13,""))</f>
        <v/>
      </c>
      <c r="AA288" s="177" t="str">
        <f>IF(B288&gt;①工事概要の入力!$C$32,"",IF(B288&gt;=①工事概要の入力!$C$31,$AA$13,""))</f>
        <v/>
      </c>
      <c r="AB288" s="177" t="str">
        <f>IF(B288&gt;①工事概要の入力!$C$34,"",IF(B288&gt;=①工事概要の入力!$C$33,$AB$13,""))</f>
        <v/>
      </c>
      <c r="AC288" s="177" t="str">
        <f>IF(B288&gt;①工事概要の入力!$C$36,"",IF(B288&gt;=①工事概要の入力!$C$35,$AC$13,""))</f>
        <v/>
      </c>
      <c r="AD288" s="177" t="str">
        <f>IF(B288&gt;①工事概要の入力!$C$38,"",IF(B288&gt;=①工事概要の入力!$C$37,$AD$13,""))</f>
        <v/>
      </c>
      <c r="AE288" s="177" t="str">
        <f>IF(B288&gt;①工事概要の入力!$C$40,"",IF(B288&gt;=①工事概要の入力!$C$39,$AE$13,""))</f>
        <v/>
      </c>
      <c r="AF288" s="177" t="str">
        <f>IF(B288&gt;①工事概要の入力!$C$42,"",IF(B288&gt;=①工事概要の入力!$C$41,$AF$13,""))</f>
        <v/>
      </c>
      <c r="AG288" s="177" t="str">
        <f>IF(B288&gt;①工事概要の入力!$C$44,"",IF(B288&gt;=①工事概要の入力!$C$43,$AG$13,""))</f>
        <v/>
      </c>
      <c r="AH288" s="177" t="str">
        <f>IF(B288&gt;①工事概要の入力!$C$46,"",IF(B288&gt;=①工事概要の入力!$C$45,$AH$13,""))</f>
        <v/>
      </c>
      <c r="AI288" s="177" t="str">
        <f>IF(B288&gt;①工事概要の入力!$C$48,"",IF(B288&gt;=①工事概要の入力!$C$47,$AI$13,""))</f>
        <v/>
      </c>
      <c r="AJ288" s="177" t="str">
        <f>IF(B288&gt;①工事概要の入力!$C$50,"",IF(B288&gt;=①工事概要の入力!$C$49,$AJ$13,""))</f>
        <v/>
      </c>
      <c r="AK288" s="177" t="str">
        <f>IF(B288&gt;①工事概要の入力!$C$52,"",IF(B288&gt;=①工事概要の入力!$C$51,$AK$13,""))</f>
        <v/>
      </c>
      <c r="AL288" s="177" t="str">
        <f>IF(B288&gt;①工事概要の入力!$C$54,"",IF(B288&gt;=①工事概要の入力!$C$53,$AL$13,""))</f>
        <v/>
      </c>
      <c r="AM288" s="177" t="str">
        <f>IF(B288&gt;①工事概要の入力!$C$56,"",IF(B288&gt;=①工事概要の入力!$C$55,$AM$13,""))</f>
        <v/>
      </c>
      <c r="AN288" s="177" t="str">
        <f>IF(B288&gt;①工事概要の入力!$C$58,"",IF(B288&gt;=①工事概要の入力!$C$57,$AN$13,""))</f>
        <v/>
      </c>
      <c r="AO288" s="177" t="str">
        <f>IF(B288&gt;①工事概要の入力!$C$60,"",IF(B288&gt;=①工事概要の入力!$C$59,$AO$13,""))</f>
        <v/>
      </c>
      <c r="AP288" s="177" t="str">
        <f>IF(B288&gt;①工事概要の入力!$C$62,"",IF(B288&gt;=①工事概要の入力!$C$61,$AP$13,""))</f>
        <v/>
      </c>
      <c r="AQ288" s="177" t="str">
        <f>IF(B288&gt;①工事概要の入力!$C$64,"",IF(B288&gt;=①工事概要の入力!$C$63,$AQ$13,""))</f>
        <v/>
      </c>
      <c r="AR288" s="177" t="str">
        <f>IF(B288&gt;①工事概要の入力!$C$66,"",IF(B288&gt;=①工事概要の入力!$C$65,$AR$13,""))</f>
        <v/>
      </c>
      <c r="AS288" s="177" t="str">
        <f>IF(B288&gt;①工事概要の入力!$C$68,"",IF(B288&gt;=①工事概要の入力!$C$67,$AS$13,""))</f>
        <v/>
      </c>
      <c r="AT288" s="177" t="str">
        <f t="shared" si="49"/>
        <v/>
      </c>
      <c r="AU288" s="177" t="str">
        <f t="shared" si="41"/>
        <v xml:space="preserve"> </v>
      </c>
    </row>
    <row r="289" spans="1:47" ht="39" customHeight="1" thickTop="1" thickBot="1">
      <c r="A289" s="351" t="str">
        <f t="shared" si="42"/>
        <v>対象期間外</v>
      </c>
      <c r="B289" s="362" t="str">
        <f>IFERROR(IF(B288=①工事概要の入力!$E$14,"-",IF(B288="-","-",B288+1)),"-")</f>
        <v>-</v>
      </c>
      <c r="C289" s="363" t="str">
        <f t="shared" si="43"/>
        <v>-</v>
      </c>
      <c r="D289" s="364" t="str">
        <f t="shared" si="44"/>
        <v xml:space="preserve"> </v>
      </c>
      <c r="E289" s="365" t="str">
        <f>IF(B289=①工事概要の入力!$E$10,"",IF(B289&gt;①工事概要の入力!$E$13,"",IF(LEN(AT289)=0,"○","")))</f>
        <v/>
      </c>
      <c r="F289" s="365" t="str">
        <f>IF(E289="","",IF(WEEKDAY(B289)=1,"〇",IF(WEEKDAY(B289)=7,"〇","")))</f>
        <v/>
      </c>
      <c r="G289" s="366" t="str">
        <f t="shared" si="45"/>
        <v>×</v>
      </c>
      <c r="H289" s="367"/>
      <c r="I289" s="368"/>
      <c r="J289" s="369"/>
      <c r="K289" s="370"/>
      <c r="L289" s="371" t="str">
        <f t="shared" si="46"/>
        <v/>
      </c>
      <c r="M289" s="371" t="str">
        <f t="shared" si="40"/>
        <v/>
      </c>
      <c r="N289" s="371" t="str">
        <f>B289</f>
        <v>-</v>
      </c>
      <c r="O289" s="371" t="str">
        <f t="shared" si="47"/>
        <v/>
      </c>
      <c r="P289" s="371" t="str">
        <f t="shared" si="48"/>
        <v>振替済み</v>
      </c>
      <c r="Q289" s="365" t="str">
        <f>IFERROR(IF(F289="","",IF(I289="休日","OK",IF(I289=$T$3,VLOOKUP(B289,$M$15:$P$655,4,FALSE),"NG"))),"NG")</f>
        <v/>
      </c>
      <c r="R289" s="398" t="str">
        <f>IFERROR(IF(WEEKDAY(C289)=2,"週の始まり",IF(WEEKDAY(C289)=1,"週の終わり",IF(WEEKDAY(C289)&gt;2,"↓",""))),"")</f>
        <v/>
      </c>
      <c r="S289" s="184"/>
      <c r="V289" s="177" t="str">
        <f>IFERROR(VLOOKUP(B289,①工事概要の入力!$C$10:$D$14,2,FALSE),"")</f>
        <v/>
      </c>
      <c r="W289" s="177" t="str">
        <f>IFERROR(VLOOKUP(B289,①工事概要の入力!$C$18:$D$23,2,FALSE),"")</f>
        <v/>
      </c>
      <c r="X289" s="177" t="str">
        <f>IFERROR(VLOOKUP(B289,①工事概要の入力!$C$24:$D$26,2,FALSE),"")</f>
        <v/>
      </c>
      <c r="Y289" s="177" t="str">
        <f>IF(B289&gt;①工事概要の入力!$C$28,"",IF(B289&gt;=①工事概要の入力!$C$27,$Y$13,""))</f>
        <v/>
      </c>
      <c r="Z289" s="177" t="str">
        <f>IF(B289&gt;①工事概要の入力!$C$30,"",IF(B289&gt;=①工事概要の入力!$C$29,$Z$13,""))</f>
        <v/>
      </c>
      <c r="AA289" s="177" t="str">
        <f>IF(B289&gt;①工事概要の入力!$C$32,"",IF(B289&gt;=①工事概要の入力!$C$31,$AA$13,""))</f>
        <v/>
      </c>
      <c r="AB289" s="177" t="str">
        <f>IF(B289&gt;①工事概要の入力!$C$34,"",IF(B289&gt;=①工事概要の入力!$C$33,$AB$13,""))</f>
        <v/>
      </c>
      <c r="AC289" s="177" t="str">
        <f>IF(B289&gt;①工事概要の入力!$C$36,"",IF(B289&gt;=①工事概要の入力!$C$35,$AC$13,""))</f>
        <v/>
      </c>
      <c r="AD289" s="177" t="str">
        <f>IF(B289&gt;①工事概要の入力!$C$38,"",IF(B289&gt;=①工事概要の入力!$C$37,$AD$13,""))</f>
        <v/>
      </c>
      <c r="AE289" s="177" t="str">
        <f>IF(B289&gt;①工事概要の入力!$C$40,"",IF(B289&gt;=①工事概要の入力!$C$39,$AE$13,""))</f>
        <v/>
      </c>
      <c r="AF289" s="177" t="str">
        <f>IF(B289&gt;①工事概要の入力!$C$42,"",IF(B289&gt;=①工事概要の入力!$C$41,$AF$13,""))</f>
        <v/>
      </c>
      <c r="AG289" s="177" t="str">
        <f>IF(B289&gt;①工事概要の入力!$C$44,"",IF(B289&gt;=①工事概要の入力!$C$43,$AG$13,""))</f>
        <v/>
      </c>
      <c r="AH289" s="177" t="str">
        <f>IF(B289&gt;①工事概要の入力!$C$46,"",IF(B289&gt;=①工事概要の入力!$C$45,$AH$13,""))</f>
        <v/>
      </c>
      <c r="AI289" s="177" t="str">
        <f>IF(B289&gt;①工事概要の入力!$C$48,"",IF(B289&gt;=①工事概要の入力!$C$47,$AI$13,""))</f>
        <v/>
      </c>
      <c r="AJ289" s="177" t="str">
        <f>IF(B289&gt;①工事概要の入力!$C$50,"",IF(B289&gt;=①工事概要の入力!$C$49,$AJ$13,""))</f>
        <v/>
      </c>
      <c r="AK289" s="177" t="str">
        <f>IF(B289&gt;①工事概要の入力!$C$52,"",IF(B289&gt;=①工事概要の入力!$C$51,$AK$13,""))</f>
        <v/>
      </c>
      <c r="AL289" s="177" t="str">
        <f>IF(B289&gt;①工事概要の入力!$C$54,"",IF(B289&gt;=①工事概要の入力!$C$53,$AL$13,""))</f>
        <v/>
      </c>
      <c r="AM289" s="177" t="str">
        <f>IF(B289&gt;①工事概要の入力!$C$56,"",IF(B289&gt;=①工事概要の入力!$C$55,$AM$13,""))</f>
        <v/>
      </c>
      <c r="AN289" s="177" t="str">
        <f>IF(B289&gt;①工事概要の入力!$C$58,"",IF(B289&gt;=①工事概要の入力!$C$57,$AN$13,""))</f>
        <v/>
      </c>
      <c r="AO289" s="177" t="str">
        <f>IF(B289&gt;①工事概要の入力!$C$60,"",IF(B289&gt;=①工事概要の入力!$C$59,$AO$13,""))</f>
        <v/>
      </c>
      <c r="AP289" s="177" t="str">
        <f>IF(B289&gt;①工事概要の入力!$C$62,"",IF(B289&gt;=①工事概要の入力!$C$61,$AP$13,""))</f>
        <v/>
      </c>
      <c r="AQ289" s="177" t="str">
        <f>IF(B289&gt;①工事概要の入力!$C$64,"",IF(B289&gt;=①工事概要の入力!$C$63,$AQ$13,""))</f>
        <v/>
      </c>
      <c r="AR289" s="177" t="str">
        <f>IF(B289&gt;①工事概要の入力!$C$66,"",IF(B289&gt;=①工事概要の入力!$C$65,$AR$13,""))</f>
        <v/>
      </c>
      <c r="AS289" s="177" t="str">
        <f>IF(B289&gt;①工事概要の入力!$C$68,"",IF(B289&gt;=①工事概要の入力!$C$67,$AS$13,""))</f>
        <v/>
      </c>
      <c r="AT289" s="177" t="str">
        <f t="shared" si="49"/>
        <v/>
      </c>
      <c r="AU289" s="177" t="str">
        <f t="shared" si="41"/>
        <v xml:space="preserve"> </v>
      </c>
    </row>
    <row r="290" spans="1:47" ht="39" customHeight="1" thickTop="1" thickBot="1">
      <c r="A290" s="351" t="str">
        <f t="shared" si="42"/>
        <v>対象期間外</v>
      </c>
      <c r="B290" s="362" t="str">
        <f>IFERROR(IF(B289=①工事概要の入力!$E$14,"-",IF(B289="-","-",B289+1)),"-")</f>
        <v>-</v>
      </c>
      <c r="C290" s="363" t="str">
        <f t="shared" si="43"/>
        <v>-</v>
      </c>
      <c r="D290" s="364" t="str">
        <f t="shared" si="44"/>
        <v xml:space="preserve"> </v>
      </c>
      <c r="E290" s="365" t="str">
        <f>IF(B290=①工事概要の入力!$E$10,"",IF(B290&gt;①工事概要の入力!$E$13,"",IF(LEN(AT290)=0,"○","")))</f>
        <v/>
      </c>
      <c r="F290" s="365" t="str">
        <f>IF(E290="","",IF(WEEKDAY(B290)=1,"〇",IF(WEEKDAY(B290)=7,"〇","")))</f>
        <v/>
      </c>
      <c r="G290" s="366" t="str">
        <f t="shared" si="45"/>
        <v>×</v>
      </c>
      <c r="H290" s="367"/>
      <c r="I290" s="368"/>
      <c r="J290" s="369"/>
      <c r="K290" s="370"/>
      <c r="L290" s="371" t="str">
        <f t="shared" si="46"/>
        <v/>
      </c>
      <c r="M290" s="371" t="str">
        <f t="shared" si="40"/>
        <v/>
      </c>
      <c r="N290" s="371" t="str">
        <f>B290</f>
        <v>-</v>
      </c>
      <c r="O290" s="371" t="str">
        <f t="shared" si="47"/>
        <v/>
      </c>
      <c r="P290" s="371" t="str">
        <f t="shared" si="48"/>
        <v>振替済み</v>
      </c>
      <c r="Q290" s="365" t="str">
        <f>IFERROR(IF(F290="","",IF(I290="休日","OK",IF(I290=$T$3,VLOOKUP(B290,$M$15:$P$655,4,FALSE),"NG"))),"NG")</f>
        <v/>
      </c>
      <c r="R290" s="398" t="str">
        <f>IFERROR(IF(WEEKDAY(C290)=2,"週の始まり",IF(WEEKDAY(C290)=1,"週の終わり",IF(WEEKDAY(C290)&gt;2,"↓",""))),"")</f>
        <v/>
      </c>
      <c r="S290" s="184"/>
      <c r="V290" s="177" t="str">
        <f>IFERROR(VLOOKUP(B290,①工事概要の入力!$C$10:$D$14,2,FALSE),"")</f>
        <v/>
      </c>
      <c r="W290" s="177" t="str">
        <f>IFERROR(VLOOKUP(B290,①工事概要の入力!$C$18:$D$23,2,FALSE),"")</f>
        <v/>
      </c>
      <c r="X290" s="177" t="str">
        <f>IFERROR(VLOOKUP(B290,①工事概要の入力!$C$24:$D$26,2,FALSE),"")</f>
        <v/>
      </c>
      <c r="Y290" s="177" t="str">
        <f>IF(B290&gt;①工事概要の入力!$C$28,"",IF(B290&gt;=①工事概要の入力!$C$27,$Y$13,""))</f>
        <v/>
      </c>
      <c r="Z290" s="177" t="str">
        <f>IF(B290&gt;①工事概要の入力!$C$30,"",IF(B290&gt;=①工事概要の入力!$C$29,$Z$13,""))</f>
        <v/>
      </c>
      <c r="AA290" s="177" t="str">
        <f>IF(B290&gt;①工事概要の入力!$C$32,"",IF(B290&gt;=①工事概要の入力!$C$31,$AA$13,""))</f>
        <v/>
      </c>
      <c r="AB290" s="177" t="str">
        <f>IF(B290&gt;①工事概要の入力!$C$34,"",IF(B290&gt;=①工事概要の入力!$C$33,$AB$13,""))</f>
        <v/>
      </c>
      <c r="AC290" s="177" t="str">
        <f>IF(B290&gt;①工事概要の入力!$C$36,"",IF(B290&gt;=①工事概要の入力!$C$35,$AC$13,""))</f>
        <v/>
      </c>
      <c r="AD290" s="177" t="str">
        <f>IF(B290&gt;①工事概要の入力!$C$38,"",IF(B290&gt;=①工事概要の入力!$C$37,$AD$13,""))</f>
        <v/>
      </c>
      <c r="AE290" s="177" t="str">
        <f>IF(B290&gt;①工事概要の入力!$C$40,"",IF(B290&gt;=①工事概要の入力!$C$39,$AE$13,""))</f>
        <v/>
      </c>
      <c r="AF290" s="177" t="str">
        <f>IF(B290&gt;①工事概要の入力!$C$42,"",IF(B290&gt;=①工事概要の入力!$C$41,$AF$13,""))</f>
        <v/>
      </c>
      <c r="AG290" s="177" t="str">
        <f>IF(B290&gt;①工事概要の入力!$C$44,"",IF(B290&gt;=①工事概要の入力!$C$43,$AG$13,""))</f>
        <v/>
      </c>
      <c r="AH290" s="177" t="str">
        <f>IF(B290&gt;①工事概要の入力!$C$46,"",IF(B290&gt;=①工事概要の入力!$C$45,$AH$13,""))</f>
        <v/>
      </c>
      <c r="AI290" s="177" t="str">
        <f>IF(B290&gt;①工事概要の入力!$C$48,"",IF(B290&gt;=①工事概要の入力!$C$47,$AI$13,""))</f>
        <v/>
      </c>
      <c r="AJ290" s="177" t="str">
        <f>IF(B290&gt;①工事概要の入力!$C$50,"",IF(B290&gt;=①工事概要の入力!$C$49,$AJ$13,""))</f>
        <v/>
      </c>
      <c r="AK290" s="177" t="str">
        <f>IF(B290&gt;①工事概要の入力!$C$52,"",IF(B290&gt;=①工事概要の入力!$C$51,$AK$13,""))</f>
        <v/>
      </c>
      <c r="AL290" s="177" t="str">
        <f>IF(B290&gt;①工事概要の入力!$C$54,"",IF(B290&gt;=①工事概要の入力!$C$53,$AL$13,""))</f>
        <v/>
      </c>
      <c r="AM290" s="177" t="str">
        <f>IF(B290&gt;①工事概要の入力!$C$56,"",IF(B290&gt;=①工事概要の入力!$C$55,$AM$13,""))</f>
        <v/>
      </c>
      <c r="AN290" s="177" t="str">
        <f>IF(B290&gt;①工事概要の入力!$C$58,"",IF(B290&gt;=①工事概要の入力!$C$57,$AN$13,""))</f>
        <v/>
      </c>
      <c r="AO290" s="177" t="str">
        <f>IF(B290&gt;①工事概要の入力!$C$60,"",IF(B290&gt;=①工事概要の入力!$C$59,$AO$13,""))</f>
        <v/>
      </c>
      <c r="AP290" s="177" t="str">
        <f>IF(B290&gt;①工事概要の入力!$C$62,"",IF(B290&gt;=①工事概要の入力!$C$61,$AP$13,""))</f>
        <v/>
      </c>
      <c r="AQ290" s="177" t="str">
        <f>IF(B290&gt;①工事概要の入力!$C$64,"",IF(B290&gt;=①工事概要の入力!$C$63,$AQ$13,""))</f>
        <v/>
      </c>
      <c r="AR290" s="177" t="str">
        <f>IF(B290&gt;①工事概要の入力!$C$66,"",IF(B290&gt;=①工事概要の入力!$C$65,$AR$13,""))</f>
        <v/>
      </c>
      <c r="AS290" s="177" t="str">
        <f>IF(B290&gt;①工事概要の入力!$C$68,"",IF(B290&gt;=①工事概要の入力!$C$67,$AS$13,""))</f>
        <v/>
      </c>
      <c r="AT290" s="177" t="str">
        <f t="shared" si="49"/>
        <v/>
      </c>
      <c r="AU290" s="177" t="str">
        <f t="shared" si="41"/>
        <v xml:space="preserve"> </v>
      </c>
    </row>
    <row r="291" spans="1:47" ht="39" customHeight="1" thickTop="1" thickBot="1">
      <c r="A291" s="351" t="str">
        <f t="shared" si="42"/>
        <v>対象期間外</v>
      </c>
      <c r="B291" s="362" t="str">
        <f>IFERROR(IF(B290=①工事概要の入力!$E$14,"-",IF(B290="-","-",B290+1)),"-")</f>
        <v>-</v>
      </c>
      <c r="C291" s="363" t="str">
        <f t="shared" si="43"/>
        <v>-</v>
      </c>
      <c r="D291" s="364" t="str">
        <f t="shared" si="44"/>
        <v xml:space="preserve"> </v>
      </c>
      <c r="E291" s="365" t="str">
        <f>IF(B291=①工事概要の入力!$E$10,"",IF(B291&gt;①工事概要の入力!$E$13,"",IF(LEN(AT291)=0,"○","")))</f>
        <v/>
      </c>
      <c r="F291" s="365" t="str">
        <f>IF(E291="","",IF(WEEKDAY(B291)=1,"〇",IF(WEEKDAY(B291)=7,"〇","")))</f>
        <v/>
      </c>
      <c r="G291" s="366" t="str">
        <f t="shared" si="45"/>
        <v>×</v>
      </c>
      <c r="H291" s="367"/>
      <c r="I291" s="368"/>
      <c r="J291" s="369"/>
      <c r="K291" s="370"/>
      <c r="L291" s="371" t="str">
        <f t="shared" si="46"/>
        <v/>
      </c>
      <c r="M291" s="371" t="str">
        <f t="shared" si="40"/>
        <v/>
      </c>
      <c r="N291" s="371" t="str">
        <f>B291</f>
        <v>-</v>
      </c>
      <c r="O291" s="371" t="str">
        <f t="shared" si="47"/>
        <v/>
      </c>
      <c r="P291" s="371" t="str">
        <f t="shared" si="48"/>
        <v>振替済み</v>
      </c>
      <c r="Q291" s="365" t="str">
        <f>IFERROR(IF(F291="","",IF(I291="休日","OK",IF(I291=$T$3,VLOOKUP(B291,$M$15:$P$655,4,FALSE),"NG"))),"NG")</f>
        <v/>
      </c>
      <c r="R291" s="398" t="str">
        <f>IFERROR(IF(WEEKDAY(C291)=2,"週の始まり",IF(WEEKDAY(C291)=1,"週の終わり",IF(WEEKDAY(C291)&gt;2,"↓",""))),"")</f>
        <v/>
      </c>
      <c r="S291" s="184"/>
      <c r="V291" s="177" t="str">
        <f>IFERROR(VLOOKUP(B291,①工事概要の入力!$C$10:$D$14,2,FALSE),"")</f>
        <v/>
      </c>
      <c r="W291" s="177" t="str">
        <f>IFERROR(VLOOKUP(B291,①工事概要の入力!$C$18:$D$23,2,FALSE),"")</f>
        <v/>
      </c>
      <c r="X291" s="177" t="str">
        <f>IFERROR(VLOOKUP(B291,①工事概要の入力!$C$24:$D$26,2,FALSE),"")</f>
        <v/>
      </c>
      <c r="Y291" s="177" t="str">
        <f>IF(B291&gt;①工事概要の入力!$C$28,"",IF(B291&gt;=①工事概要の入力!$C$27,$Y$13,""))</f>
        <v/>
      </c>
      <c r="Z291" s="177" t="str">
        <f>IF(B291&gt;①工事概要の入力!$C$30,"",IF(B291&gt;=①工事概要の入力!$C$29,$Z$13,""))</f>
        <v/>
      </c>
      <c r="AA291" s="177" t="str">
        <f>IF(B291&gt;①工事概要の入力!$C$32,"",IF(B291&gt;=①工事概要の入力!$C$31,$AA$13,""))</f>
        <v/>
      </c>
      <c r="AB291" s="177" t="str">
        <f>IF(B291&gt;①工事概要の入力!$C$34,"",IF(B291&gt;=①工事概要の入力!$C$33,$AB$13,""))</f>
        <v/>
      </c>
      <c r="AC291" s="177" t="str">
        <f>IF(B291&gt;①工事概要の入力!$C$36,"",IF(B291&gt;=①工事概要の入力!$C$35,$AC$13,""))</f>
        <v/>
      </c>
      <c r="AD291" s="177" t="str">
        <f>IF(B291&gt;①工事概要の入力!$C$38,"",IF(B291&gt;=①工事概要の入力!$C$37,$AD$13,""))</f>
        <v/>
      </c>
      <c r="AE291" s="177" t="str">
        <f>IF(B291&gt;①工事概要の入力!$C$40,"",IF(B291&gt;=①工事概要の入力!$C$39,$AE$13,""))</f>
        <v/>
      </c>
      <c r="AF291" s="177" t="str">
        <f>IF(B291&gt;①工事概要の入力!$C$42,"",IF(B291&gt;=①工事概要の入力!$C$41,$AF$13,""))</f>
        <v/>
      </c>
      <c r="AG291" s="177" t="str">
        <f>IF(B291&gt;①工事概要の入力!$C$44,"",IF(B291&gt;=①工事概要の入力!$C$43,$AG$13,""))</f>
        <v/>
      </c>
      <c r="AH291" s="177" t="str">
        <f>IF(B291&gt;①工事概要の入力!$C$46,"",IF(B291&gt;=①工事概要の入力!$C$45,$AH$13,""))</f>
        <v/>
      </c>
      <c r="AI291" s="177" t="str">
        <f>IF(B291&gt;①工事概要の入力!$C$48,"",IF(B291&gt;=①工事概要の入力!$C$47,$AI$13,""))</f>
        <v/>
      </c>
      <c r="AJ291" s="177" t="str">
        <f>IF(B291&gt;①工事概要の入力!$C$50,"",IF(B291&gt;=①工事概要の入力!$C$49,$AJ$13,""))</f>
        <v/>
      </c>
      <c r="AK291" s="177" t="str">
        <f>IF(B291&gt;①工事概要の入力!$C$52,"",IF(B291&gt;=①工事概要の入力!$C$51,$AK$13,""))</f>
        <v/>
      </c>
      <c r="AL291" s="177" t="str">
        <f>IF(B291&gt;①工事概要の入力!$C$54,"",IF(B291&gt;=①工事概要の入力!$C$53,$AL$13,""))</f>
        <v/>
      </c>
      <c r="AM291" s="177" t="str">
        <f>IF(B291&gt;①工事概要の入力!$C$56,"",IF(B291&gt;=①工事概要の入力!$C$55,$AM$13,""))</f>
        <v/>
      </c>
      <c r="AN291" s="177" t="str">
        <f>IF(B291&gt;①工事概要の入力!$C$58,"",IF(B291&gt;=①工事概要の入力!$C$57,$AN$13,""))</f>
        <v/>
      </c>
      <c r="AO291" s="177" t="str">
        <f>IF(B291&gt;①工事概要の入力!$C$60,"",IF(B291&gt;=①工事概要の入力!$C$59,$AO$13,""))</f>
        <v/>
      </c>
      <c r="AP291" s="177" t="str">
        <f>IF(B291&gt;①工事概要の入力!$C$62,"",IF(B291&gt;=①工事概要の入力!$C$61,$AP$13,""))</f>
        <v/>
      </c>
      <c r="AQ291" s="177" t="str">
        <f>IF(B291&gt;①工事概要の入力!$C$64,"",IF(B291&gt;=①工事概要の入力!$C$63,$AQ$13,""))</f>
        <v/>
      </c>
      <c r="AR291" s="177" t="str">
        <f>IF(B291&gt;①工事概要の入力!$C$66,"",IF(B291&gt;=①工事概要の入力!$C$65,$AR$13,""))</f>
        <v/>
      </c>
      <c r="AS291" s="177" t="str">
        <f>IF(B291&gt;①工事概要の入力!$C$68,"",IF(B291&gt;=①工事概要の入力!$C$67,$AS$13,""))</f>
        <v/>
      </c>
      <c r="AT291" s="177" t="str">
        <f t="shared" si="49"/>
        <v/>
      </c>
      <c r="AU291" s="177" t="str">
        <f t="shared" si="41"/>
        <v xml:space="preserve"> </v>
      </c>
    </row>
    <row r="292" spans="1:47" ht="39" customHeight="1" thickTop="1" thickBot="1">
      <c r="A292" s="351" t="str">
        <f t="shared" si="42"/>
        <v>対象期間外</v>
      </c>
      <c r="B292" s="362" t="str">
        <f>IFERROR(IF(B291=①工事概要の入力!$E$14,"-",IF(B291="-","-",B291+1)),"-")</f>
        <v>-</v>
      </c>
      <c r="C292" s="363" t="str">
        <f t="shared" si="43"/>
        <v>-</v>
      </c>
      <c r="D292" s="364" t="str">
        <f t="shared" si="44"/>
        <v xml:space="preserve"> </v>
      </c>
      <c r="E292" s="365" t="str">
        <f>IF(B292=①工事概要の入力!$E$10,"",IF(B292&gt;①工事概要の入力!$E$13,"",IF(LEN(AT292)=0,"○","")))</f>
        <v/>
      </c>
      <c r="F292" s="365" t="str">
        <f>IF(E292="","",IF(WEEKDAY(B292)=1,"〇",IF(WEEKDAY(B292)=7,"〇","")))</f>
        <v/>
      </c>
      <c r="G292" s="366" t="str">
        <f t="shared" si="45"/>
        <v>×</v>
      </c>
      <c r="H292" s="367"/>
      <c r="I292" s="368"/>
      <c r="J292" s="369"/>
      <c r="K292" s="370"/>
      <c r="L292" s="371" t="str">
        <f t="shared" si="46"/>
        <v/>
      </c>
      <c r="M292" s="371" t="str">
        <f t="shared" si="40"/>
        <v/>
      </c>
      <c r="N292" s="371" t="str">
        <f>B292</f>
        <v>-</v>
      </c>
      <c r="O292" s="371" t="str">
        <f t="shared" si="47"/>
        <v/>
      </c>
      <c r="P292" s="371" t="str">
        <f t="shared" si="48"/>
        <v>振替済み</v>
      </c>
      <c r="Q292" s="365" t="str">
        <f>IFERROR(IF(F292="","",IF(I292="休日","OK",IF(I292=$T$3,VLOOKUP(B292,$M$15:$P$655,4,FALSE),"NG"))),"NG")</f>
        <v/>
      </c>
      <c r="R292" s="398" t="str">
        <f>IFERROR(IF(WEEKDAY(C292)=2,"週の始まり",IF(WEEKDAY(C292)=1,"週の終わり",IF(WEEKDAY(C292)&gt;2,"↓",""))),"")</f>
        <v/>
      </c>
      <c r="S292" s="184"/>
      <c r="V292" s="177" t="str">
        <f>IFERROR(VLOOKUP(B292,①工事概要の入力!$C$10:$D$14,2,FALSE),"")</f>
        <v/>
      </c>
      <c r="W292" s="177" t="str">
        <f>IFERROR(VLOOKUP(B292,①工事概要の入力!$C$18:$D$23,2,FALSE),"")</f>
        <v/>
      </c>
      <c r="X292" s="177" t="str">
        <f>IFERROR(VLOOKUP(B292,①工事概要の入力!$C$24:$D$26,2,FALSE),"")</f>
        <v/>
      </c>
      <c r="Y292" s="177" t="str">
        <f>IF(B292&gt;①工事概要の入力!$C$28,"",IF(B292&gt;=①工事概要の入力!$C$27,$Y$13,""))</f>
        <v/>
      </c>
      <c r="Z292" s="177" t="str">
        <f>IF(B292&gt;①工事概要の入力!$C$30,"",IF(B292&gt;=①工事概要の入力!$C$29,$Z$13,""))</f>
        <v/>
      </c>
      <c r="AA292" s="177" t="str">
        <f>IF(B292&gt;①工事概要の入力!$C$32,"",IF(B292&gt;=①工事概要の入力!$C$31,$AA$13,""))</f>
        <v/>
      </c>
      <c r="AB292" s="177" t="str">
        <f>IF(B292&gt;①工事概要の入力!$C$34,"",IF(B292&gt;=①工事概要の入力!$C$33,$AB$13,""))</f>
        <v/>
      </c>
      <c r="AC292" s="177" t="str">
        <f>IF(B292&gt;①工事概要の入力!$C$36,"",IF(B292&gt;=①工事概要の入力!$C$35,$AC$13,""))</f>
        <v/>
      </c>
      <c r="AD292" s="177" t="str">
        <f>IF(B292&gt;①工事概要の入力!$C$38,"",IF(B292&gt;=①工事概要の入力!$C$37,$AD$13,""))</f>
        <v/>
      </c>
      <c r="AE292" s="177" t="str">
        <f>IF(B292&gt;①工事概要の入力!$C$40,"",IF(B292&gt;=①工事概要の入力!$C$39,$AE$13,""))</f>
        <v/>
      </c>
      <c r="AF292" s="177" t="str">
        <f>IF(B292&gt;①工事概要の入力!$C$42,"",IF(B292&gt;=①工事概要の入力!$C$41,$AF$13,""))</f>
        <v/>
      </c>
      <c r="AG292" s="177" t="str">
        <f>IF(B292&gt;①工事概要の入力!$C$44,"",IF(B292&gt;=①工事概要の入力!$C$43,$AG$13,""))</f>
        <v/>
      </c>
      <c r="AH292" s="177" t="str">
        <f>IF(B292&gt;①工事概要の入力!$C$46,"",IF(B292&gt;=①工事概要の入力!$C$45,$AH$13,""))</f>
        <v/>
      </c>
      <c r="AI292" s="177" t="str">
        <f>IF(B292&gt;①工事概要の入力!$C$48,"",IF(B292&gt;=①工事概要の入力!$C$47,$AI$13,""))</f>
        <v/>
      </c>
      <c r="AJ292" s="177" t="str">
        <f>IF(B292&gt;①工事概要の入力!$C$50,"",IF(B292&gt;=①工事概要の入力!$C$49,$AJ$13,""))</f>
        <v/>
      </c>
      <c r="AK292" s="177" t="str">
        <f>IF(B292&gt;①工事概要の入力!$C$52,"",IF(B292&gt;=①工事概要の入力!$C$51,$AK$13,""))</f>
        <v/>
      </c>
      <c r="AL292" s="177" t="str">
        <f>IF(B292&gt;①工事概要の入力!$C$54,"",IF(B292&gt;=①工事概要の入力!$C$53,$AL$13,""))</f>
        <v/>
      </c>
      <c r="AM292" s="177" t="str">
        <f>IF(B292&gt;①工事概要の入力!$C$56,"",IF(B292&gt;=①工事概要の入力!$C$55,$AM$13,""))</f>
        <v/>
      </c>
      <c r="AN292" s="177" t="str">
        <f>IF(B292&gt;①工事概要の入力!$C$58,"",IF(B292&gt;=①工事概要の入力!$C$57,$AN$13,""))</f>
        <v/>
      </c>
      <c r="AO292" s="177" t="str">
        <f>IF(B292&gt;①工事概要の入力!$C$60,"",IF(B292&gt;=①工事概要の入力!$C$59,$AO$13,""))</f>
        <v/>
      </c>
      <c r="AP292" s="177" t="str">
        <f>IF(B292&gt;①工事概要の入力!$C$62,"",IF(B292&gt;=①工事概要の入力!$C$61,$AP$13,""))</f>
        <v/>
      </c>
      <c r="AQ292" s="177" t="str">
        <f>IF(B292&gt;①工事概要の入力!$C$64,"",IF(B292&gt;=①工事概要の入力!$C$63,$AQ$13,""))</f>
        <v/>
      </c>
      <c r="AR292" s="177" t="str">
        <f>IF(B292&gt;①工事概要の入力!$C$66,"",IF(B292&gt;=①工事概要の入力!$C$65,$AR$13,""))</f>
        <v/>
      </c>
      <c r="AS292" s="177" t="str">
        <f>IF(B292&gt;①工事概要の入力!$C$68,"",IF(B292&gt;=①工事概要の入力!$C$67,$AS$13,""))</f>
        <v/>
      </c>
      <c r="AT292" s="177" t="str">
        <f t="shared" si="49"/>
        <v/>
      </c>
      <c r="AU292" s="177" t="str">
        <f t="shared" si="41"/>
        <v xml:space="preserve"> </v>
      </c>
    </row>
    <row r="293" spans="1:47" ht="39" customHeight="1" thickTop="1" thickBot="1">
      <c r="A293" s="351" t="str">
        <f t="shared" si="42"/>
        <v>対象期間外</v>
      </c>
      <c r="B293" s="362" t="str">
        <f>IFERROR(IF(B292=①工事概要の入力!$E$14,"-",IF(B292="-","-",B292+1)),"-")</f>
        <v>-</v>
      </c>
      <c r="C293" s="363" t="str">
        <f t="shared" si="43"/>
        <v>-</v>
      </c>
      <c r="D293" s="364" t="str">
        <f t="shared" si="44"/>
        <v xml:space="preserve"> </v>
      </c>
      <c r="E293" s="365" t="str">
        <f>IF(B293=①工事概要の入力!$E$10,"",IF(B293&gt;①工事概要の入力!$E$13,"",IF(LEN(AT293)=0,"○","")))</f>
        <v/>
      </c>
      <c r="F293" s="365" t="str">
        <f>IF(E293="","",IF(WEEKDAY(B293)=1,"〇",IF(WEEKDAY(B293)=7,"〇","")))</f>
        <v/>
      </c>
      <c r="G293" s="366" t="str">
        <f t="shared" si="45"/>
        <v>×</v>
      </c>
      <c r="H293" s="367"/>
      <c r="I293" s="368"/>
      <c r="J293" s="369"/>
      <c r="K293" s="370"/>
      <c r="L293" s="371" t="str">
        <f t="shared" si="46"/>
        <v/>
      </c>
      <c r="M293" s="371" t="str">
        <f t="shared" si="40"/>
        <v/>
      </c>
      <c r="N293" s="371" t="str">
        <f>B293</f>
        <v>-</v>
      </c>
      <c r="O293" s="371" t="str">
        <f t="shared" si="47"/>
        <v/>
      </c>
      <c r="P293" s="371" t="str">
        <f t="shared" si="48"/>
        <v>振替済み</v>
      </c>
      <c r="Q293" s="365" t="str">
        <f>IFERROR(IF(F293="","",IF(I293="休日","OK",IF(I293=$T$3,VLOOKUP(B293,$M$15:$P$655,4,FALSE),"NG"))),"NG")</f>
        <v/>
      </c>
      <c r="R293" s="398" t="str">
        <f>IFERROR(IF(WEEKDAY(C293)=2,"週の始まり",IF(WEEKDAY(C293)=1,"週の終わり",IF(WEEKDAY(C293)&gt;2,"↓",""))),"")</f>
        <v/>
      </c>
      <c r="S293" s="184"/>
      <c r="V293" s="177" t="str">
        <f>IFERROR(VLOOKUP(B293,①工事概要の入力!$C$10:$D$14,2,FALSE),"")</f>
        <v/>
      </c>
      <c r="W293" s="177" t="str">
        <f>IFERROR(VLOOKUP(B293,①工事概要の入力!$C$18:$D$23,2,FALSE),"")</f>
        <v/>
      </c>
      <c r="X293" s="177" t="str">
        <f>IFERROR(VLOOKUP(B293,①工事概要の入力!$C$24:$D$26,2,FALSE),"")</f>
        <v/>
      </c>
      <c r="Y293" s="177" t="str">
        <f>IF(B293&gt;①工事概要の入力!$C$28,"",IF(B293&gt;=①工事概要の入力!$C$27,$Y$13,""))</f>
        <v/>
      </c>
      <c r="Z293" s="177" t="str">
        <f>IF(B293&gt;①工事概要の入力!$C$30,"",IF(B293&gt;=①工事概要の入力!$C$29,$Z$13,""))</f>
        <v/>
      </c>
      <c r="AA293" s="177" t="str">
        <f>IF(B293&gt;①工事概要の入力!$C$32,"",IF(B293&gt;=①工事概要の入力!$C$31,$AA$13,""))</f>
        <v/>
      </c>
      <c r="AB293" s="177" t="str">
        <f>IF(B293&gt;①工事概要の入力!$C$34,"",IF(B293&gt;=①工事概要の入力!$C$33,$AB$13,""))</f>
        <v/>
      </c>
      <c r="AC293" s="177" t="str">
        <f>IF(B293&gt;①工事概要の入力!$C$36,"",IF(B293&gt;=①工事概要の入力!$C$35,$AC$13,""))</f>
        <v/>
      </c>
      <c r="AD293" s="177" t="str">
        <f>IF(B293&gt;①工事概要の入力!$C$38,"",IF(B293&gt;=①工事概要の入力!$C$37,$AD$13,""))</f>
        <v/>
      </c>
      <c r="AE293" s="177" t="str">
        <f>IF(B293&gt;①工事概要の入力!$C$40,"",IF(B293&gt;=①工事概要の入力!$C$39,$AE$13,""))</f>
        <v/>
      </c>
      <c r="AF293" s="177" t="str">
        <f>IF(B293&gt;①工事概要の入力!$C$42,"",IF(B293&gt;=①工事概要の入力!$C$41,$AF$13,""))</f>
        <v/>
      </c>
      <c r="AG293" s="177" t="str">
        <f>IF(B293&gt;①工事概要の入力!$C$44,"",IF(B293&gt;=①工事概要の入力!$C$43,$AG$13,""))</f>
        <v/>
      </c>
      <c r="AH293" s="177" t="str">
        <f>IF(B293&gt;①工事概要の入力!$C$46,"",IF(B293&gt;=①工事概要の入力!$C$45,$AH$13,""))</f>
        <v/>
      </c>
      <c r="AI293" s="177" t="str">
        <f>IF(B293&gt;①工事概要の入力!$C$48,"",IF(B293&gt;=①工事概要の入力!$C$47,$AI$13,""))</f>
        <v/>
      </c>
      <c r="AJ293" s="177" t="str">
        <f>IF(B293&gt;①工事概要の入力!$C$50,"",IF(B293&gt;=①工事概要の入力!$C$49,$AJ$13,""))</f>
        <v/>
      </c>
      <c r="AK293" s="177" t="str">
        <f>IF(B293&gt;①工事概要の入力!$C$52,"",IF(B293&gt;=①工事概要の入力!$C$51,$AK$13,""))</f>
        <v/>
      </c>
      <c r="AL293" s="177" t="str">
        <f>IF(B293&gt;①工事概要の入力!$C$54,"",IF(B293&gt;=①工事概要の入力!$C$53,$AL$13,""))</f>
        <v/>
      </c>
      <c r="AM293" s="177" t="str">
        <f>IF(B293&gt;①工事概要の入力!$C$56,"",IF(B293&gt;=①工事概要の入力!$C$55,$AM$13,""))</f>
        <v/>
      </c>
      <c r="AN293" s="177" t="str">
        <f>IF(B293&gt;①工事概要の入力!$C$58,"",IF(B293&gt;=①工事概要の入力!$C$57,$AN$13,""))</f>
        <v/>
      </c>
      <c r="AO293" s="177" t="str">
        <f>IF(B293&gt;①工事概要の入力!$C$60,"",IF(B293&gt;=①工事概要の入力!$C$59,$AO$13,""))</f>
        <v/>
      </c>
      <c r="AP293" s="177" t="str">
        <f>IF(B293&gt;①工事概要の入力!$C$62,"",IF(B293&gt;=①工事概要の入力!$C$61,$AP$13,""))</f>
        <v/>
      </c>
      <c r="AQ293" s="177" t="str">
        <f>IF(B293&gt;①工事概要の入力!$C$64,"",IF(B293&gt;=①工事概要の入力!$C$63,$AQ$13,""))</f>
        <v/>
      </c>
      <c r="AR293" s="177" t="str">
        <f>IF(B293&gt;①工事概要の入力!$C$66,"",IF(B293&gt;=①工事概要の入力!$C$65,$AR$13,""))</f>
        <v/>
      </c>
      <c r="AS293" s="177" t="str">
        <f>IF(B293&gt;①工事概要の入力!$C$68,"",IF(B293&gt;=①工事概要の入力!$C$67,$AS$13,""))</f>
        <v/>
      </c>
      <c r="AT293" s="177" t="str">
        <f t="shared" si="49"/>
        <v/>
      </c>
      <c r="AU293" s="177" t="str">
        <f t="shared" si="41"/>
        <v xml:space="preserve"> </v>
      </c>
    </row>
    <row r="294" spans="1:47" ht="39" customHeight="1" thickTop="1" thickBot="1">
      <c r="A294" s="351" t="str">
        <f t="shared" si="42"/>
        <v>対象期間外</v>
      </c>
      <c r="B294" s="362" t="str">
        <f>IFERROR(IF(B293=①工事概要の入力!$E$14,"-",IF(B293="-","-",B293+1)),"-")</f>
        <v>-</v>
      </c>
      <c r="C294" s="363" t="str">
        <f t="shared" si="43"/>
        <v>-</v>
      </c>
      <c r="D294" s="364" t="str">
        <f t="shared" si="44"/>
        <v xml:space="preserve"> </v>
      </c>
      <c r="E294" s="365" t="str">
        <f>IF(B294=①工事概要の入力!$E$10,"",IF(B294&gt;①工事概要の入力!$E$13,"",IF(LEN(AT294)=0,"○","")))</f>
        <v/>
      </c>
      <c r="F294" s="365" t="str">
        <f>IF(E294="","",IF(WEEKDAY(B294)=1,"〇",IF(WEEKDAY(B294)=7,"〇","")))</f>
        <v/>
      </c>
      <c r="G294" s="366" t="str">
        <f t="shared" si="45"/>
        <v>×</v>
      </c>
      <c r="H294" s="367"/>
      <c r="I294" s="368"/>
      <c r="J294" s="369"/>
      <c r="K294" s="370"/>
      <c r="L294" s="371" t="str">
        <f t="shared" si="46"/>
        <v/>
      </c>
      <c r="M294" s="371" t="str">
        <f t="shared" si="40"/>
        <v/>
      </c>
      <c r="N294" s="371" t="str">
        <f>B294</f>
        <v>-</v>
      </c>
      <c r="O294" s="371" t="str">
        <f t="shared" si="47"/>
        <v/>
      </c>
      <c r="P294" s="371" t="str">
        <f t="shared" si="48"/>
        <v>振替済み</v>
      </c>
      <c r="Q294" s="365" t="str">
        <f>IFERROR(IF(F294="","",IF(I294="休日","OK",IF(I294=$T$3,VLOOKUP(B294,$M$15:$P$655,4,FALSE),"NG"))),"NG")</f>
        <v/>
      </c>
      <c r="R294" s="398" t="str">
        <f>IFERROR(IF(WEEKDAY(C294)=2,"週の始まり",IF(WEEKDAY(C294)=1,"週の終わり",IF(WEEKDAY(C294)&gt;2,"↓",""))),"")</f>
        <v/>
      </c>
      <c r="S294" s="184"/>
      <c r="V294" s="177" t="str">
        <f>IFERROR(VLOOKUP(B294,①工事概要の入力!$C$10:$D$14,2,FALSE),"")</f>
        <v/>
      </c>
      <c r="W294" s="177" t="str">
        <f>IFERROR(VLOOKUP(B294,①工事概要の入力!$C$18:$D$23,2,FALSE),"")</f>
        <v/>
      </c>
      <c r="X294" s="177" t="str">
        <f>IFERROR(VLOOKUP(B294,①工事概要の入力!$C$24:$D$26,2,FALSE),"")</f>
        <v/>
      </c>
      <c r="Y294" s="177" t="str">
        <f>IF(B294&gt;①工事概要の入力!$C$28,"",IF(B294&gt;=①工事概要の入力!$C$27,$Y$13,""))</f>
        <v/>
      </c>
      <c r="Z294" s="177" t="str">
        <f>IF(B294&gt;①工事概要の入力!$C$30,"",IF(B294&gt;=①工事概要の入力!$C$29,$Z$13,""))</f>
        <v/>
      </c>
      <c r="AA294" s="177" t="str">
        <f>IF(B294&gt;①工事概要の入力!$C$32,"",IF(B294&gt;=①工事概要の入力!$C$31,$AA$13,""))</f>
        <v/>
      </c>
      <c r="AB294" s="177" t="str">
        <f>IF(B294&gt;①工事概要の入力!$C$34,"",IF(B294&gt;=①工事概要の入力!$C$33,$AB$13,""))</f>
        <v/>
      </c>
      <c r="AC294" s="177" t="str">
        <f>IF(B294&gt;①工事概要の入力!$C$36,"",IF(B294&gt;=①工事概要の入力!$C$35,$AC$13,""))</f>
        <v/>
      </c>
      <c r="AD294" s="177" t="str">
        <f>IF(B294&gt;①工事概要の入力!$C$38,"",IF(B294&gt;=①工事概要の入力!$C$37,$AD$13,""))</f>
        <v/>
      </c>
      <c r="AE294" s="177" t="str">
        <f>IF(B294&gt;①工事概要の入力!$C$40,"",IF(B294&gt;=①工事概要の入力!$C$39,$AE$13,""))</f>
        <v/>
      </c>
      <c r="AF294" s="177" t="str">
        <f>IF(B294&gt;①工事概要の入力!$C$42,"",IF(B294&gt;=①工事概要の入力!$C$41,$AF$13,""))</f>
        <v/>
      </c>
      <c r="AG294" s="177" t="str">
        <f>IF(B294&gt;①工事概要の入力!$C$44,"",IF(B294&gt;=①工事概要の入力!$C$43,$AG$13,""))</f>
        <v/>
      </c>
      <c r="AH294" s="177" t="str">
        <f>IF(B294&gt;①工事概要の入力!$C$46,"",IF(B294&gt;=①工事概要の入力!$C$45,$AH$13,""))</f>
        <v/>
      </c>
      <c r="AI294" s="177" t="str">
        <f>IF(B294&gt;①工事概要の入力!$C$48,"",IF(B294&gt;=①工事概要の入力!$C$47,$AI$13,""))</f>
        <v/>
      </c>
      <c r="AJ294" s="177" t="str">
        <f>IF(B294&gt;①工事概要の入力!$C$50,"",IF(B294&gt;=①工事概要の入力!$C$49,$AJ$13,""))</f>
        <v/>
      </c>
      <c r="AK294" s="177" t="str">
        <f>IF(B294&gt;①工事概要の入力!$C$52,"",IF(B294&gt;=①工事概要の入力!$C$51,$AK$13,""))</f>
        <v/>
      </c>
      <c r="AL294" s="177" t="str">
        <f>IF(B294&gt;①工事概要の入力!$C$54,"",IF(B294&gt;=①工事概要の入力!$C$53,$AL$13,""))</f>
        <v/>
      </c>
      <c r="AM294" s="177" t="str">
        <f>IF(B294&gt;①工事概要の入力!$C$56,"",IF(B294&gt;=①工事概要の入力!$C$55,$AM$13,""))</f>
        <v/>
      </c>
      <c r="AN294" s="177" t="str">
        <f>IF(B294&gt;①工事概要の入力!$C$58,"",IF(B294&gt;=①工事概要の入力!$C$57,$AN$13,""))</f>
        <v/>
      </c>
      <c r="AO294" s="177" t="str">
        <f>IF(B294&gt;①工事概要の入力!$C$60,"",IF(B294&gt;=①工事概要の入力!$C$59,$AO$13,""))</f>
        <v/>
      </c>
      <c r="AP294" s="177" t="str">
        <f>IF(B294&gt;①工事概要の入力!$C$62,"",IF(B294&gt;=①工事概要の入力!$C$61,$AP$13,""))</f>
        <v/>
      </c>
      <c r="AQ294" s="177" t="str">
        <f>IF(B294&gt;①工事概要の入力!$C$64,"",IF(B294&gt;=①工事概要の入力!$C$63,$AQ$13,""))</f>
        <v/>
      </c>
      <c r="AR294" s="177" t="str">
        <f>IF(B294&gt;①工事概要の入力!$C$66,"",IF(B294&gt;=①工事概要の入力!$C$65,$AR$13,""))</f>
        <v/>
      </c>
      <c r="AS294" s="177" t="str">
        <f>IF(B294&gt;①工事概要の入力!$C$68,"",IF(B294&gt;=①工事概要の入力!$C$67,$AS$13,""))</f>
        <v/>
      </c>
      <c r="AT294" s="177" t="str">
        <f t="shared" si="49"/>
        <v/>
      </c>
      <c r="AU294" s="177" t="str">
        <f t="shared" si="41"/>
        <v xml:space="preserve"> </v>
      </c>
    </row>
    <row r="295" spans="1:47" ht="39" customHeight="1" thickTop="1" thickBot="1">
      <c r="A295" s="351" t="str">
        <f t="shared" si="42"/>
        <v>対象期間外</v>
      </c>
      <c r="B295" s="362" t="str">
        <f>IFERROR(IF(B294=①工事概要の入力!$E$14,"-",IF(B294="-","-",B294+1)),"-")</f>
        <v>-</v>
      </c>
      <c r="C295" s="363" t="str">
        <f t="shared" si="43"/>
        <v>-</v>
      </c>
      <c r="D295" s="364" t="str">
        <f t="shared" si="44"/>
        <v xml:space="preserve"> </v>
      </c>
      <c r="E295" s="365" t="str">
        <f>IF(B295=①工事概要の入力!$E$10,"",IF(B295&gt;①工事概要の入力!$E$13,"",IF(LEN(AT295)=0,"○","")))</f>
        <v/>
      </c>
      <c r="F295" s="365" t="str">
        <f>IF(E295="","",IF(WEEKDAY(B295)=1,"〇",IF(WEEKDAY(B295)=7,"〇","")))</f>
        <v/>
      </c>
      <c r="G295" s="366" t="str">
        <f t="shared" si="45"/>
        <v>×</v>
      </c>
      <c r="H295" s="367"/>
      <c r="I295" s="368"/>
      <c r="J295" s="369"/>
      <c r="K295" s="370"/>
      <c r="L295" s="371" t="str">
        <f t="shared" si="46"/>
        <v/>
      </c>
      <c r="M295" s="371" t="str">
        <f t="shared" si="40"/>
        <v/>
      </c>
      <c r="N295" s="371" t="str">
        <f>B295</f>
        <v>-</v>
      </c>
      <c r="O295" s="371" t="str">
        <f t="shared" si="47"/>
        <v/>
      </c>
      <c r="P295" s="371" t="str">
        <f t="shared" si="48"/>
        <v>振替済み</v>
      </c>
      <c r="Q295" s="365" t="str">
        <f>IFERROR(IF(F295="","",IF(I295="休日","OK",IF(I295=$T$3,VLOOKUP(B295,$M$15:$P$655,4,FALSE),"NG"))),"NG")</f>
        <v/>
      </c>
      <c r="R295" s="398" t="str">
        <f>IFERROR(IF(WEEKDAY(C295)=2,"週の始まり",IF(WEEKDAY(C295)=1,"週の終わり",IF(WEEKDAY(C295)&gt;2,"↓",""))),"")</f>
        <v/>
      </c>
      <c r="S295" s="184"/>
      <c r="V295" s="177" t="str">
        <f>IFERROR(VLOOKUP(B295,①工事概要の入力!$C$10:$D$14,2,FALSE),"")</f>
        <v/>
      </c>
      <c r="W295" s="177" t="str">
        <f>IFERROR(VLOOKUP(B295,①工事概要の入力!$C$18:$D$23,2,FALSE),"")</f>
        <v/>
      </c>
      <c r="X295" s="177" t="str">
        <f>IFERROR(VLOOKUP(B295,①工事概要の入力!$C$24:$D$26,2,FALSE),"")</f>
        <v/>
      </c>
      <c r="Y295" s="177" t="str">
        <f>IF(B295&gt;①工事概要の入力!$C$28,"",IF(B295&gt;=①工事概要の入力!$C$27,$Y$13,""))</f>
        <v/>
      </c>
      <c r="Z295" s="177" t="str">
        <f>IF(B295&gt;①工事概要の入力!$C$30,"",IF(B295&gt;=①工事概要の入力!$C$29,$Z$13,""))</f>
        <v/>
      </c>
      <c r="AA295" s="177" t="str">
        <f>IF(B295&gt;①工事概要の入力!$C$32,"",IF(B295&gt;=①工事概要の入力!$C$31,$AA$13,""))</f>
        <v/>
      </c>
      <c r="AB295" s="177" t="str">
        <f>IF(B295&gt;①工事概要の入力!$C$34,"",IF(B295&gt;=①工事概要の入力!$C$33,$AB$13,""))</f>
        <v/>
      </c>
      <c r="AC295" s="177" t="str">
        <f>IF(B295&gt;①工事概要の入力!$C$36,"",IF(B295&gt;=①工事概要の入力!$C$35,$AC$13,""))</f>
        <v/>
      </c>
      <c r="AD295" s="177" t="str">
        <f>IF(B295&gt;①工事概要の入力!$C$38,"",IF(B295&gt;=①工事概要の入力!$C$37,$AD$13,""))</f>
        <v/>
      </c>
      <c r="AE295" s="177" t="str">
        <f>IF(B295&gt;①工事概要の入力!$C$40,"",IF(B295&gt;=①工事概要の入力!$C$39,$AE$13,""))</f>
        <v/>
      </c>
      <c r="AF295" s="177" t="str">
        <f>IF(B295&gt;①工事概要の入力!$C$42,"",IF(B295&gt;=①工事概要の入力!$C$41,$AF$13,""))</f>
        <v/>
      </c>
      <c r="AG295" s="177" t="str">
        <f>IF(B295&gt;①工事概要の入力!$C$44,"",IF(B295&gt;=①工事概要の入力!$C$43,$AG$13,""))</f>
        <v/>
      </c>
      <c r="AH295" s="177" t="str">
        <f>IF(B295&gt;①工事概要の入力!$C$46,"",IF(B295&gt;=①工事概要の入力!$C$45,$AH$13,""))</f>
        <v/>
      </c>
      <c r="AI295" s="177" t="str">
        <f>IF(B295&gt;①工事概要の入力!$C$48,"",IF(B295&gt;=①工事概要の入力!$C$47,$AI$13,""))</f>
        <v/>
      </c>
      <c r="AJ295" s="177" t="str">
        <f>IF(B295&gt;①工事概要の入力!$C$50,"",IF(B295&gt;=①工事概要の入力!$C$49,$AJ$13,""))</f>
        <v/>
      </c>
      <c r="AK295" s="177" t="str">
        <f>IF(B295&gt;①工事概要の入力!$C$52,"",IF(B295&gt;=①工事概要の入力!$C$51,$AK$13,""))</f>
        <v/>
      </c>
      <c r="AL295" s="177" t="str">
        <f>IF(B295&gt;①工事概要の入力!$C$54,"",IF(B295&gt;=①工事概要の入力!$C$53,$AL$13,""))</f>
        <v/>
      </c>
      <c r="AM295" s="177" t="str">
        <f>IF(B295&gt;①工事概要の入力!$C$56,"",IF(B295&gt;=①工事概要の入力!$C$55,$AM$13,""))</f>
        <v/>
      </c>
      <c r="AN295" s="177" t="str">
        <f>IF(B295&gt;①工事概要の入力!$C$58,"",IF(B295&gt;=①工事概要の入力!$C$57,$AN$13,""))</f>
        <v/>
      </c>
      <c r="AO295" s="177" t="str">
        <f>IF(B295&gt;①工事概要の入力!$C$60,"",IF(B295&gt;=①工事概要の入力!$C$59,$AO$13,""))</f>
        <v/>
      </c>
      <c r="AP295" s="177" t="str">
        <f>IF(B295&gt;①工事概要の入力!$C$62,"",IF(B295&gt;=①工事概要の入力!$C$61,$AP$13,""))</f>
        <v/>
      </c>
      <c r="AQ295" s="177" t="str">
        <f>IF(B295&gt;①工事概要の入力!$C$64,"",IF(B295&gt;=①工事概要の入力!$C$63,$AQ$13,""))</f>
        <v/>
      </c>
      <c r="AR295" s="177" t="str">
        <f>IF(B295&gt;①工事概要の入力!$C$66,"",IF(B295&gt;=①工事概要の入力!$C$65,$AR$13,""))</f>
        <v/>
      </c>
      <c r="AS295" s="177" t="str">
        <f>IF(B295&gt;①工事概要の入力!$C$68,"",IF(B295&gt;=①工事概要の入力!$C$67,$AS$13,""))</f>
        <v/>
      </c>
      <c r="AT295" s="177" t="str">
        <f t="shared" si="49"/>
        <v/>
      </c>
      <c r="AU295" s="177" t="str">
        <f t="shared" si="41"/>
        <v xml:space="preserve"> </v>
      </c>
    </row>
    <row r="296" spans="1:47" ht="39" customHeight="1" thickTop="1" thickBot="1">
      <c r="A296" s="351" t="str">
        <f t="shared" si="42"/>
        <v>対象期間外</v>
      </c>
      <c r="B296" s="362" t="str">
        <f>IFERROR(IF(B295=①工事概要の入力!$E$14,"-",IF(B295="-","-",B295+1)),"-")</f>
        <v>-</v>
      </c>
      <c r="C296" s="363" t="str">
        <f t="shared" si="43"/>
        <v>-</v>
      </c>
      <c r="D296" s="364" t="str">
        <f t="shared" si="44"/>
        <v xml:space="preserve"> </v>
      </c>
      <c r="E296" s="365" t="str">
        <f>IF(B296=①工事概要の入力!$E$10,"",IF(B296&gt;①工事概要の入力!$E$13,"",IF(LEN(AT296)=0,"○","")))</f>
        <v/>
      </c>
      <c r="F296" s="365" t="str">
        <f>IF(E296="","",IF(WEEKDAY(B296)=1,"〇",IF(WEEKDAY(B296)=7,"〇","")))</f>
        <v/>
      </c>
      <c r="G296" s="366" t="str">
        <f t="shared" si="45"/>
        <v>×</v>
      </c>
      <c r="H296" s="367"/>
      <c r="I296" s="368"/>
      <c r="J296" s="369"/>
      <c r="K296" s="370"/>
      <c r="L296" s="371" t="str">
        <f t="shared" si="46"/>
        <v/>
      </c>
      <c r="M296" s="371" t="str">
        <f t="shared" si="40"/>
        <v/>
      </c>
      <c r="N296" s="371" t="str">
        <f>B296</f>
        <v>-</v>
      </c>
      <c r="O296" s="371" t="str">
        <f t="shared" si="47"/>
        <v/>
      </c>
      <c r="P296" s="371" t="str">
        <f t="shared" si="48"/>
        <v>振替済み</v>
      </c>
      <c r="Q296" s="365" t="str">
        <f>IFERROR(IF(F296="","",IF(I296="休日","OK",IF(I296=$T$3,VLOOKUP(B296,$M$15:$P$655,4,FALSE),"NG"))),"NG")</f>
        <v/>
      </c>
      <c r="R296" s="398" t="str">
        <f>IFERROR(IF(WEEKDAY(C296)=2,"週の始まり",IF(WEEKDAY(C296)=1,"週の終わり",IF(WEEKDAY(C296)&gt;2,"↓",""))),"")</f>
        <v/>
      </c>
      <c r="S296" s="184"/>
      <c r="V296" s="177" t="str">
        <f>IFERROR(VLOOKUP(B296,①工事概要の入力!$C$10:$D$14,2,FALSE),"")</f>
        <v/>
      </c>
      <c r="W296" s="177" t="str">
        <f>IFERROR(VLOOKUP(B296,①工事概要の入力!$C$18:$D$23,2,FALSE),"")</f>
        <v/>
      </c>
      <c r="X296" s="177" t="str">
        <f>IFERROR(VLOOKUP(B296,①工事概要の入力!$C$24:$D$26,2,FALSE),"")</f>
        <v/>
      </c>
      <c r="Y296" s="177" t="str">
        <f>IF(B296&gt;①工事概要の入力!$C$28,"",IF(B296&gt;=①工事概要の入力!$C$27,$Y$13,""))</f>
        <v/>
      </c>
      <c r="Z296" s="177" t="str">
        <f>IF(B296&gt;①工事概要の入力!$C$30,"",IF(B296&gt;=①工事概要の入力!$C$29,$Z$13,""))</f>
        <v/>
      </c>
      <c r="AA296" s="177" t="str">
        <f>IF(B296&gt;①工事概要の入力!$C$32,"",IF(B296&gt;=①工事概要の入力!$C$31,$AA$13,""))</f>
        <v/>
      </c>
      <c r="AB296" s="177" t="str">
        <f>IF(B296&gt;①工事概要の入力!$C$34,"",IF(B296&gt;=①工事概要の入力!$C$33,$AB$13,""))</f>
        <v/>
      </c>
      <c r="AC296" s="177" t="str">
        <f>IF(B296&gt;①工事概要の入力!$C$36,"",IF(B296&gt;=①工事概要の入力!$C$35,$AC$13,""))</f>
        <v/>
      </c>
      <c r="AD296" s="177" t="str">
        <f>IF(B296&gt;①工事概要の入力!$C$38,"",IF(B296&gt;=①工事概要の入力!$C$37,$AD$13,""))</f>
        <v/>
      </c>
      <c r="AE296" s="177" t="str">
        <f>IF(B296&gt;①工事概要の入力!$C$40,"",IF(B296&gt;=①工事概要の入力!$C$39,$AE$13,""))</f>
        <v/>
      </c>
      <c r="AF296" s="177" t="str">
        <f>IF(B296&gt;①工事概要の入力!$C$42,"",IF(B296&gt;=①工事概要の入力!$C$41,$AF$13,""))</f>
        <v/>
      </c>
      <c r="AG296" s="177" t="str">
        <f>IF(B296&gt;①工事概要の入力!$C$44,"",IF(B296&gt;=①工事概要の入力!$C$43,$AG$13,""))</f>
        <v/>
      </c>
      <c r="AH296" s="177" t="str">
        <f>IF(B296&gt;①工事概要の入力!$C$46,"",IF(B296&gt;=①工事概要の入力!$C$45,$AH$13,""))</f>
        <v/>
      </c>
      <c r="AI296" s="177" t="str">
        <f>IF(B296&gt;①工事概要の入力!$C$48,"",IF(B296&gt;=①工事概要の入力!$C$47,$AI$13,""))</f>
        <v/>
      </c>
      <c r="AJ296" s="177" t="str">
        <f>IF(B296&gt;①工事概要の入力!$C$50,"",IF(B296&gt;=①工事概要の入力!$C$49,$AJ$13,""))</f>
        <v/>
      </c>
      <c r="AK296" s="177" t="str">
        <f>IF(B296&gt;①工事概要の入力!$C$52,"",IF(B296&gt;=①工事概要の入力!$C$51,$AK$13,""))</f>
        <v/>
      </c>
      <c r="AL296" s="177" t="str">
        <f>IF(B296&gt;①工事概要の入力!$C$54,"",IF(B296&gt;=①工事概要の入力!$C$53,$AL$13,""))</f>
        <v/>
      </c>
      <c r="AM296" s="177" t="str">
        <f>IF(B296&gt;①工事概要の入力!$C$56,"",IF(B296&gt;=①工事概要の入力!$C$55,$AM$13,""))</f>
        <v/>
      </c>
      <c r="AN296" s="177" t="str">
        <f>IF(B296&gt;①工事概要の入力!$C$58,"",IF(B296&gt;=①工事概要の入力!$C$57,$AN$13,""))</f>
        <v/>
      </c>
      <c r="AO296" s="177" t="str">
        <f>IF(B296&gt;①工事概要の入力!$C$60,"",IF(B296&gt;=①工事概要の入力!$C$59,$AO$13,""))</f>
        <v/>
      </c>
      <c r="AP296" s="177" t="str">
        <f>IF(B296&gt;①工事概要の入力!$C$62,"",IF(B296&gt;=①工事概要の入力!$C$61,$AP$13,""))</f>
        <v/>
      </c>
      <c r="AQ296" s="177" t="str">
        <f>IF(B296&gt;①工事概要の入力!$C$64,"",IF(B296&gt;=①工事概要の入力!$C$63,$AQ$13,""))</f>
        <v/>
      </c>
      <c r="AR296" s="177" t="str">
        <f>IF(B296&gt;①工事概要の入力!$C$66,"",IF(B296&gt;=①工事概要の入力!$C$65,$AR$13,""))</f>
        <v/>
      </c>
      <c r="AS296" s="177" t="str">
        <f>IF(B296&gt;①工事概要の入力!$C$68,"",IF(B296&gt;=①工事概要の入力!$C$67,$AS$13,""))</f>
        <v/>
      </c>
      <c r="AT296" s="177" t="str">
        <f t="shared" si="49"/>
        <v/>
      </c>
      <c r="AU296" s="177" t="str">
        <f t="shared" si="41"/>
        <v xml:space="preserve"> </v>
      </c>
    </row>
    <row r="297" spans="1:47" ht="39" customHeight="1" thickTop="1" thickBot="1">
      <c r="A297" s="351" t="str">
        <f t="shared" si="42"/>
        <v>対象期間外</v>
      </c>
      <c r="B297" s="362" t="str">
        <f>IFERROR(IF(B296=①工事概要の入力!$E$14,"-",IF(B296="-","-",B296+1)),"-")</f>
        <v>-</v>
      </c>
      <c r="C297" s="363" t="str">
        <f t="shared" si="43"/>
        <v>-</v>
      </c>
      <c r="D297" s="364" t="str">
        <f t="shared" si="44"/>
        <v xml:space="preserve"> </v>
      </c>
      <c r="E297" s="365" t="str">
        <f>IF(B297=①工事概要の入力!$E$10,"",IF(B297&gt;①工事概要の入力!$E$13,"",IF(LEN(AT297)=0,"○","")))</f>
        <v/>
      </c>
      <c r="F297" s="365" t="str">
        <f>IF(E297="","",IF(WEEKDAY(B297)=1,"〇",IF(WEEKDAY(B297)=7,"〇","")))</f>
        <v/>
      </c>
      <c r="G297" s="366" t="str">
        <f t="shared" si="45"/>
        <v>×</v>
      </c>
      <c r="H297" s="367"/>
      <c r="I297" s="368"/>
      <c r="J297" s="369"/>
      <c r="K297" s="370"/>
      <c r="L297" s="371" t="str">
        <f t="shared" si="46"/>
        <v/>
      </c>
      <c r="M297" s="371" t="str">
        <f t="shared" si="40"/>
        <v/>
      </c>
      <c r="N297" s="371" t="str">
        <f>B297</f>
        <v>-</v>
      </c>
      <c r="O297" s="371" t="str">
        <f t="shared" si="47"/>
        <v/>
      </c>
      <c r="P297" s="371" t="str">
        <f t="shared" si="48"/>
        <v>振替済み</v>
      </c>
      <c r="Q297" s="365" t="str">
        <f>IFERROR(IF(F297="","",IF(I297="休日","OK",IF(I297=$T$3,VLOOKUP(B297,$M$15:$P$655,4,FALSE),"NG"))),"NG")</f>
        <v/>
      </c>
      <c r="R297" s="398" t="str">
        <f>IFERROR(IF(WEEKDAY(C297)=2,"週の始まり",IF(WEEKDAY(C297)=1,"週の終わり",IF(WEEKDAY(C297)&gt;2,"↓",""))),"")</f>
        <v/>
      </c>
      <c r="S297" s="184"/>
      <c r="V297" s="177" t="str">
        <f>IFERROR(VLOOKUP(B297,①工事概要の入力!$C$10:$D$14,2,FALSE),"")</f>
        <v/>
      </c>
      <c r="W297" s="177" t="str">
        <f>IFERROR(VLOOKUP(B297,①工事概要の入力!$C$18:$D$23,2,FALSE),"")</f>
        <v/>
      </c>
      <c r="X297" s="177" t="str">
        <f>IFERROR(VLOOKUP(B297,①工事概要の入力!$C$24:$D$26,2,FALSE),"")</f>
        <v/>
      </c>
      <c r="Y297" s="177" t="str">
        <f>IF(B297&gt;①工事概要の入力!$C$28,"",IF(B297&gt;=①工事概要の入力!$C$27,$Y$13,""))</f>
        <v/>
      </c>
      <c r="Z297" s="177" t="str">
        <f>IF(B297&gt;①工事概要の入力!$C$30,"",IF(B297&gt;=①工事概要の入力!$C$29,$Z$13,""))</f>
        <v/>
      </c>
      <c r="AA297" s="177" t="str">
        <f>IF(B297&gt;①工事概要の入力!$C$32,"",IF(B297&gt;=①工事概要の入力!$C$31,$AA$13,""))</f>
        <v/>
      </c>
      <c r="AB297" s="177" t="str">
        <f>IF(B297&gt;①工事概要の入力!$C$34,"",IF(B297&gt;=①工事概要の入力!$C$33,$AB$13,""))</f>
        <v/>
      </c>
      <c r="AC297" s="177" t="str">
        <f>IF(B297&gt;①工事概要の入力!$C$36,"",IF(B297&gt;=①工事概要の入力!$C$35,$AC$13,""))</f>
        <v/>
      </c>
      <c r="AD297" s="177" t="str">
        <f>IF(B297&gt;①工事概要の入力!$C$38,"",IF(B297&gt;=①工事概要の入力!$C$37,$AD$13,""))</f>
        <v/>
      </c>
      <c r="AE297" s="177" t="str">
        <f>IF(B297&gt;①工事概要の入力!$C$40,"",IF(B297&gt;=①工事概要の入力!$C$39,$AE$13,""))</f>
        <v/>
      </c>
      <c r="AF297" s="177" t="str">
        <f>IF(B297&gt;①工事概要の入力!$C$42,"",IF(B297&gt;=①工事概要の入力!$C$41,$AF$13,""))</f>
        <v/>
      </c>
      <c r="AG297" s="177" t="str">
        <f>IF(B297&gt;①工事概要の入力!$C$44,"",IF(B297&gt;=①工事概要の入力!$C$43,$AG$13,""))</f>
        <v/>
      </c>
      <c r="AH297" s="177" t="str">
        <f>IF(B297&gt;①工事概要の入力!$C$46,"",IF(B297&gt;=①工事概要の入力!$C$45,$AH$13,""))</f>
        <v/>
      </c>
      <c r="AI297" s="177" t="str">
        <f>IF(B297&gt;①工事概要の入力!$C$48,"",IF(B297&gt;=①工事概要の入力!$C$47,$AI$13,""))</f>
        <v/>
      </c>
      <c r="AJ297" s="177" t="str">
        <f>IF(B297&gt;①工事概要の入力!$C$50,"",IF(B297&gt;=①工事概要の入力!$C$49,$AJ$13,""))</f>
        <v/>
      </c>
      <c r="AK297" s="177" t="str">
        <f>IF(B297&gt;①工事概要の入力!$C$52,"",IF(B297&gt;=①工事概要の入力!$C$51,$AK$13,""))</f>
        <v/>
      </c>
      <c r="AL297" s="177" t="str">
        <f>IF(B297&gt;①工事概要の入力!$C$54,"",IF(B297&gt;=①工事概要の入力!$C$53,$AL$13,""))</f>
        <v/>
      </c>
      <c r="AM297" s="177" t="str">
        <f>IF(B297&gt;①工事概要の入力!$C$56,"",IF(B297&gt;=①工事概要の入力!$C$55,$AM$13,""))</f>
        <v/>
      </c>
      <c r="AN297" s="177" t="str">
        <f>IF(B297&gt;①工事概要の入力!$C$58,"",IF(B297&gt;=①工事概要の入力!$C$57,$AN$13,""))</f>
        <v/>
      </c>
      <c r="AO297" s="177" t="str">
        <f>IF(B297&gt;①工事概要の入力!$C$60,"",IF(B297&gt;=①工事概要の入力!$C$59,$AO$13,""))</f>
        <v/>
      </c>
      <c r="AP297" s="177" t="str">
        <f>IF(B297&gt;①工事概要の入力!$C$62,"",IF(B297&gt;=①工事概要の入力!$C$61,$AP$13,""))</f>
        <v/>
      </c>
      <c r="AQ297" s="177" t="str">
        <f>IF(B297&gt;①工事概要の入力!$C$64,"",IF(B297&gt;=①工事概要の入力!$C$63,$AQ$13,""))</f>
        <v/>
      </c>
      <c r="AR297" s="177" t="str">
        <f>IF(B297&gt;①工事概要の入力!$C$66,"",IF(B297&gt;=①工事概要の入力!$C$65,$AR$13,""))</f>
        <v/>
      </c>
      <c r="AS297" s="177" t="str">
        <f>IF(B297&gt;①工事概要の入力!$C$68,"",IF(B297&gt;=①工事概要の入力!$C$67,$AS$13,""))</f>
        <v/>
      </c>
      <c r="AT297" s="177" t="str">
        <f t="shared" si="49"/>
        <v/>
      </c>
      <c r="AU297" s="177" t="str">
        <f t="shared" si="41"/>
        <v xml:space="preserve"> </v>
      </c>
    </row>
    <row r="298" spans="1:47" ht="39" customHeight="1" thickTop="1" thickBot="1">
      <c r="A298" s="351" t="str">
        <f t="shared" si="42"/>
        <v>対象期間外</v>
      </c>
      <c r="B298" s="362" t="str">
        <f>IFERROR(IF(B297=①工事概要の入力!$E$14,"-",IF(B297="-","-",B297+1)),"-")</f>
        <v>-</v>
      </c>
      <c r="C298" s="363" t="str">
        <f t="shared" si="43"/>
        <v>-</v>
      </c>
      <c r="D298" s="364" t="str">
        <f t="shared" si="44"/>
        <v xml:space="preserve"> </v>
      </c>
      <c r="E298" s="365" t="str">
        <f>IF(B298=①工事概要の入力!$E$10,"",IF(B298&gt;①工事概要の入力!$E$13,"",IF(LEN(AT298)=0,"○","")))</f>
        <v/>
      </c>
      <c r="F298" s="365" t="str">
        <f>IF(E298="","",IF(WEEKDAY(B298)=1,"〇",IF(WEEKDAY(B298)=7,"〇","")))</f>
        <v/>
      </c>
      <c r="G298" s="366" t="str">
        <f t="shared" si="45"/>
        <v>×</v>
      </c>
      <c r="H298" s="367"/>
      <c r="I298" s="368"/>
      <c r="J298" s="369"/>
      <c r="K298" s="370"/>
      <c r="L298" s="371" t="str">
        <f t="shared" si="46"/>
        <v/>
      </c>
      <c r="M298" s="371" t="str">
        <f t="shared" si="40"/>
        <v/>
      </c>
      <c r="N298" s="371" t="str">
        <f>B298</f>
        <v>-</v>
      </c>
      <c r="O298" s="371" t="str">
        <f t="shared" si="47"/>
        <v/>
      </c>
      <c r="P298" s="371" t="str">
        <f t="shared" si="48"/>
        <v>振替済み</v>
      </c>
      <c r="Q298" s="365" t="str">
        <f>IFERROR(IF(F298="","",IF(I298="休日","OK",IF(I298=$T$3,VLOOKUP(B298,$M$15:$P$655,4,FALSE),"NG"))),"NG")</f>
        <v/>
      </c>
      <c r="R298" s="398" t="str">
        <f>IFERROR(IF(WEEKDAY(C298)=2,"週の始まり",IF(WEEKDAY(C298)=1,"週の終わり",IF(WEEKDAY(C298)&gt;2,"↓",""))),"")</f>
        <v/>
      </c>
      <c r="S298" s="184"/>
      <c r="V298" s="177" t="str">
        <f>IFERROR(VLOOKUP(B298,①工事概要の入力!$C$10:$D$14,2,FALSE),"")</f>
        <v/>
      </c>
      <c r="W298" s="177" t="str">
        <f>IFERROR(VLOOKUP(B298,①工事概要の入力!$C$18:$D$23,2,FALSE),"")</f>
        <v/>
      </c>
      <c r="X298" s="177" t="str">
        <f>IFERROR(VLOOKUP(B298,①工事概要の入力!$C$24:$D$26,2,FALSE),"")</f>
        <v/>
      </c>
      <c r="Y298" s="177" t="str">
        <f>IF(B298&gt;①工事概要の入力!$C$28,"",IF(B298&gt;=①工事概要の入力!$C$27,$Y$13,""))</f>
        <v/>
      </c>
      <c r="Z298" s="177" t="str">
        <f>IF(B298&gt;①工事概要の入力!$C$30,"",IF(B298&gt;=①工事概要の入力!$C$29,$Z$13,""))</f>
        <v/>
      </c>
      <c r="AA298" s="177" t="str">
        <f>IF(B298&gt;①工事概要の入力!$C$32,"",IF(B298&gt;=①工事概要の入力!$C$31,$AA$13,""))</f>
        <v/>
      </c>
      <c r="AB298" s="177" t="str">
        <f>IF(B298&gt;①工事概要の入力!$C$34,"",IF(B298&gt;=①工事概要の入力!$C$33,$AB$13,""))</f>
        <v/>
      </c>
      <c r="AC298" s="177" t="str">
        <f>IF(B298&gt;①工事概要の入力!$C$36,"",IF(B298&gt;=①工事概要の入力!$C$35,$AC$13,""))</f>
        <v/>
      </c>
      <c r="AD298" s="177" t="str">
        <f>IF(B298&gt;①工事概要の入力!$C$38,"",IF(B298&gt;=①工事概要の入力!$C$37,$AD$13,""))</f>
        <v/>
      </c>
      <c r="AE298" s="177" t="str">
        <f>IF(B298&gt;①工事概要の入力!$C$40,"",IF(B298&gt;=①工事概要の入力!$C$39,$AE$13,""))</f>
        <v/>
      </c>
      <c r="AF298" s="177" t="str">
        <f>IF(B298&gt;①工事概要の入力!$C$42,"",IF(B298&gt;=①工事概要の入力!$C$41,$AF$13,""))</f>
        <v/>
      </c>
      <c r="AG298" s="177" t="str">
        <f>IF(B298&gt;①工事概要の入力!$C$44,"",IF(B298&gt;=①工事概要の入力!$C$43,$AG$13,""))</f>
        <v/>
      </c>
      <c r="AH298" s="177" t="str">
        <f>IF(B298&gt;①工事概要の入力!$C$46,"",IF(B298&gt;=①工事概要の入力!$C$45,$AH$13,""))</f>
        <v/>
      </c>
      <c r="AI298" s="177" t="str">
        <f>IF(B298&gt;①工事概要の入力!$C$48,"",IF(B298&gt;=①工事概要の入力!$C$47,$AI$13,""))</f>
        <v/>
      </c>
      <c r="AJ298" s="177" t="str">
        <f>IF(B298&gt;①工事概要の入力!$C$50,"",IF(B298&gt;=①工事概要の入力!$C$49,$AJ$13,""))</f>
        <v/>
      </c>
      <c r="AK298" s="177" t="str">
        <f>IF(B298&gt;①工事概要の入力!$C$52,"",IF(B298&gt;=①工事概要の入力!$C$51,$AK$13,""))</f>
        <v/>
      </c>
      <c r="AL298" s="177" t="str">
        <f>IF(B298&gt;①工事概要の入力!$C$54,"",IF(B298&gt;=①工事概要の入力!$C$53,$AL$13,""))</f>
        <v/>
      </c>
      <c r="AM298" s="177" t="str">
        <f>IF(B298&gt;①工事概要の入力!$C$56,"",IF(B298&gt;=①工事概要の入力!$C$55,$AM$13,""))</f>
        <v/>
      </c>
      <c r="AN298" s="177" t="str">
        <f>IF(B298&gt;①工事概要の入力!$C$58,"",IF(B298&gt;=①工事概要の入力!$C$57,$AN$13,""))</f>
        <v/>
      </c>
      <c r="AO298" s="177" t="str">
        <f>IF(B298&gt;①工事概要の入力!$C$60,"",IF(B298&gt;=①工事概要の入力!$C$59,$AO$13,""))</f>
        <v/>
      </c>
      <c r="AP298" s="177" t="str">
        <f>IF(B298&gt;①工事概要の入力!$C$62,"",IF(B298&gt;=①工事概要の入力!$C$61,$AP$13,""))</f>
        <v/>
      </c>
      <c r="AQ298" s="177" t="str">
        <f>IF(B298&gt;①工事概要の入力!$C$64,"",IF(B298&gt;=①工事概要の入力!$C$63,$AQ$13,""))</f>
        <v/>
      </c>
      <c r="AR298" s="177" t="str">
        <f>IF(B298&gt;①工事概要の入力!$C$66,"",IF(B298&gt;=①工事概要の入力!$C$65,$AR$13,""))</f>
        <v/>
      </c>
      <c r="AS298" s="177" t="str">
        <f>IF(B298&gt;①工事概要の入力!$C$68,"",IF(B298&gt;=①工事概要の入力!$C$67,$AS$13,""))</f>
        <v/>
      </c>
      <c r="AT298" s="177" t="str">
        <f t="shared" si="49"/>
        <v/>
      </c>
      <c r="AU298" s="177" t="str">
        <f t="shared" si="41"/>
        <v xml:space="preserve"> </v>
      </c>
    </row>
    <row r="299" spans="1:47" ht="39" customHeight="1" thickTop="1" thickBot="1">
      <c r="A299" s="351" t="str">
        <f t="shared" si="42"/>
        <v>対象期間外</v>
      </c>
      <c r="B299" s="362" t="str">
        <f>IFERROR(IF(B298=①工事概要の入力!$E$14,"-",IF(B298="-","-",B298+1)),"-")</f>
        <v>-</v>
      </c>
      <c r="C299" s="363" t="str">
        <f t="shared" si="43"/>
        <v>-</v>
      </c>
      <c r="D299" s="364" t="str">
        <f t="shared" si="44"/>
        <v xml:space="preserve"> </v>
      </c>
      <c r="E299" s="365" t="str">
        <f>IF(B299=①工事概要の入力!$E$10,"",IF(B299&gt;①工事概要の入力!$E$13,"",IF(LEN(AT299)=0,"○","")))</f>
        <v/>
      </c>
      <c r="F299" s="365" t="str">
        <f>IF(E299="","",IF(WEEKDAY(B299)=1,"〇",IF(WEEKDAY(B299)=7,"〇","")))</f>
        <v/>
      </c>
      <c r="G299" s="366" t="str">
        <f t="shared" si="45"/>
        <v>×</v>
      </c>
      <c r="H299" s="367"/>
      <c r="I299" s="368"/>
      <c r="J299" s="369"/>
      <c r="K299" s="370"/>
      <c r="L299" s="371" t="str">
        <f t="shared" si="46"/>
        <v/>
      </c>
      <c r="M299" s="371" t="str">
        <f t="shared" si="40"/>
        <v/>
      </c>
      <c r="N299" s="371" t="str">
        <f>B299</f>
        <v>-</v>
      </c>
      <c r="O299" s="371" t="str">
        <f t="shared" si="47"/>
        <v/>
      </c>
      <c r="P299" s="371" t="str">
        <f t="shared" si="48"/>
        <v>振替済み</v>
      </c>
      <c r="Q299" s="365" t="str">
        <f>IFERROR(IF(F299="","",IF(I299="休日","OK",IF(I299=$T$3,VLOOKUP(B299,$M$15:$P$655,4,FALSE),"NG"))),"NG")</f>
        <v/>
      </c>
      <c r="R299" s="398" t="str">
        <f>IFERROR(IF(WEEKDAY(C299)=2,"週の始まり",IF(WEEKDAY(C299)=1,"週の終わり",IF(WEEKDAY(C299)&gt;2,"↓",""))),"")</f>
        <v/>
      </c>
      <c r="S299" s="184"/>
      <c r="V299" s="177" t="str">
        <f>IFERROR(VLOOKUP(B299,①工事概要の入力!$C$10:$D$14,2,FALSE),"")</f>
        <v/>
      </c>
      <c r="W299" s="177" t="str">
        <f>IFERROR(VLOOKUP(B299,①工事概要の入力!$C$18:$D$23,2,FALSE),"")</f>
        <v/>
      </c>
      <c r="X299" s="177" t="str">
        <f>IFERROR(VLOOKUP(B299,①工事概要の入力!$C$24:$D$26,2,FALSE),"")</f>
        <v/>
      </c>
      <c r="Y299" s="177" t="str">
        <f>IF(B299&gt;①工事概要の入力!$C$28,"",IF(B299&gt;=①工事概要の入力!$C$27,$Y$13,""))</f>
        <v/>
      </c>
      <c r="Z299" s="177" t="str">
        <f>IF(B299&gt;①工事概要の入力!$C$30,"",IF(B299&gt;=①工事概要の入力!$C$29,$Z$13,""))</f>
        <v/>
      </c>
      <c r="AA299" s="177" t="str">
        <f>IF(B299&gt;①工事概要の入力!$C$32,"",IF(B299&gt;=①工事概要の入力!$C$31,$AA$13,""))</f>
        <v/>
      </c>
      <c r="AB299" s="177" t="str">
        <f>IF(B299&gt;①工事概要の入力!$C$34,"",IF(B299&gt;=①工事概要の入力!$C$33,$AB$13,""))</f>
        <v/>
      </c>
      <c r="AC299" s="177" t="str">
        <f>IF(B299&gt;①工事概要の入力!$C$36,"",IF(B299&gt;=①工事概要の入力!$C$35,$AC$13,""))</f>
        <v/>
      </c>
      <c r="AD299" s="177" t="str">
        <f>IF(B299&gt;①工事概要の入力!$C$38,"",IF(B299&gt;=①工事概要の入力!$C$37,$AD$13,""))</f>
        <v/>
      </c>
      <c r="AE299" s="177" t="str">
        <f>IF(B299&gt;①工事概要の入力!$C$40,"",IF(B299&gt;=①工事概要の入力!$C$39,$AE$13,""))</f>
        <v/>
      </c>
      <c r="AF299" s="177" t="str">
        <f>IF(B299&gt;①工事概要の入力!$C$42,"",IF(B299&gt;=①工事概要の入力!$C$41,$AF$13,""))</f>
        <v/>
      </c>
      <c r="AG299" s="177" t="str">
        <f>IF(B299&gt;①工事概要の入力!$C$44,"",IF(B299&gt;=①工事概要の入力!$C$43,$AG$13,""))</f>
        <v/>
      </c>
      <c r="AH299" s="177" t="str">
        <f>IF(B299&gt;①工事概要の入力!$C$46,"",IF(B299&gt;=①工事概要の入力!$C$45,$AH$13,""))</f>
        <v/>
      </c>
      <c r="AI299" s="177" t="str">
        <f>IF(B299&gt;①工事概要の入力!$C$48,"",IF(B299&gt;=①工事概要の入力!$C$47,$AI$13,""))</f>
        <v/>
      </c>
      <c r="AJ299" s="177" t="str">
        <f>IF(B299&gt;①工事概要の入力!$C$50,"",IF(B299&gt;=①工事概要の入力!$C$49,$AJ$13,""))</f>
        <v/>
      </c>
      <c r="AK299" s="177" t="str">
        <f>IF(B299&gt;①工事概要の入力!$C$52,"",IF(B299&gt;=①工事概要の入力!$C$51,$AK$13,""))</f>
        <v/>
      </c>
      <c r="AL299" s="177" t="str">
        <f>IF(B299&gt;①工事概要の入力!$C$54,"",IF(B299&gt;=①工事概要の入力!$C$53,$AL$13,""))</f>
        <v/>
      </c>
      <c r="AM299" s="177" t="str">
        <f>IF(B299&gt;①工事概要の入力!$C$56,"",IF(B299&gt;=①工事概要の入力!$C$55,$AM$13,""))</f>
        <v/>
      </c>
      <c r="AN299" s="177" t="str">
        <f>IF(B299&gt;①工事概要の入力!$C$58,"",IF(B299&gt;=①工事概要の入力!$C$57,$AN$13,""))</f>
        <v/>
      </c>
      <c r="AO299" s="177" t="str">
        <f>IF(B299&gt;①工事概要の入力!$C$60,"",IF(B299&gt;=①工事概要の入力!$C$59,$AO$13,""))</f>
        <v/>
      </c>
      <c r="AP299" s="177" t="str">
        <f>IF(B299&gt;①工事概要の入力!$C$62,"",IF(B299&gt;=①工事概要の入力!$C$61,$AP$13,""))</f>
        <v/>
      </c>
      <c r="AQ299" s="177" t="str">
        <f>IF(B299&gt;①工事概要の入力!$C$64,"",IF(B299&gt;=①工事概要の入力!$C$63,$AQ$13,""))</f>
        <v/>
      </c>
      <c r="AR299" s="177" t="str">
        <f>IF(B299&gt;①工事概要の入力!$C$66,"",IF(B299&gt;=①工事概要の入力!$C$65,$AR$13,""))</f>
        <v/>
      </c>
      <c r="AS299" s="177" t="str">
        <f>IF(B299&gt;①工事概要の入力!$C$68,"",IF(B299&gt;=①工事概要の入力!$C$67,$AS$13,""))</f>
        <v/>
      </c>
      <c r="AT299" s="177" t="str">
        <f t="shared" si="49"/>
        <v/>
      </c>
      <c r="AU299" s="177" t="str">
        <f t="shared" si="41"/>
        <v xml:space="preserve"> </v>
      </c>
    </row>
    <row r="300" spans="1:47" ht="39" customHeight="1" thickTop="1" thickBot="1">
      <c r="A300" s="351" t="str">
        <f t="shared" si="42"/>
        <v>対象期間外</v>
      </c>
      <c r="B300" s="362" t="str">
        <f>IFERROR(IF(B299=①工事概要の入力!$E$14,"-",IF(B299="-","-",B299+1)),"-")</f>
        <v>-</v>
      </c>
      <c r="C300" s="363" t="str">
        <f t="shared" si="43"/>
        <v>-</v>
      </c>
      <c r="D300" s="364" t="str">
        <f t="shared" si="44"/>
        <v xml:space="preserve"> </v>
      </c>
      <c r="E300" s="365" t="str">
        <f>IF(B300=①工事概要の入力!$E$10,"",IF(B300&gt;①工事概要の入力!$E$13,"",IF(LEN(AT300)=0,"○","")))</f>
        <v/>
      </c>
      <c r="F300" s="365" t="str">
        <f>IF(E300="","",IF(WEEKDAY(B300)=1,"〇",IF(WEEKDAY(B300)=7,"〇","")))</f>
        <v/>
      </c>
      <c r="G300" s="366" t="str">
        <f t="shared" si="45"/>
        <v>×</v>
      </c>
      <c r="H300" s="367"/>
      <c r="I300" s="368"/>
      <c r="J300" s="369"/>
      <c r="K300" s="370"/>
      <c r="L300" s="371" t="str">
        <f t="shared" si="46"/>
        <v/>
      </c>
      <c r="M300" s="371" t="str">
        <f t="shared" si="40"/>
        <v/>
      </c>
      <c r="N300" s="371" t="str">
        <f>B300</f>
        <v>-</v>
      </c>
      <c r="O300" s="371" t="str">
        <f t="shared" si="47"/>
        <v/>
      </c>
      <c r="P300" s="371" t="str">
        <f t="shared" si="48"/>
        <v>振替済み</v>
      </c>
      <c r="Q300" s="365" t="str">
        <f>IFERROR(IF(F300="","",IF(I300="休日","OK",IF(I300=$T$3,VLOOKUP(B300,$M$15:$P$655,4,FALSE),"NG"))),"NG")</f>
        <v/>
      </c>
      <c r="R300" s="398" t="str">
        <f>IFERROR(IF(WEEKDAY(C300)=2,"週の始まり",IF(WEEKDAY(C300)=1,"週の終わり",IF(WEEKDAY(C300)&gt;2,"↓",""))),"")</f>
        <v/>
      </c>
      <c r="S300" s="184"/>
      <c r="V300" s="177" t="str">
        <f>IFERROR(VLOOKUP(B300,①工事概要の入力!$C$10:$D$14,2,FALSE),"")</f>
        <v/>
      </c>
      <c r="W300" s="177" t="str">
        <f>IFERROR(VLOOKUP(B300,①工事概要の入力!$C$18:$D$23,2,FALSE),"")</f>
        <v/>
      </c>
      <c r="X300" s="177" t="str">
        <f>IFERROR(VLOOKUP(B300,①工事概要の入力!$C$24:$D$26,2,FALSE),"")</f>
        <v/>
      </c>
      <c r="Y300" s="177" t="str">
        <f>IF(B300&gt;①工事概要の入力!$C$28,"",IF(B300&gt;=①工事概要の入力!$C$27,$Y$13,""))</f>
        <v/>
      </c>
      <c r="Z300" s="177" t="str">
        <f>IF(B300&gt;①工事概要の入力!$C$30,"",IF(B300&gt;=①工事概要の入力!$C$29,$Z$13,""))</f>
        <v/>
      </c>
      <c r="AA300" s="177" t="str">
        <f>IF(B300&gt;①工事概要の入力!$C$32,"",IF(B300&gt;=①工事概要の入力!$C$31,$AA$13,""))</f>
        <v/>
      </c>
      <c r="AB300" s="177" t="str">
        <f>IF(B300&gt;①工事概要の入力!$C$34,"",IF(B300&gt;=①工事概要の入力!$C$33,$AB$13,""))</f>
        <v/>
      </c>
      <c r="AC300" s="177" t="str">
        <f>IF(B300&gt;①工事概要の入力!$C$36,"",IF(B300&gt;=①工事概要の入力!$C$35,$AC$13,""))</f>
        <v/>
      </c>
      <c r="AD300" s="177" t="str">
        <f>IF(B300&gt;①工事概要の入力!$C$38,"",IF(B300&gt;=①工事概要の入力!$C$37,$AD$13,""))</f>
        <v/>
      </c>
      <c r="AE300" s="177" t="str">
        <f>IF(B300&gt;①工事概要の入力!$C$40,"",IF(B300&gt;=①工事概要の入力!$C$39,$AE$13,""))</f>
        <v/>
      </c>
      <c r="AF300" s="177" t="str">
        <f>IF(B300&gt;①工事概要の入力!$C$42,"",IF(B300&gt;=①工事概要の入力!$C$41,$AF$13,""))</f>
        <v/>
      </c>
      <c r="AG300" s="177" t="str">
        <f>IF(B300&gt;①工事概要の入力!$C$44,"",IF(B300&gt;=①工事概要の入力!$C$43,$AG$13,""))</f>
        <v/>
      </c>
      <c r="AH300" s="177" t="str">
        <f>IF(B300&gt;①工事概要の入力!$C$46,"",IF(B300&gt;=①工事概要の入力!$C$45,$AH$13,""))</f>
        <v/>
      </c>
      <c r="AI300" s="177" t="str">
        <f>IF(B300&gt;①工事概要の入力!$C$48,"",IF(B300&gt;=①工事概要の入力!$C$47,$AI$13,""))</f>
        <v/>
      </c>
      <c r="AJ300" s="177" t="str">
        <f>IF(B300&gt;①工事概要の入力!$C$50,"",IF(B300&gt;=①工事概要の入力!$C$49,$AJ$13,""))</f>
        <v/>
      </c>
      <c r="AK300" s="177" t="str">
        <f>IF(B300&gt;①工事概要の入力!$C$52,"",IF(B300&gt;=①工事概要の入力!$C$51,$AK$13,""))</f>
        <v/>
      </c>
      <c r="AL300" s="177" t="str">
        <f>IF(B300&gt;①工事概要の入力!$C$54,"",IF(B300&gt;=①工事概要の入力!$C$53,$AL$13,""))</f>
        <v/>
      </c>
      <c r="AM300" s="177" t="str">
        <f>IF(B300&gt;①工事概要の入力!$C$56,"",IF(B300&gt;=①工事概要の入力!$C$55,$AM$13,""))</f>
        <v/>
      </c>
      <c r="AN300" s="177" t="str">
        <f>IF(B300&gt;①工事概要の入力!$C$58,"",IF(B300&gt;=①工事概要の入力!$C$57,$AN$13,""))</f>
        <v/>
      </c>
      <c r="AO300" s="177" t="str">
        <f>IF(B300&gt;①工事概要の入力!$C$60,"",IF(B300&gt;=①工事概要の入力!$C$59,$AO$13,""))</f>
        <v/>
      </c>
      <c r="AP300" s="177" t="str">
        <f>IF(B300&gt;①工事概要の入力!$C$62,"",IF(B300&gt;=①工事概要の入力!$C$61,$AP$13,""))</f>
        <v/>
      </c>
      <c r="AQ300" s="177" t="str">
        <f>IF(B300&gt;①工事概要の入力!$C$64,"",IF(B300&gt;=①工事概要の入力!$C$63,$AQ$13,""))</f>
        <v/>
      </c>
      <c r="AR300" s="177" t="str">
        <f>IF(B300&gt;①工事概要の入力!$C$66,"",IF(B300&gt;=①工事概要の入力!$C$65,$AR$13,""))</f>
        <v/>
      </c>
      <c r="AS300" s="177" t="str">
        <f>IF(B300&gt;①工事概要の入力!$C$68,"",IF(B300&gt;=①工事概要の入力!$C$67,$AS$13,""))</f>
        <v/>
      </c>
      <c r="AT300" s="177" t="str">
        <f t="shared" si="49"/>
        <v/>
      </c>
      <c r="AU300" s="177" t="str">
        <f t="shared" si="41"/>
        <v xml:space="preserve"> </v>
      </c>
    </row>
    <row r="301" spans="1:47" ht="39" customHeight="1" thickTop="1" thickBot="1">
      <c r="A301" s="351" t="str">
        <f t="shared" si="42"/>
        <v>対象期間外</v>
      </c>
      <c r="B301" s="362" t="str">
        <f>IFERROR(IF(B300=①工事概要の入力!$E$14,"-",IF(B300="-","-",B300+1)),"-")</f>
        <v>-</v>
      </c>
      <c r="C301" s="363" t="str">
        <f t="shared" si="43"/>
        <v>-</v>
      </c>
      <c r="D301" s="364" t="str">
        <f t="shared" si="44"/>
        <v xml:space="preserve"> </v>
      </c>
      <c r="E301" s="365" t="str">
        <f>IF(B301=①工事概要の入力!$E$10,"",IF(B301&gt;①工事概要の入力!$E$13,"",IF(LEN(AT301)=0,"○","")))</f>
        <v/>
      </c>
      <c r="F301" s="365" t="str">
        <f>IF(E301="","",IF(WEEKDAY(B301)=1,"〇",IF(WEEKDAY(B301)=7,"〇","")))</f>
        <v/>
      </c>
      <c r="G301" s="366" t="str">
        <f t="shared" si="45"/>
        <v>×</v>
      </c>
      <c r="H301" s="367"/>
      <c r="I301" s="368"/>
      <c r="J301" s="369"/>
      <c r="K301" s="370"/>
      <c r="L301" s="371" t="str">
        <f t="shared" si="46"/>
        <v/>
      </c>
      <c r="M301" s="371" t="str">
        <f t="shared" si="40"/>
        <v/>
      </c>
      <c r="N301" s="371" t="str">
        <f>B301</f>
        <v>-</v>
      </c>
      <c r="O301" s="371" t="str">
        <f t="shared" si="47"/>
        <v/>
      </c>
      <c r="P301" s="371" t="str">
        <f t="shared" si="48"/>
        <v>振替済み</v>
      </c>
      <c r="Q301" s="365" t="str">
        <f>IFERROR(IF(F301="","",IF(I301="休日","OK",IF(I301=$T$3,VLOOKUP(B301,$M$15:$P$655,4,FALSE),"NG"))),"NG")</f>
        <v/>
      </c>
      <c r="R301" s="398" t="str">
        <f>IFERROR(IF(WEEKDAY(C301)=2,"週の始まり",IF(WEEKDAY(C301)=1,"週の終わり",IF(WEEKDAY(C301)&gt;2,"↓",""))),"")</f>
        <v/>
      </c>
      <c r="S301" s="184"/>
      <c r="V301" s="177" t="str">
        <f>IFERROR(VLOOKUP(B301,①工事概要の入力!$C$10:$D$14,2,FALSE),"")</f>
        <v/>
      </c>
      <c r="W301" s="177" t="str">
        <f>IFERROR(VLOOKUP(B301,①工事概要の入力!$C$18:$D$23,2,FALSE),"")</f>
        <v/>
      </c>
      <c r="X301" s="177" t="str">
        <f>IFERROR(VLOOKUP(B301,①工事概要の入力!$C$24:$D$26,2,FALSE),"")</f>
        <v/>
      </c>
      <c r="Y301" s="177" t="str">
        <f>IF(B301&gt;①工事概要の入力!$C$28,"",IF(B301&gt;=①工事概要の入力!$C$27,$Y$13,""))</f>
        <v/>
      </c>
      <c r="Z301" s="177" t="str">
        <f>IF(B301&gt;①工事概要の入力!$C$30,"",IF(B301&gt;=①工事概要の入力!$C$29,$Z$13,""))</f>
        <v/>
      </c>
      <c r="AA301" s="177" t="str">
        <f>IF(B301&gt;①工事概要の入力!$C$32,"",IF(B301&gt;=①工事概要の入力!$C$31,$AA$13,""))</f>
        <v/>
      </c>
      <c r="AB301" s="177" t="str">
        <f>IF(B301&gt;①工事概要の入力!$C$34,"",IF(B301&gt;=①工事概要の入力!$C$33,$AB$13,""))</f>
        <v/>
      </c>
      <c r="AC301" s="177" t="str">
        <f>IF(B301&gt;①工事概要の入力!$C$36,"",IF(B301&gt;=①工事概要の入力!$C$35,$AC$13,""))</f>
        <v/>
      </c>
      <c r="AD301" s="177" t="str">
        <f>IF(B301&gt;①工事概要の入力!$C$38,"",IF(B301&gt;=①工事概要の入力!$C$37,$AD$13,""))</f>
        <v/>
      </c>
      <c r="AE301" s="177" t="str">
        <f>IF(B301&gt;①工事概要の入力!$C$40,"",IF(B301&gt;=①工事概要の入力!$C$39,$AE$13,""))</f>
        <v/>
      </c>
      <c r="AF301" s="177" t="str">
        <f>IF(B301&gt;①工事概要の入力!$C$42,"",IF(B301&gt;=①工事概要の入力!$C$41,$AF$13,""))</f>
        <v/>
      </c>
      <c r="AG301" s="177" t="str">
        <f>IF(B301&gt;①工事概要の入力!$C$44,"",IF(B301&gt;=①工事概要の入力!$C$43,$AG$13,""))</f>
        <v/>
      </c>
      <c r="AH301" s="177" t="str">
        <f>IF(B301&gt;①工事概要の入力!$C$46,"",IF(B301&gt;=①工事概要の入力!$C$45,$AH$13,""))</f>
        <v/>
      </c>
      <c r="AI301" s="177" t="str">
        <f>IF(B301&gt;①工事概要の入力!$C$48,"",IF(B301&gt;=①工事概要の入力!$C$47,$AI$13,""))</f>
        <v/>
      </c>
      <c r="AJ301" s="177" t="str">
        <f>IF(B301&gt;①工事概要の入力!$C$50,"",IF(B301&gt;=①工事概要の入力!$C$49,$AJ$13,""))</f>
        <v/>
      </c>
      <c r="AK301" s="177" t="str">
        <f>IF(B301&gt;①工事概要の入力!$C$52,"",IF(B301&gt;=①工事概要の入力!$C$51,$AK$13,""))</f>
        <v/>
      </c>
      <c r="AL301" s="177" t="str">
        <f>IF(B301&gt;①工事概要の入力!$C$54,"",IF(B301&gt;=①工事概要の入力!$C$53,$AL$13,""))</f>
        <v/>
      </c>
      <c r="AM301" s="177" t="str">
        <f>IF(B301&gt;①工事概要の入力!$C$56,"",IF(B301&gt;=①工事概要の入力!$C$55,$AM$13,""))</f>
        <v/>
      </c>
      <c r="AN301" s="177" t="str">
        <f>IF(B301&gt;①工事概要の入力!$C$58,"",IF(B301&gt;=①工事概要の入力!$C$57,$AN$13,""))</f>
        <v/>
      </c>
      <c r="AO301" s="177" t="str">
        <f>IF(B301&gt;①工事概要の入力!$C$60,"",IF(B301&gt;=①工事概要の入力!$C$59,$AO$13,""))</f>
        <v/>
      </c>
      <c r="AP301" s="177" t="str">
        <f>IF(B301&gt;①工事概要の入力!$C$62,"",IF(B301&gt;=①工事概要の入力!$C$61,$AP$13,""))</f>
        <v/>
      </c>
      <c r="AQ301" s="177" t="str">
        <f>IF(B301&gt;①工事概要の入力!$C$64,"",IF(B301&gt;=①工事概要の入力!$C$63,$AQ$13,""))</f>
        <v/>
      </c>
      <c r="AR301" s="177" t="str">
        <f>IF(B301&gt;①工事概要の入力!$C$66,"",IF(B301&gt;=①工事概要の入力!$C$65,$AR$13,""))</f>
        <v/>
      </c>
      <c r="AS301" s="177" t="str">
        <f>IF(B301&gt;①工事概要の入力!$C$68,"",IF(B301&gt;=①工事概要の入力!$C$67,$AS$13,""))</f>
        <v/>
      </c>
      <c r="AT301" s="177" t="str">
        <f t="shared" si="49"/>
        <v/>
      </c>
      <c r="AU301" s="177" t="str">
        <f t="shared" si="41"/>
        <v xml:space="preserve"> </v>
      </c>
    </row>
    <row r="302" spans="1:47" ht="39" customHeight="1" thickTop="1" thickBot="1">
      <c r="A302" s="351" t="str">
        <f t="shared" si="42"/>
        <v>対象期間外</v>
      </c>
      <c r="B302" s="362" t="str">
        <f>IFERROR(IF(B301=①工事概要の入力!$E$14,"-",IF(B301="-","-",B301+1)),"-")</f>
        <v>-</v>
      </c>
      <c r="C302" s="363" t="str">
        <f t="shared" si="43"/>
        <v>-</v>
      </c>
      <c r="D302" s="364" t="str">
        <f t="shared" si="44"/>
        <v xml:space="preserve"> </v>
      </c>
      <c r="E302" s="365" t="str">
        <f>IF(B302=①工事概要の入力!$E$10,"",IF(B302&gt;①工事概要の入力!$E$13,"",IF(LEN(AT302)=0,"○","")))</f>
        <v/>
      </c>
      <c r="F302" s="365" t="str">
        <f>IF(E302="","",IF(WEEKDAY(B302)=1,"〇",IF(WEEKDAY(B302)=7,"〇","")))</f>
        <v/>
      </c>
      <c r="G302" s="366" t="str">
        <f t="shared" si="45"/>
        <v>×</v>
      </c>
      <c r="H302" s="367"/>
      <c r="I302" s="368"/>
      <c r="J302" s="369"/>
      <c r="K302" s="370"/>
      <c r="L302" s="371" t="str">
        <f t="shared" si="46"/>
        <v/>
      </c>
      <c r="M302" s="371" t="str">
        <f t="shared" si="40"/>
        <v/>
      </c>
      <c r="N302" s="371" t="str">
        <f>B302</f>
        <v>-</v>
      </c>
      <c r="O302" s="371" t="str">
        <f t="shared" si="47"/>
        <v/>
      </c>
      <c r="P302" s="371" t="str">
        <f t="shared" si="48"/>
        <v>振替済み</v>
      </c>
      <c r="Q302" s="365" t="str">
        <f>IFERROR(IF(F302="","",IF(I302="休日","OK",IF(I302=$T$3,VLOOKUP(B302,$M$15:$P$655,4,FALSE),"NG"))),"NG")</f>
        <v/>
      </c>
      <c r="R302" s="398" t="str">
        <f>IFERROR(IF(WEEKDAY(C302)=2,"週の始まり",IF(WEEKDAY(C302)=1,"週の終わり",IF(WEEKDAY(C302)&gt;2,"↓",""))),"")</f>
        <v/>
      </c>
      <c r="S302" s="184"/>
      <c r="V302" s="177" t="str">
        <f>IFERROR(VLOOKUP(B302,①工事概要の入力!$C$10:$D$14,2,FALSE),"")</f>
        <v/>
      </c>
      <c r="W302" s="177" t="str">
        <f>IFERROR(VLOOKUP(B302,①工事概要の入力!$C$18:$D$23,2,FALSE),"")</f>
        <v/>
      </c>
      <c r="X302" s="177" t="str">
        <f>IFERROR(VLOOKUP(B302,①工事概要の入力!$C$24:$D$26,2,FALSE),"")</f>
        <v/>
      </c>
      <c r="Y302" s="177" t="str">
        <f>IF(B302&gt;①工事概要の入力!$C$28,"",IF(B302&gt;=①工事概要の入力!$C$27,$Y$13,""))</f>
        <v/>
      </c>
      <c r="Z302" s="177" t="str">
        <f>IF(B302&gt;①工事概要の入力!$C$30,"",IF(B302&gt;=①工事概要の入力!$C$29,$Z$13,""))</f>
        <v/>
      </c>
      <c r="AA302" s="177" t="str">
        <f>IF(B302&gt;①工事概要の入力!$C$32,"",IF(B302&gt;=①工事概要の入力!$C$31,$AA$13,""))</f>
        <v/>
      </c>
      <c r="AB302" s="177" t="str">
        <f>IF(B302&gt;①工事概要の入力!$C$34,"",IF(B302&gt;=①工事概要の入力!$C$33,$AB$13,""))</f>
        <v/>
      </c>
      <c r="AC302" s="177" t="str">
        <f>IF(B302&gt;①工事概要の入力!$C$36,"",IF(B302&gt;=①工事概要の入力!$C$35,$AC$13,""))</f>
        <v/>
      </c>
      <c r="AD302" s="177" t="str">
        <f>IF(B302&gt;①工事概要の入力!$C$38,"",IF(B302&gt;=①工事概要の入力!$C$37,$AD$13,""))</f>
        <v/>
      </c>
      <c r="AE302" s="177" t="str">
        <f>IF(B302&gt;①工事概要の入力!$C$40,"",IF(B302&gt;=①工事概要の入力!$C$39,$AE$13,""))</f>
        <v/>
      </c>
      <c r="AF302" s="177" t="str">
        <f>IF(B302&gt;①工事概要の入力!$C$42,"",IF(B302&gt;=①工事概要の入力!$C$41,$AF$13,""))</f>
        <v/>
      </c>
      <c r="AG302" s="177" t="str">
        <f>IF(B302&gt;①工事概要の入力!$C$44,"",IF(B302&gt;=①工事概要の入力!$C$43,$AG$13,""))</f>
        <v/>
      </c>
      <c r="AH302" s="177" t="str">
        <f>IF(B302&gt;①工事概要の入力!$C$46,"",IF(B302&gt;=①工事概要の入力!$C$45,$AH$13,""))</f>
        <v/>
      </c>
      <c r="AI302" s="177" t="str">
        <f>IF(B302&gt;①工事概要の入力!$C$48,"",IF(B302&gt;=①工事概要の入力!$C$47,$AI$13,""))</f>
        <v/>
      </c>
      <c r="AJ302" s="177" t="str">
        <f>IF(B302&gt;①工事概要の入力!$C$50,"",IF(B302&gt;=①工事概要の入力!$C$49,$AJ$13,""))</f>
        <v/>
      </c>
      <c r="AK302" s="177" t="str">
        <f>IF(B302&gt;①工事概要の入力!$C$52,"",IF(B302&gt;=①工事概要の入力!$C$51,$AK$13,""))</f>
        <v/>
      </c>
      <c r="AL302" s="177" t="str">
        <f>IF(B302&gt;①工事概要の入力!$C$54,"",IF(B302&gt;=①工事概要の入力!$C$53,$AL$13,""))</f>
        <v/>
      </c>
      <c r="AM302" s="177" t="str">
        <f>IF(B302&gt;①工事概要の入力!$C$56,"",IF(B302&gt;=①工事概要の入力!$C$55,$AM$13,""))</f>
        <v/>
      </c>
      <c r="AN302" s="177" t="str">
        <f>IF(B302&gt;①工事概要の入力!$C$58,"",IF(B302&gt;=①工事概要の入力!$C$57,$AN$13,""))</f>
        <v/>
      </c>
      <c r="AO302" s="177" t="str">
        <f>IF(B302&gt;①工事概要の入力!$C$60,"",IF(B302&gt;=①工事概要の入力!$C$59,$AO$13,""))</f>
        <v/>
      </c>
      <c r="AP302" s="177" t="str">
        <f>IF(B302&gt;①工事概要の入力!$C$62,"",IF(B302&gt;=①工事概要の入力!$C$61,$AP$13,""))</f>
        <v/>
      </c>
      <c r="AQ302" s="177" t="str">
        <f>IF(B302&gt;①工事概要の入力!$C$64,"",IF(B302&gt;=①工事概要の入力!$C$63,$AQ$13,""))</f>
        <v/>
      </c>
      <c r="AR302" s="177" t="str">
        <f>IF(B302&gt;①工事概要の入力!$C$66,"",IF(B302&gt;=①工事概要の入力!$C$65,$AR$13,""))</f>
        <v/>
      </c>
      <c r="AS302" s="177" t="str">
        <f>IF(B302&gt;①工事概要の入力!$C$68,"",IF(B302&gt;=①工事概要の入力!$C$67,$AS$13,""))</f>
        <v/>
      </c>
      <c r="AT302" s="177" t="str">
        <f t="shared" si="49"/>
        <v/>
      </c>
      <c r="AU302" s="177" t="str">
        <f t="shared" si="41"/>
        <v xml:space="preserve"> </v>
      </c>
    </row>
    <row r="303" spans="1:47" ht="39" customHeight="1" thickTop="1" thickBot="1">
      <c r="A303" s="351" t="str">
        <f t="shared" si="42"/>
        <v>対象期間外</v>
      </c>
      <c r="B303" s="362" t="str">
        <f>IFERROR(IF(B302=①工事概要の入力!$E$14,"-",IF(B302="-","-",B302+1)),"-")</f>
        <v>-</v>
      </c>
      <c r="C303" s="363" t="str">
        <f t="shared" si="43"/>
        <v>-</v>
      </c>
      <c r="D303" s="364" t="str">
        <f t="shared" si="44"/>
        <v xml:space="preserve"> </v>
      </c>
      <c r="E303" s="365" t="str">
        <f>IF(B303=①工事概要の入力!$E$10,"",IF(B303&gt;①工事概要の入力!$E$13,"",IF(LEN(AT303)=0,"○","")))</f>
        <v/>
      </c>
      <c r="F303" s="365" t="str">
        <f>IF(E303="","",IF(WEEKDAY(B303)=1,"〇",IF(WEEKDAY(B303)=7,"〇","")))</f>
        <v/>
      </c>
      <c r="G303" s="366" t="str">
        <f t="shared" si="45"/>
        <v>×</v>
      </c>
      <c r="H303" s="367"/>
      <c r="I303" s="368"/>
      <c r="J303" s="369"/>
      <c r="K303" s="370"/>
      <c r="L303" s="371" t="str">
        <f t="shared" si="46"/>
        <v/>
      </c>
      <c r="M303" s="371" t="str">
        <f t="shared" si="40"/>
        <v/>
      </c>
      <c r="N303" s="371" t="str">
        <f>B303</f>
        <v>-</v>
      </c>
      <c r="O303" s="371" t="str">
        <f t="shared" si="47"/>
        <v/>
      </c>
      <c r="P303" s="371" t="str">
        <f t="shared" si="48"/>
        <v>振替済み</v>
      </c>
      <c r="Q303" s="365" t="str">
        <f>IFERROR(IF(F303="","",IF(I303="休日","OK",IF(I303=$T$3,VLOOKUP(B303,$M$15:$P$655,4,FALSE),"NG"))),"NG")</f>
        <v/>
      </c>
      <c r="R303" s="398" t="str">
        <f>IFERROR(IF(WEEKDAY(C303)=2,"週の始まり",IF(WEEKDAY(C303)=1,"週の終わり",IF(WEEKDAY(C303)&gt;2,"↓",""))),"")</f>
        <v/>
      </c>
      <c r="S303" s="184"/>
      <c r="V303" s="177" t="str">
        <f>IFERROR(VLOOKUP(B303,①工事概要の入力!$C$10:$D$14,2,FALSE),"")</f>
        <v/>
      </c>
      <c r="W303" s="177" t="str">
        <f>IFERROR(VLOOKUP(B303,①工事概要の入力!$C$18:$D$23,2,FALSE),"")</f>
        <v/>
      </c>
      <c r="X303" s="177" t="str">
        <f>IFERROR(VLOOKUP(B303,①工事概要の入力!$C$24:$D$26,2,FALSE),"")</f>
        <v/>
      </c>
      <c r="Y303" s="177" t="str">
        <f>IF(B303&gt;①工事概要の入力!$C$28,"",IF(B303&gt;=①工事概要の入力!$C$27,$Y$13,""))</f>
        <v/>
      </c>
      <c r="Z303" s="177" t="str">
        <f>IF(B303&gt;①工事概要の入力!$C$30,"",IF(B303&gt;=①工事概要の入力!$C$29,$Z$13,""))</f>
        <v/>
      </c>
      <c r="AA303" s="177" t="str">
        <f>IF(B303&gt;①工事概要の入力!$C$32,"",IF(B303&gt;=①工事概要の入力!$C$31,$AA$13,""))</f>
        <v/>
      </c>
      <c r="AB303" s="177" t="str">
        <f>IF(B303&gt;①工事概要の入力!$C$34,"",IF(B303&gt;=①工事概要の入力!$C$33,$AB$13,""))</f>
        <v/>
      </c>
      <c r="AC303" s="177" t="str">
        <f>IF(B303&gt;①工事概要の入力!$C$36,"",IF(B303&gt;=①工事概要の入力!$C$35,$AC$13,""))</f>
        <v/>
      </c>
      <c r="AD303" s="177" t="str">
        <f>IF(B303&gt;①工事概要の入力!$C$38,"",IF(B303&gt;=①工事概要の入力!$C$37,$AD$13,""))</f>
        <v/>
      </c>
      <c r="AE303" s="177" t="str">
        <f>IF(B303&gt;①工事概要の入力!$C$40,"",IF(B303&gt;=①工事概要の入力!$C$39,$AE$13,""))</f>
        <v/>
      </c>
      <c r="AF303" s="177" t="str">
        <f>IF(B303&gt;①工事概要の入力!$C$42,"",IF(B303&gt;=①工事概要の入力!$C$41,$AF$13,""))</f>
        <v/>
      </c>
      <c r="AG303" s="177" t="str">
        <f>IF(B303&gt;①工事概要の入力!$C$44,"",IF(B303&gt;=①工事概要の入力!$C$43,$AG$13,""))</f>
        <v/>
      </c>
      <c r="AH303" s="177" t="str">
        <f>IF(B303&gt;①工事概要の入力!$C$46,"",IF(B303&gt;=①工事概要の入力!$C$45,$AH$13,""))</f>
        <v/>
      </c>
      <c r="AI303" s="177" t="str">
        <f>IF(B303&gt;①工事概要の入力!$C$48,"",IF(B303&gt;=①工事概要の入力!$C$47,$AI$13,""))</f>
        <v/>
      </c>
      <c r="AJ303" s="177" t="str">
        <f>IF(B303&gt;①工事概要の入力!$C$50,"",IF(B303&gt;=①工事概要の入力!$C$49,$AJ$13,""))</f>
        <v/>
      </c>
      <c r="AK303" s="177" t="str">
        <f>IF(B303&gt;①工事概要の入力!$C$52,"",IF(B303&gt;=①工事概要の入力!$C$51,$AK$13,""))</f>
        <v/>
      </c>
      <c r="AL303" s="177" t="str">
        <f>IF(B303&gt;①工事概要の入力!$C$54,"",IF(B303&gt;=①工事概要の入力!$C$53,$AL$13,""))</f>
        <v/>
      </c>
      <c r="AM303" s="177" t="str">
        <f>IF(B303&gt;①工事概要の入力!$C$56,"",IF(B303&gt;=①工事概要の入力!$C$55,$AM$13,""))</f>
        <v/>
      </c>
      <c r="AN303" s="177" t="str">
        <f>IF(B303&gt;①工事概要の入力!$C$58,"",IF(B303&gt;=①工事概要の入力!$C$57,$AN$13,""))</f>
        <v/>
      </c>
      <c r="AO303" s="177" t="str">
        <f>IF(B303&gt;①工事概要の入力!$C$60,"",IF(B303&gt;=①工事概要の入力!$C$59,$AO$13,""))</f>
        <v/>
      </c>
      <c r="AP303" s="177" t="str">
        <f>IF(B303&gt;①工事概要の入力!$C$62,"",IF(B303&gt;=①工事概要の入力!$C$61,$AP$13,""))</f>
        <v/>
      </c>
      <c r="AQ303" s="177" t="str">
        <f>IF(B303&gt;①工事概要の入力!$C$64,"",IF(B303&gt;=①工事概要の入力!$C$63,$AQ$13,""))</f>
        <v/>
      </c>
      <c r="AR303" s="177" t="str">
        <f>IF(B303&gt;①工事概要の入力!$C$66,"",IF(B303&gt;=①工事概要の入力!$C$65,$AR$13,""))</f>
        <v/>
      </c>
      <c r="AS303" s="177" t="str">
        <f>IF(B303&gt;①工事概要の入力!$C$68,"",IF(B303&gt;=①工事概要の入力!$C$67,$AS$13,""))</f>
        <v/>
      </c>
      <c r="AT303" s="177" t="str">
        <f t="shared" si="49"/>
        <v/>
      </c>
      <c r="AU303" s="177" t="str">
        <f t="shared" si="41"/>
        <v xml:space="preserve"> </v>
      </c>
    </row>
    <row r="304" spans="1:47" ht="39" customHeight="1" thickTop="1" thickBot="1">
      <c r="A304" s="351" t="str">
        <f t="shared" si="42"/>
        <v>対象期間外</v>
      </c>
      <c r="B304" s="362" t="str">
        <f>IFERROR(IF(B303=①工事概要の入力!$E$14,"-",IF(B303="-","-",B303+1)),"-")</f>
        <v>-</v>
      </c>
      <c r="C304" s="363" t="str">
        <f t="shared" si="43"/>
        <v>-</v>
      </c>
      <c r="D304" s="364" t="str">
        <f t="shared" si="44"/>
        <v xml:space="preserve"> </v>
      </c>
      <c r="E304" s="365" t="str">
        <f>IF(B304=①工事概要の入力!$E$10,"",IF(B304&gt;①工事概要の入力!$E$13,"",IF(LEN(AT304)=0,"○","")))</f>
        <v/>
      </c>
      <c r="F304" s="365" t="str">
        <f>IF(E304="","",IF(WEEKDAY(B304)=1,"〇",IF(WEEKDAY(B304)=7,"〇","")))</f>
        <v/>
      </c>
      <c r="G304" s="366" t="str">
        <f t="shared" si="45"/>
        <v>×</v>
      </c>
      <c r="H304" s="367"/>
      <c r="I304" s="368"/>
      <c r="J304" s="369"/>
      <c r="K304" s="370"/>
      <c r="L304" s="371" t="str">
        <f t="shared" si="46"/>
        <v/>
      </c>
      <c r="M304" s="371" t="str">
        <f t="shared" si="40"/>
        <v/>
      </c>
      <c r="N304" s="371" t="str">
        <f>B304</f>
        <v>-</v>
      </c>
      <c r="O304" s="371" t="str">
        <f t="shared" si="47"/>
        <v/>
      </c>
      <c r="P304" s="371" t="str">
        <f t="shared" si="48"/>
        <v>振替済み</v>
      </c>
      <c r="Q304" s="365" t="str">
        <f>IFERROR(IF(F304="","",IF(I304="休日","OK",IF(I304=$T$3,VLOOKUP(B304,$M$15:$P$655,4,FALSE),"NG"))),"NG")</f>
        <v/>
      </c>
      <c r="R304" s="398" t="str">
        <f>IFERROR(IF(WEEKDAY(C304)=2,"週の始まり",IF(WEEKDAY(C304)=1,"週の終わり",IF(WEEKDAY(C304)&gt;2,"↓",""))),"")</f>
        <v/>
      </c>
      <c r="S304" s="184"/>
      <c r="V304" s="177" t="str">
        <f>IFERROR(VLOOKUP(B304,①工事概要の入力!$C$10:$D$14,2,FALSE),"")</f>
        <v/>
      </c>
      <c r="W304" s="177" t="str">
        <f>IFERROR(VLOOKUP(B304,①工事概要の入力!$C$18:$D$23,2,FALSE),"")</f>
        <v/>
      </c>
      <c r="X304" s="177" t="str">
        <f>IFERROR(VLOOKUP(B304,①工事概要の入力!$C$24:$D$26,2,FALSE),"")</f>
        <v/>
      </c>
      <c r="Y304" s="177" t="str">
        <f>IF(B304&gt;①工事概要の入力!$C$28,"",IF(B304&gt;=①工事概要の入力!$C$27,$Y$13,""))</f>
        <v/>
      </c>
      <c r="Z304" s="177" t="str">
        <f>IF(B304&gt;①工事概要の入力!$C$30,"",IF(B304&gt;=①工事概要の入力!$C$29,$Z$13,""))</f>
        <v/>
      </c>
      <c r="AA304" s="177" t="str">
        <f>IF(B304&gt;①工事概要の入力!$C$32,"",IF(B304&gt;=①工事概要の入力!$C$31,$AA$13,""))</f>
        <v/>
      </c>
      <c r="AB304" s="177" t="str">
        <f>IF(B304&gt;①工事概要の入力!$C$34,"",IF(B304&gt;=①工事概要の入力!$C$33,$AB$13,""))</f>
        <v/>
      </c>
      <c r="AC304" s="177" t="str">
        <f>IF(B304&gt;①工事概要の入力!$C$36,"",IF(B304&gt;=①工事概要の入力!$C$35,$AC$13,""))</f>
        <v/>
      </c>
      <c r="AD304" s="177" t="str">
        <f>IF(B304&gt;①工事概要の入力!$C$38,"",IF(B304&gt;=①工事概要の入力!$C$37,$AD$13,""))</f>
        <v/>
      </c>
      <c r="AE304" s="177" t="str">
        <f>IF(B304&gt;①工事概要の入力!$C$40,"",IF(B304&gt;=①工事概要の入力!$C$39,$AE$13,""))</f>
        <v/>
      </c>
      <c r="AF304" s="177" t="str">
        <f>IF(B304&gt;①工事概要の入力!$C$42,"",IF(B304&gt;=①工事概要の入力!$C$41,$AF$13,""))</f>
        <v/>
      </c>
      <c r="AG304" s="177" t="str">
        <f>IF(B304&gt;①工事概要の入力!$C$44,"",IF(B304&gt;=①工事概要の入力!$C$43,$AG$13,""))</f>
        <v/>
      </c>
      <c r="AH304" s="177" t="str">
        <f>IF(B304&gt;①工事概要の入力!$C$46,"",IF(B304&gt;=①工事概要の入力!$C$45,$AH$13,""))</f>
        <v/>
      </c>
      <c r="AI304" s="177" t="str">
        <f>IF(B304&gt;①工事概要の入力!$C$48,"",IF(B304&gt;=①工事概要の入力!$C$47,$AI$13,""))</f>
        <v/>
      </c>
      <c r="AJ304" s="177" t="str">
        <f>IF(B304&gt;①工事概要の入力!$C$50,"",IF(B304&gt;=①工事概要の入力!$C$49,$AJ$13,""))</f>
        <v/>
      </c>
      <c r="AK304" s="177" t="str">
        <f>IF(B304&gt;①工事概要の入力!$C$52,"",IF(B304&gt;=①工事概要の入力!$C$51,$AK$13,""))</f>
        <v/>
      </c>
      <c r="AL304" s="177" t="str">
        <f>IF(B304&gt;①工事概要の入力!$C$54,"",IF(B304&gt;=①工事概要の入力!$C$53,$AL$13,""))</f>
        <v/>
      </c>
      <c r="AM304" s="177" t="str">
        <f>IF(B304&gt;①工事概要の入力!$C$56,"",IF(B304&gt;=①工事概要の入力!$C$55,$AM$13,""))</f>
        <v/>
      </c>
      <c r="AN304" s="177" t="str">
        <f>IF(B304&gt;①工事概要の入力!$C$58,"",IF(B304&gt;=①工事概要の入力!$C$57,$AN$13,""))</f>
        <v/>
      </c>
      <c r="AO304" s="177" t="str">
        <f>IF(B304&gt;①工事概要の入力!$C$60,"",IF(B304&gt;=①工事概要の入力!$C$59,$AO$13,""))</f>
        <v/>
      </c>
      <c r="AP304" s="177" t="str">
        <f>IF(B304&gt;①工事概要の入力!$C$62,"",IF(B304&gt;=①工事概要の入力!$C$61,$AP$13,""))</f>
        <v/>
      </c>
      <c r="AQ304" s="177" t="str">
        <f>IF(B304&gt;①工事概要の入力!$C$64,"",IF(B304&gt;=①工事概要の入力!$C$63,$AQ$13,""))</f>
        <v/>
      </c>
      <c r="AR304" s="177" t="str">
        <f>IF(B304&gt;①工事概要の入力!$C$66,"",IF(B304&gt;=①工事概要の入力!$C$65,$AR$13,""))</f>
        <v/>
      </c>
      <c r="AS304" s="177" t="str">
        <f>IF(B304&gt;①工事概要の入力!$C$68,"",IF(B304&gt;=①工事概要の入力!$C$67,$AS$13,""))</f>
        <v/>
      </c>
      <c r="AT304" s="177" t="str">
        <f t="shared" si="49"/>
        <v/>
      </c>
      <c r="AU304" s="177" t="str">
        <f t="shared" si="41"/>
        <v xml:space="preserve"> </v>
      </c>
    </row>
    <row r="305" spans="1:47" ht="39" customHeight="1" thickTop="1" thickBot="1">
      <c r="A305" s="351" t="str">
        <f t="shared" si="42"/>
        <v>対象期間外</v>
      </c>
      <c r="B305" s="362" t="str">
        <f>IFERROR(IF(B304=①工事概要の入力!$E$14,"-",IF(B304="-","-",B304+1)),"-")</f>
        <v>-</v>
      </c>
      <c r="C305" s="363" t="str">
        <f t="shared" si="43"/>
        <v>-</v>
      </c>
      <c r="D305" s="364" t="str">
        <f t="shared" si="44"/>
        <v xml:space="preserve"> </v>
      </c>
      <c r="E305" s="365" t="str">
        <f>IF(B305=①工事概要の入力!$E$10,"",IF(B305&gt;①工事概要の入力!$E$13,"",IF(LEN(AT305)=0,"○","")))</f>
        <v/>
      </c>
      <c r="F305" s="365" t="str">
        <f>IF(E305="","",IF(WEEKDAY(B305)=1,"〇",IF(WEEKDAY(B305)=7,"〇","")))</f>
        <v/>
      </c>
      <c r="G305" s="366" t="str">
        <f t="shared" si="45"/>
        <v>×</v>
      </c>
      <c r="H305" s="367"/>
      <c r="I305" s="368"/>
      <c r="J305" s="369"/>
      <c r="K305" s="370"/>
      <c r="L305" s="371" t="str">
        <f t="shared" si="46"/>
        <v/>
      </c>
      <c r="M305" s="371" t="str">
        <f t="shared" si="40"/>
        <v/>
      </c>
      <c r="N305" s="371" t="str">
        <f>B305</f>
        <v>-</v>
      </c>
      <c r="O305" s="371" t="str">
        <f t="shared" si="47"/>
        <v/>
      </c>
      <c r="P305" s="371" t="str">
        <f t="shared" si="48"/>
        <v>振替済み</v>
      </c>
      <c r="Q305" s="365" t="str">
        <f>IFERROR(IF(F305="","",IF(I305="休日","OK",IF(I305=$T$3,VLOOKUP(B305,$M$15:$P$655,4,FALSE),"NG"))),"NG")</f>
        <v/>
      </c>
      <c r="R305" s="398" t="str">
        <f>IFERROR(IF(WEEKDAY(C305)=2,"週の始まり",IF(WEEKDAY(C305)=1,"週の終わり",IF(WEEKDAY(C305)&gt;2,"↓",""))),"")</f>
        <v/>
      </c>
      <c r="S305" s="184"/>
      <c r="V305" s="177" t="str">
        <f>IFERROR(VLOOKUP(B305,①工事概要の入力!$C$10:$D$14,2,FALSE),"")</f>
        <v/>
      </c>
      <c r="W305" s="177" t="str">
        <f>IFERROR(VLOOKUP(B305,①工事概要の入力!$C$18:$D$23,2,FALSE),"")</f>
        <v/>
      </c>
      <c r="X305" s="177" t="str">
        <f>IFERROR(VLOOKUP(B305,①工事概要の入力!$C$24:$D$26,2,FALSE),"")</f>
        <v/>
      </c>
      <c r="Y305" s="177" t="str">
        <f>IF(B305&gt;①工事概要の入力!$C$28,"",IF(B305&gt;=①工事概要の入力!$C$27,$Y$13,""))</f>
        <v/>
      </c>
      <c r="Z305" s="177" t="str">
        <f>IF(B305&gt;①工事概要の入力!$C$30,"",IF(B305&gt;=①工事概要の入力!$C$29,$Z$13,""))</f>
        <v/>
      </c>
      <c r="AA305" s="177" t="str">
        <f>IF(B305&gt;①工事概要の入力!$C$32,"",IF(B305&gt;=①工事概要の入力!$C$31,$AA$13,""))</f>
        <v/>
      </c>
      <c r="AB305" s="177" t="str">
        <f>IF(B305&gt;①工事概要の入力!$C$34,"",IF(B305&gt;=①工事概要の入力!$C$33,$AB$13,""))</f>
        <v/>
      </c>
      <c r="AC305" s="177" t="str">
        <f>IF(B305&gt;①工事概要の入力!$C$36,"",IF(B305&gt;=①工事概要の入力!$C$35,$AC$13,""))</f>
        <v/>
      </c>
      <c r="AD305" s="177" t="str">
        <f>IF(B305&gt;①工事概要の入力!$C$38,"",IF(B305&gt;=①工事概要の入力!$C$37,$AD$13,""))</f>
        <v/>
      </c>
      <c r="AE305" s="177" t="str">
        <f>IF(B305&gt;①工事概要の入力!$C$40,"",IF(B305&gt;=①工事概要の入力!$C$39,$AE$13,""))</f>
        <v/>
      </c>
      <c r="AF305" s="177" t="str">
        <f>IF(B305&gt;①工事概要の入力!$C$42,"",IF(B305&gt;=①工事概要の入力!$C$41,$AF$13,""))</f>
        <v/>
      </c>
      <c r="AG305" s="177" t="str">
        <f>IF(B305&gt;①工事概要の入力!$C$44,"",IF(B305&gt;=①工事概要の入力!$C$43,$AG$13,""))</f>
        <v/>
      </c>
      <c r="AH305" s="177" t="str">
        <f>IF(B305&gt;①工事概要の入力!$C$46,"",IF(B305&gt;=①工事概要の入力!$C$45,$AH$13,""))</f>
        <v/>
      </c>
      <c r="AI305" s="177" t="str">
        <f>IF(B305&gt;①工事概要の入力!$C$48,"",IF(B305&gt;=①工事概要の入力!$C$47,$AI$13,""))</f>
        <v/>
      </c>
      <c r="AJ305" s="177" t="str">
        <f>IF(B305&gt;①工事概要の入力!$C$50,"",IF(B305&gt;=①工事概要の入力!$C$49,$AJ$13,""))</f>
        <v/>
      </c>
      <c r="AK305" s="177" t="str">
        <f>IF(B305&gt;①工事概要の入力!$C$52,"",IF(B305&gt;=①工事概要の入力!$C$51,$AK$13,""))</f>
        <v/>
      </c>
      <c r="AL305" s="177" t="str">
        <f>IF(B305&gt;①工事概要の入力!$C$54,"",IF(B305&gt;=①工事概要の入力!$C$53,$AL$13,""))</f>
        <v/>
      </c>
      <c r="AM305" s="177" t="str">
        <f>IF(B305&gt;①工事概要の入力!$C$56,"",IF(B305&gt;=①工事概要の入力!$C$55,$AM$13,""))</f>
        <v/>
      </c>
      <c r="AN305" s="177" t="str">
        <f>IF(B305&gt;①工事概要の入力!$C$58,"",IF(B305&gt;=①工事概要の入力!$C$57,$AN$13,""))</f>
        <v/>
      </c>
      <c r="AO305" s="177" t="str">
        <f>IF(B305&gt;①工事概要の入力!$C$60,"",IF(B305&gt;=①工事概要の入力!$C$59,$AO$13,""))</f>
        <v/>
      </c>
      <c r="AP305" s="177" t="str">
        <f>IF(B305&gt;①工事概要の入力!$C$62,"",IF(B305&gt;=①工事概要の入力!$C$61,$AP$13,""))</f>
        <v/>
      </c>
      <c r="AQ305" s="177" t="str">
        <f>IF(B305&gt;①工事概要の入力!$C$64,"",IF(B305&gt;=①工事概要の入力!$C$63,$AQ$13,""))</f>
        <v/>
      </c>
      <c r="AR305" s="177" t="str">
        <f>IF(B305&gt;①工事概要の入力!$C$66,"",IF(B305&gt;=①工事概要の入力!$C$65,$AR$13,""))</f>
        <v/>
      </c>
      <c r="AS305" s="177" t="str">
        <f>IF(B305&gt;①工事概要の入力!$C$68,"",IF(B305&gt;=①工事概要の入力!$C$67,$AS$13,""))</f>
        <v/>
      </c>
      <c r="AT305" s="177" t="str">
        <f t="shared" si="49"/>
        <v/>
      </c>
      <c r="AU305" s="177" t="str">
        <f t="shared" si="41"/>
        <v xml:space="preserve"> </v>
      </c>
    </row>
    <row r="306" spans="1:47" ht="39" customHeight="1" thickTop="1" thickBot="1">
      <c r="A306" s="351" t="str">
        <f t="shared" si="42"/>
        <v>対象期間外</v>
      </c>
      <c r="B306" s="362" t="str">
        <f>IFERROR(IF(B305=①工事概要の入力!$E$14,"-",IF(B305="-","-",B305+1)),"-")</f>
        <v>-</v>
      </c>
      <c r="C306" s="363" t="str">
        <f t="shared" si="43"/>
        <v>-</v>
      </c>
      <c r="D306" s="364" t="str">
        <f t="shared" si="44"/>
        <v xml:space="preserve"> </v>
      </c>
      <c r="E306" s="365" t="str">
        <f>IF(B306=①工事概要の入力!$E$10,"",IF(B306&gt;①工事概要の入力!$E$13,"",IF(LEN(AT306)=0,"○","")))</f>
        <v/>
      </c>
      <c r="F306" s="365" t="str">
        <f>IF(E306="","",IF(WEEKDAY(B306)=1,"〇",IF(WEEKDAY(B306)=7,"〇","")))</f>
        <v/>
      </c>
      <c r="G306" s="366" t="str">
        <f t="shared" si="45"/>
        <v>×</v>
      </c>
      <c r="H306" s="367"/>
      <c r="I306" s="368"/>
      <c r="J306" s="369"/>
      <c r="K306" s="370"/>
      <c r="L306" s="371" t="str">
        <f t="shared" si="46"/>
        <v/>
      </c>
      <c r="M306" s="371" t="str">
        <f t="shared" si="40"/>
        <v/>
      </c>
      <c r="N306" s="371" t="str">
        <f>B306</f>
        <v>-</v>
      </c>
      <c r="O306" s="371" t="str">
        <f t="shared" si="47"/>
        <v/>
      </c>
      <c r="P306" s="371" t="str">
        <f t="shared" si="48"/>
        <v>振替済み</v>
      </c>
      <c r="Q306" s="365" t="str">
        <f>IFERROR(IF(F306="","",IF(I306="休日","OK",IF(I306=$T$3,VLOOKUP(B306,$M$15:$P$655,4,FALSE),"NG"))),"NG")</f>
        <v/>
      </c>
      <c r="R306" s="398" t="str">
        <f>IFERROR(IF(WEEKDAY(C306)=2,"週の始まり",IF(WEEKDAY(C306)=1,"週の終わり",IF(WEEKDAY(C306)&gt;2,"↓",""))),"")</f>
        <v/>
      </c>
      <c r="S306" s="184"/>
      <c r="V306" s="177" t="str">
        <f>IFERROR(VLOOKUP(B306,①工事概要の入力!$C$10:$D$14,2,FALSE),"")</f>
        <v/>
      </c>
      <c r="W306" s="177" t="str">
        <f>IFERROR(VLOOKUP(B306,①工事概要の入力!$C$18:$D$23,2,FALSE),"")</f>
        <v/>
      </c>
      <c r="X306" s="177" t="str">
        <f>IFERROR(VLOOKUP(B306,①工事概要の入力!$C$24:$D$26,2,FALSE),"")</f>
        <v/>
      </c>
      <c r="Y306" s="177" t="str">
        <f>IF(B306&gt;①工事概要の入力!$C$28,"",IF(B306&gt;=①工事概要の入力!$C$27,$Y$13,""))</f>
        <v/>
      </c>
      <c r="Z306" s="177" t="str">
        <f>IF(B306&gt;①工事概要の入力!$C$30,"",IF(B306&gt;=①工事概要の入力!$C$29,$Z$13,""))</f>
        <v/>
      </c>
      <c r="AA306" s="177" t="str">
        <f>IF(B306&gt;①工事概要の入力!$C$32,"",IF(B306&gt;=①工事概要の入力!$C$31,$AA$13,""))</f>
        <v/>
      </c>
      <c r="AB306" s="177" t="str">
        <f>IF(B306&gt;①工事概要の入力!$C$34,"",IF(B306&gt;=①工事概要の入力!$C$33,$AB$13,""))</f>
        <v/>
      </c>
      <c r="AC306" s="177" t="str">
        <f>IF(B306&gt;①工事概要の入力!$C$36,"",IF(B306&gt;=①工事概要の入力!$C$35,$AC$13,""))</f>
        <v/>
      </c>
      <c r="AD306" s="177" t="str">
        <f>IF(B306&gt;①工事概要の入力!$C$38,"",IF(B306&gt;=①工事概要の入力!$C$37,$AD$13,""))</f>
        <v/>
      </c>
      <c r="AE306" s="177" t="str">
        <f>IF(B306&gt;①工事概要の入力!$C$40,"",IF(B306&gt;=①工事概要の入力!$C$39,$AE$13,""))</f>
        <v/>
      </c>
      <c r="AF306" s="177" t="str">
        <f>IF(B306&gt;①工事概要の入力!$C$42,"",IF(B306&gt;=①工事概要の入力!$C$41,$AF$13,""))</f>
        <v/>
      </c>
      <c r="AG306" s="177" t="str">
        <f>IF(B306&gt;①工事概要の入力!$C$44,"",IF(B306&gt;=①工事概要の入力!$C$43,$AG$13,""))</f>
        <v/>
      </c>
      <c r="AH306" s="177" t="str">
        <f>IF(B306&gt;①工事概要の入力!$C$46,"",IF(B306&gt;=①工事概要の入力!$C$45,$AH$13,""))</f>
        <v/>
      </c>
      <c r="AI306" s="177" t="str">
        <f>IF(B306&gt;①工事概要の入力!$C$48,"",IF(B306&gt;=①工事概要の入力!$C$47,$AI$13,""))</f>
        <v/>
      </c>
      <c r="AJ306" s="177" t="str">
        <f>IF(B306&gt;①工事概要の入力!$C$50,"",IF(B306&gt;=①工事概要の入力!$C$49,$AJ$13,""))</f>
        <v/>
      </c>
      <c r="AK306" s="177" t="str">
        <f>IF(B306&gt;①工事概要の入力!$C$52,"",IF(B306&gt;=①工事概要の入力!$C$51,$AK$13,""))</f>
        <v/>
      </c>
      <c r="AL306" s="177" t="str">
        <f>IF(B306&gt;①工事概要の入力!$C$54,"",IF(B306&gt;=①工事概要の入力!$C$53,$AL$13,""))</f>
        <v/>
      </c>
      <c r="AM306" s="177" t="str">
        <f>IF(B306&gt;①工事概要の入力!$C$56,"",IF(B306&gt;=①工事概要の入力!$C$55,$AM$13,""))</f>
        <v/>
      </c>
      <c r="AN306" s="177" t="str">
        <f>IF(B306&gt;①工事概要の入力!$C$58,"",IF(B306&gt;=①工事概要の入力!$C$57,$AN$13,""))</f>
        <v/>
      </c>
      <c r="AO306" s="177" t="str">
        <f>IF(B306&gt;①工事概要の入力!$C$60,"",IF(B306&gt;=①工事概要の入力!$C$59,$AO$13,""))</f>
        <v/>
      </c>
      <c r="AP306" s="177" t="str">
        <f>IF(B306&gt;①工事概要の入力!$C$62,"",IF(B306&gt;=①工事概要の入力!$C$61,$AP$13,""))</f>
        <v/>
      </c>
      <c r="AQ306" s="177" t="str">
        <f>IF(B306&gt;①工事概要の入力!$C$64,"",IF(B306&gt;=①工事概要の入力!$C$63,$AQ$13,""))</f>
        <v/>
      </c>
      <c r="AR306" s="177" t="str">
        <f>IF(B306&gt;①工事概要の入力!$C$66,"",IF(B306&gt;=①工事概要の入力!$C$65,$AR$13,""))</f>
        <v/>
      </c>
      <c r="AS306" s="177" t="str">
        <f>IF(B306&gt;①工事概要の入力!$C$68,"",IF(B306&gt;=①工事概要の入力!$C$67,$AS$13,""))</f>
        <v/>
      </c>
      <c r="AT306" s="177" t="str">
        <f t="shared" si="49"/>
        <v/>
      </c>
      <c r="AU306" s="177" t="str">
        <f t="shared" si="41"/>
        <v xml:space="preserve"> </v>
      </c>
    </row>
    <row r="307" spans="1:47" ht="39" customHeight="1" thickTop="1" thickBot="1">
      <c r="A307" s="351" t="str">
        <f t="shared" si="42"/>
        <v>対象期間外</v>
      </c>
      <c r="B307" s="362" t="str">
        <f>IFERROR(IF(B306=①工事概要の入力!$E$14,"-",IF(B306="-","-",B306+1)),"-")</f>
        <v>-</v>
      </c>
      <c r="C307" s="363" t="str">
        <f t="shared" si="43"/>
        <v>-</v>
      </c>
      <c r="D307" s="364" t="str">
        <f t="shared" si="44"/>
        <v xml:space="preserve"> </v>
      </c>
      <c r="E307" s="365" t="str">
        <f>IF(B307=①工事概要の入力!$E$10,"",IF(B307&gt;①工事概要の入力!$E$13,"",IF(LEN(AT307)=0,"○","")))</f>
        <v/>
      </c>
      <c r="F307" s="365" t="str">
        <f>IF(E307="","",IF(WEEKDAY(B307)=1,"〇",IF(WEEKDAY(B307)=7,"〇","")))</f>
        <v/>
      </c>
      <c r="G307" s="366" t="str">
        <f t="shared" si="45"/>
        <v>×</v>
      </c>
      <c r="H307" s="367"/>
      <c r="I307" s="368"/>
      <c r="J307" s="369"/>
      <c r="K307" s="370"/>
      <c r="L307" s="371" t="str">
        <f t="shared" si="46"/>
        <v/>
      </c>
      <c r="M307" s="371" t="str">
        <f t="shared" si="40"/>
        <v/>
      </c>
      <c r="N307" s="371" t="str">
        <f>B307</f>
        <v>-</v>
      </c>
      <c r="O307" s="371" t="str">
        <f t="shared" si="47"/>
        <v/>
      </c>
      <c r="P307" s="371" t="str">
        <f t="shared" si="48"/>
        <v>振替済み</v>
      </c>
      <c r="Q307" s="365" t="str">
        <f>IFERROR(IF(F307="","",IF(I307="休日","OK",IF(I307=$T$3,VLOOKUP(B307,$M$15:$P$655,4,FALSE),"NG"))),"NG")</f>
        <v/>
      </c>
      <c r="R307" s="398" t="str">
        <f>IFERROR(IF(WEEKDAY(C307)=2,"週の始まり",IF(WEEKDAY(C307)=1,"週の終わり",IF(WEEKDAY(C307)&gt;2,"↓",""))),"")</f>
        <v/>
      </c>
      <c r="S307" s="184"/>
      <c r="V307" s="177" t="str">
        <f>IFERROR(VLOOKUP(B307,①工事概要の入力!$C$10:$D$14,2,FALSE),"")</f>
        <v/>
      </c>
      <c r="W307" s="177" t="str">
        <f>IFERROR(VLOOKUP(B307,①工事概要の入力!$C$18:$D$23,2,FALSE),"")</f>
        <v/>
      </c>
      <c r="X307" s="177" t="str">
        <f>IFERROR(VLOOKUP(B307,①工事概要の入力!$C$24:$D$26,2,FALSE),"")</f>
        <v/>
      </c>
      <c r="Y307" s="177" t="str">
        <f>IF(B307&gt;①工事概要の入力!$C$28,"",IF(B307&gt;=①工事概要の入力!$C$27,$Y$13,""))</f>
        <v/>
      </c>
      <c r="Z307" s="177" t="str">
        <f>IF(B307&gt;①工事概要の入力!$C$30,"",IF(B307&gt;=①工事概要の入力!$C$29,$Z$13,""))</f>
        <v/>
      </c>
      <c r="AA307" s="177" t="str">
        <f>IF(B307&gt;①工事概要の入力!$C$32,"",IF(B307&gt;=①工事概要の入力!$C$31,$AA$13,""))</f>
        <v/>
      </c>
      <c r="AB307" s="177" t="str">
        <f>IF(B307&gt;①工事概要の入力!$C$34,"",IF(B307&gt;=①工事概要の入力!$C$33,$AB$13,""))</f>
        <v/>
      </c>
      <c r="AC307" s="177" t="str">
        <f>IF(B307&gt;①工事概要の入力!$C$36,"",IF(B307&gt;=①工事概要の入力!$C$35,$AC$13,""))</f>
        <v/>
      </c>
      <c r="AD307" s="177" t="str">
        <f>IF(B307&gt;①工事概要の入力!$C$38,"",IF(B307&gt;=①工事概要の入力!$C$37,$AD$13,""))</f>
        <v/>
      </c>
      <c r="AE307" s="177" t="str">
        <f>IF(B307&gt;①工事概要の入力!$C$40,"",IF(B307&gt;=①工事概要の入力!$C$39,$AE$13,""))</f>
        <v/>
      </c>
      <c r="AF307" s="177" t="str">
        <f>IF(B307&gt;①工事概要の入力!$C$42,"",IF(B307&gt;=①工事概要の入力!$C$41,$AF$13,""))</f>
        <v/>
      </c>
      <c r="AG307" s="177" t="str">
        <f>IF(B307&gt;①工事概要の入力!$C$44,"",IF(B307&gt;=①工事概要の入力!$C$43,$AG$13,""))</f>
        <v/>
      </c>
      <c r="AH307" s="177" t="str">
        <f>IF(B307&gt;①工事概要の入力!$C$46,"",IF(B307&gt;=①工事概要の入力!$C$45,$AH$13,""))</f>
        <v/>
      </c>
      <c r="AI307" s="177" t="str">
        <f>IF(B307&gt;①工事概要の入力!$C$48,"",IF(B307&gt;=①工事概要の入力!$C$47,$AI$13,""))</f>
        <v/>
      </c>
      <c r="AJ307" s="177" t="str">
        <f>IF(B307&gt;①工事概要の入力!$C$50,"",IF(B307&gt;=①工事概要の入力!$C$49,$AJ$13,""))</f>
        <v/>
      </c>
      <c r="AK307" s="177" t="str">
        <f>IF(B307&gt;①工事概要の入力!$C$52,"",IF(B307&gt;=①工事概要の入力!$C$51,$AK$13,""))</f>
        <v/>
      </c>
      <c r="AL307" s="177" t="str">
        <f>IF(B307&gt;①工事概要の入力!$C$54,"",IF(B307&gt;=①工事概要の入力!$C$53,$AL$13,""))</f>
        <v/>
      </c>
      <c r="AM307" s="177" t="str">
        <f>IF(B307&gt;①工事概要の入力!$C$56,"",IF(B307&gt;=①工事概要の入力!$C$55,$AM$13,""))</f>
        <v/>
      </c>
      <c r="AN307" s="177" t="str">
        <f>IF(B307&gt;①工事概要の入力!$C$58,"",IF(B307&gt;=①工事概要の入力!$C$57,$AN$13,""))</f>
        <v/>
      </c>
      <c r="AO307" s="177" t="str">
        <f>IF(B307&gt;①工事概要の入力!$C$60,"",IF(B307&gt;=①工事概要の入力!$C$59,$AO$13,""))</f>
        <v/>
      </c>
      <c r="AP307" s="177" t="str">
        <f>IF(B307&gt;①工事概要の入力!$C$62,"",IF(B307&gt;=①工事概要の入力!$C$61,$AP$13,""))</f>
        <v/>
      </c>
      <c r="AQ307" s="177" t="str">
        <f>IF(B307&gt;①工事概要の入力!$C$64,"",IF(B307&gt;=①工事概要の入力!$C$63,$AQ$13,""))</f>
        <v/>
      </c>
      <c r="AR307" s="177" t="str">
        <f>IF(B307&gt;①工事概要の入力!$C$66,"",IF(B307&gt;=①工事概要の入力!$C$65,$AR$13,""))</f>
        <v/>
      </c>
      <c r="AS307" s="177" t="str">
        <f>IF(B307&gt;①工事概要の入力!$C$68,"",IF(B307&gt;=①工事概要の入力!$C$67,$AS$13,""))</f>
        <v/>
      </c>
      <c r="AT307" s="177" t="str">
        <f t="shared" si="49"/>
        <v/>
      </c>
      <c r="AU307" s="177" t="str">
        <f t="shared" si="41"/>
        <v xml:space="preserve"> </v>
      </c>
    </row>
    <row r="308" spans="1:47" ht="39" customHeight="1" thickTop="1" thickBot="1">
      <c r="A308" s="351" t="str">
        <f t="shared" si="42"/>
        <v>対象期間外</v>
      </c>
      <c r="B308" s="362" t="str">
        <f>IFERROR(IF(B307=①工事概要の入力!$E$14,"-",IF(B307="-","-",B307+1)),"-")</f>
        <v>-</v>
      </c>
      <c r="C308" s="363" t="str">
        <f t="shared" si="43"/>
        <v>-</v>
      </c>
      <c r="D308" s="364" t="str">
        <f t="shared" si="44"/>
        <v xml:space="preserve"> </v>
      </c>
      <c r="E308" s="365" t="str">
        <f>IF(B308=①工事概要の入力!$E$10,"",IF(B308&gt;①工事概要の入力!$E$13,"",IF(LEN(AT308)=0,"○","")))</f>
        <v/>
      </c>
      <c r="F308" s="365" t="str">
        <f>IF(E308="","",IF(WEEKDAY(B308)=1,"〇",IF(WEEKDAY(B308)=7,"〇","")))</f>
        <v/>
      </c>
      <c r="G308" s="366" t="str">
        <f t="shared" si="45"/>
        <v>×</v>
      </c>
      <c r="H308" s="367"/>
      <c r="I308" s="368"/>
      <c r="J308" s="369"/>
      <c r="K308" s="370"/>
      <c r="L308" s="371" t="str">
        <f t="shared" si="46"/>
        <v/>
      </c>
      <c r="M308" s="371" t="str">
        <f t="shared" si="40"/>
        <v/>
      </c>
      <c r="N308" s="371" t="str">
        <f>B308</f>
        <v>-</v>
      </c>
      <c r="O308" s="371" t="str">
        <f t="shared" si="47"/>
        <v/>
      </c>
      <c r="P308" s="371" t="str">
        <f t="shared" si="48"/>
        <v>振替済み</v>
      </c>
      <c r="Q308" s="365" t="str">
        <f>IFERROR(IF(F308="","",IF(I308="休日","OK",IF(I308=$T$3,VLOOKUP(B308,$M$15:$P$655,4,FALSE),"NG"))),"NG")</f>
        <v/>
      </c>
      <c r="R308" s="398" t="str">
        <f>IFERROR(IF(WEEKDAY(C308)=2,"週の始まり",IF(WEEKDAY(C308)=1,"週の終わり",IF(WEEKDAY(C308)&gt;2,"↓",""))),"")</f>
        <v/>
      </c>
      <c r="S308" s="184"/>
      <c r="V308" s="177" t="str">
        <f>IFERROR(VLOOKUP(B308,①工事概要の入力!$C$10:$D$14,2,FALSE),"")</f>
        <v/>
      </c>
      <c r="W308" s="177" t="str">
        <f>IFERROR(VLOOKUP(B308,①工事概要の入力!$C$18:$D$23,2,FALSE),"")</f>
        <v/>
      </c>
      <c r="X308" s="177" t="str">
        <f>IFERROR(VLOOKUP(B308,①工事概要の入力!$C$24:$D$26,2,FALSE),"")</f>
        <v/>
      </c>
      <c r="Y308" s="177" t="str">
        <f>IF(B308&gt;①工事概要の入力!$C$28,"",IF(B308&gt;=①工事概要の入力!$C$27,$Y$13,""))</f>
        <v/>
      </c>
      <c r="Z308" s="177" t="str">
        <f>IF(B308&gt;①工事概要の入力!$C$30,"",IF(B308&gt;=①工事概要の入力!$C$29,$Z$13,""))</f>
        <v/>
      </c>
      <c r="AA308" s="177" t="str">
        <f>IF(B308&gt;①工事概要の入力!$C$32,"",IF(B308&gt;=①工事概要の入力!$C$31,$AA$13,""))</f>
        <v/>
      </c>
      <c r="AB308" s="177" t="str">
        <f>IF(B308&gt;①工事概要の入力!$C$34,"",IF(B308&gt;=①工事概要の入力!$C$33,$AB$13,""))</f>
        <v/>
      </c>
      <c r="AC308" s="177" t="str">
        <f>IF(B308&gt;①工事概要の入力!$C$36,"",IF(B308&gt;=①工事概要の入力!$C$35,$AC$13,""))</f>
        <v/>
      </c>
      <c r="AD308" s="177" t="str">
        <f>IF(B308&gt;①工事概要の入力!$C$38,"",IF(B308&gt;=①工事概要の入力!$C$37,$AD$13,""))</f>
        <v/>
      </c>
      <c r="AE308" s="177" t="str">
        <f>IF(B308&gt;①工事概要の入力!$C$40,"",IF(B308&gt;=①工事概要の入力!$C$39,$AE$13,""))</f>
        <v/>
      </c>
      <c r="AF308" s="177" t="str">
        <f>IF(B308&gt;①工事概要の入力!$C$42,"",IF(B308&gt;=①工事概要の入力!$C$41,$AF$13,""))</f>
        <v/>
      </c>
      <c r="AG308" s="177" t="str">
        <f>IF(B308&gt;①工事概要の入力!$C$44,"",IF(B308&gt;=①工事概要の入力!$C$43,$AG$13,""))</f>
        <v/>
      </c>
      <c r="AH308" s="177" t="str">
        <f>IF(B308&gt;①工事概要の入力!$C$46,"",IF(B308&gt;=①工事概要の入力!$C$45,$AH$13,""))</f>
        <v/>
      </c>
      <c r="AI308" s="177" t="str">
        <f>IF(B308&gt;①工事概要の入力!$C$48,"",IF(B308&gt;=①工事概要の入力!$C$47,$AI$13,""))</f>
        <v/>
      </c>
      <c r="AJ308" s="177" t="str">
        <f>IF(B308&gt;①工事概要の入力!$C$50,"",IF(B308&gt;=①工事概要の入力!$C$49,$AJ$13,""))</f>
        <v/>
      </c>
      <c r="AK308" s="177" t="str">
        <f>IF(B308&gt;①工事概要の入力!$C$52,"",IF(B308&gt;=①工事概要の入力!$C$51,$AK$13,""))</f>
        <v/>
      </c>
      <c r="AL308" s="177" t="str">
        <f>IF(B308&gt;①工事概要の入力!$C$54,"",IF(B308&gt;=①工事概要の入力!$C$53,$AL$13,""))</f>
        <v/>
      </c>
      <c r="AM308" s="177" t="str">
        <f>IF(B308&gt;①工事概要の入力!$C$56,"",IF(B308&gt;=①工事概要の入力!$C$55,$AM$13,""))</f>
        <v/>
      </c>
      <c r="AN308" s="177" t="str">
        <f>IF(B308&gt;①工事概要の入力!$C$58,"",IF(B308&gt;=①工事概要の入力!$C$57,$AN$13,""))</f>
        <v/>
      </c>
      <c r="AO308" s="177" t="str">
        <f>IF(B308&gt;①工事概要の入力!$C$60,"",IF(B308&gt;=①工事概要の入力!$C$59,$AO$13,""))</f>
        <v/>
      </c>
      <c r="AP308" s="177" t="str">
        <f>IF(B308&gt;①工事概要の入力!$C$62,"",IF(B308&gt;=①工事概要の入力!$C$61,$AP$13,""))</f>
        <v/>
      </c>
      <c r="AQ308" s="177" t="str">
        <f>IF(B308&gt;①工事概要の入力!$C$64,"",IF(B308&gt;=①工事概要の入力!$C$63,$AQ$13,""))</f>
        <v/>
      </c>
      <c r="AR308" s="177" t="str">
        <f>IF(B308&gt;①工事概要の入力!$C$66,"",IF(B308&gt;=①工事概要の入力!$C$65,$AR$13,""))</f>
        <v/>
      </c>
      <c r="AS308" s="177" t="str">
        <f>IF(B308&gt;①工事概要の入力!$C$68,"",IF(B308&gt;=①工事概要の入力!$C$67,$AS$13,""))</f>
        <v/>
      </c>
      <c r="AT308" s="177" t="str">
        <f t="shared" si="49"/>
        <v/>
      </c>
      <c r="AU308" s="177" t="str">
        <f t="shared" si="41"/>
        <v xml:space="preserve"> </v>
      </c>
    </row>
    <row r="309" spans="1:47" ht="39" customHeight="1" thickTop="1" thickBot="1">
      <c r="A309" s="351" t="str">
        <f t="shared" si="42"/>
        <v>対象期間外</v>
      </c>
      <c r="B309" s="362" t="str">
        <f>IFERROR(IF(B308=①工事概要の入力!$E$14,"-",IF(B308="-","-",B308+1)),"-")</f>
        <v>-</v>
      </c>
      <c r="C309" s="363" t="str">
        <f t="shared" si="43"/>
        <v>-</v>
      </c>
      <c r="D309" s="364" t="str">
        <f t="shared" si="44"/>
        <v xml:space="preserve"> </v>
      </c>
      <c r="E309" s="365" t="str">
        <f>IF(B309=①工事概要の入力!$E$10,"",IF(B309&gt;①工事概要の入力!$E$13,"",IF(LEN(AT309)=0,"○","")))</f>
        <v/>
      </c>
      <c r="F309" s="365" t="str">
        <f>IF(E309="","",IF(WEEKDAY(B309)=1,"〇",IF(WEEKDAY(B309)=7,"〇","")))</f>
        <v/>
      </c>
      <c r="G309" s="366" t="str">
        <f t="shared" si="45"/>
        <v>×</v>
      </c>
      <c r="H309" s="367"/>
      <c r="I309" s="368"/>
      <c r="J309" s="369"/>
      <c r="K309" s="370"/>
      <c r="L309" s="371" t="str">
        <f t="shared" si="46"/>
        <v/>
      </c>
      <c r="M309" s="371" t="str">
        <f t="shared" si="40"/>
        <v/>
      </c>
      <c r="N309" s="371" t="str">
        <f>B309</f>
        <v>-</v>
      </c>
      <c r="O309" s="371" t="str">
        <f t="shared" si="47"/>
        <v/>
      </c>
      <c r="P309" s="371" t="str">
        <f t="shared" si="48"/>
        <v>振替済み</v>
      </c>
      <c r="Q309" s="365" t="str">
        <f>IFERROR(IF(F309="","",IF(I309="休日","OK",IF(I309=$T$3,VLOOKUP(B309,$M$15:$P$655,4,FALSE),"NG"))),"NG")</f>
        <v/>
      </c>
      <c r="R309" s="398" t="str">
        <f>IFERROR(IF(WEEKDAY(C309)=2,"週の始まり",IF(WEEKDAY(C309)=1,"週の終わり",IF(WEEKDAY(C309)&gt;2,"↓",""))),"")</f>
        <v/>
      </c>
      <c r="S309" s="184"/>
      <c r="V309" s="177" t="str">
        <f>IFERROR(VLOOKUP(B309,①工事概要の入力!$C$10:$D$14,2,FALSE),"")</f>
        <v/>
      </c>
      <c r="W309" s="177" t="str">
        <f>IFERROR(VLOOKUP(B309,①工事概要の入力!$C$18:$D$23,2,FALSE),"")</f>
        <v/>
      </c>
      <c r="X309" s="177" t="str">
        <f>IFERROR(VLOOKUP(B309,①工事概要の入力!$C$24:$D$26,2,FALSE),"")</f>
        <v/>
      </c>
      <c r="Y309" s="177" t="str">
        <f>IF(B309&gt;①工事概要の入力!$C$28,"",IF(B309&gt;=①工事概要の入力!$C$27,$Y$13,""))</f>
        <v/>
      </c>
      <c r="Z309" s="177" t="str">
        <f>IF(B309&gt;①工事概要の入力!$C$30,"",IF(B309&gt;=①工事概要の入力!$C$29,$Z$13,""))</f>
        <v/>
      </c>
      <c r="AA309" s="177" t="str">
        <f>IF(B309&gt;①工事概要の入力!$C$32,"",IF(B309&gt;=①工事概要の入力!$C$31,$AA$13,""))</f>
        <v/>
      </c>
      <c r="AB309" s="177" t="str">
        <f>IF(B309&gt;①工事概要の入力!$C$34,"",IF(B309&gt;=①工事概要の入力!$C$33,$AB$13,""))</f>
        <v/>
      </c>
      <c r="AC309" s="177" t="str">
        <f>IF(B309&gt;①工事概要の入力!$C$36,"",IF(B309&gt;=①工事概要の入力!$C$35,$AC$13,""))</f>
        <v/>
      </c>
      <c r="AD309" s="177" t="str">
        <f>IF(B309&gt;①工事概要の入力!$C$38,"",IF(B309&gt;=①工事概要の入力!$C$37,$AD$13,""))</f>
        <v/>
      </c>
      <c r="AE309" s="177" t="str">
        <f>IF(B309&gt;①工事概要の入力!$C$40,"",IF(B309&gt;=①工事概要の入力!$C$39,$AE$13,""))</f>
        <v/>
      </c>
      <c r="AF309" s="177" t="str">
        <f>IF(B309&gt;①工事概要の入力!$C$42,"",IF(B309&gt;=①工事概要の入力!$C$41,$AF$13,""))</f>
        <v/>
      </c>
      <c r="AG309" s="177" t="str">
        <f>IF(B309&gt;①工事概要の入力!$C$44,"",IF(B309&gt;=①工事概要の入力!$C$43,$AG$13,""))</f>
        <v/>
      </c>
      <c r="AH309" s="177" t="str">
        <f>IF(B309&gt;①工事概要の入力!$C$46,"",IF(B309&gt;=①工事概要の入力!$C$45,$AH$13,""))</f>
        <v/>
      </c>
      <c r="AI309" s="177" t="str">
        <f>IF(B309&gt;①工事概要の入力!$C$48,"",IF(B309&gt;=①工事概要の入力!$C$47,$AI$13,""))</f>
        <v/>
      </c>
      <c r="AJ309" s="177" t="str">
        <f>IF(B309&gt;①工事概要の入力!$C$50,"",IF(B309&gt;=①工事概要の入力!$C$49,$AJ$13,""))</f>
        <v/>
      </c>
      <c r="AK309" s="177" t="str">
        <f>IF(B309&gt;①工事概要の入力!$C$52,"",IF(B309&gt;=①工事概要の入力!$C$51,$AK$13,""))</f>
        <v/>
      </c>
      <c r="AL309" s="177" t="str">
        <f>IF(B309&gt;①工事概要の入力!$C$54,"",IF(B309&gt;=①工事概要の入力!$C$53,$AL$13,""))</f>
        <v/>
      </c>
      <c r="AM309" s="177" t="str">
        <f>IF(B309&gt;①工事概要の入力!$C$56,"",IF(B309&gt;=①工事概要の入力!$C$55,$AM$13,""))</f>
        <v/>
      </c>
      <c r="AN309" s="177" t="str">
        <f>IF(B309&gt;①工事概要の入力!$C$58,"",IF(B309&gt;=①工事概要の入力!$C$57,$AN$13,""))</f>
        <v/>
      </c>
      <c r="AO309" s="177" t="str">
        <f>IF(B309&gt;①工事概要の入力!$C$60,"",IF(B309&gt;=①工事概要の入力!$C$59,$AO$13,""))</f>
        <v/>
      </c>
      <c r="AP309" s="177" t="str">
        <f>IF(B309&gt;①工事概要の入力!$C$62,"",IF(B309&gt;=①工事概要の入力!$C$61,$AP$13,""))</f>
        <v/>
      </c>
      <c r="AQ309" s="177" t="str">
        <f>IF(B309&gt;①工事概要の入力!$C$64,"",IF(B309&gt;=①工事概要の入力!$C$63,$AQ$13,""))</f>
        <v/>
      </c>
      <c r="AR309" s="177" t="str">
        <f>IF(B309&gt;①工事概要の入力!$C$66,"",IF(B309&gt;=①工事概要の入力!$C$65,$AR$13,""))</f>
        <v/>
      </c>
      <c r="AS309" s="177" t="str">
        <f>IF(B309&gt;①工事概要の入力!$C$68,"",IF(B309&gt;=①工事概要の入力!$C$67,$AS$13,""))</f>
        <v/>
      </c>
      <c r="AT309" s="177" t="str">
        <f t="shared" si="49"/>
        <v/>
      </c>
      <c r="AU309" s="177" t="str">
        <f t="shared" si="41"/>
        <v xml:space="preserve"> </v>
      </c>
    </row>
    <row r="310" spans="1:47" ht="39" customHeight="1" thickTop="1" thickBot="1">
      <c r="A310" s="351" t="str">
        <f t="shared" si="42"/>
        <v>対象期間外</v>
      </c>
      <c r="B310" s="362" t="str">
        <f>IFERROR(IF(B309=①工事概要の入力!$E$14,"-",IF(B309="-","-",B309+1)),"-")</f>
        <v>-</v>
      </c>
      <c r="C310" s="363" t="str">
        <f t="shared" si="43"/>
        <v>-</v>
      </c>
      <c r="D310" s="364" t="str">
        <f t="shared" si="44"/>
        <v xml:space="preserve"> </v>
      </c>
      <c r="E310" s="365" t="str">
        <f>IF(B310=①工事概要の入力!$E$10,"",IF(B310&gt;①工事概要の入力!$E$13,"",IF(LEN(AT310)=0,"○","")))</f>
        <v/>
      </c>
      <c r="F310" s="365" t="str">
        <f>IF(E310="","",IF(WEEKDAY(B310)=1,"〇",IF(WEEKDAY(B310)=7,"〇","")))</f>
        <v/>
      </c>
      <c r="G310" s="366" t="str">
        <f t="shared" si="45"/>
        <v>×</v>
      </c>
      <c r="H310" s="367"/>
      <c r="I310" s="368"/>
      <c r="J310" s="369"/>
      <c r="K310" s="370"/>
      <c r="L310" s="371" t="str">
        <f t="shared" si="46"/>
        <v/>
      </c>
      <c r="M310" s="371" t="str">
        <f t="shared" si="40"/>
        <v/>
      </c>
      <c r="N310" s="371" t="str">
        <f>B310</f>
        <v>-</v>
      </c>
      <c r="O310" s="371" t="str">
        <f t="shared" si="47"/>
        <v/>
      </c>
      <c r="P310" s="371" t="str">
        <f t="shared" si="48"/>
        <v>振替済み</v>
      </c>
      <c r="Q310" s="365" t="str">
        <f>IFERROR(IF(F310="","",IF(I310="休日","OK",IF(I310=$T$3,VLOOKUP(B310,$M$15:$P$655,4,FALSE),"NG"))),"NG")</f>
        <v/>
      </c>
      <c r="R310" s="398" t="str">
        <f>IFERROR(IF(WEEKDAY(C310)=2,"週の始まり",IF(WEEKDAY(C310)=1,"週の終わり",IF(WEEKDAY(C310)&gt;2,"↓",""))),"")</f>
        <v/>
      </c>
      <c r="S310" s="184"/>
      <c r="V310" s="177" t="str">
        <f>IFERROR(VLOOKUP(B310,①工事概要の入力!$C$10:$D$14,2,FALSE),"")</f>
        <v/>
      </c>
      <c r="W310" s="177" t="str">
        <f>IFERROR(VLOOKUP(B310,①工事概要の入力!$C$18:$D$23,2,FALSE),"")</f>
        <v/>
      </c>
      <c r="X310" s="177" t="str">
        <f>IFERROR(VLOOKUP(B310,①工事概要の入力!$C$24:$D$26,2,FALSE),"")</f>
        <v/>
      </c>
      <c r="Y310" s="177" t="str">
        <f>IF(B310&gt;①工事概要の入力!$C$28,"",IF(B310&gt;=①工事概要の入力!$C$27,$Y$13,""))</f>
        <v/>
      </c>
      <c r="Z310" s="177" t="str">
        <f>IF(B310&gt;①工事概要の入力!$C$30,"",IF(B310&gt;=①工事概要の入力!$C$29,$Z$13,""))</f>
        <v/>
      </c>
      <c r="AA310" s="177" t="str">
        <f>IF(B310&gt;①工事概要の入力!$C$32,"",IF(B310&gt;=①工事概要の入力!$C$31,$AA$13,""))</f>
        <v/>
      </c>
      <c r="AB310" s="177" t="str">
        <f>IF(B310&gt;①工事概要の入力!$C$34,"",IF(B310&gt;=①工事概要の入力!$C$33,$AB$13,""))</f>
        <v/>
      </c>
      <c r="AC310" s="177" t="str">
        <f>IF(B310&gt;①工事概要の入力!$C$36,"",IF(B310&gt;=①工事概要の入力!$C$35,$AC$13,""))</f>
        <v/>
      </c>
      <c r="AD310" s="177" t="str">
        <f>IF(B310&gt;①工事概要の入力!$C$38,"",IF(B310&gt;=①工事概要の入力!$C$37,$AD$13,""))</f>
        <v/>
      </c>
      <c r="AE310" s="177" t="str">
        <f>IF(B310&gt;①工事概要の入力!$C$40,"",IF(B310&gt;=①工事概要の入力!$C$39,$AE$13,""))</f>
        <v/>
      </c>
      <c r="AF310" s="177" t="str">
        <f>IF(B310&gt;①工事概要の入力!$C$42,"",IF(B310&gt;=①工事概要の入力!$C$41,$AF$13,""))</f>
        <v/>
      </c>
      <c r="AG310" s="177" t="str">
        <f>IF(B310&gt;①工事概要の入力!$C$44,"",IF(B310&gt;=①工事概要の入力!$C$43,$AG$13,""))</f>
        <v/>
      </c>
      <c r="AH310" s="177" t="str">
        <f>IF(B310&gt;①工事概要の入力!$C$46,"",IF(B310&gt;=①工事概要の入力!$C$45,$AH$13,""))</f>
        <v/>
      </c>
      <c r="AI310" s="177" t="str">
        <f>IF(B310&gt;①工事概要の入力!$C$48,"",IF(B310&gt;=①工事概要の入力!$C$47,$AI$13,""))</f>
        <v/>
      </c>
      <c r="AJ310" s="177" t="str">
        <f>IF(B310&gt;①工事概要の入力!$C$50,"",IF(B310&gt;=①工事概要の入力!$C$49,$AJ$13,""))</f>
        <v/>
      </c>
      <c r="AK310" s="177" t="str">
        <f>IF(B310&gt;①工事概要の入力!$C$52,"",IF(B310&gt;=①工事概要の入力!$C$51,$AK$13,""))</f>
        <v/>
      </c>
      <c r="AL310" s="177" t="str">
        <f>IF(B310&gt;①工事概要の入力!$C$54,"",IF(B310&gt;=①工事概要の入力!$C$53,$AL$13,""))</f>
        <v/>
      </c>
      <c r="AM310" s="177" t="str">
        <f>IF(B310&gt;①工事概要の入力!$C$56,"",IF(B310&gt;=①工事概要の入力!$C$55,$AM$13,""))</f>
        <v/>
      </c>
      <c r="AN310" s="177" t="str">
        <f>IF(B310&gt;①工事概要の入力!$C$58,"",IF(B310&gt;=①工事概要の入力!$C$57,$AN$13,""))</f>
        <v/>
      </c>
      <c r="AO310" s="177" t="str">
        <f>IF(B310&gt;①工事概要の入力!$C$60,"",IF(B310&gt;=①工事概要の入力!$C$59,$AO$13,""))</f>
        <v/>
      </c>
      <c r="AP310" s="177" t="str">
        <f>IF(B310&gt;①工事概要の入力!$C$62,"",IF(B310&gt;=①工事概要の入力!$C$61,$AP$13,""))</f>
        <v/>
      </c>
      <c r="AQ310" s="177" t="str">
        <f>IF(B310&gt;①工事概要の入力!$C$64,"",IF(B310&gt;=①工事概要の入力!$C$63,$AQ$13,""))</f>
        <v/>
      </c>
      <c r="AR310" s="177" t="str">
        <f>IF(B310&gt;①工事概要の入力!$C$66,"",IF(B310&gt;=①工事概要の入力!$C$65,$AR$13,""))</f>
        <v/>
      </c>
      <c r="AS310" s="177" t="str">
        <f>IF(B310&gt;①工事概要の入力!$C$68,"",IF(B310&gt;=①工事概要の入力!$C$67,$AS$13,""))</f>
        <v/>
      </c>
      <c r="AT310" s="177" t="str">
        <f t="shared" si="49"/>
        <v/>
      </c>
      <c r="AU310" s="177" t="str">
        <f t="shared" si="41"/>
        <v xml:space="preserve"> </v>
      </c>
    </row>
    <row r="311" spans="1:47" ht="39" customHeight="1" thickTop="1" thickBot="1">
      <c r="A311" s="351" t="str">
        <f t="shared" si="42"/>
        <v>対象期間外</v>
      </c>
      <c r="B311" s="362" t="str">
        <f>IFERROR(IF(B310=①工事概要の入力!$E$14,"-",IF(B310="-","-",B310+1)),"-")</f>
        <v>-</v>
      </c>
      <c r="C311" s="363" t="str">
        <f t="shared" si="43"/>
        <v>-</v>
      </c>
      <c r="D311" s="364" t="str">
        <f t="shared" si="44"/>
        <v xml:space="preserve"> </v>
      </c>
      <c r="E311" s="365" t="str">
        <f>IF(B311=①工事概要の入力!$E$10,"",IF(B311&gt;①工事概要の入力!$E$13,"",IF(LEN(AT311)=0,"○","")))</f>
        <v/>
      </c>
      <c r="F311" s="365" t="str">
        <f>IF(E311="","",IF(WEEKDAY(B311)=1,"〇",IF(WEEKDAY(B311)=7,"〇","")))</f>
        <v/>
      </c>
      <c r="G311" s="366" t="str">
        <f t="shared" si="45"/>
        <v>×</v>
      </c>
      <c r="H311" s="367"/>
      <c r="I311" s="368"/>
      <c r="J311" s="369"/>
      <c r="K311" s="370"/>
      <c r="L311" s="371" t="str">
        <f t="shared" si="46"/>
        <v/>
      </c>
      <c r="M311" s="371" t="str">
        <f t="shared" si="40"/>
        <v/>
      </c>
      <c r="N311" s="371" t="str">
        <f>B311</f>
        <v>-</v>
      </c>
      <c r="O311" s="371" t="str">
        <f t="shared" si="47"/>
        <v/>
      </c>
      <c r="P311" s="371" t="str">
        <f t="shared" si="48"/>
        <v>振替済み</v>
      </c>
      <c r="Q311" s="365" t="str">
        <f>IFERROR(IF(F311="","",IF(I311="休日","OK",IF(I311=$T$3,VLOOKUP(B311,$M$15:$P$655,4,FALSE),"NG"))),"NG")</f>
        <v/>
      </c>
      <c r="R311" s="398" t="str">
        <f>IFERROR(IF(WEEKDAY(C311)=2,"週の始まり",IF(WEEKDAY(C311)=1,"週の終わり",IF(WEEKDAY(C311)&gt;2,"↓",""))),"")</f>
        <v/>
      </c>
      <c r="S311" s="184"/>
      <c r="V311" s="177" t="str">
        <f>IFERROR(VLOOKUP(B311,①工事概要の入力!$C$10:$D$14,2,FALSE),"")</f>
        <v/>
      </c>
      <c r="W311" s="177" t="str">
        <f>IFERROR(VLOOKUP(B311,①工事概要の入力!$C$18:$D$23,2,FALSE),"")</f>
        <v/>
      </c>
      <c r="X311" s="177" t="str">
        <f>IFERROR(VLOOKUP(B311,①工事概要の入力!$C$24:$D$26,2,FALSE),"")</f>
        <v/>
      </c>
      <c r="Y311" s="177" t="str">
        <f>IF(B311&gt;①工事概要の入力!$C$28,"",IF(B311&gt;=①工事概要の入力!$C$27,$Y$13,""))</f>
        <v/>
      </c>
      <c r="Z311" s="177" t="str">
        <f>IF(B311&gt;①工事概要の入力!$C$30,"",IF(B311&gt;=①工事概要の入力!$C$29,$Z$13,""))</f>
        <v/>
      </c>
      <c r="AA311" s="177" t="str">
        <f>IF(B311&gt;①工事概要の入力!$C$32,"",IF(B311&gt;=①工事概要の入力!$C$31,$AA$13,""))</f>
        <v/>
      </c>
      <c r="AB311" s="177" t="str">
        <f>IF(B311&gt;①工事概要の入力!$C$34,"",IF(B311&gt;=①工事概要の入力!$C$33,$AB$13,""))</f>
        <v/>
      </c>
      <c r="AC311" s="177" t="str">
        <f>IF(B311&gt;①工事概要の入力!$C$36,"",IF(B311&gt;=①工事概要の入力!$C$35,$AC$13,""))</f>
        <v/>
      </c>
      <c r="AD311" s="177" t="str">
        <f>IF(B311&gt;①工事概要の入力!$C$38,"",IF(B311&gt;=①工事概要の入力!$C$37,$AD$13,""))</f>
        <v/>
      </c>
      <c r="AE311" s="177" t="str">
        <f>IF(B311&gt;①工事概要の入力!$C$40,"",IF(B311&gt;=①工事概要の入力!$C$39,$AE$13,""))</f>
        <v/>
      </c>
      <c r="AF311" s="177" t="str">
        <f>IF(B311&gt;①工事概要の入力!$C$42,"",IF(B311&gt;=①工事概要の入力!$C$41,$AF$13,""))</f>
        <v/>
      </c>
      <c r="AG311" s="177" t="str">
        <f>IF(B311&gt;①工事概要の入力!$C$44,"",IF(B311&gt;=①工事概要の入力!$C$43,$AG$13,""))</f>
        <v/>
      </c>
      <c r="AH311" s="177" t="str">
        <f>IF(B311&gt;①工事概要の入力!$C$46,"",IF(B311&gt;=①工事概要の入力!$C$45,$AH$13,""))</f>
        <v/>
      </c>
      <c r="AI311" s="177" t="str">
        <f>IF(B311&gt;①工事概要の入力!$C$48,"",IF(B311&gt;=①工事概要の入力!$C$47,$AI$13,""))</f>
        <v/>
      </c>
      <c r="AJ311" s="177" t="str">
        <f>IF(B311&gt;①工事概要の入力!$C$50,"",IF(B311&gt;=①工事概要の入力!$C$49,$AJ$13,""))</f>
        <v/>
      </c>
      <c r="AK311" s="177" t="str">
        <f>IF(B311&gt;①工事概要の入力!$C$52,"",IF(B311&gt;=①工事概要の入力!$C$51,$AK$13,""))</f>
        <v/>
      </c>
      <c r="AL311" s="177" t="str">
        <f>IF(B311&gt;①工事概要の入力!$C$54,"",IF(B311&gt;=①工事概要の入力!$C$53,$AL$13,""))</f>
        <v/>
      </c>
      <c r="AM311" s="177" t="str">
        <f>IF(B311&gt;①工事概要の入力!$C$56,"",IF(B311&gt;=①工事概要の入力!$C$55,$AM$13,""))</f>
        <v/>
      </c>
      <c r="AN311" s="177" t="str">
        <f>IF(B311&gt;①工事概要の入力!$C$58,"",IF(B311&gt;=①工事概要の入力!$C$57,$AN$13,""))</f>
        <v/>
      </c>
      <c r="AO311" s="177" t="str">
        <f>IF(B311&gt;①工事概要の入力!$C$60,"",IF(B311&gt;=①工事概要の入力!$C$59,$AO$13,""))</f>
        <v/>
      </c>
      <c r="AP311" s="177" t="str">
        <f>IF(B311&gt;①工事概要の入力!$C$62,"",IF(B311&gt;=①工事概要の入力!$C$61,$AP$13,""))</f>
        <v/>
      </c>
      <c r="AQ311" s="177" t="str">
        <f>IF(B311&gt;①工事概要の入力!$C$64,"",IF(B311&gt;=①工事概要の入力!$C$63,$AQ$13,""))</f>
        <v/>
      </c>
      <c r="AR311" s="177" t="str">
        <f>IF(B311&gt;①工事概要の入力!$C$66,"",IF(B311&gt;=①工事概要の入力!$C$65,$AR$13,""))</f>
        <v/>
      </c>
      <c r="AS311" s="177" t="str">
        <f>IF(B311&gt;①工事概要の入力!$C$68,"",IF(B311&gt;=①工事概要の入力!$C$67,$AS$13,""))</f>
        <v/>
      </c>
      <c r="AT311" s="177" t="str">
        <f t="shared" si="49"/>
        <v/>
      </c>
      <c r="AU311" s="177" t="str">
        <f t="shared" si="41"/>
        <v xml:space="preserve"> </v>
      </c>
    </row>
    <row r="312" spans="1:47" ht="39" customHeight="1" thickTop="1" thickBot="1">
      <c r="A312" s="351" t="str">
        <f t="shared" si="42"/>
        <v>対象期間外</v>
      </c>
      <c r="B312" s="362" t="str">
        <f>IFERROR(IF(B311=①工事概要の入力!$E$14,"-",IF(B311="-","-",B311+1)),"-")</f>
        <v>-</v>
      </c>
      <c r="C312" s="363" t="str">
        <f t="shared" si="43"/>
        <v>-</v>
      </c>
      <c r="D312" s="364" t="str">
        <f t="shared" si="44"/>
        <v xml:space="preserve"> </v>
      </c>
      <c r="E312" s="365" t="str">
        <f>IF(B312=①工事概要の入力!$E$10,"",IF(B312&gt;①工事概要の入力!$E$13,"",IF(LEN(AT312)=0,"○","")))</f>
        <v/>
      </c>
      <c r="F312" s="365" t="str">
        <f>IF(E312="","",IF(WEEKDAY(B312)=1,"〇",IF(WEEKDAY(B312)=7,"〇","")))</f>
        <v/>
      </c>
      <c r="G312" s="366" t="str">
        <f t="shared" si="45"/>
        <v>×</v>
      </c>
      <c r="H312" s="367"/>
      <c r="I312" s="368"/>
      <c r="J312" s="369"/>
      <c r="K312" s="370"/>
      <c r="L312" s="371" t="str">
        <f t="shared" si="46"/>
        <v/>
      </c>
      <c r="M312" s="371" t="str">
        <f t="shared" si="40"/>
        <v/>
      </c>
      <c r="N312" s="371" t="str">
        <f>B312</f>
        <v>-</v>
      </c>
      <c r="O312" s="371" t="str">
        <f t="shared" si="47"/>
        <v/>
      </c>
      <c r="P312" s="371" t="str">
        <f t="shared" si="48"/>
        <v>振替済み</v>
      </c>
      <c r="Q312" s="365" t="str">
        <f>IFERROR(IF(F312="","",IF(I312="休日","OK",IF(I312=$T$3,VLOOKUP(B312,$M$15:$P$655,4,FALSE),"NG"))),"NG")</f>
        <v/>
      </c>
      <c r="R312" s="398" t="str">
        <f>IFERROR(IF(WEEKDAY(C312)=2,"週の始まり",IF(WEEKDAY(C312)=1,"週の終わり",IF(WEEKDAY(C312)&gt;2,"↓",""))),"")</f>
        <v/>
      </c>
      <c r="S312" s="184"/>
      <c r="V312" s="177" t="str">
        <f>IFERROR(VLOOKUP(B312,①工事概要の入力!$C$10:$D$14,2,FALSE),"")</f>
        <v/>
      </c>
      <c r="W312" s="177" t="str">
        <f>IFERROR(VLOOKUP(B312,①工事概要の入力!$C$18:$D$23,2,FALSE),"")</f>
        <v/>
      </c>
      <c r="X312" s="177" t="str">
        <f>IFERROR(VLOOKUP(B312,①工事概要の入力!$C$24:$D$26,2,FALSE),"")</f>
        <v/>
      </c>
      <c r="Y312" s="177" t="str">
        <f>IF(B312&gt;①工事概要の入力!$C$28,"",IF(B312&gt;=①工事概要の入力!$C$27,$Y$13,""))</f>
        <v/>
      </c>
      <c r="Z312" s="177" t="str">
        <f>IF(B312&gt;①工事概要の入力!$C$30,"",IF(B312&gt;=①工事概要の入力!$C$29,$Z$13,""))</f>
        <v/>
      </c>
      <c r="AA312" s="177" t="str">
        <f>IF(B312&gt;①工事概要の入力!$C$32,"",IF(B312&gt;=①工事概要の入力!$C$31,$AA$13,""))</f>
        <v/>
      </c>
      <c r="AB312" s="177" t="str">
        <f>IF(B312&gt;①工事概要の入力!$C$34,"",IF(B312&gt;=①工事概要の入力!$C$33,$AB$13,""))</f>
        <v/>
      </c>
      <c r="AC312" s="177" t="str">
        <f>IF(B312&gt;①工事概要の入力!$C$36,"",IF(B312&gt;=①工事概要の入力!$C$35,$AC$13,""))</f>
        <v/>
      </c>
      <c r="AD312" s="177" t="str">
        <f>IF(B312&gt;①工事概要の入力!$C$38,"",IF(B312&gt;=①工事概要の入力!$C$37,$AD$13,""))</f>
        <v/>
      </c>
      <c r="AE312" s="177" t="str">
        <f>IF(B312&gt;①工事概要の入力!$C$40,"",IF(B312&gt;=①工事概要の入力!$C$39,$AE$13,""))</f>
        <v/>
      </c>
      <c r="AF312" s="177" t="str">
        <f>IF(B312&gt;①工事概要の入力!$C$42,"",IF(B312&gt;=①工事概要の入力!$C$41,$AF$13,""))</f>
        <v/>
      </c>
      <c r="AG312" s="177" t="str">
        <f>IF(B312&gt;①工事概要の入力!$C$44,"",IF(B312&gt;=①工事概要の入力!$C$43,$AG$13,""))</f>
        <v/>
      </c>
      <c r="AH312" s="177" t="str">
        <f>IF(B312&gt;①工事概要の入力!$C$46,"",IF(B312&gt;=①工事概要の入力!$C$45,$AH$13,""))</f>
        <v/>
      </c>
      <c r="AI312" s="177" t="str">
        <f>IF(B312&gt;①工事概要の入力!$C$48,"",IF(B312&gt;=①工事概要の入力!$C$47,$AI$13,""))</f>
        <v/>
      </c>
      <c r="AJ312" s="177" t="str">
        <f>IF(B312&gt;①工事概要の入力!$C$50,"",IF(B312&gt;=①工事概要の入力!$C$49,$AJ$13,""))</f>
        <v/>
      </c>
      <c r="AK312" s="177" t="str">
        <f>IF(B312&gt;①工事概要の入力!$C$52,"",IF(B312&gt;=①工事概要の入力!$C$51,$AK$13,""))</f>
        <v/>
      </c>
      <c r="AL312" s="177" t="str">
        <f>IF(B312&gt;①工事概要の入力!$C$54,"",IF(B312&gt;=①工事概要の入力!$C$53,$AL$13,""))</f>
        <v/>
      </c>
      <c r="AM312" s="177" t="str">
        <f>IF(B312&gt;①工事概要の入力!$C$56,"",IF(B312&gt;=①工事概要の入力!$C$55,$AM$13,""))</f>
        <v/>
      </c>
      <c r="AN312" s="177" t="str">
        <f>IF(B312&gt;①工事概要の入力!$C$58,"",IF(B312&gt;=①工事概要の入力!$C$57,$AN$13,""))</f>
        <v/>
      </c>
      <c r="AO312" s="177" t="str">
        <f>IF(B312&gt;①工事概要の入力!$C$60,"",IF(B312&gt;=①工事概要の入力!$C$59,$AO$13,""))</f>
        <v/>
      </c>
      <c r="AP312" s="177" t="str">
        <f>IF(B312&gt;①工事概要の入力!$C$62,"",IF(B312&gt;=①工事概要の入力!$C$61,$AP$13,""))</f>
        <v/>
      </c>
      <c r="AQ312" s="177" t="str">
        <f>IF(B312&gt;①工事概要の入力!$C$64,"",IF(B312&gt;=①工事概要の入力!$C$63,$AQ$13,""))</f>
        <v/>
      </c>
      <c r="AR312" s="177" t="str">
        <f>IF(B312&gt;①工事概要の入力!$C$66,"",IF(B312&gt;=①工事概要の入力!$C$65,$AR$13,""))</f>
        <v/>
      </c>
      <c r="AS312" s="177" t="str">
        <f>IF(B312&gt;①工事概要の入力!$C$68,"",IF(B312&gt;=①工事概要の入力!$C$67,$AS$13,""))</f>
        <v/>
      </c>
      <c r="AT312" s="177" t="str">
        <f t="shared" si="49"/>
        <v/>
      </c>
      <c r="AU312" s="177" t="str">
        <f t="shared" si="41"/>
        <v xml:space="preserve"> </v>
      </c>
    </row>
    <row r="313" spans="1:47" ht="39" customHeight="1" thickTop="1" thickBot="1">
      <c r="A313" s="351" t="str">
        <f t="shared" si="42"/>
        <v>対象期間外</v>
      </c>
      <c r="B313" s="362" t="str">
        <f>IFERROR(IF(B312=①工事概要の入力!$E$14,"-",IF(B312="-","-",B312+1)),"-")</f>
        <v>-</v>
      </c>
      <c r="C313" s="363" t="str">
        <f t="shared" si="43"/>
        <v>-</v>
      </c>
      <c r="D313" s="364" t="str">
        <f t="shared" si="44"/>
        <v xml:space="preserve"> </v>
      </c>
      <c r="E313" s="365" t="str">
        <f>IF(B313=①工事概要の入力!$E$10,"",IF(B313&gt;①工事概要の入力!$E$13,"",IF(LEN(AT313)=0,"○","")))</f>
        <v/>
      </c>
      <c r="F313" s="365" t="str">
        <f>IF(E313="","",IF(WEEKDAY(B313)=1,"〇",IF(WEEKDAY(B313)=7,"〇","")))</f>
        <v/>
      </c>
      <c r="G313" s="366" t="str">
        <f t="shared" si="45"/>
        <v>×</v>
      </c>
      <c r="H313" s="367"/>
      <c r="I313" s="368"/>
      <c r="J313" s="369"/>
      <c r="K313" s="370"/>
      <c r="L313" s="371" t="str">
        <f t="shared" si="46"/>
        <v/>
      </c>
      <c r="M313" s="371" t="str">
        <f t="shared" si="40"/>
        <v/>
      </c>
      <c r="N313" s="371" t="str">
        <f>B313</f>
        <v>-</v>
      </c>
      <c r="O313" s="371" t="str">
        <f t="shared" si="47"/>
        <v/>
      </c>
      <c r="P313" s="371" t="str">
        <f t="shared" si="48"/>
        <v>振替済み</v>
      </c>
      <c r="Q313" s="365" t="str">
        <f>IFERROR(IF(F313="","",IF(I313="休日","OK",IF(I313=$T$3,VLOOKUP(B313,$M$15:$P$655,4,FALSE),"NG"))),"NG")</f>
        <v/>
      </c>
      <c r="R313" s="398" t="str">
        <f>IFERROR(IF(WEEKDAY(C313)=2,"週の始まり",IF(WEEKDAY(C313)=1,"週の終わり",IF(WEEKDAY(C313)&gt;2,"↓",""))),"")</f>
        <v/>
      </c>
      <c r="S313" s="184"/>
      <c r="V313" s="177" t="str">
        <f>IFERROR(VLOOKUP(B313,①工事概要の入力!$C$10:$D$14,2,FALSE),"")</f>
        <v/>
      </c>
      <c r="W313" s="177" t="str">
        <f>IFERROR(VLOOKUP(B313,①工事概要の入力!$C$18:$D$23,2,FALSE),"")</f>
        <v/>
      </c>
      <c r="X313" s="177" t="str">
        <f>IFERROR(VLOOKUP(B313,①工事概要の入力!$C$24:$D$26,2,FALSE),"")</f>
        <v/>
      </c>
      <c r="Y313" s="177" t="str">
        <f>IF(B313&gt;①工事概要の入力!$C$28,"",IF(B313&gt;=①工事概要の入力!$C$27,$Y$13,""))</f>
        <v/>
      </c>
      <c r="Z313" s="177" t="str">
        <f>IF(B313&gt;①工事概要の入力!$C$30,"",IF(B313&gt;=①工事概要の入力!$C$29,$Z$13,""))</f>
        <v/>
      </c>
      <c r="AA313" s="177" t="str">
        <f>IF(B313&gt;①工事概要の入力!$C$32,"",IF(B313&gt;=①工事概要の入力!$C$31,$AA$13,""))</f>
        <v/>
      </c>
      <c r="AB313" s="177" t="str">
        <f>IF(B313&gt;①工事概要の入力!$C$34,"",IF(B313&gt;=①工事概要の入力!$C$33,$AB$13,""))</f>
        <v/>
      </c>
      <c r="AC313" s="177" t="str">
        <f>IF(B313&gt;①工事概要の入力!$C$36,"",IF(B313&gt;=①工事概要の入力!$C$35,$AC$13,""))</f>
        <v/>
      </c>
      <c r="AD313" s="177" t="str">
        <f>IF(B313&gt;①工事概要の入力!$C$38,"",IF(B313&gt;=①工事概要の入力!$C$37,$AD$13,""))</f>
        <v/>
      </c>
      <c r="AE313" s="177" t="str">
        <f>IF(B313&gt;①工事概要の入力!$C$40,"",IF(B313&gt;=①工事概要の入力!$C$39,$AE$13,""))</f>
        <v/>
      </c>
      <c r="AF313" s="177" t="str">
        <f>IF(B313&gt;①工事概要の入力!$C$42,"",IF(B313&gt;=①工事概要の入力!$C$41,$AF$13,""))</f>
        <v/>
      </c>
      <c r="AG313" s="177" t="str">
        <f>IF(B313&gt;①工事概要の入力!$C$44,"",IF(B313&gt;=①工事概要の入力!$C$43,$AG$13,""))</f>
        <v/>
      </c>
      <c r="AH313" s="177" t="str">
        <f>IF(B313&gt;①工事概要の入力!$C$46,"",IF(B313&gt;=①工事概要の入力!$C$45,$AH$13,""))</f>
        <v/>
      </c>
      <c r="AI313" s="177" t="str">
        <f>IF(B313&gt;①工事概要の入力!$C$48,"",IF(B313&gt;=①工事概要の入力!$C$47,$AI$13,""))</f>
        <v/>
      </c>
      <c r="AJ313" s="177" t="str">
        <f>IF(B313&gt;①工事概要の入力!$C$50,"",IF(B313&gt;=①工事概要の入力!$C$49,$AJ$13,""))</f>
        <v/>
      </c>
      <c r="AK313" s="177" t="str">
        <f>IF(B313&gt;①工事概要の入力!$C$52,"",IF(B313&gt;=①工事概要の入力!$C$51,$AK$13,""))</f>
        <v/>
      </c>
      <c r="AL313" s="177" t="str">
        <f>IF(B313&gt;①工事概要の入力!$C$54,"",IF(B313&gt;=①工事概要の入力!$C$53,$AL$13,""))</f>
        <v/>
      </c>
      <c r="AM313" s="177" t="str">
        <f>IF(B313&gt;①工事概要の入力!$C$56,"",IF(B313&gt;=①工事概要の入力!$C$55,$AM$13,""))</f>
        <v/>
      </c>
      <c r="AN313" s="177" t="str">
        <f>IF(B313&gt;①工事概要の入力!$C$58,"",IF(B313&gt;=①工事概要の入力!$C$57,$AN$13,""))</f>
        <v/>
      </c>
      <c r="AO313" s="177" t="str">
        <f>IF(B313&gt;①工事概要の入力!$C$60,"",IF(B313&gt;=①工事概要の入力!$C$59,$AO$13,""))</f>
        <v/>
      </c>
      <c r="AP313" s="177" t="str">
        <f>IF(B313&gt;①工事概要の入力!$C$62,"",IF(B313&gt;=①工事概要の入力!$C$61,$AP$13,""))</f>
        <v/>
      </c>
      <c r="AQ313" s="177" t="str">
        <f>IF(B313&gt;①工事概要の入力!$C$64,"",IF(B313&gt;=①工事概要の入力!$C$63,$AQ$13,""))</f>
        <v/>
      </c>
      <c r="AR313" s="177" t="str">
        <f>IF(B313&gt;①工事概要の入力!$C$66,"",IF(B313&gt;=①工事概要の入力!$C$65,$AR$13,""))</f>
        <v/>
      </c>
      <c r="AS313" s="177" t="str">
        <f>IF(B313&gt;①工事概要の入力!$C$68,"",IF(B313&gt;=①工事概要の入力!$C$67,$AS$13,""))</f>
        <v/>
      </c>
      <c r="AT313" s="177" t="str">
        <f t="shared" si="49"/>
        <v/>
      </c>
      <c r="AU313" s="177" t="str">
        <f t="shared" si="41"/>
        <v xml:space="preserve"> </v>
      </c>
    </row>
    <row r="314" spans="1:47" ht="39" customHeight="1" thickTop="1" thickBot="1">
      <c r="A314" s="351" t="str">
        <f t="shared" si="42"/>
        <v>対象期間外</v>
      </c>
      <c r="B314" s="362" t="str">
        <f>IFERROR(IF(B313=①工事概要の入力!$E$14,"-",IF(B313="-","-",B313+1)),"-")</f>
        <v>-</v>
      </c>
      <c r="C314" s="363" t="str">
        <f t="shared" si="43"/>
        <v>-</v>
      </c>
      <c r="D314" s="364" t="str">
        <f t="shared" si="44"/>
        <v xml:space="preserve"> </v>
      </c>
      <c r="E314" s="365" t="str">
        <f>IF(B314=①工事概要の入力!$E$10,"",IF(B314&gt;①工事概要の入力!$E$13,"",IF(LEN(AT314)=0,"○","")))</f>
        <v/>
      </c>
      <c r="F314" s="365" t="str">
        <f>IF(E314="","",IF(WEEKDAY(B314)=1,"〇",IF(WEEKDAY(B314)=7,"〇","")))</f>
        <v/>
      </c>
      <c r="G314" s="366" t="str">
        <f t="shared" si="45"/>
        <v>×</v>
      </c>
      <c r="H314" s="367"/>
      <c r="I314" s="368"/>
      <c r="J314" s="369"/>
      <c r="K314" s="370"/>
      <c r="L314" s="371" t="str">
        <f t="shared" si="46"/>
        <v/>
      </c>
      <c r="M314" s="371" t="str">
        <f t="shared" si="40"/>
        <v/>
      </c>
      <c r="N314" s="371" t="str">
        <f>B314</f>
        <v>-</v>
      </c>
      <c r="O314" s="371" t="str">
        <f t="shared" si="47"/>
        <v/>
      </c>
      <c r="P314" s="371" t="str">
        <f t="shared" si="48"/>
        <v>振替済み</v>
      </c>
      <c r="Q314" s="365" t="str">
        <f>IFERROR(IF(F314="","",IF(I314="休日","OK",IF(I314=$T$3,VLOOKUP(B314,$M$15:$P$655,4,FALSE),"NG"))),"NG")</f>
        <v/>
      </c>
      <c r="R314" s="398" t="str">
        <f>IFERROR(IF(WEEKDAY(C314)=2,"週の始まり",IF(WEEKDAY(C314)=1,"週の終わり",IF(WEEKDAY(C314)&gt;2,"↓",""))),"")</f>
        <v/>
      </c>
      <c r="S314" s="184"/>
      <c r="V314" s="177" t="str">
        <f>IFERROR(VLOOKUP(B314,①工事概要の入力!$C$10:$D$14,2,FALSE),"")</f>
        <v/>
      </c>
      <c r="W314" s="177" t="str">
        <f>IFERROR(VLOOKUP(B314,①工事概要の入力!$C$18:$D$23,2,FALSE),"")</f>
        <v/>
      </c>
      <c r="X314" s="177" t="str">
        <f>IFERROR(VLOOKUP(B314,①工事概要の入力!$C$24:$D$26,2,FALSE),"")</f>
        <v/>
      </c>
      <c r="Y314" s="177" t="str">
        <f>IF(B314&gt;①工事概要の入力!$C$28,"",IF(B314&gt;=①工事概要の入力!$C$27,$Y$13,""))</f>
        <v/>
      </c>
      <c r="Z314" s="177" t="str">
        <f>IF(B314&gt;①工事概要の入力!$C$30,"",IF(B314&gt;=①工事概要の入力!$C$29,$Z$13,""))</f>
        <v/>
      </c>
      <c r="AA314" s="177" t="str">
        <f>IF(B314&gt;①工事概要の入力!$C$32,"",IF(B314&gt;=①工事概要の入力!$C$31,$AA$13,""))</f>
        <v/>
      </c>
      <c r="AB314" s="177" t="str">
        <f>IF(B314&gt;①工事概要の入力!$C$34,"",IF(B314&gt;=①工事概要の入力!$C$33,$AB$13,""))</f>
        <v/>
      </c>
      <c r="AC314" s="177" t="str">
        <f>IF(B314&gt;①工事概要の入力!$C$36,"",IF(B314&gt;=①工事概要の入力!$C$35,$AC$13,""))</f>
        <v/>
      </c>
      <c r="AD314" s="177" t="str">
        <f>IF(B314&gt;①工事概要の入力!$C$38,"",IF(B314&gt;=①工事概要の入力!$C$37,$AD$13,""))</f>
        <v/>
      </c>
      <c r="AE314" s="177" t="str">
        <f>IF(B314&gt;①工事概要の入力!$C$40,"",IF(B314&gt;=①工事概要の入力!$C$39,$AE$13,""))</f>
        <v/>
      </c>
      <c r="AF314" s="177" t="str">
        <f>IF(B314&gt;①工事概要の入力!$C$42,"",IF(B314&gt;=①工事概要の入力!$C$41,$AF$13,""))</f>
        <v/>
      </c>
      <c r="AG314" s="177" t="str">
        <f>IF(B314&gt;①工事概要の入力!$C$44,"",IF(B314&gt;=①工事概要の入力!$C$43,$AG$13,""))</f>
        <v/>
      </c>
      <c r="AH314" s="177" t="str">
        <f>IF(B314&gt;①工事概要の入力!$C$46,"",IF(B314&gt;=①工事概要の入力!$C$45,$AH$13,""))</f>
        <v/>
      </c>
      <c r="AI314" s="177" t="str">
        <f>IF(B314&gt;①工事概要の入力!$C$48,"",IF(B314&gt;=①工事概要の入力!$C$47,$AI$13,""))</f>
        <v/>
      </c>
      <c r="AJ314" s="177" t="str">
        <f>IF(B314&gt;①工事概要の入力!$C$50,"",IF(B314&gt;=①工事概要の入力!$C$49,$AJ$13,""))</f>
        <v/>
      </c>
      <c r="AK314" s="177" t="str">
        <f>IF(B314&gt;①工事概要の入力!$C$52,"",IF(B314&gt;=①工事概要の入力!$C$51,$AK$13,""))</f>
        <v/>
      </c>
      <c r="AL314" s="177" t="str">
        <f>IF(B314&gt;①工事概要の入力!$C$54,"",IF(B314&gt;=①工事概要の入力!$C$53,$AL$13,""))</f>
        <v/>
      </c>
      <c r="AM314" s="177" t="str">
        <f>IF(B314&gt;①工事概要の入力!$C$56,"",IF(B314&gt;=①工事概要の入力!$C$55,$AM$13,""))</f>
        <v/>
      </c>
      <c r="AN314" s="177" t="str">
        <f>IF(B314&gt;①工事概要の入力!$C$58,"",IF(B314&gt;=①工事概要の入力!$C$57,$AN$13,""))</f>
        <v/>
      </c>
      <c r="AO314" s="177" t="str">
        <f>IF(B314&gt;①工事概要の入力!$C$60,"",IF(B314&gt;=①工事概要の入力!$C$59,$AO$13,""))</f>
        <v/>
      </c>
      <c r="AP314" s="177" t="str">
        <f>IF(B314&gt;①工事概要の入力!$C$62,"",IF(B314&gt;=①工事概要の入力!$C$61,$AP$13,""))</f>
        <v/>
      </c>
      <c r="AQ314" s="177" t="str">
        <f>IF(B314&gt;①工事概要の入力!$C$64,"",IF(B314&gt;=①工事概要の入力!$C$63,$AQ$13,""))</f>
        <v/>
      </c>
      <c r="AR314" s="177" t="str">
        <f>IF(B314&gt;①工事概要の入力!$C$66,"",IF(B314&gt;=①工事概要の入力!$C$65,$AR$13,""))</f>
        <v/>
      </c>
      <c r="AS314" s="177" t="str">
        <f>IF(B314&gt;①工事概要の入力!$C$68,"",IF(B314&gt;=①工事概要の入力!$C$67,$AS$13,""))</f>
        <v/>
      </c>
      <c r="AT314" s="177" t="str">
        <f t="shared" si="49"/>
        <v/>
      </c>
      <c r="AU314" s="177" t="str">
        <f t="shared" si="41"/>
        <v xml:space="preserve"> </v>
      </c>
    </row>
    <row r="315" spans="1:47" ht="39" customHeight="1" thickTop="1" thickBot="1">
      <c r="A315" s="351" t="str">
        <f t="shared" si="42"/>
        <v>対象期間外</v>
      </c>
      <c r="B315" s="362" t="str">
        <f>IFERROR(IF(B314=①工事概要の入力!$E$14,"-",IF(B314="-","-",B314+1)),"-")</f>
        <v>-</v>
      </c>
      <c r="C315" s="363" t="str">
        <f t="shared" si="43"/>
        <v>-</v>
      </c>
      <c r="D315" s="364" t="str">
        <f t="shared" si="44"/>
        <v xml:space="preserve"> </v>
      </c>
      <c r="E315" s="365" t="str">
        <f>IF(B315=①工事概要の入力!$E$10,"",IF(B315&gt;①工事概要の入力!$E$13,"",IF(LEN(AT315)=0,"○","")))</f>
        <v/>
      </c>
      <c r="F315" s="365" t="str">
        <f>IF(E315="","",IF(WEEKDAY(B315)=1,"〇",IF(WEEKDAY(B315)=7,"〇","")))</f>
        <v/>
      </c>
      <c r="G315" s="366" t="str">
        <f t="shared" si="45"/>
        <v>×</v>
      </c>
      <c r="H315" s="367"/>
      <c r="I315" s="368"/>
      <c r="J315" s="369"/>
      <c r="K315" s="370"/>
      <c r="L315" s="371" t="str">
        <f t="shared" si="46"/>
        <v/>
      </c>
      <c r="M315" s="371" t="str">
        <f t="shared" si="40"/>
        <v/>
      </c>
      <c r="N315" s="371" t="str">
        <f>B315</f>
        <v>-</v>
      </c>
      <c r="O315" s="371" t="str">
        <f t="shared" si="47"/>
        <v/>
      </c>
      <c r="P315" s="371" t="str">
        <f t="shared" si="48"/>
        <v>振替済み</v>
      </c>
      <c r="Q315" s="365" t="str">
        <f>IFERROR(IF(F315="","",IF(I315="休日","OK",IF(I315=$T$3,VLOOKUP(B315,$M$15:$P$655,4,FALSE),"NG"))),"NG")</f>
        <v/>
      </c>
      <c r="R315" s="398" t="str">
        <f>IFERROR(IF(WEEKDAY(C315)=2,"週の始まり",IF(WEEKDAY(C315)=1,"週の終わり",IF(WEEKDAY(C315)&gt;2,"↓",""))),"")</f>
        <v/>
      </c>
      <c r="S315" s="184"/>
      <c r="V315" s="177" t="str">
        <f>IFERROR(VLOOKUP(B315,①工事概要の入力!$C$10:$D$14,2,FALSE),"")</f>
        <v/>
      </c>
      <c r="W315" s="177" t="str">
        <f>IFERROR(VLOOKUP(B315,①工事概要の入力!$C$18:$D$23,2,FALSE),"")</f>
        <v/>
      </c>
      <c r="X315" s="177" t="str">
        <f>IFERROR(VLOOKUP(B315,①工事概要の入力!$C$24:$D$26,2,FALSE),"")</f>
        <v/>
      </c>
      <c r="Y315" s="177" t="str">
        <f>IF(B315&gt;①工事概要の入力!$C$28,"",IF(B315&gt;=①工事概要の入力!$C$27,$Y$13,""))</f>
        <v/>
      </c>
      <c r="Z315" s="177" t="str">
        <f>IF(B315&gt;①工事概要の入力!$C$30,"",IF(B315&gt;=①工事概要の入力!$C$29,$Z$13,""))</f>
        <v/>
      </c>
      <c r="AA315" s="177" t="str">
        <f>IF(B315&gt;①工事概要の入力!$C$32,"",IF(B315&gt;=①工事概要の入力!$C$31,$AA$13,""))</f>
        <v/>
      </c>
      <c r="AB315" s="177" t="str">
        <f>IF(B315&gt;①工事概要の入力!$C$34,"",IF(B315&gt;=①工事概要の入力!$C$33,$AB$13,""))</f>
        <v/>
      </c>
      <c r="AC315" s="177" t="str">
        <f>IF(B315&gt;①工事概要の入力!$C$36,"",IF(B315&gt;=①工事概要の入力!$C$35,$AC$13,""))</f>
        <v/>
      </c>
      <c r="AD315" s="177" t="str">
        <f>IF(B315&gt;①工事概要の入力!$C$38,"",IF(B315&gt;=①工事概要の入力!$C$37,$AD$13,""))</f>
        <v/>
      </c>
      <c r="AE315" s="177" t="str">
        <f>IF(B315&gt;①工事概要の入力!$C$40,"",IF(B315&gt;=①工事概要の入力!$C$39,$AE$13,""))</f>
        <v/>
      </c>
      <c r="AF315" s="177" t="str">
        <f>IF(B315&gt;①工事概要の入力!$C$42,"",IF(B315&gt;=①工事概要の入力!$C$41,$AF$13,""))</f>
        <v/>
      </c>
      <c r="AG315" s="177" t="str">
        <f>IF(B315&gt;①工事概要の入力!$C$44,"",IF(B315&gt;=①工事概要の入力!$C$43,$AG$13,""))</f>
        <v/>
      </c>
      <c r="AH315" s="177" t="str">
        <f>IF(B315&gt;①工事概要の入力!$C$46,"",IF(B315&gt;=①工事概要の入力!$C$45,$AH$13,""))</f>
        <v/>
      </c>
      <c r="AI315" s="177" t="str">
        <f>IF(B315&gt;①工事概要の入力!$C$48,"",IF(B315&gt;=①工事概要の入力!$C$47,$AI$13,""))</f>
        <v/>
      </c>
      <c r="AJ315" s="177" t="str">
        <f>IF(B315&gt;①工事概要の入力!$C$50,"",IF(B315&gt;=①工事概要の入力!$C$49,$AJ$13,""))</f>
        <v/>
      </c>
      <c r="AK315" s="177" t="str">
        <f>IF(B315&gt;①工事概要の入力!$C$52,"",IF(B315&gt;=①工事概要の入力!$C$51,$AK$13,""))</f>
        <v/>
      </c>
      <c r="AL315" s="177" t="str">
        <f>IF(B315&gt;①工事概要の入力!$C$54,"",IF(B315&gt;=①工事概要の入力!$C$53,$AL$13,""))</f>
        <v/>
      </c>
      <c r="AM315" s="177" t="str">
        <f>IF(B315&gt;①工事概要の入力!$C$56,"",IF(B315&gt;=①工事概要の入力!$C$55,$AM$13,""))</f>
        <v/>
      </c>
      <c r="AN315" s="177" t="str">
        <f>IF(B315&gt;①工事概要の入力!$C$58,"",IF(B315&gt;=①工事概要の入力!$C$57,$AN$13,""))</f>
        <v/>
      </c>
      <c r="AO315" s="177" t="str">
        <f>IF(B315&gt;①工事概要の入力!$C$60,"",IF(B315&gt;=①工事概要の入力!$C$59,$AO$13,""))</f>
        <v/>
      </c>
      <c r="AP315" s="177" t="str">
        <f>IF(B315&gt;①工事概要の入力!$C$62,"",IF(B315&gt;=①工事概要の入力!$C$61,$AP$13,""))</f>
        <v/>
      </c>
      <c r="AQ315" s="177" t="str">
        <f>IF(B315&gt;①工事概要の入力!$C$64,"",IF(B315&gt;=①工事概要の入力!$C$63,$AQ$13,""))</f>
        <v/>
      </c>
      <c r="AR315" s="177" t="str">
        <f>IF(B315&gt;①工事概要の入力!$C$66,"",IF(B315&gt;=①工事概要の入力!$C$65,$AR$13,""))</f>
        <v/>
      </c>
      <c r="AS315" s="177" t="str">
        <f>IF(B315&gt;①工事概要の入力!$C$68,"",IF(B315&gt;=①工事概要の入力!$C$67,$AS$13,""))</f>
        <v/>
      </c>
      <c r="AT315" s="177" t="str">
        <f t="shared" si="49"/>
        <v/>
      </c>
      <c r="AU315" s="177" t="str">
        <f t="shared" si="41"/>
        <v xml:space="preserve"> </v>
      </c>
    </row>
    <row r="316" spans="1:47" ht="39" customHeight="1" thickTop="1" thickBot="1">
      <c r="A316" s="351" t="str">
        <f t="shared" si="42"/>
        <v>対象期間外</v>
      </c>
      <c r="B316" s="362" t="str">
        <f>IFERROR(IF(B315=①工事概要の入力!$E$14,"-",IF(B315="-","-",B315+1)),"-")</f>
        <v>-</v>
      </c>
      <c r="C316" s="363" t="str">
        <f t="shared" si="43"/>
        <v>-</v>
      </c>
      <c r="D316" s="364" t="str">
        <f t="shared" si="44"/>
        <v xml:space="preserve"> </v>
      </c>
      <c r="E316" s="365" t="str">
        <f>IF(B316=①工事概要の入力!$E$10,"",IF(B316&gt;①工事概要の入力!$E$13,"",IF(LEN(AT316)=0,"○","")))</f>
        <v/>
      </c>
      <c r="F316" s="365" t="str">
        <f>IF(E316="","",IF(WEEKDAY(B316)=1,"〇",IF(WEEKDAY(B316)=7,"〇","")))</f>
        <v/>
      </c>
      <c r="G316" s="366" t="str">
        <f t="shared" si="45"/>
        <v>×</v>
      </c>
      <c r="H316" s="367"/>
      <c r="I316" s="368"/>
      <c r="J316" s="369"/>
      <c r="K316" s="370"/>
      <c r="L316" s="371" t="str">
        <f t="shared" si="46"/>
        <v/>
      </c>
      <c r="M316" s="371" t="str">
        <f t="shared" si="40"/>
        <v/>
      </c>
      <c r="N316" s="371" t="str">
        <f>B316</f>
        <v>-</v>
      </c>
      <c r="O316" s="371" t="str">
        <f t="shared" si="47"/>
        <v/>
      </c>
      <c r="P316" s="371" t="str">
        <f t="shared" si="48"/>
        <v>振替済み</v>
      </c>
      <c r="Q316" s="365" t="str">
        <f>IFERROR(IF(F316="","",IF(I316="休日","OK",IF(I316=$T$3,VLOOKUP(B316,$M$15:$P$655,4,FALSE),"NG"))),"NG")</f>
        <v/>
      </c>
      <c r="R316" s="398" t="str">
        <f>IFERROR(IF(WEEKDAY(C316)=2,"週の始まり",IF(WEEKDAY(C316)=1,"週の終わり",IF(WEEKDAY(C316)&gt;2,"↓",""))),"")</f>
        <v/>
      </c>
      <c r="S316" s="184"/>
      <c r="V316" s="177" t="str">
        <f>IFERROR(VLOOKUP(B316,①工事概要の入力!$C$10:$D$14,2,FALSE),"")</f>
        <v/>
      </c>
      <c r="W316" s="177" t="str">
        <f>IFERROR(VLOOKUP(B316,①工事概要の入力!$C$18:$D$23,2,FALSE),"")</f>
        <v/>
      </c>
      <c r="X316" s="177" t="str">
        <f>IFERROR(VLOOKUP(B316,①工事概要の入力!$C$24:$D$26,2,FALSE),"")</f>
        <v/>
      </c>
      <c r="Y316" s="177" t="str">
        <f>IF(B316&gt;①工事概要の入力!$C$28,"",IF(B316&gt;=①工事概要の入力!$C$27,$Y$13,""))</f>
        <v/>
      </c>
      <c r="Z316" s="177" t="str">
        <f>IF(B316&gt;①工事概要の入力!$C$30,"",IF(B316&gt;=①工事概要の入力!$C$29,$Z$13,""))</f>
        <v/>
      </c>
      <c r="AA316" s="177" t="str">
        <f>IF(B316&gt;①工事概要の入力!$C$32,"",IF(B316&gt;=①工事概要の入力!$C$31,$AA$13,""))</f>
        <v/>
      </c>
      <c r="AB316" s="177" t="str">
        <f>IF(B316&gt;①工事概要の入力!$C$34,"",IF(B316&gt;=①工事概要の入力!$C$33,$AB$13,""))</f>
        <v/>
      </c>
      <c r="AC316" s="177" t="str">
        <f>IF(B316&gt;①工事概要の入力!$C$36,"",IF(B316&gt;=①工事概要の入力!$C$35,$AC$13,""))</f>
        <v/>
      </c>
      <c r="AD316" s="177" t="str">
        <f>IF(B316&gt;①工事概要の入力!$C$38,"",IF(B316&gt;=①工事概要の入力!$C$37,$AD$13,""))</f>
        <v/>
      </c>
      <c r="AE316" s="177" t="str">
        <f>IF(B316&gt;①工事概要の入力!$C$40,"",IF(B316&gt;=①工事概要の入力!$C$39,$AE$13,""))</f>
        <v/>
      </c>
      <c r="AF316" s="177" t="str">
        <f>IF(B316&gt;①工事概要の入力!$C$42,"",IF(B316&gt;=①工事概要の入力!$C$41,$AF$13,""))</f>
        <v/>
      </c>
      <c r="AG316" s="177" t="str">
        <f>IF(B316&gt;①工事概要の入力!$C$44,"",IF(B316&gt;=①工事概要の入力!$C$43,$AG$13,""))</f>
        <v/>
      </c>
      <c r="AH316" s="177" t="str">
        <f>IF(B316&gt;①工事概要の入力!$C$46,"",IF(B316&gt;=①工事概要の入力!$C$45,$AH$13,""))</f>
        <v/>
      </c>
      <c r="AI316" s="177" t="str">
        <f>IF(B316&gt;①工事概要の入力!$C$48,"",IF(B316&gt;=①工事概要の入力!$C$47,$AI$13,""))</f>
        <v/>
      </c>
      <c r="AJ316" s="177" t="str">
        <f>IF(B316&gt;①工事概要の入力!$C$50,"",IF(B316&gt;=①工事概要の入力!$C$49,$AJ$13,""))</f>
        <v/>
      </c>
      <c r="AK316" s="177" t="str">
        <f>IF(B316&gt;①工事概要の入力!$C$52,"",IF(B316&gt;=①工事概要の入力!$C$51,$AK$13,""))</f>
        <v/>
      </c>
      <c r="AL316" s="177" t="str">
        <f>IF(B316&gt;①工事概要の入力!$C$54,"",IF(B316&gt;=①工事概要の入力!$C$53,$AL$13,""))</f>
        <v/>
      </c>
      <c r="AM316" s="177" t="str">
        <f>IF(B316&gt;①工事概要の入力!$C$56,"",IF(B316&gt;=①工事概要の入力!$C$55,$AM$13,""))</f>
        <v/>
      </c>
      <c r="AN316" s="177" t="str">
        <f>IF(B316&gt;①工事概要の入力!$C$58,"",IF(B316&gt;=①工事概要の入力!$C$57,$AN$13,""))</f>
        <v/>
      </c>
      <c r="AO316" s="177" t="str">
        <f>IF(B316&gt;①工事概要の入力!$C$60,"",IF(B316&gt;=①工事概要の入力!$C$59,$AO$13,""))</f>
        <v/>
      </c>
      <c r="AP316" s="177" t="str">
        <f>IF(B316&gt;①工事概要の入力!$C$62,"",IF(B316&gt;=①工事概要の入力!$C$61,$AP$13,""))</f>
        <v/>
      </c>
      <c r="AQ316" s="177" t="str">
        <f>IF(B316&gt;①工事概要の入力!$C$64,"",IF(B316&gt;=①工事概要の入力!$C$63,$AQ$13,""))</f>
        <v/>
      </c>
      <c r="AR316" s="177" t="str">
        <f>IF(B316&gt;①工事概要の入力!$C$66,"",IF(B316&gt;=①工事概要の入力!$C$65,$AR$13,""))</f>
        <v/>
      </c>
      <c r="AS316" s="177" t="str">
        <f>IF(B316&gt;①工事概要の入力!$C$68,"",IF(B316&gt;=①工事概要の入力!$C$67,$AS$13,""))</f>
        <v/>
      </c>
      <c r="AT316" s="177" t="str">
        <f t="shared" si="49"/>
        <v/>
      </c>
      <c r="AU316" s="177" t="str">
        <f t="shared" si="41"/>
        <v xml:space="preserve"> </v>
      </c>
    </row>
    <row r="317" spans="1:47" ht="39" customHeight="1" thickTop="1" thickBot="1">
      <c r="A317" s="351" t="str">
        <f t="shared" si="42"/>
        <v>対象期間外</v>
      </c>
      <c r="B317" s="362" t="str">
        <f>IFERROR(IF(B316=①工事概要の入力!$E$14,"-",IF(B316="-","-",B316+1)),"-")</f>
        <v>-</v>
      </c>
      <c r="C317" s="363" t="str">
        <f t="shared" si="43"/>
        <v>-</v>
      </c>
      <c r="D317" s="364" t="str">
        <f t="shared" si="44"/>
        <v xml:space="preserve"> </v>
      </c>
      <c r="E317" s="365" t="str">
        <f>IF(B317=①工事概要の入力!$E$10,"",IF(B317&gt;①工事概要の入力!$E$13,"",IF(LEN(AT317)=0,"○","")))</f>
        <v/>
      </c>
      <c r="F317" s="365" t="str">
        <f>IF(E317="","",IF(WEEKDAY(B317)=1,"〇",IF(WEEKDAY(B317)=7,"〇","")))</f>
        <v/>
      </c>
      <c r="G317" s="366" t="str">
        <f t="shared" si="45"/>
        <v>×</v>
      </c>
      <c r="H317" s="367"/>
      <c r="I317" s="368"/>
      <c r="J317" s="369"/>
      <c r="K317" s="370"/>
      <c r="L317" s="371" t="str">
        <f t="shared" si="46"/>
        <v/>
      </c>
      <c r="M317" s="371" t="str">
        <f t="shared" si="40"/>
        <v/>
      </c>
      <c r="N317" s="371" t="str">
        <f>B317</f>
        <v>-</v>
      </c>
      <c r="O317" s="371" t="str">
        <f t="shared" si="47"/>
        <v/>
      </c>
      <c r="P317" s="371" t="str">
        <f t="shared" si="48"/>
        <v>振替済み</v>
      </c>
      <c r="Q317" s="365" t="str">
        <f>IFERROR(IF(F317="","",IF(I317="休日","OK",IF(I317=$T$3,VLOOKUP(B317,$M$15:$P$655,4,FALSE),"NG"))),"NG")</f>
        <v/>
      </c>
      <c r="R317" s="398" t="str">
        <f>IFERROR(IF(WEEKDAY(C317)=2,"週の始まり",IF(WEEKDAY(C317)=1,"週の終わり",IF(WEEKDAY(C317)&gt;2,"↓",""))),"")</f>
        <v/>
      </c>
      <c r="S317" s="184"/>
      <c r="V317" s="177" t="str">
        <f>IFERROR(VLOOKUP(B317,①工事概要の入力!$C$10:$D$14,2,FALSE),"")</f>
        <v/>
      </c>
      <c r="W317" s="177" t="str">
        <f>IFERROR(VLOOKUP(B317,①工事概要の入力!$C$18:$D$23,2,FALSE),"")</f>
        <v/>
      </c>
      <c r="X317" s="177" t="str">
        <f>IFERROR(VLOOKUP(B317,①工事概要の入力!$C$24:$D$26,2,FALSE),"")</f>
        <v/>
      </c>
      <c r="Y317" s="177" t="str">
        <f>IF(B317&gt;①工事概要の入力!$C$28,"",IF(B317&gt;=①工事概要の入力!$C$27,$Y$13,""))</f>
        <v/>
      </c>
      <c r="Z317" s="177" t="str">
        <f>IF(B317&gt;①工事概要の入力!$C$30,"",IF(B317&gt;=①工事概要の入力!$C$29,$Z$13,""))</f>
        <v/>
      </c>
      <c r="AA317" s="177" t="str">
        <f>IF(B317&gt;①工事概要の入力!$C$32,"",IF(B317&gt;=①工事概要の入力!$C$31,$AA$13,""))</f>
        <v/>
      </c>
      <c r="AB317" s="177" t="str">
        <f>IF(B317&gt;①工事概要の入力!$C$34,"",IF(B317&gt;=①工事概要の入力!$C$33,$AB$13,""))</f>
        <v/>
      </c>
      <c r="AC317" s="177" t="str">
        <f>IF(B317&gt;①工事概要の入力!$C$36,"",IF(B317&gt;=①工事概要の入力!$C$35,$AC$13,""))</f>
        <v/>
      </c>
      <c r="AD317" s="177" t="str">
        <f>IF(B317&gt;①工事概要の入力!$C$38,"",IF(B317&gt;=①工事概要の入力!$C$37,$AD$13,""))</f>
        <v/>
      </c>
      <c r="AE317" s="177" t="str">
        <f>IF(B317&gt;①工事概要の入力!$C$40,"",IF(B317&gt;=①工事概要の入力!$C$39,$AE$13,""))</f>
        <v/>
      </c>
      <c r="AF317" s="177" t="str">
        <f>IF(B317&gt;①工事概要の入力!$C$42,"",IF(B317&gt;=①工事概要の入力!$C$41,$AF$13,""))</f>
        <v/>
      </c>
      <c r="AG317" s="177" t="str">
        <f>IF(B317&gt;①工事概要の入力!$C$44,"",IF(B317&gt;=①工事概要の入力!$C$43,$AG$13,""))</f>
        <v/>
      </c>
      <c r="AH317" s="177" t="str">
        <f>IF(B317&gt;①工事概要の入力!$C$46,"",IF(B317&gt;=①工事概要の入力!$C$45,$AH$13,""))</f>
        <v/>
      </c>
      <c r="AI317" s="177" t="str">
        <f>IF(B317&gt;①工事概要の入力!$C$48,"",IF(B317&gt;=①工事概要の入力!$C$47,$AI$13,""))</f>
        <v/>
      </c>
      <c r="AJ317" s="177" t="str">
        <f>IF(B317&gt;①工事概要の入力!$C$50,"",IF(B317&gt;=①工事概要の入力!$C$49,$AJ$13,""))</f>
        <v/>
      </c>
      <c r="AK317" s="177" t="str">
        <f>IF(B317&gt;①工事概要の入力!$C$52,"",IF(B317&gt;=①工事概要の入力!$C$51,$AK$13,""))</f>
        <v/>
      </c>
      <c r="AL317" s="177" t="str">
        <f>IF(B317&gt;①工事概要の入力!$C$54,"",IF(B317&gt;=①工事概要の入力!$C$53,$AL$13,""))</f>
        <v/>
      </c>
      <c r="AM317" s="177" t="str">
        <f>IF(B317&gt;①工事概要の入力!$C$56,"",IF(B317&gt;=①工事概要の入力!$C$55,$AM$13,""))</f>
        <v/>
      </c>
      <c r="AN317" s="177" t="str">
        <f>IF(B317&gt;①工事概要の入力!$C$58,"",IF(B317&gt;=①工事概要の入力!$C$57,$AN$13,""))</f>
        <v/>
      </c>
      <c r="AO317" s="177" t="str">
        <f>IF(B317&gt;①工事概要の入力!$C$60,"",IF(B317&gt;=①工事概要の入力!$C$59,$AO$13,""))</f>
        <v/>
      </c>
      <c r="AP317" s="177" t="str">
        <f>IF(B317&gt;①工事概要の入力!$C$62,"",IF(B317&gt;=①工事概要の入力!$C$61,$AP$13,""))</f>
        <v/>
      </c>
      <c r="AQ317" s="177" t="str">
        <f>IF(B317&gt;①工事概要の入力!$C$64,"",IF(B317&gt;=①工事概要の入力!$C$63,$AQ$13,""))</f>
        <v/>
      </c>
      <c r="AR317" s="177" t="str">
        <f>IF(B317&gt;①工事概要の入力!$C$66,"",IF(B317&gt;=①工事概要の入力!$C$65,$AR$13,""))</f>
        <v/>
      </c>
      <c r="AS317" s="177" t="str">
        <f>IF(B317&gt;①工事概要の入力!$C$68,"",IF(B317&gt;=①工事概要の入力!$C$67,$AS$13,""))</f>
        <v/>
      </c>
      <c r="AT317" s="177" t="str">
        <f t="shared" si="49"/>
        <v/>
      </c>
      <c r="AU317" s="177" t="str">
        <f t="shared" si="41"/>
        <v xml:space="preserve"> </v>
      </c>
    </row>
    <row r="318" spans="1:47" ht="39" customHeight="1" thickTop="1" thickBot="1">
      <c r="A318" s="351" t="str">
        <f t="shared" si="42"/>
        <v>対象期間外</v>
      </c>
      <c r="B318" s="362" t="str">
        <f>IFERROR(IF(B317=①工事概要の入力!$E$14,"-",IF(B317="-","-",B317+1)),"-")</f>
        <v>-</v>
      </c>
      <c r="C318" s="363" t="str">
        <f t="shared" si="43"/>
        <v>-</v>
      </c>
      <c r="D318" s="364" t="str">
        <f t="shared" si="44"/>
        <v xml:space="preserve"> </v>
      </c>
      <c r="E318" s="365" t="str">
        <f>IF(B318=①工事概要の入力!$E$10,"",IF(B318&gt;①工事概要の入力!$E$13,"",IF(LEN(AT318)=0,"○","")))</f>
        <v/>
      </c>
      <c r="F318" s="365" t="str">
        <f>IF(E318="","",IF(WEEKDAY(B318)=1,"〇",IF(WEEKDAY(B318)=7,"〇","")))</f>
        <v/>
      </c>
      <c r="G318" s="366" t="str">
        <f t="shared" si="45"/>
        <v>×</v>
      </c>
      <c r="H318" s="367"/>
      <c r="I318" s="368"/>
      <c r="J318" s="369"/>
      <c r="K318" s="370"/>
      <c r="L318" s="371" t="str">
        <f t="shared" si="46"/>
        <v/>
      </c>
      <c r="M318" s="371" t="str">
        <f t="shared" si="40"/>
        <v/>
      </c>
      <c r="N318" s="371" t="str">
        <f>B318</f>
        <v>-</v>
      </c>
      <c r="O318" s="371" t="str">
        <f t="shared" si="47"/>
        <v/>
      </c>
      <c r="P318" s="371" t="str">
        <f t="shared" si="48"/>
        <v>振替済み</v>
      </c>
      <c r="Q318" s="365" t="str">
        <f>IFERROR(IF(F318="","",IF(I318="休日","OK",IF(I318=$T$3,VLOOKUP(B318,$M$15:$P$655,4,FALSE),"NG"))),"NG")</f>
        <v/>
      </c>
      <c r="R318" s="398" t="str">
        <f>IFERROR(IF(WEEKDAY(C318)=2,"週の始まり",IF(WEEKDAY(C318)=1,"週の終わり",IF(WEEKDAY(C318)&gt;2,"↓",""))),"")</f>
        <v/>
      </c>
      <c r="S318" s="184"/>
      <c r="V318" s="177" t="str">
        <f>IFERROR(VLOOKUP(B318,①工事概要の入力!$C$10:$D$14,2,FALSE),"")</f>
        <v/>
      </c>
      <c r="W318" s="177" t="str">
        <f>IFERROR(VLOOKUP(B318,①工事概要の入力!$C$18:$D$23,2,FALSE),"")</f>
        <v/>
      </c>
      <c r="X318" s="177" t="str">
        <f>IFERROR(VLOOKUP(B318,①工事概要の入力!$C$24:$D$26,2,FALSE),"")</f>
        <v/>
      </c>
      <c r="Y318" s="177" t="str">
        <f>IF(B318&gt;①工事概要の入力!$C$28,"",IF(B318&gt;=①工事概要の入力!$C$27,$Y$13,""))</f>
        <v/>
      </c>
      <c r="Z318" s="177" t="str">
        <f>IF(B318&gt;①工事概要の入力!$C$30,"",IF(B318&gt;=①工事概要の入力!$C$29,$Z$13,""))</f>
        <v/>
      </c>
      <c r="AA318" s="177" t="str">
        <f>IF(B318&gt;①工事概要の入力!$C$32,"",IF(B318&gt;=①工事概要の入力!$C$31,$AA$13,""))</f>
        <v/>
      </c>
      <c r="AB318" s="177" t="str">
        <f>IF(B318&gt;①工事概要の入力!$C$34,"",IF(B318&gt;=①工事概要の入力!$C$33,$AB$13,""))</f>
        <v/>
      </c>
      <c r="AC318" s="177" t="str">
        <f>IF(B318&gt;①工事概要の入力!$C$36,"",IF(B318&gt;=①工事概要の入力!$C$35,$AC$13,""))</f>
        <v/>
      </c>
      <c r="AD318" s="177" t="str">
        <f>IF(B318&gt;①工事概要の入力!$C$38,"",IF(B318&gt;=①工事概要の入力!$C$37,$AD$13,""))</f>
        <v/>
      </c>
      <c r="AE318" s="177" t="str">
        <f>IF(B318&gt;①工事概要の入力!$C$40,"",IF(B318&gt;=①工事概要の入力!$C$39,$AE$13,""))</f>
        <v/>
      </c>
      <c r="AF318" s="177" t="str">
        <f>IF(B318&gt;①工事概要の入力!$C$42,"",IF(B318&gt;=①工事概要の入力!$C$41,$AF$13,""))</f>
        <v/>
      </c>
      <c r="AG318" s="177" t="str">
        <f>IF(B318&gt;①工事概要の入力!$C$44,"",IF(B318&gt;=①工事概要の入力!$C$43,$AG$13,""))</f>
        <v/>
      </c>
      <c r="AH318" s="177" t="str">
        <f>IF(B318&gt;①工事概要の入力!$C$46,"",IF(B318&gt;=①工事概要の入力!$C$45,$AH$13,""))</f>
        <v/>
      </c>
      <c r="AI318" s="177" t="str">
        <f>IF(B318&gt;①工事概要の入力!$C$48,"",IF(B318&gt;=①工事概要の入力!$C$47,$AI$13,""))</f>
        <v/>
      </c>
      <c r="AJ318" s="177" t="str">
        <f>IF(B318&gt;①工事概要の入力!$C$50,"",IF(B318&gt;=①工事概要の入力!$C$49,$AJ$13,""))</f>
        <v/>
      </c>
      <c r="AK318" s="177" t="str">
        <f>IF(B318&gt;①工事概要の入力!$C$52,"",IF(B318&gt;=①工事概要の入力!$C$51,$AK$13,""))</f>
        <v/>
      </c>
      <c r="AL318" s="177" t="str">
        <f>IF(B318&gt;①工事概要の入力!$C$54,"",IF(B318&gt;=①工事概要の入力!$C$53,$AL$13,""))</f>
        <v/>
      </c>
      <c r="AM318" s="177" t="str">
        <f>IF(B318&gt;①工事概要の入力!$C$56,"",IF(B318&gt;=①工事概要の入力!$C$55,$AM$13,""))</f>
        <v/>
      </c>
      <c r="AN318" s="177" t="str">
        <f>IF(B318&gt;①工事概要の入力!$C$58,"",IF(B318&gt;=①工事概要の入力!$C$57,$AN$13,""))</f>
        <v/>
      </c>
      <c r="AO318" s="177" t="str">
        <f>IF(B318&gt;①工事概要の入力!$C$60,"",IF(B318&gt;=①工事概要の入力!$C$59,$AO$13,""))</f>
        <v/>
      </c>
      <c r="AP318" s="177" t="str">
        <f>IF(B318&gt;①工事概要の入力!$C$62,"",IF(B318&gt;=①工事概要の入力!$C$61,$AP$13,""))</f>
        <v/>
      </c>
      <c r="AQ318" s="177" t="str">
        <f>IF(B318&gt;①工事概要の入力!$C$64,"",IF(B318&gt;=①工事概要の入力!$C$63,$AQ$13,""))</f>
        <v/>
      </c>
      <c r="AR318" s="177" t="str">
        <f>IF(B318&gt;①工事概要の入力!$C$66,"",IF(B318&gt;=①工事概要の入力!$C$65,$AR$13,""))</f>
        <v/>
      </c>
      <c r="AS318" s="177" t="str">
        <f>IF(B318&gt;①工事概要の入力!$C$68,"",IF(B318&gt;=①工事概要の入力!$C$67,$AS$13,""))</f>
        <v/>
      </c>
      <c r="AT318" s="177" t="str">
        <f t="shared" si="49"/>
        <v/>
      </c>
      <c r="AU318" s="177" t="str">
        <f t="shared" si="41"/>
        <v xml:space="preserve"> </v>
      </c>
    </row>
    <row r="319" spans="1:47" ht="39" customHeight="1" thickTop="1" thickBot="1">
      <c r="A319" s="351" t="str">
        <f t="shared" si="42"/>
        <v>対象期間外</v>
      </c>
      <c r="B319" s="362" t="str">
        <f>IFERROR(IF(B318=①工事概要の入力!$E$14,"-",IF(B318="-","-",B318+1)),"-")</f>
        <v>-</v>
      </c>
      <c r="C319" s="363" t="str">
        <f t="shared" si="43"/>
        <v>-</v>
      </c>
      <c r="D319" s="364" t="str">
        <f t="shared" si="44"/>
        <v xml:space="preserve"> </v>
      </c>
      <c r="E319" s="365" t="str">
        <f>IF(B319=①工事概要の入力!$E$10,"",IF(B319&gt;①工事概要の入力!$E$13,"",IF(LEN(AT319)=0,"○","")))</f>
        <v/>
      </c>
      <c r="F319" s="365" t="str">
        <f>IF(E319="","",IF(WEEKDAY(B319)=1,"〇",IF(WEEKDAY(B319)=7,"〇","")))</f>
        <v/>
      </c>
      <c r="G319" s="366" t="str">
        <f t="shared" si="45"/>
        <v>×</v>
      </c>
      <c r="H319" s="367"/>
      <c r="I319" s="368"/>
      <c r="J319" s="369"/>
      <c r="K319" s="370"/>
      <c r="L319" s="371" t="str">
        <f t="shared" si="46"/>
        <v/>
      </c>
      <c r="M319" s="371" t="str">
        <f t="shared" si="40"/>
        <v/>
      </c>
      <c r="N319" s="371" t="str">
        <f>B319</f>
        <v>-</v>
      </c>
      <c r="O319" s="371" t="str">
        <f t="shared" si="47"/>
        <v/>
      </c>
      <c r="P319" s="371" t="str">
        <f t="shared" si="48"/>
        <v>振替済み</v>
      </c>
      <c r="Q319" s="365" t="str">
        <f>IFERROR(IF(F319="","",IF(I319="休日","OK",IF(I319=$T$3,VLOOKUP(B319,$M$15:$P$655,4,FALSE),"NG"))),"NG")</f>
        <v/>
      </c>
      <c r="R319" s="398" t="str">
        <f>IFERROR(IF(WEEKDAY(C319)=2,"週の始まり",IF(WEEKDAY(C319)=1,"週の終わり",IF(WEEKDAY(C319)&gt;2,"↓",""))),"")</f>
        <v/>
      </c>
      <c r="S319" s="184"/>
      <c r="V319" s="177" t="str">
        <f>IFERROR(VLOOKUP(B319,①工事概要の入力!$C$10:$D$14,2,FALSE),"")</f>
        <v/>
      </c>
      <c r="W319" s="177" t="str">
        <f>IFERROR(VLOOKUP(B319,①工事概要の入力!$C$18:$D$23,2,FALSE),"")</f>
        <v/>
      </c>
      <c r="X319" s="177" t="str">
        <f>IFERROR(VLOOKUP(B319,①工事概要の入力!$C$24:$D$26,2,FALSE),"")</f>
        <v/>
      </c>
      <c r="Y319" s="177" t="str">
        <f>IF(B319&gt;①工事概要の入力!$C$28,"",IF(B319&gt;=①工事概要の入力!$C$27,$Y$13,""))</f>
        <v/>
      </c>
      <c r="Z319" s="177" t="str">
        <f>IF(B319&gt;①工事概要の入力!$C$30,"",IF(B319&gt;=①工事概要の入力!$C$29,$Z$13,""))</f>
        <v/>
      </c>
      <c r="AA319" s="177" t="str">
        <f>IF(B319&gt;①工事概要の入力!$C$32,"",IF(B319&gt;=①工事概要の入力!$C$31,$AA$13,""))</f>
        <v/>
      </c>
      <c r="AB319" s="177" t="str">
        <f>IF(B319&gt;①工事概要の入力!$C$34,"",IF(B319&gt;=①工事概要の入力!$C$33,$AB$13,""))</f>
        <v/>
      </c>
      <c r="AC319" s="177" t="str">
        <f>IF(B319&gt;①工事概要の入力!$C$36,"",IF(B319&gt;=①工事概要の入力!$C$35,$AC$13,""))</f>
        <v/>
      </c>
      <c r="AD319" s="177" t="str">
        <f>IF(B319&gt;①工事概要の入力!$C$38,"",IF(B319&gt;=①工事概要の入力!$C$37,$AD$13,""))</f>
        <v/>
      </c>
      <c r="AE319" s="177" t="str">
        <f>IF(B319&gt;①工事概要の入力!$C$40,"",IF(B319&gt;=①工事概要の入力!$C$39,$AE$13,""))</f>
        <v/>
      </c>
      <c r="AF319" s="177" t="str">
        <f>IF(B319&gt;①工事概要の入力!$C$42,"",IF(B319&gt;=①工事概要の入力!$C$41,$AF$13,""))</f>
        <v/>
      </c>
      <c r="AG319" s="177" t="str">
        <f>IF(B319&gt;①工事概要の入力!$C$44,"",IF(B319&gt;=①工事概要の入力!$C$43,$AG$13,""))</f>
        <v/>
      </c>
      <c r="AH319" s="177" t="str">
        <f>IF(B319&gt;①工事概要の入力!$C$46,"",IF(B319&gt;=①工事概要の入力!$C$45,$AH$13,""))</f>
        <v/>
      </c>
      <c r="AI319" s="177" t="str">
        <f>IF(B319&gt;①工事概要の入力!$C$48,"",IF(B319&gt;=①工事概要の入力!$C$47,$AI$13,""))</f>
        <v/>
      </c>
      <c r="AJ319" s="177" t="str">
        <f>IF(B319&gt;①工事概要の入力!$C$50,"",IF(B319&gt;=①工事概要の入力!$C$49,$AJ$13,""))</f>
        <v/>
      </c>
      <c r="AK319" s="177" t="str">
        <f>IF(B319&gt;①工事概要の入力!$C$52,"",IF(B319&gt;=①工事概要の入力!$C$51,$AK$13,""))</f>
        <v/>
      </c>
      <c r="AL319" s="177" t="str">
        <f>IF(B319&gt;①工事概要の入力!$C$54,"",IF(B319&gt;=①工事概要の入力!$C$53,$AL$13,""))</f>
        <v/>
      </c>
      <c r="AM319" s="177" t="str">
        <f>IF(B319&gt;①工事概要の入力!$C$56,"",IF(B319&gt;=①工事概要の入力!$C$55,$AM$13,""))</f>
        <v/>
      </c>
      <c r="AN319" s="177" t="str">
        <f>IF(B319&gt;①工事概要の入力!$C$58,"",IF(B319&gt;=①工事概要の入力!$C$57,$AN$13,""))</f>
        <v/>
      </c>
      <c r="AO319" s="177" t="str">
        <f>IF(B319&gt;①工事概要の入力!$C$60,"",IF(B319&gt;=①工事概要の入力!$C$59,$AO$13,""))</f>
        <v/>
      </c>
      <c r="AP319" s="177" t="str">
        <f>IF(B319&gt;①工事概要の入力!$C$62,"",IF(B319&gt;=①工事概要の入力!$C$61,$AP$13,""))</f>
        <v/>
      </c>
      <c r="AQ319" s="177" t="str">
        <f>IF(B319&gt;①工事概要の入力!$C$64,"",IF(B319&gt;=①工事概要の入力!$C$63,$AQ$13,""))</f>
        <v/>
      </c>
      <c r="AR319" s="177" t="str">
        <f>IF(B319&gt;①工事概要の入力!$C$66,"",IF(B319&gt;=①工事概要の入力!$C$65,$AR$13,""))</f>
        <v/>
      </c>
      <c r="AS319" s="177" t="str">
        <f>IF(B319&gt;①工事概要の入力!$C$68,"",IF(B319&gt;=①工事概要の入力!$C$67,$AS$13,""))</f>
        <v/>
      </c>
      <c r="AT319" s="177" t="str">
        <f t="shared" si="49"/>
        <v/>
      </c>
      <c r="AU319" s="177" t="str">
        <f t="shared" si="41"/>
        <v xml:space="preserve"> </v>
      </c>
    </row>
    <row r="320" spans="1:47" ht="39" customHeight="1" thickTop="1" thickBot="1">
      <c r="A320" s="351" t="str">
        <f t="shared" si="42"/>
        <v>対象期間外</v>
      </c>
      <c r="B320" s="362" t="str">
        <f>IFERROR(IF(B319=①工事概要の入力!$E$14,"-",IF(B319="-","-",B319+1)),"-")</f>
        <v>-</v>
      </c>
      <c r="C320" s="363" t="str">
        <f t="shared" si="43"/>
        <v>-</v>
      </c>
      <c r="D320" s="364" t="str">
        <f t="shared" si="44"/>
        <v xml:space="preserve"> </v>
      </c>
      <c r="E320" s="365" t="str">
        <f>IF(B320=①工事概要の入力!$E$10,"",IF(B320&gt;①工事概要の入力!$E$13,"",IF(LEN(AT320)=0,"○","")))</f>
        <v/>
      </c>
      <c r="F320" s="365" t="str">
        <f>IF(E320="","",IF(WEEKDAY(B320)=1,"〇",IF(WEEKDAY(B320)=7,"〇","")))</f>
        <v/>
      </c>
      <c r="G320" s="366" t="str">
        <f t="shared" si="45"/>
        <v>×</v>
      </c>
      <c r="H320" s="367"/>
      <c r="I320" s="368"/>
      <c r="J320" s="369"/>
      <c r="K320" s="370"/>
      <c r="L320" s="371" t="str">
        <f t="shared" si="46"/>
        <v/>
      </c>
      <c r="M320" s="371" t="str">
        <f t="shared" si="40"/>
        <v/>
      </c>
      <c r="N320" s="371" t="str">
        <f>B320</f>
        <v>-</v>
      </c>
      <c r="O320" s="371" t="str">
        <f t="shared" si="47"/>
        <v/>
      </c>
      <c r="P320" s="371" t="str">
        <f t="shared" si="48"/>
        <v>振替済み</v>
      </c>
      <c r="Q320" s="365" t="str">
        <f>IFERROR(IF(F320="","",IF(I320="休日","OK",IF(I320=$T$3,VLOOKUP(B320,$M$15:$P$655,4,FALSE),"NG"))),"NG")</f>
        <v/>
      </c>
      <c r="R320" s="398" t="str">
        <f>IFERROR(IF(WEEKDAY(C320)=2,"週の始まり",IF(WEEKDAY(C320)=1,"週の終わり",IF(WEEKDAY(C320)&gt;2,"↓",""))),"")</f>
        <v/>
      </c>
      <c r="S320" s="184"/>
      <c r="V320" s="177" t="str">
        <f>IFERROR(VLOOKUP(B320,①工事概要の入力!$C$10:$D$14,2,FALSE),"")</f>
        <v/>
      </c>
      <c r="W320" s="177" t="str">
        <f>IFERROR(VLOOKUP(B320,①工事概要の入力!$C$18:$D$23,2,FALSE),"")</f>
        <v/>
      </c>
      <c r="X320" s="177" t="str">
        <f>IFERROR(VLOOKUP(B320,①工事概要の入力!$C$24:$D$26,2,FALSE),"")</f>
        <v/>
      </c>
      <c r="Y320" s="177" t="str">
        <f>IF(B320&gt;①工事概要の入力!$C$28,"",IF(B320&gt;=①工事概要の入力!$C$27,$Y$13,""))</f>
        <v/>
      </c>
      <c r="Z320" s="177" t="str">
        <f>IF(B320&gt;①工事概要の入力!$C$30,"",IF(B320&gt;=①工事概要の入力!$C$29,$Z$13,""))</f>
        <v/>
      </c>
      <c r="AA320" s="177" t="str">
        <f>IF(B320&gt;①工事概要の入力!$C$32,"",IF(B320&gt;=①工事概要の入力!$C$31,$AA$13,""))</f>
        <v/>
      </c>
      <c r="AB320" s="177" t="str">
        <f>IF(B320&gt;①工事概要の入力!$C$34,"",IF(B320&gt;=①工事概要の入力!$C$33,$AB$13,""))</f>
        <v/>
      </c>
      <c r="AC320" s="177" t="str">
        <f>IF(B320&gt;①工事概要の入力!$C$36,"",IF(B320&gt;=①工事概要の入力!$C$35,$AC$13,""))</f>
        <v/>
      </c>
      <c r="AD320" s="177" t="str">
        <f>IF(B320&gt;①工事概要の入力!$C$38,"",IF(B320&gt;=①工事概要の入力!$C$37,$AD$13,""))</f>
        <v/>
      </c>
      <c r="AE320" s="177" t="str">
        <f>IF(B320&gt;①工事概要の入力!$C$40,"",IF(B320&gt;=①工事概要の入力!$C$39,$AE$13,""))</f>
        <v/>
      </c>
      <c r="AF320" s="177" t="str">
        <f>IF(B320&gt;①工事概要の入力!$C$42,"",IF(B320&gt;=①工事概要の入力!$C$41,$AF$13,""))</f>
        <v/>
      </c>
      <c r="AG320" s="177" t="str">
        <f>IF(B320&gt;①工事概要の入力!$C$44,"",IF(B320&gt;=①工事概要の入力!$C$43,$AG$13,""))</f>
        <v/>
      </c>
      <c r="AH320" s="177" t="str">
        <f>IF(B320&gt;①工事概要の入力!$C$46,"",IF(B320&gt;=①工事概要の入力!$C$45,$AH$13,""))</f>
        <v/>
      </c>
      <c r="AI320" s="177" t="str">
        <f>IF(B320&gt;①工事概要の入力!$C$48,"",IF(B320&gt;=①工事概要の入力!$C$47,$AI$13,""))</f>
        <v/>
      </c>
      <c r="AJ320" s="177" t="str">
        <f>IF(B320&gt;①工事概要の入力!$C$50,"",IF(B320&gt;=①工事概要の入力!$C$49,$AJ$13,""))</f>
        <v/>
      </c>
      <c r="AK320" s="177" t="str">
        <f>IF(B320&gt;①工事概要の入力!$C$52,"",IF(B320&gt;=①工事概要の入力!$C$51,$AK$13,""))</f>
        <v/>
      </c>
      <c r="AL320" s="177" t="str">
        <f>IF(B320&gt;①工事概要の入力!$C$54,"",IF(B320&gt;=①工事概要の入力!$C$53,$AL$13,""))</f>
        <v/>
      </c>
      <c r="AM320" s="177" t="str">
        <f>IF(B320&gt;①工事概要の入力!$C$56,"",IF(B320&gt;=①工事概要の入力!$C$55,$AM$13,""))</f>
        <v/>
      </c>
      <c r="AN320" s="177" t="str">
        <f>IF(B320&gt;①工事概要の入力!$C$58,"",IF(B320&gt;=①工事概要の入力!$C$57,$AN$13,""))</f>
        <v/>
      </c>
      <c r="AO320" s="177" t="str">
        <f>IF(B320&gt;①工事概要の入力!$C$60,"",IF(B320&gt;=①工事概要の入力!$C$59,$AO$13,""))</f>
        <v/>
      </c>
      <c r="AP320" s="177" t="str">
        <f>IF(B320&gt;①工事概要の入力!$C$62,"",IF(B320&gt;=①工事概要の入力!$C$61,$AP$13,""))</f>
        <v/>
      </c>
      <c r="AQ320" s="177" t="str">
        <f>IF(B320&gt;①工事概要の入力!$C$64,"",IF(B320&gt;=①工事概要の入力!$C$63,$AQ$13,""))</f>
        <v/>
      </c>
      <c r="AR320" s="177" t="str">
        <f>IF(B320&gt;①工事概要の入力!$C$66,"",IF(B320&gt;=①工事概要の入力!$C$65,$AR$13,""))</f>
        <v/>
      </c>
      <c r="AS320" s="177" t="str">
        <f>IF(B320&gt;①工事概要の入力!$C$68,"",IF(B320&gt;=①工事概要の入力!$C$67,$AS$13,""))</f>
        <v/>
      </c>
      <c r="AT320" s="177" t="str">
        <f t="shared" si="49"/>
        <v/>
      </c>
      <c r="AU320" s="177" t="str">
        <f t="shared" si="41"/>
        <v xml:space="preserve"> </v>
      </c>
    </row>
    <row r="321" spans="1:47" ht="39" customHeight="1" thickTop="1" thickBot="1">
      <c r="A321" s="351" t="str">
        <f t="shared" si="42"/>
        <v>対象期間外</v>
      </c>
      <c r="B321" s="362" t="str">
        <f>IFERROR(IF(B320=①工事概要の入力!$E$14,"-",IF(B320="-","-",B320+1)),"-")</f>
        <v>-</v>
      </c>
      <c r="C321" s="363" t="str">
        <f t="shared" si="43"/>
        <v>-</v>
      </c>
      <c r="D321" s="364" t="str">
        <f t="shared" si="44"/>
        <v xml:space="preserve"> </v>
      </c>
      <c r="E321" s="365" t="str">
        <f>IF(B321=①工事概要の入力!$E$10,"",IF(B321&gt;①工事概要の入力!$E$13,"",IF(LEN(AT321)=0,"○","")))</f>
        <v/>
      </c>
      <c r="F321" s="365" t="str">
        <f>IF(E321="","",IF(WEEKDAY(B321)=1,"〇",IF(WEEKDAY(B321)=7,"〇","")))</f>
        <v/>
      </c>
      <c r="G321" s="366" t="str">
        <f t="shared" si="45"/>
        <v>×</v>
      </c>
      <c r="H321" s="367"/>
      <c r="I321" s="368"/>
      <c r="J321" s="369"/>
      <c r="K321" s="370"/>
      <c r="L321" s="371" t="str">
        <f t="shared" si="46"/>
        <v/>
      </c>
      <c r="M321" s="371" t="str">
        <f t="shared" si="40"/>
        <v/>
      </c>
      <c r="N321" s="371" t="str">
        <f>B321</f>
        <v>-</v>
      </c>
      <c r="O321" s="371" t="str">
        <f t="shared" si="47"/>
        <v/>
      </c>
      <c r="P321" s="371" t="str">
        <f t="shared" si="48"/>
        <v>振替済み</v>
      </c>
      <c r="Q321" s="365" t="str">
        <f>IFERROR(IF(F321="","",IF(I321="休日","OK",IF(I321=$T$3,VLOOKUP(B321,$M$15:$P$655,4,FALSE),"NG"))),"NG")</f>
        <v/>
      </c>
      <c r="R321" s="398" t="str">
        <f>IFERROR(IF(WEEKDAY(C321)=2,"週の始まり",IF(WEEKDAY(C321)=1,"週の終わり",IF(WEEKDAY(C321)&gt;2,"↓",""))),"")</f>
        <v/>
      </c>
      <c r="S321" s="184"/>
      <c r="V321" s="177" t="str">
        <f>IFERROR(VLOOKUP(B321,①工事概要の入力!$C$10:$D$14,2,FALSE),"")</f>
        <v/>
      </c>
      <c r="W321" s="177" t="str">
        <f>IFERROR(VLOOKUP(B321,①工事概要の入力!$C$18:$D$23,2,FALSE),"")</f>
        <v/>
      </c>
      <c r="X321" s="177" t="str">
        <f>IFERROR(VLOOKUP(B321,①工事概要の入力!$C$24:$D$26,2,FALSE),"")</f>
        <v/>
      </c>
      <c r="Y321" s="177" t="str">
        <f>IF(B321&gt;①工事概要の入力!$C$28,"",IF(B321&gt;=①工事概要の入力!$C$27,$Y$13,""))</f>
        <v/>
      </c>
      <c r="Z321" s="177" t="str">
        <f>IF(B321&gt;①工事概要の入力!$C$30,"",IF(B321&gt;=①工事概要の入力!$C$29,$Z$13,""))</f>
        <v/>
      </c>
      <c r="AA321" s="177" t="str">
        <f>IF(B321&gt;①工事概要の入力!$C$32,"",IF(B321&gt;=①工事概要の入力!$C$31,$AA$13,""))</f>
        <v/>
      </c>
      <c r="AB321" s="177" t="str">
        <f>IF(B321&gt;①工事概要の入力!$C$34,"",IF(B321&gt;=①工事概要の入力!$C$33,$AB$13,""))</f>
        <v/>
      </c>
      <c r="AC321" s="177" t="str">
        <f>IF(B321&gt;①工事概要の入力!$C$36,"",IF(B321&gt;=①工事概要の入力!$C$35,$AC$13,""))</f>
        <v/>
      </c>
      <c r="AD321" s="177" t="str">
        <f>IF(B321&gt;①工事概要の入力!$C$38,"",IF(B321&gt;=①工事概要の入力!$C$37,$AD$13,""))</f>
        <v/>
      </c>
      <c r="AE321" s="177" t="str">
        <f>IF(B321&gt;①工事概要の入力!$C$40,"",IF(B321&gt;=①工事概要の入力!$C$39,$AE$13,""))</f>
        <v/>
      </c>
      <c r="AF321" s="177" t="str">
        <f>IF(B321&gt;①工事概要の入力!$C$42,"",IF(B321&gt;=①工事概要の入力!$C$41,$AF$13,""))</f>
        <v/>
      </c>
      <c r="AG321" s="177" t="str">
        <f>IF(B321&gt;①工事概要の入力!$C$44,"",IF(B321&gt;=①工事概要の入力!$C$43,$AG$13,""))</f>
        <v/>
      </c>
      <c r="AH321" s="177" t="str">
        <f>IF(B321&gt;①工事概要の入力!$C$46,"",IF(B321&gt;=①工事概要の入力!$C$45,$AH$13,""))</f>
        <v/>
      </c>
      <c r="AI321" s="177" t="str">
        <f>IF(B321&gt;①工事概要の入力!$C$48,"",IF(B321&gt;=①工事概要の入力!$C$47,$AI$13,""))</f>
        <v/>
      </c>
      <c r="AJ321" s="177" t="str">
        <f>IF(B321&gt;①工事概要の入力!$C$50,"",IF(B321&gt;=①工事概要の入力!$C$49,$AJ$13,""))</f>
        <v/>
      </c>
      <c r="AK321" s="177" t="str">
        <f>IF(B321&gt;①工事概要の入力!$C$52,"",IF(B321&gt;=①工事概要の入力!$C$51,$AK$13,""))</f>
        <v/>
      </c>
      <c r="AL321" s="177" t="str">
        <f>IF(B321&gt;①工事概要の入力!$C$54,"",IF(B321&gt;=①工事概要の入力!$C$53,$AL$13,""))</f>
        <v/>
      </c>
      <c r="AM321" s="177" t="str">
        <f>IF(B321&gt;①工事概要の入力!$C$56,"",IF(B321&gt;=①工事概要の入力!$C$55,$AM$13,""))</f>
        <v/>
      </c>
      <c r="AN321" s="177" t="str">
        <f>IF(B321&gt;①工事概要の入力!$C$58,"",IF(B321&gt;=①工事概要の入力!$C$57,$AN$13,""))</f>
        <v/>
      </c>
      <c r="AO321" s="177" t="str">
        <f>IF(B321&gt;①工事概要の入力!$C$60,"",IF(B321&gt;=①工事概要の入力!$C$59,$AO$13,""))</f>
        <v/>
      </c>
      <c r="AP321" s="177" t="str">
        <f>IF(B321&gt;①工事概要の入力!$C$62,"",IF(B321&gt;=①工事概要の入力!$C$61,$AP$13,""))</f>
        <v/>
      </c>
      <c r="AQ321" s="177" t="str">
        <f>IF(B321&gt;①工事概要の入力!$C$64,"",IF(B321&gt;=①工事概要の入力!$C$63,$AQ$13,""))</f>
        <v/>
      </c>
      <c r="AR321" s="177" t="str">
        <f>IF(B321&gt;①工事概要の入力!$C$66,"",IF(B321&gt;=①工事概要の入力!$C$65,$AR$13,""))</f>
        <v/>
      </c>
      <c r="AS321" s="177" t="str">
        <f>IF(B321&gt;①工事概要の入力!$C$68,"",IF(B321&gt;=①工事概要の入力!$C$67,$AS$13,""))</f>
        <v/>
      </c>
      <c r="AT321" s="177" t="str">
        <f t="shared" si="49"/>
        <v/>
      </c>
      <c r="AU321" s="177" t="str">
        <f t="shared" si="41"/>
        <v xml:space="preserve"> </v>
      </c>
    </row>
    <row r="322" spans="1:47" ht="39" customHeight="1" thickTop="1" thickBot="1">
      <c r="A322" s="351" t="str">
        <f t="shared" si="42"/>
        <v>対象期間外</v>
      </c>
      <c r="B322" s="362" t="str">
        <f>IFERROR(IF(B321=①工事概要の入力!$E$14,"-",IF(B321="-","-",B321+1)),"-")</f>
        <v>-</v>
      </c>
      <c r="C322" s="363" t="str">
        <f t="shared" si="43"/>
        <v>-</v>
      </c>
      <c r="D322" s="364" t="str">
        <f t="shared" si="44"/>
        <v xml:space="preserve"> </v>
      </c>
      <c r="E322" s="365" t="str">
        <f>IF(B322=①工事概要の入力!$E$10,"",IF(B322&gt;①工事概要の入力!$E$13,"",IF(LEN(AT322)=0,"○","")))</f>
        <v/>
      </c>
      <c r="F322" s="365" t="str">
        <f>IF(E322="","",IF(WEEKDAY(B322)=1,"〇",IF(WEEKDAY(B322)=7,"〇","")))</f>
        <v/>
      </c>
      <c r="G322" s="366" t="str">
        <f t="shared" si="45"/>
        <v>×</v>
      </c>
      <c r="H322" s="367"/>
      <c r="I322" s="368"/>
      <c r="J322" s="369"/>
      <c r="K322" s="370"/>
      <c r="L322" s="371" t="str">
        <f t="shared" si="46"/>
        <v/>
      </c>
      <c r="M322" s="371" t="str">
        <f t="shared" si="40"/>
        <v/>
      </c>
      <c r="N322" s="371" t="str">
        <f>B322</f>
        <v>-</v>
      </c>
      <c r="O322" s="371" t="str">
        <f t="shared" si="47"/>
        <v/>
      </c>
      <c r="P322" s="371" t="str">
        <f t="shared" si="48"/>
        <v>振替済み</v>
      </c>
      <c r="Q322" s="365" t="str">
        <f>IFERROR(IF(F322="","",IF(I322="休日","OK",IF(I322=$T$3,VLOOKUP(B322,$M$15:$P$655,4,FALSE),"NG"))),"NG")</f>
        <v/>
      </c>
      <c r="R322" s="398" t="str">
        <f>IFERROR(IF(WEEKDAY(C322)=2,"週の始まり",IF(WEEKDAY(C322)=1,"週の終わり",IF(WEEKDAY(C322)&gt;2,"↓",""))),"")</f>
        <v/>
      </c>
      <c r="S322" s="184"/>
      <c r="V322" s="177" t="str">
        <f>IFERROR(VLOOKUP(B322,①工事概要の入力!$C$10:$D$14,2,FALSE),"")</f>
        <v/>
      </c>
      <c r="W322" s="177" t="str">
        <f>IFERROR(VLOOKUP(B322,①工事概要の入力!$C$18:$D$23,2,FALSE),"")</f>
        <v/>
      </c>
      <c r="X322" s="177" t="str">
        <f>IFERROR(VLOOKUP(B322,①工事概要の入力!$C$24:$D$26,2,FALSE),"")</f>
        <v/>
      </c>
      <c r="Y322" s="177" t="str">
        <f>IF(B322&gt;①工事概要の入力!$C$28,"",IF(B322&gt;=①工事概要の入力!$C$27,$Y$13,""))</f>
        <v/>
      </c>
      <c r="Z322" s="177" t="str">
        <f>IF(B322&gt;①工事概要の入力!$C$30,"",IF(B322&gt;=①工事概要の入力!$C$29,$Z$13,""))</f>
        <v/>
      </c>
      <c r="AA322" s="177" t="str">
        <f>IF(B322&gt;①工事概要の入力!$C$32,"",IF(B322&gt;=①工事概要の入力!$C$31,$AA$13,""))</f>
        <v/>
      </c>
      <c r="AB322" s="177" t="str">
        <f>IF(B322&gt;①工事概要の入力!$C$34,"",IF(B322&gt;=①工事概要の入力!$C$33,$AB$13,""))</f>
        <v/>
      </c>
      <c r="AC322" s="177" t="str">
        <f>IF(B322&gt;①工事概要の入力!$C$36,"",IF(B322&gt;=①工事概要の入力!$C$35,$AC$13,""))</f>
        <v/>
      </c>
      <c r="AD322" s="177" t="str">
        <f>IF(B322&gt;①工事概要の入力!$C$38,"",IF(B322&gt;=①工事概要の入力!$C$37,$AD$13,""))</f>
        <v/>
      </c>
      <c r="AE322" s="177" t="str">
        <f>IF(B322&gt;①工事概要の入力!$C$40,"",IF(B322&gt;=①工事概要の入力!$C$39,$AE$13,""))</f>
        <v/>
      </c>
      <c r="AF322" s="177" t="str">
        <f>IF(B322&gt;①工事概要の入力!$C$42,"",IF(B322&gt;=①工事概要の入力!$C$41,$AF$13,""))</f>
        <v/>
      </c>
      <c r="AG322" s="177" t="str">
        <f>IF(B322&gt;①工事概要の入力!$C$44,"",IF(B322&gt;=①工事概要の入力!$C$43,$AG$13,""))</f>
        <v/>
      </c>
      <c r="AH322" s="177" t="str">
        <f>IF(B322&gt;①工事概要の入力!$C$46,"",IF(B322&gt;=①工事概要の入力!$C$45,$AH$13,""))</f>
        <v/>
      </c>
      <c r="AI322" s="177" t="str">
        <f>IF(B322&gt;①工事概要の入力!$C$48,"",IF(B322&gt;=①工事概要の入力!$C$47,$AI$13,""))</f>
        <v/>
      </c>
      <c r="AJ322" s="177" t="str">
        <f>IF(B322&gt;①工事概要の入力!$C$50,"",IF(B322&gt;=①工事概要の入力!$C$49,$AJ$13,""))</f>
        <v/>
      </c>
      <c r="AK322" s="177" t="str">
        <f>IF(B322&gt;①工事概要の入力!$C$52,"",IF(B322&gt;=①工事概要の入力!$C$51,$AK$13,""))</f>
        <v/>
      </c>
      <c r="AL322" s="177" t="str">
        <f>IF(B322&gt;①工事概要の入力!$C$54,"",IF(B322&gt;=①工事概要の入力!$C$53,$AL$13,""))</f>
        <v/>
      </c>
      <c r="AM322" s="177" t="str">
        <f>IF(B322&gt;①工事概要の入力!$C$56,"",IF(B322&gt;=①工事概要の入力!$C$55,$AM$13,""))</f>
        <v/>
      </c>
      <c r="AN322" s="177" t="str">
        <f>IF(B322&gt;①工事概要の入力!$C$58,"",IF(B322&gt;=①工事概要の入力!$C$57,$AN$13,""))</f>
        <v/>
      </c>
      <c r="AO322" s="177" t="str">
        <f>IF(B322&gt;①工事概要の入力!$C$60,"",IF(B322&gt;=①工事概要の入力!$C$59,$AO$13,""))</f>
        <v/>
      </c>
      <c r="AP322" s="177" t="str">
        <f>IF(B322&gt;①工事概要の入力!$C$62,"",IF(B322&gt;=①工事概要の入力!$C$61,$AP$13,""))</f>
        <v/>
      </c>
      <c r="AQ322" s="177" t="str">
        <f>IF(B322&gt;①工事概要の入力!$C$64,"",IF(B322&gt;=①工事概要の入力!$C$63,$AQ$13,""))</f>
        <v/>
      </c>
      <c r="AR322" s="177" t="str">
        <f>IF(B322&gt;①工事概要の入力!$C$66,"",IF(B322&gt;=①工事概要の入力!$C$65,$AR$13,""))</f>
        <v/>
      </c>
      <c r="AS322" s="177" t="str">
        <f>IF(B322&gt;①工事概要の入力!$C$68,"",IF(B322&gt;=①工事概要の入力!$C$67,$AS$13,""))</f>
        <v/>
      </c>
      <c r="AT322" s="177" t="str">
        <f t="shared" si="49"/>
        <v/>
      </c>
      <c r="AU322" s="177" t="str">
        <f t="shared" si="41"/>
        <v xml:space="preserve"> </v>
      </c>
    </row>
    <row r="323" spans="1:47" ht="39" customHeight="1" thickTop="1" thickBot="1">
      <c r="A323" s="351" t="str">
        <f t="shared" si="42"/>
        <v>対象期間外</v>
      </c>
      <c r="B323" s="362" t="str">
        <f>IFERROR(IF(B322=①工事概要の入力!$E$14,"-",IF(B322="-","-",B322+1)),"-")</f>
        <v>-</v>
      </c>
      <c r="C323" s="363" t="str">
        <f t="shared" si="43"/>
        <v>-</v>
      </c>
      <c r="D323" s="364" t="str">
        <f t="shared" si="44"/>
        <v xml:space="preserve"> </v>
      </c>
      <c r="E323" s="365" t="str">
        <f>IF(B323=①工事概要の入力!$E$10,"",IF(B323&gt;①工事概要の入力!$E$13,"",IF(LEN(AT323)=0,"○","")))</f>
        <v/>
      </c>
      <c r="F323" s="365" t="str">
        <f>IF(E323="","",IF(WEEKDAY(B323)=1,"〇",IF(WEEKDAY(B323)=7,"〇","")))</f>
        <v/>
      </c>
      <c r="G323" s="366" t="str">
        <f t="shared" si="45"/>
        <v>×</v>
      </c>
      <c r="H323" s="367"/>
      <c r="I323" s="368"/>
      <c r="J323" s="369"/>
      <c r="K323" s="370"/>
      <c r="L323" s="371" t="str">
        <f t="shared" si="46"/>
        <v/>
      </c>
      <c r="M323" s="371" t="str">
        <f t="shared" si="40"/>
        <v/>
      </c>
      <c r="N323" s="371" t="str">
        <f>B323</f>
        <v>-</v>
      </c>
      <c r="O323" s="371" t="str">
        <f t="shared" si="47"/>
        <v/>
      </c>
      <c r="P323" s="371" t="str">
        <f t="shared" si="48"/>
        <v>振替済み</v>
      </c>
      <c r="Q323" s="365" t="str">
        <f>IFERROR(IF(F323="","",IF(I323="休日","OK",IF(I323=$T$3,VLOOKUP(B323,$M$15:$P$655,4,FALSE),"NG"))),"NG")</f>
        <v/>
      </c>
      <c r="R323" s="398" t="str">
        <f>IFERROR(IF(WEEKDAY(C323)=2,"週の始まり",IF(WEEKDAY(C323)=1,"週の終わり",IF(WEEKDAY(C323)&gt;2,"↓",""))),"")</f>
        <v/>
      </c>
      <c r="S323" s="184"/>
      <c r="V323" s="177" t="str">
        <f>IFERROR(VLOOKUP(B323,①工事概要の入力!$C$10:$D$14,2,FALSE),"")</f>
        <v/>
      </c>
      <c r="W323" s="177" t="str">
        <f>IFERROR(VLOOKUP(B323,①工事概要の入力!$C$18:$D$23,2,FALSE),"")</f>
        <v/>
      </c>
      <c r="X323" s="177" t="str">
        <f>IFERROR(VLOOKUP(B323,①工事概要の入力!$C$24:$D$26,2,FALSE),"")</f>
        <v/>
      </c>
      <c r="Y323" s="177" t="str">
        <f>IF(B323&gt;①工事概要の入力!$C$28,"",IF(B323&gt;=①工事概要の入力!$C$27,$Y$13,""))</f>
        <v/>
      </c>
      <c r="Z323" s="177" t="str">
        <f>IF(B323&gt;①工事概要の入力!$C$30,"",IF(B323&gt;=①工事概要の入力!$C$29,$Z$13,""))</f>
        <v/>
      </c>
      <c r="AA323" s="177" t="str">
        <f>IF(B323&gt;①工事概要の入力!$C$32,"",IF(B323&gt;=①工事概要の入力!$C$31,$AA$13,""))</f>
        <v/>
      </c>
      <c r="AB323" s="177" t="str">
        <f>IF(B323&gt;①工事概要の入力!$C$34,"",IF(B323&gt;=①工事概要の入力!$C$33,$AB$13,""))</f>
        <v/>
      </c>
      <c r="AC323" s="177" t="str">
        <f>IF(B323&gt;①工事概要の入力!$C$36,"",IF(B323&gt;=①工事概要の入力!$C$35,$AC$13,""))</f>
        <v/>
      </c>
      <c r="AD323" s="177" t="str">
        <f>IF(B323&gt;①工事概要の入力!$C$38,"",IF(B323&gt;=①工事概要の入力!$C$37,$AD$13,""))</f>
        <v/>
      </c>
      <c r="AE323" s="177" t="str">
        <f>IF(B323&gt;①工事概要の入力!$C$40,"",IF(B323&gt;=①工事概要の入力!$C$39,$AE$13,""))</f>
        <v/>
      </c>
      <c r="AF323" s="177" t="str">
        <f>IF(B323&gt;①工事概要の入力!$C$42,"",IF(B323&gt;=①工事概要の入力!$C$41,$AF$13,""))</f>
        <v/>
      </c>
      <c r="AG323" s="177" t="str">
        <f>IF(B323&gt;①工事概要の入力!$C$44,"",IF(B323&gt;=①工事概要の入力!$C$43,$AG$13,""))</f>
        <v/>
      </c>
      <c r="AH323" s="177" t="str">
        <f>IF(B323&gt;①工事概要の入力!$C$46,"",IF(B323&gt;=①工事概要の入力!$C$45,$AH$13,""))</f>
        <v/>
      </c>
      <c r="AI323" s="177" t="str">
        <f>IF(B323&gt;①工事概要の入力!$C$48,"",IF(B323&gt;=①工事概要の入力!$C$47,$AI$13,""))</f>
        <v/>
      </c>
      <c r="AJ323" s="177" t="str">
        <f>IF(B323&gt;①工事概要の入力!$C$50,"",IF(B323&gt;=①工事概要の入力!$C$49,$AJ$13,""))</f>
        <v/>
      </c>
      <c r="AK323" s="177" t="str">
        <f>IF(B323&gt;①工事概要の入力!$C$52,"",IF(B323&gt;=①工事概要の入力!$C$51,$AK$13,""))</f>
        <v/>
      </c>
      <c r="AL323" s="177" t="str">
        <f>IF(B323&gt;①工事概要の入力!$C$54,"",IF(B323&gt;=①工事概要の入力!$C$53,$AL$13,""))</f>
        <v/>
      </c>
      <c r="AM323" s="177" t="str">
        <f>IF(B323&gt;①工事概要の入力!$C$56,"",IF(B323&gt;=①工事概要の入力!$C$55,$AM$13,""))</f>
        <v/>
      </c>
      <c r="AN323" s="177" t="str">
        <f>IF(B323&gt;①工事概要の入力!$C$58,"",IF(B323&gt;=①工事概要の入力!$C$57,$AN$13,""))</f>
        <v/>
      </c>
      <c r="AO323" s="177" t="str">
        <f>IF(B323&gt;①工事概要の入力!$C$60,"",IF(B323&gt;=①工事概要の入力!$C$59,$AO$13,""))</f>
        <v/>
      </c>
      <c r="AP323" s="177" t="str">
        <f>IF(B323&gt;①工事概要の入力!$C$62,"",IF(B323&gt;=①工事概要の入力!$C$61,$AP$13,""))</f>
        <v/>
      </c>
      <c r="AQ323" s="177" t="str">
        <f>IF(B323&gt;①工事概要の入力!$C$64,"",IF(B323&gt;=①工事概要の入力!$C$63,$AQ$13,""))</f>
        <v/>
      </c>
      <c r="AR323" s="177" t="str">
        <f>IF(B323&gt;①工事概要の入力!$C$66,"",IF(B323&gt;=①工事概要の入力!$C$65,$AR$13,""))</f>
        <v/>
      </c>
      <c r="AS323" s="177" t="str">
        <f>IF(B323&gt;①工事概要の入力!$C$68,"",IF(B323&gt;=①工事概要の入力!$C$67,$AS$13,""))</f>
        <v/>
      </c>
      <c r="AT323" s="177" t="str">
        <f t="shared" si="49"/>
        <v/>
      </c>
      <c r="AU323" s="177" t="str">
        <f t="shared" si="41"/>
        <v xml:space="preserve"> </v>
      </c>
    </row>
    <row r="324" spans="1:47" ht="39" customHeight="1" thickTop="1" thickBot="1">
      <c r="A324" s="351" t="str">
        <f t="shared" si="42"/>
        <v>対象期間外</v>
      </c>
      <c r="B324" s="362" t="str">
        <f>IFERROR(IF(B323=①工事概要の入力!$E$14,"-",IF(B323="-","-",B323+1)),"-")</f>
        <v>-</v>
      </c>
      <c r="C324" s="363" t="str">
        <f t="shared" si="43"/>
        <v>-</v>
      </c>
      <c r="D324" s="364" t="str">
        <f t="shared" si="44"/>
        <v xml:space="preserve"> </v>
      </c>
      <c r="E324" s="365" t="str">
        <f>IF(B324=①工事概要の入力!$E$10,"",IF(B324&gt;①工事概要の入力!$E$13,"",IF(LEN(AT324)=0,"○","")))</f>
        <v/>
      </c>
      <c r="F324" s="365" t="str">
        <f>IF(E324="","",IF(WEEKDAY(B324)=1,"〇",IF(WEEKDAY(B324)=7,"〇","")))</f>
        <v/>
      </c>
      <c r="G324" s="366" t="str">
        <f t="shared" si="45"/>
        <v>×</v>
      </c>
      <c r="H324" s="367"/>
      <c r="I324" s="368"/>
      <c r="J324" s="369"/>
      <c r="K324" s="370"/>
      <c r="L324" s="371" t="str">
        <f t="shared" si="46"/>
        <v/>
      </c>
      <c r="M324" s="371" t="str">
        <f t="shared" si="40"/>
        <v/>
      </c>
      <c r="N324" s="371" t="str">
        <f>B324</f>
        <v>-</v>
      </c>
      <c r="O324" s="371" t="str">
        <f t="shared" si="47"/>
        <v/>
      </c>
      <c r="P324" s="371" t="str">
        <f t="shared" si="48"/>
        <v>振替済み</v>
      </c>
      <c r="Q324" s="365" t="str">
        <f>IFERROR(IF(F324="","",IF(I324="休日","OK",IF(I324=$T$3,VLOOKUP(B324,$M$15:$P$655,4,FALSE),"NG"))),"NG")</f>
        <v/>
      </c>
      <c r="R324" s="398" t="str">
        <f>IFERROR(IF(WEEKDAY(C324)=2,"週の始まり",IF(WEEKDAY(C324)=1,"週の終わり",IF(WEEKDAY(C324)&gt;2,"↓",""))),"")</f>
        <v/>
      </c>
      <c r="S324" s="184"/>
      <c r="V324" s="177" t="str">
        <f>IFERROR(VLOOKUP(B324,①工事概要の入力!$C$10:$D$14,2,FALSE),"")</f>
        <v/>
      </c>
      <c r="W324" s="177" t="str">
        <f>IFERROR(VLOOKUP(B324,①工事概要の入力!$C$18:$D$23,2,FALSE),"")</f>
        <v/>
      </c>
      <c r="X324" s="177" t="str">
        <f>IFERROR(VLOOKUP(B324,①工事概要の入力!$C$24:$D$26,2,FALSE),"")</f>
        <v/>
      </c>
      <c r="Y324" s="177" t="str">
        <f>IF(B324&gt;①工事概要の入力!$C$28,"",IF(B324&gt;=①工事概要の入力!$C$27,$Y$13,""))</f>
        <v/>
      </c>
      <c r="Z324" s="177" t="str">
        <f>IF(B324&gt;①工事概要の入力!$C$30,"",IF(B324&gt;=①工事概要の入力!$C$29,$Z$13,""))</f>
        <v/>
      </c>
      <c r="AA324" s="177" t="str">
        <f>IF(B324&gt;①工事概要の入力!$C$32,"",IF(B324&gt;=①工事概要の入力!$C$31,$AA$13,""))</f>
        <v/>
      </c>
      <c r="AB324" s="177" t="str">
        <f>IF(B324&gt;①工事概要の入力!$C$34,"",IF(B324&gt;=①工事概要の入力!$C$33,$AB$13,""))</f>
        <v/>
      </c>
      <c r="AC324" s="177" t="str">
        <f>IF(B324&gt;①工事概要の入力!$C$36,"",IF(B324&gt;=①工事概要の入力!$C$35,$AC$13,""))</f>
        <v/>
      </c>
      <c r="AD324" s="177" t="str">
        <f>IF(B324&gt;①工事概要の入力!$C$38,"",IF(B324&gt;=①工事概要の入力!$C$37,$AD$13,""))</f>
        <v/>
      </c>
      <c r="AE324" s="177" t="str">
        <f>IF(B324&gt;①工事概要の入力!$C$40,"",IF(B324&gt;=①工事概要の入力!$C$39,$AE$13,""))</f>
        <v/>
      </c>
      <c r="AF324" s="177" t="str">
        <f>IF(B324&gt;①工事概要の入力!$C$42,"",IF(B324&gt;=①工事概要の入力!$C$41,$AF$13,""))</f>
        <v/>
      </c>
      <c r="AG324" s="177" t="str">
        <f>IF(B324&gt;①工事概要の入力!$C$44,"",IF(B324&gt;=①工事概要の入力!$C$43,$AG$13,""))</f>
        <v/>
      </c>
      <c r="AH324" s="177" t="str">
        <f>IF(B324&gt;①工事概要の入力!$C$46,"",IF(B324&gt;=①工事概要の入力!$C$45,$AH$13,""))</f>
        <v/>
      </c>
      <c r="AI324" s="177" t="str">
        <f>IF(B324&gt;①工事概要の入力!$C$48,"",IF(B324&gt;=①工事概要の入力!$C$47,$AI$13,""))</f>
        <v/>
      </c>
      <c r="AJ324" s="177" t="str">
        <f>IF(B324&gt;①工事概要の入力!$C$50,"",IF(B324&gt;=①工事概要の入力!$C$49,$AJ$13,""))</f>
        <v/>
      </c>
      <c r="AK324" s="177" t="str">
        <f>IF(B324&gt;①工事概要の入力!$C$52,"",IF(B324&gt;=①工事概要の入力!$C$51,$AK$13,""))</f>
        <v/>
      </c>
      <c r="AL324" s="177" t="str">
        <f>IF(B324&gt;①工事概要の入力!$C$54,"",IF(B324&gt;=①工事概要の入力!$C$53,$AL$13,""))</f>
        <v/>
      </c>
      <c r="AM324" s="177" t="str">
        <f>IF(B324&gt;①工事概要の入力!$C$56,"",IF(B324&gt;=①工事概要の入力!$C$55,$AM$13,""))</f>
        <v/>
      </c>
      <c r="AN324" s="177" t="str">
        <f>IF(B324&gt;①工事概要の入力!$C$58,"",IF(B324&gt;=①工事概要の入力!$C$57,$AN$13,""))</f>
        <v/>
      </c>
      <c r="AO324" s="177" t="str">
        <f>IF(B324&gt;①工事概要の入力!$C$60,"",IF(B324&gt;=①工事概要の入力!$C$59,$AO$13,""))</f>
        <v/>
      </c>
      <c r="AP324" s="177" t="str">
        <f>IF(B324&gt;①工事概要の入力!$C$62,"",IF(B324&gt;=①工事概要の入力!$C$61,$AP$13,""))</f>
        <v/>
      </c>
      <c r="AQ324" s="177" t="str">
        <f>IF(B324&gt;①工事概要の入力!$C$64,"",IF(B324&gt;=①工事概要の入力!$C$63,$AQ$13,""))</f>
        <v/>
      </c>
      <c r="AR324" s="177" t="str">
        <f>IF(B324&gt;①工事概要の入力!$C$66,"",IF(B324&gt;=①工事概要の入力!$C$65,$AR$13,""))</f>
        <v/>
      </c>
      <c r="AS324" s="177" t="str">
        <f>IF(B324&gt;①工事概要の入力!$C$68,"",IF(B324&gt;=①工事概要の入力!$C$67,$AS$13,""))</f>
        <v/>
      </c>
      <c r="AT324" s="177" t="str">
        <f t="shared" si="49"/>
        <v/>
      </c>
      <c r="AU324" s="177" t="str">
        <f t="shared" si="41"/>
        <v xml:space="preserve"> </v>
      </c>
    </row>
    <row r="325" spans="1:47" ht="39" customHeight="1" thickTop="1" thickBot="1">
      <c r="A325" s="351" t="str">
        <f t="shared" si="42"/>
        <v>対象期間外</v>
      </c>
      <c r="B325" s="362" t="str">
        <f>IFERROR(IF(B324=①工事概要の入力!$E$14,"-",IF(B324="-","-",B324+1)),"-")</f>
        <v>-</v>
      </c>
      <c r="C325" s="363" t="str">
        <f t="shared" si="43"/>
        <v>-</v>
      </c>
      <c r="D325" s="364" t="str">
        <f t="shared" si="44"/>
        <v xml:space="preserve"> </v>
      </c>
      <c r="E325" s="365" t="str">
        <f>IF(B325=①工事概要の入力!$E$10,"",IF(B325&gt;①工事概要の入力!$E$13,"",IF(LEN(AT325)=0,"○","")))</f>
        <v/>
      </c>
      <c r="F325" s="365" t="str">
        <f>IF(E325="","",IF(WEEKDAY(B325)=1,"〇",IF(WEEKDAY(B325)=7,"〇","")))</f>
        <v/>
      </c>
      <c r="G325" s="366" t="str">
        <f t="shared" si="45"/>
        <v>×</v>
      </c>
      <c r="H325" s="367"/>
      <c r="I325" s="368"/>
      <c r="J325" s="369"/>
      <c r="K325" s="370"/>
      <c r="L325" s="371" t="str">
        <f t="shared" si="46"/>
        <v/>
      </c>
      <c r="M325" s="371" t="str">
        <f t="shared" si="40"/>
        <v/>
      </c>
      <c r="N325" s="371" t="str">
        <f>B325</f>
        <v>-</v>
      </c>
      <c r="O325" s="371" t="str">
        <f t="shared" si="47"/>
        <v/>
      </c>
      <c r="P325" s="371" t="str">
        <f t="shared" si="48"/>
        <v>振替済み</v>
      </c>
      <c r="Q325" s="365" t="str">
        <f>IFERROR(IF(F325="","",IF(I325="休日","OK",IF(I325=$T$3,VLOOKUP(B325,$M$15:$P$655,4,FALSE),"NG"))),"NG")</f>
        <v/>
      </c>
      <c r="R325" s="398" t="str">
        <f>IFERROR(IF(WEEKDAY(C325)=2,"週の始まり",IF(WEEKDAY(C325)=1,"週の終わり",IF(WEEKDAY(C325)&gt;2,"↓",""))),"")</f>
        <v/>
      </c>
      <c r="S325" s="184"/>
      <c r="V325" s="177" t="str">
        <f>IFERROR(VLOOKUP(B325,①工事概要の入力!$C$10:$D$14,2,FALSE),"")</f>
        <v/>
      </c>
      <c r="W325" s="177" t="str">
        <f>IFERROR(VLOOKUP(B325,①工事概要の入力!$C$18:$D$23,2,FALSE),"")</f>
        <v/>
      </c>
      <c r="X325" s="177" t="str">
        <f>IFERROR(VLOOKUP(B325,①工事概要の入力!$C$24:$D$26,2,FALSE),"")</f>
        <v/>
      </c>
      <c r="Y325" s="177" t="str">
        <f>IF(B325&gt;①工事概要の入力!$C$28,"",IF(B325&gt;=①工事概要の入力!$C$27,$Y$13,""))</f>
        <v/>
      </c>
      <c r="Z325" s="177" t="str">
        <f>IF(B325&gt;①工事概要の入力!$C$30,"",IF(B325&gt;=①工事概要の入力!$C$29,$Z$13,""))</f>
        <v/>
      </c>
      <c r="AA325" s="177" t="str">
        <f>IF(B325&gt;①工事概要の入力!$C$32,"",IF(B325&gt;=①工事概要の入力!$C$31,$AA$13,""))</f>
        <v/>
      </c>
      <c r="AB325" s="177" t="str">
        <f>IF(B325&gt;①工事概要の入力!$C$34,"",IF(B325&gt;=①工事概要の入力!$C$33,$AB$13,""))</f>
        <v/>
      </c>
      <c r="AC325" s="177" t="str">
        <f>IF(B325&gt;①工事概要の入力!$C$36,"",IF(B325&gt;=①工事概要の入力!$C$35,$AC$13,""))</f>
        <v/>
      </c>
      <c r="AD325" s="177" t="str">
        <f>IF(B325&gt;①工事概要の入力!$C$38,"",IF(B325&gt;=①工事概要の入力!$C$37,$AD$13,""))</f>
        <v/>
      </c>
      <c r="AE325" s="177" t="str">
        <f>IF(B325&gt;①工事概要の入力!$C$40,"",IF(B325&gt;=①工事概要の入力!$C$39,$AE$13,""))</f>
        <v/>
      </c>
      <c r="AF325" s="177" t="str">
        <f>IF(B325&gt;①工事概要の入力!$C$42,"",IF(B325&gt;=①工事概要の入力!$C$41,$AF$13,""))</f>
        <v/>
      </c>
      <c r="AG325" s="177" t="str">
        <f>IF(B325&gt;①工事概要の入力!$C$44,"",IF(B325&gt;=①工事概要の入力!$C$43,$AG$13,""))</f>
        <v/>
      </c>
      <c r="AH325" s="177" t="str">
        <f>IF(B325&gt;①工事概要の入力!$C$46,"",IF(B325&gt;=①工事概要の入力!$C$45,$AH$13,""))</f>
        <v/>
      </c>
      <c r="AI325" s="177" t="str">
        <f>IF(B325&gt;①工事概要の入力!$C$48,"",IF(B325&gt;=①工事概要の入力!$C$47,$AI$13,""))</f>
        <v/>
      </c>
      <c r="AJ325" s="177" t="str">
        <f>IF(B325&gt;①工事概要の入力!$C$50,"",IF(B325&gt;=①工事概要の入力!$C$49,$AJ$13,""))</f>
        <v/>
      </c>
      <c r="AK325" s="177" t="str">
        <f>IF(B325&gt;①工事概要の入力!$C$52,"",IF(B325&gt;=①工事概要の入力!$C$51,$AK$13,""))</f>
        <v/>
      </c>
      <c r="AL325" s="177" t="str">
        <f>IF(B325&gt;①工事概要の入力!$C$54,"",IF(B325&gt;=①工事概要の入力!$C$53,$AL$13,""))</f>
        <v/>
      </c>
      <c r="AM325" s="177" t="str">
        <f>IF(B325&gt;①工事概要の入力!$C$56,"",IF(B325&gt;=①工事概要の入力!$C$55,$AM$13,""))</f>
        <v/>
      </c>
      <c r="AN325" s="177" t="str">
        <f>IF(B325&gt;①工事概要の入力!$C$58,"",IF(B325&gt;=①工事概要の入力!$C$57,$AN$13,""))</f>
        <v/>
      </c>
      <c r="AO325" s="177" t="str">
        <f>IF(B325&gt;①工事概要の入力!$C$60,"",IF(B325&gt;=①工事概要の入力!$C$59,$AO$13,""))</f>
        <v/>
      </c>
      <c r="AP325" s="177" t="str">
        <f>IF(B325&gt;①工事概要の入力!$C$62,"",IF(B325&gt;=①工事概要の入力!$C$61,$AP$13,""))</f>
        <v/>
      </c>
      <c r="AQ325" s="177" t="str">
        <f>IF(B325&gt;①工事概要の入力!$C$64,"",IF(B325&gt;=①工事概要の入力!$C$63,$AQ$13,""))</f>
        <v/>
      </c>
      <c r="AR325" s="177" t="str">
        <f>IF(B325&gt;①工事概要の入力!$C$66,"",IF(B325&gt;=①工事概要の入力!$C$65,$AR$13,""))</f>
        <v/>
      </c>
      <c r="AS325" s="177" t="str">
        <f>IF(B325&gt;①工事概要の入力!$C$68,"",IF(B325&gt;=①工事概要の入力!$C$67,$AS$13,""))</f>
        <v/>
      </c>
      <c r="AT325" s="177" t="str">
        <f t="shared" si="49"/>
        <v/>
      </c>
      <c r="AU325" s="177" t="str">
        <f t="shared" si="41"/>
        <v xml:space="preserve"> </v>
      </c>
    </row>
    <row r="326" spans="1:47" ht="39" customHeight="1" thickTop="1" thickBot="1">
      <c r="A326" s="351" t="str">
        <f t="shared" si="42"/>
        <v>対象期間外</v>
      </c>
      <c r="B326" s="362" t="str">
        <f>IFERROR(IF(B325=①工事概要の入力!$E$14,"-",IF(B325="-","-",B325+1)),"-")</f>
        <v>-</v>
      </c>
      <c r="C326" s="363" t="str">
        <f t="shared" si="43"/>
        <v>-</v>
      </c>
      <c r="D326" s="364" t="str">
        <f t="shared" si="44"/>
        <v xml:space="preserve"> </v>
      </c>
      <c r="E326" s="365" t="str">
        <f>IF(B326=①工事概要の入力!$E$10,"",IF(B326&gt;①工事概要の入力!$E$13,"",IF(LEN(AT326)=0,"○","")))</f>
        <v/>
      </c>
      <c r="F326" s="365" t="str">
        <f>IF(E326="","",IF(WEEKDAY(B326)=1,"〇",IF(WEEKDAY(B326)=7,"〇","")))</f>
        <v/>
      </c>
      <c r="G326" s="366" t="str">
        <f t="shared" si="45"/>
        <v>×</v>
      </c>
      <c r="H326" s="367"/>
      <c r="I326" s="368"/>
      <c r="J326" s="369"/>
      <c r="K326" s="370"/>
      <c r="L326" s="371" t="str">
        <f t="shared" si="46"/>
        <v/>
      </c>
      <c r="M326" s="371" t="str">
        <f t="shared" si="40"/>
        <v/>
      </c>
      <c r="N326" s="371" t="str">
        <f>B326</f>
        <v>-</v>
      </c>
      <c r="O326" s="371" t="str">
        <f t="shared" si="47"/>
        <v/>
      </c>
      <c r="P326" s="371" t="str">
        <f t="shared" si="48"/>
        <v>振替済み</v>
      </c>
      <c r="Q326" s="365" t="str">
        <f>IFERROR(IF(F326="","",IF(I326="休日","OK",IF(I326=$T$3,VLOOKUP(B326,$M$15:$P$655,4,FALSE),"NG"))),"NG")</f>
        <v/>
      </c>
      <c r="R326" s="398" t="str">
        <f>IFERROR(IF(WEEKDAY(C326)=2,"週の始まり",IF(WEEKDAY(C326)=1,"週の終わり",IF(WEEKDAY(C326)&gt;2,"↓",""))),"")</f>
        <v/>
      </c>
      <c r="S326" s="184"/>
      <c r="V326" s="177" t="str">
        <f>IFERROR(VLOOKUP(B326,①工事概要の入力!$C$10:$D$14,2,FALSE),"")</f>
        <v/>
      </c>
      <c r="W326" s="177" t="str">
        <f>IFERROR(VLOOKUP(B326,①工事概要の入力!$C$18:$D$23,2,FALSE),"")</f>
        <v/>
      </c>
      <c r="X326" s="177" t="str">
        <f>IFERROR(VLOOKUP(B326,①工事概要の入力!$C$24:$D$26,2,FALSE),"")</f>
        <v/>
      </c>
      <c r="Y326" s="177" t="str">
        <f>IF(B326&gt;①工事概要の入力!$C$28,"",IF(B326&gt;=①工事概要の入力!$C$27,$Y$13,""))</f>
        <v/>
      </c>
      <c r="Z326" s="177" t="str">
        <f>IF(B326&gt;①工事概要の入力!$C$30,"",IF(B326&gt;=①工事概要の入力!$C$29,$Z$13,""))</f>
        <v/>
      </c>
      <c r="AA326" s="177" t="str">
        <f>IF(B326&gt;①工事概要の入力!$C$32,"",IF(B326&gt;=①工事概要の入力!$C$31,$AA$13,""))</f>
        <v/>
      </c>
      <c r="AB326" s="177" t="str">
        <f>IF(B326&gt;①工事概要の入力!$C$34,"",IF(B326&gt;=①工事概要の入力!$C$33,$AB$13,""))</f>
        <v/>
      </c>
      <c r="AC326" s="177" t="str">
        <f>IF(B326&gt;①工事概要の入力!$C$36,"",IF(B326&gt;=①工事概要の入力!$C$35,$AC$13,""))</f>
        <v/>
      </c>
      <c r="AD326" s="177" t="str">
        <f>IF(B326&gt;①工事概要の入力!$C$38,"",IF(B326&gt;=①工事概要の入力!$C$37,$AD$13,""))</f>
        <v/>
      </c>
      <c r="AE326" s="177" t="str">
        <f>IF(B326&gt;①工事概要の入力!$C$40,"",IF(B326&gt;=①工事概要の入力!$C$39,$AE$13,""))</f>
        <v/>
      </c>
      <c r="AF326" s="177" t="str">
        <f>IF(B326&gt;①工事概要の入力!$C$42,"",IF(B326&gt;=①工事概要の入力!$C$41,$AF$13,""))</f>
        <v/>
      </c>
      <c r="AG326" s="177" t="str">
        <f>IF(B326&gt;①工事概要の入力!$C$44,"",IF(B326&gt;=①工事概要の入力!$C$43,$AG$13,""))</f>
        <v/>
      </c>
      <c r="AH326" s="177" t="str">
        <f>IF(B326&gt;①工事概要の入力!$C$46,"",IF(B326&gt;=①工事概要の入力!$C$45,$AH$13,""))</f>
        <v/>
      </c>
      <c r="AI326" s="177" t="str">
        <f>IF(B326&gt;①工事概要の入力!$C$48,"",IF(B326&gt;=①工事概要の入力!$C$47,$AI$13,""))</f>
        <v/>
      </c>
      <c r="AJ326" s="177" t="str">
        <f>IF(B326&gt;①工事概要の入力!$C$50,"",IF(B326&gt;=①工事概要の入力!$C$49,$AJ$13,""))</f>
        <v/>
      </c>
      <c r="AK326" s="177" t="str">
        <f>IF(B326&gt;①工事概要の入力!$C$52,"",IF(B326&gt;=①工事概要の入力!$C$51,$AK$13,""))</f>
        <v/>
      </c>
      <c r="AL326" s="177" t="str">
        <f>IF(B326&gt;①工事概要の入力!$C$54,"",IF(B326&gt;=①工事概要の入力!$C$53,$AL$13,""))</f>
        <v/>
      </c>
      <c r="AM326" s="177" t="str">
        <f>IF(B326&gt;①工事概要の入力!$C$56,"",IF(B326&gt;=①工事概要の入力!$C$55,$AM$13,""))</f>
        <v/>
      </c>
      <c r="AN326" s="177" t="str">
        <f>IF(B326&gt;①工事概要の入力!$C$58,"",IF(B326&gt;=①工事概要の入力!$C$57,$AN$13,""))</f>
        <v/>
      </c>
      <c r="AO326" s="177" t="str">
        <f>IF(B326&gt;①工事概要の入力!$C$60,"",IF(B326&gt;=①工事概要の入力!$C$59,$AO$13,""))</f>
        <v/>
      </c>
      <c r="AP326" s="177" t="str">
        <f>IF(B326&gt;①工事概要の入力!$C$62,"",IF(B326&gt;=①工事概要の入力!$C$61,$AP$13,""))</f>
        <v/>
      </c>
      <c r="AQ326" s="177" t="str">
        <f>IF(B326&gt;①工事概要の入力!$C$64,"",IF(B326&gt;=①工事概要の入力!$C$63,$AQ$13,""))</f>
        <v/>
      </c>
      <c r="AR326" s="177" t="str">
        <f>IF(B326&gt;①工事概要の入力!$C$66,"",IF(B326&gt;=①工事概要の入力!$C$65,$AR$13,""))</f>
        <v/>
      </c>
      <c r="AS326" s="177" t="str">
        <f>IF(B326&gt;①工事概要の入力!$C$68,"",IF(B326&gt;=①工事概要の入力!$C$67,$AS$13,""))</f>
        <v/>
      </c>
      <c r="AT326" s="177" t="str">
        <f t="shared" si="49"/>
        <v/>
      </c>
      <c r="AU326" s="177" t="str">
        <f t="shared" si="41"/>
        <v xml:space="preserve"> </v>
      </c>
    </row>
    <row r="327" spans="1:47" ht="39" customHeight="1" thickTop="1" thickBot="1">
      <c r="A327" s="351" t="str">
        <f t="shared" si="42"/>
        <v>対象期間外</v>
      </c>
      <c r="B327" s="362" t="str">
        <f>IFERROR(IF(B326=①工事概要の入力!$E$14,"-",IF(B326="-","-",B326+1)),"-")</f>
        <v>-</v>
      </c>
      <c r="C327" s="363" t="str">
        <f t="shared" si="43"/>
        <v>-</v>
      </c>
      <c r="D327" s="364" t="str">
        <f t="shared" si="44"/>
        <v xml:space="preserve"> </v>
      </c>
      <c r="E327" s="365" t="str">
        <f>IF(B327=①工事概要の入力!$E$10,"",IF(B327&gt;①工事概要の入力!$E$13,"",IF(LEN(AT327)=0,"○","")))</f>
        <v/>
      </c>
      <c r="F327" s="365" t="str">
        <f>IF(E327="","",IF(WEEKDAY(B327)=1,"〇",IF(WEEKDAY(B327)=7,"〇","")))</f>
        <v/>
      </c>
      <c r="G327" s="366" t="str">
        <f t="shared" si="45"/>
        <v>×</v>
      </c>
      <c r="H327" s="367"/>
      <c r="I327" s="368"/>
      <c r="J327" s="369"/>
      <c r="K327" s="370"/>
      <c r="L327" s="371" t="str">
        <f t="shared" si="46"/>
        <v/>
      </c>
      <c r="M327" s="371" t="str">
        <f t="shared" si="40"/>
        <v/>
      </c>
      <c r="N327" s="371" t="str">
        <f>B327</f>
        <v>-</v>
      </c>
      <c r="O327" s="371" t="str">
        <f t="shared" si="47"/>
        <v/>
      </c>
      <c r="P327" s="371" t="str">
        <f t="shared" si="48"/>
        <v>振替済み</v>
      </c>
      <c r="Q327" s="365" t="str">
        <f>IFERROR(IF(F327="","",IF(I327="休日","OK",IF(I327=$T$3,VLOOKUP(B327,$M$15:$P$655,4,FALSE),"NG"))),"NG")</f>
        <v/>
      </c>
      <c r="R327" s="398" t="str">
        <f>IFERROR(IF(WEEKDAY(C327)=2,"週の始まり",IF(WEEKDAY(C327)=1,"週の終わり",IF(WEEKDAY(C327)&gt;2,"↓",""))),"")</f>
        <v/>
      </c>
      <c r="S327" s="184"/>
      <c r="V327" s="177" t="str">
        <f>IFERROR(VLOOKUP(B327,①工事概要の入力!$C$10:$D$14,2,FALSE),"")</f>
        <v/>
      </c>
      <c r="W327" s="177" t="str">
        <f>IFERROR(VLOOKUP(B327,①工事概要の入力!$C$18:$D$23,2,FALSE),"")</f>
        <v/>
      </c>
      <c r="X327" s="177" t="str">
        <f>IFERROR(VLOOKUP(B327,①工事概要の入力!$C$24:$D$26,2,FALSE),"")</f>
        <v/>
      </c>
      <c r="Y327" s="177" t="str">
        <f>IF(B327&gt;①工事概要の入力!$C$28,"",IF(B327&gt;=①工事概要の入力!$C$27,$Y$13,""))</f>
        <v/>
      </c>
      <c r="Z327" s="177" t="str">
        <f>IF(B327&gt;①工事概要の入力!$C$30,"",IF(B327&gt;=①工事概要の入力!$C$29,$Z$13,""))</f>
        <v/>
      </c>
      <c r="AA327" s="177" t="str">
        <f>IF(B327&gt;①工事概要の入力!$C$32,"",IF(B327&gt;=①工事概要の入力!$C$31,$AA$13,""))</f>
        <v/>
      </c>
      <c r="AB327" s="177" t="str">
        <f>IF(B327&gt;①工事概要の入力!$C$34,"",IF(B327&gt;=①工事概要の入力!$C$33,$AB$13,""))</f>
        <v/>
      </c>
      <c r="AC327" s="177" t="str">
        <f>IF(B327&gt;①工事概要の入力!$C$36,"",IF(B327&gt;=①工事概要の入力!$C$35,$AC$13,""))</f>
        <v/>
      </c>
      <c r="AD327" s="177" t="str">
        <f>IF(B327&gt;①工事概要の入力!$C$38,"",IF(B327&gt;=①工事概要の入力!$C$37,$AD$13,""))</f>
        <v/>
      </c>
      <c r="AE327" s="177" t="str">
        <f>IF(B327&gt;①工事概要の入力!$C$40,"",IF(B327&gt;=①工事概要の入力!$C$39,$AE$13,""))</f>
        <v/>
      </c>
      <c r="AF327" s="177" t="str">
        <f>IF(B327&gt;①工事概要の入力!$C$42,"",IF(B327&gt;=①工事概要の入力!$C$41,$AF$13,""))</f>
        <v/>
      </c>
      <c r="AG327" s="177" t="str">
        <f>IF(B327&gt;①工事概要の入力!$C$44,"",IF(B327&gt;=①工事概要の入力!$C$43,$AG$13,""))</f>
        <v/>
      </c>
      <c r="AH327" s="177" t="str">
        <f>IF(B327&gt;①工事概要の入力!$C$46,"",IF(B327&gt;=①工事概要の入力!$C$45,$AH$13,""))</f>
        <v/>
      </c>
      <c r="AI327" s="177" t="str">
        <f>IF(B327&gt;①工事概要の入力!$C$48,"",IF(B327&gt;=①工事概要の入力!$C$47,$AI$13,""))</f>
        <v/>
      </c>
      <c r="AJ327" s="177" t="str">
        <f>IF(B327&gt;①工事概要の入力!$C$50,"",IF(B327&gt;=①工事概要の入力!$C$49,$AJ$13,""))</f>
        <v/>
      </c>
      <c r="AK327" s="177" t="str">
        <f>IF(B327&gt;①工事概要の入力!$C$52,"",IF(B327&gt;=①工事概要の入力!$C$51,$AK$13,""))</f>
        <v/>
      </c>
      <c r="AL327" s="177" t="str">
        <f>IF(B327&gt;①工事概要の入力!$C$54,"",IF(B327&gt;=①工事概要の入力!$C$53,$AL$13,""))</f>
        <v/>
      </c>
      <c r="AM327" s="177" t="str">
        <f>IF(B327&gt;①工事概要の入力!$C$56,"",IF(B327&gt;=①工事概要の入力!$C$55,$AM$13,""))</f>
        <v/>
      </c>
      <c r="AN327" s="177" t="str">
        <f>IF(B327&gt;①工事概要の入力!$C$58,"",IF(B327&gt;=①工事概要の入力!$C$57,$AN$13,""))</f>
        <v/>
      </c>
      <c r="AO327" s="177" t="str">
        <f>IF(B327&gt;①工事概要の入力!$C$60,"",IF(B327&gt;=①工事概要の入力!$C$59,$AO$13,""))</f>
        <v/>
      </c>
      <c r="AP327" s="177" t="str">
        <f>IF(B327&gt;①工事概要の入力!$C$62,"",IF(B327&gt;=①工事概要の入力!$C$61,$AP$13,""))</f>
        <v/>
      </c>
      <c r="AQ327" s="177" t="str">
        <f>IF(B327&gt;①工事概要の入力!$C$64,"",IF(B327&gt;=①工事概要の入力!$C$63,$AQ$13,""))</f>
        <v/>
      </c>
      <c r="AR327" s="177" t="str">
        <f>IF(B327&gt;①工事概要の入力!$C$66,"",IF(B327&gt;=①工事概要の入力!$C$65,$AR$13,""))</f>
        <v/>
      </c>
      <c r="AS327" s="177" t="str">
        <f>IF(B327&gt;①工事概要の入力!$C$68,"",IF(B327&gt;=①工事概要の入力!$C$67,$AS$13,""))</f>
        <v/>
      </c>
      <c r="AT327" s="177" t="str">
        <f t="shared" si="49"/>
        <v/>
      </c>
      <c r="AU327" s="177" t="str">
        <f t="shared" si="41"/>
        <v xml:space="preserve"> </v>
      </c>
    </row>
    <row r="328" spans="1:47" ht="39" customHeight="1" thickTop="1" thickBot="1">
      <c r="A328" s="351" t="str">
        <f t="shared" si="42"/>
        <v>対象期間外</v>
      </c>
      <c r="B328" s="362" t="str">
        <f>IFERROR(IF(B327=①工事概要の入力!$E$14,"-",IF(B327="-","-",B327+1)),"-")</f>
        <v>-</v>
      </c>
      <c r="C328" s="363" t="str">
        <f t="shared" si="43"/>
        <v>-</v>
      </c>
      <c r="D328" s="364" t="str">
        <f t="shared" si="44"/>
        <v xml:space="preserve"> </v>
      </c>
      <c r="E328" s="365" t="str">
        <f>IF(B328=①工事概要の入力!$E$10,"",IF(B328&gt;①工事概要の入力!$E$13,"",IF(LEN(AT328)=0,"○","")))</f>
        <v/>
      </c>
      <c r="F328" s="365" t="str">
        <f>IF(E328="","",IF(WEEKDAY(B328)=1,"〇",IF(WEEKDAY(B328)=7,"〇","")))</f>
        <v/>
      </c>
      <c r="G328" s="366" t="str">
        <f t="shared" si="45"/>
        <v>×</v>
      </c>
      <c r="H328" s="367"/>
      <c r="I328" s="368"/>
      <c r="J328" s="369"/>
      <c r="K328" s="370"/>
      <c r="L328" s="371" t="str">
        <f t="shared" si="46"/>
        <v/>
      </c>
      <c r="M328" s="371" t="str">
        <f t="shared" si="40"/>
        <v/>
      </c>
      <c r="N328" s="371" t="str">
        <f>B328</f>
        <v>-</v>
      </c>
      <c r="O328" s="371" t="str">
        <f t="shared" si="47"/>
        <v/>
      </c>
      <c r="P328" s="371" t="str">
        <f t="shared" si="48"/>
        <v>振替済み</v>
      </c>
      <c r="Q328" s="365" t="str">
        <f>IFERROR(IF(F328="","",IF(I328="休日","OK",IF(I328=$T$3,VLOOKUP(B328,$M$15:$P$655,4,FALSE),"NG"))),"NG")</f>
        <v/>
      </c>
      <c r="R328" s="398" t="str">
        <f>IFERROR(IF(WEEKDAY(C328)=2,"週の始まり",IF(WEEKDAY(C328)=1,"週の終わり",IF(WEEKDAY(C328)&gt;2,"↓",""))),"")</f>
        <v/>
      </c>
      <c r="S328" s="184"/>
      <c r="V328" s="177" t="str">
        <f>IFERROR(VLOOKUP(B328,①工事概要の入力!$C$10:$D$14,2,FALSE),"")</f>
        <v/>
      </c>
      <c r="W328" s="177" t="str">
        <f>IFERROR(VLOOKUP(B328,①工事概要の入力!$C$18:$D$23,2,FALSE),"")</f>
        <v/>
      </c>
      <c r="X328" s="177" t="str">
        <f>IFERROR(VLOOKUP(B328,①工事概要の入力!$C$24:$D$26,2,FALSE),"")</f>
        <v/>
      </c>
      <c r="Y328" s="177" t="str">
        <f>IF(B328&gt;①工事概要の入力!$C$28,"",IF(B328&gt;=①工事概要の入力!$C$27,$Y$13,""))</f>
        <v/>
      </c>
      <c r="Z328" s="177" t="str">
        <f>IF(B328&gt;①工事概要の入力!$C$30,"",IF(B328&gt;=①工事概要の入力!$C$29,$Z$13,""))</f>
        <v/>
      </c>
      <c r="AA328" s="177" t="str">
        <f>IF(B328&gt;①工事概要の入力!$C$32,"",IF(B328&gt;=①工事概要の入力!$C$31,$AA$13,""))</f>
        <v/>
      </c>
      <c r="AB328" s="177" t="str">
        <f>IF(B328&gt;①工事概要の入力!$C$34,"",IF(B328&gt;=①工事概要の入力!$C$33,$AB$13,""))</f>
        <v/>
      </c>
      <c r="AC328" s="177" t="str">
        <f>IF(B328&gt;①工事概要の入力!$C$36,"",IF(B328&gt;=①工事概要の入力!$C$35,$AC$13,""))</f>
        <v/>
      </c>
      <c r="AD328" s="177" t="str">
        <f>IF(B328&gt;①工事概要の入力!$C$38,"",IF(B328&gt;=①工事概要の入力!$C$37,$AD$13,""))</f>
        <v/>
      </c>
      <c r="AE328" s="177" t="str">
        <f>IF(B328&gt;①工事概要の入力!$C$40,"",IF(B328&gt;=①工事概要の入力!$C$39,$AE$13,""))</f>
        <v/>
      </c>
      <c r="AF328" s="177" t="str">
        <f>IF(B328&gt;①工事概要の入力!$C$42,"",IF(B328&gt;=①工事概要の入力!$C$41,$AF$13,""))</f>
        <v/>
      </c>
      <c r="AG328" s="177" t="str">
        <f>IF(B328&gt;①工事概要の入力!$C$44,"",IF(B328&gt;=①工事概要の入力!$C$43,$AG$13,""))</f>
        <v/>
      </c>
      <c r="AH328" s="177" t="str">
        <f>IF(B328&gt;①工事概要の入力!$C$46,"",IF(B328&gt;=①工事概要の入力!$C$45,$AH$13,""))</f>
        <v/>
      </c>
      <c r="AI328" s="177" t="str">
        <f>IF(B328&gt;①工事概要の入力!$C$48,"",IF(B328&gt;=①工事概要の入力!$C$47,$AI$13,""))</f>
        <v/>
      </c>
      <c r="AJ328" s="177" t="str">
        <f>IF(B328&gt;①工事概要の入力!$C$50,"",IF(B328&gt;=①工事概要の入力!$C$49,$AJ$13,""))</f>
        <v/>
      </c>
      <c r="AK328" s="177" t="str">
        <f>IF(B328&gt;①工事概要の入力!$C$52,"",IF(B328&gt;=①工事概要の入力!$C$51,$AK$13,""))</f>
        <v/>
      </c>
      <c r="AL328" s="177" t="str">
        <f>IF(B328&gt;①工事概要の入力!$C$54,"",IF(B328&gt;=①工事概要の入力!$C$53,$AL$13,""))</f>
        <v/>
      </c>
      <c r="AM328" s="177" t="str">
        <f>IF(B328&gt;①工事概要の入力!$C$56,"",IF(B328&gt;=①工事概要の入力!$C$55,$AM$13,""))</f>
        <v/>
      </c>
      <c r="AN328" s="177" t="str">
        <f>IF(B328&gt;①工事概要の入力!$C$58,"",IF(B328&gt;=①工事概要の入力!$C$57,$AN$13,""))</f>
        <v/>
      </c>
      <c r="AO328" s="177" t="str">
        <f>IF(B328&gt;①工事概要の入力!$C$60,"",IF(B328&gt;=①工事概要の入力!$C$59,$AO$13,""))</f>
        <v/>
      </c>
      <c r="AP328" s="177" t="str">
        <f>IF(B328&gt;①工事概要の入力!$C$62,"",IF(B328&gt;=①工事概要の入力!$C$61,$AP$13,""))</f>
        <v/>
      </c>
      <c r="AQ328" s="177" t="str">
        <f>IF(B328&gt;①工事概要の入力!$C$64,"",IF(B328&gt;=①工事概要の入力!$C$63,$AQ$13,""))</f>
        <v/>
      </c>
      <c r="AR328" s="177" t="str">
        <f>IF(B328&gt;①工事概要の入力!$C$66,"",IF(B328&gt;=①工事概要の入力!$C$65,$AR$13,""))</f>
        <v/>
      </c>
      <c r="AS328" s="177" t="str">
        <f>IF(B328&gt;①工事概要の入力!$C$68,"",IF(B328&gt;=①工事概要の入力!$C$67,$AS$13,""))</f>
        <v/>
      </c>
      <c r="AT328" s="177" t="str">
        <f t="shared" si="49"/>
        <v/>
      </c>
      <c r="AU328" s="177" t="str">
        <f t="shared" si="41"/>
        <v xml:space="preserve"> </v>
      </c>
    </row>
    <row r="329" spans="1:47" ht="39" customHeight="1" thickTop="1" thickBot="1">
      <c r="A329" s="351" t="str">
        <f t="shared" si="42"/>
        <v>対象期間外</v>
      </c>
      <c r="B329" s="362" t="str">
        <f>IFERROR(IF(B328=①工事概要の入力!$E$14,"-",IF(B328="-","-",B328+1)),"-")</f>
        <v>-</v>
      </c>
      <c r="C329" s="363" t="str">
        <f t="shared" si="43"/>
        <v>-</v>
      </c>
      <c r="D329" s="364" t="str">
        <f t="shared" si="44"/>
        <v xml:space="preserve"> </v>
      </c>
      <c r="E329" s="365" t="str">
        <f>IF(B329=①工事概要の入力!$E$10,"",IF(B329&gt;①工事概要の入力!$E$13,"",IF(LEN(AT329)=0,"○","")))</f>
        <v/>
      </c>
      <c r="F329" s="365" t="str">
        <f>IF(E329="","",IF(WEEKDAY(B329)=1,"〇",IF(WEEKDAY(B329)=7,"〇","")))</f>
        <v/>
      </c>
      <c r="G329" s="366" t="str">
        <f t="shared" si="45"/>
        <v>×</v>
      </c>
      <c r="H329" s="367"/>
      <c r="I329" s="368"/>
      <c r="J329" s="369"/>
      <c r="K329" s="370"/>
      <c r="L329" s="371" t="str">
        <f t="shared" si="46"/>
        <v/>
      </c>
      <c r="M329" s="371" t="str">
        <f t="shared" si="40"/>
        <v/>
      </c>
      <c r="N329" s="371" t="str">
        <f>B329</f>
        <v>-</v>
      </c>
      <c r="O329" s="371" t="str">
        <f t="shared" si="47"/>
        <v/>
      </c>
      <c r="P329" s="371" t="str">
        <f t="shared" si="48"/>
        <v>振替済み</v>
      </c>
      <c r="Q329" s="365" t="str">
        <f>IFERROR(IF(F329="","",IF(I329="休日","OK",IF(I329=$T$3,VLOOKUP(B329,$M$15:$P$655,4,FALSE),"NG"))),"NG")</f>
        <v/>
      </c>
      <c r="R329" s="398" t="str">
        <f>IFERROR(IF(WEEKDAY(C329)=2,"週の始まり",IF(WEEKDAY(C329)=1,"週の終わり",IF(WEEKDAY(C329)&gt;2,"↓",""))),"")</f>
        <v/>
      </c>
      <c r="S329" s="184"/>
      <c r="V329" s="177" t="str">
        <f>IFERROR(VLOOKUP(B329,①工事概要の入力!$C$10:$D$14,2,FALSE),"")</f>
        <v/>
      </c>
      <c r="W329" s="177" t="str">
        <f>IFERROR(VLOOKUP(B329,①工事概要の入力!$C$18:$D$23,2,FALSE),"")</f>
        <v/>
      </c>
      <c r="X329" s="177" t="str">
        <f>IFERROR(VLOOKUP(B329,①工事概要の入力!$C$24:$D$26,2,FALSE),"")</f>
        <v/>
      </c>
      <c r="Y329" s="177" t="str">
        <f>IF(B329&gt;①工事概要の入力!$C$28,"",IF(B329&gt;=①工事概要の入力!$C$27,$Y$13,""))</f>
        <v/>
      </c>
      <c r="Z329" s="177" t="str">
        <f>IF(B329&gt;①工事概要の入力!$C$30,"",IF(B329&gt;=①工事概要の入力!$C$29,$Z$13,""))</f>
        <v/>
      </c>
      <c r="AA329" s="177" t="str">
        <f>IF(B329&gt;①工事概要の入力!$C$32,"",IF(B329&gt;=①工事概要の入力!$C$31,$AA$13,""))</f>
        <v/>
      </c>
      <c r="AB329" s="177" t="str">
        <f>IF(B329&gt;①工事概要の入力!$C$34,"",IF(B329&gt;=①工事概要の入力!$C$33,$AB$13,""))</f>
        <v/>
      </c>
      <c r="AC329" s="177" t="str">
        <f>IF(B329&gt;①工事概要の入力!$C$36,"",IF(B329&gt;=①工事概要の入力!$C$35,$AC$13,""))</f>
        <v/>
      </c>
      <c r="AD329" s="177" t="str">
        <f>IF(B329&gt;①工事概要の入力!$C$38,"",IF(B329&gt;=①工事概要の入力!$C$37,$AD$13,""))</f>
        <v/>
      </c>
      <c r="AE329" s="177" t="str">
        <f>IF(B329&gt;①工事概要の入力!$C$40,"",IF(B329&gt;=①工事概要の入力!$C$39,$AE$13,""))</f>
        <v/>
      </c>
      <c r="AF329" s="177" t="str">
        <f>IF(B329&gt;①工事概要の入力!$C$42,"",IF(B329&gt;=①工事概要の入力!$C$41,$AF$13,""))</f>
        <v/>
      </c>
      <c r="AG329" s="177" t="str">
        <f>IF(B329&gt;①工事概要の入力!$C$44,"",IF(B329&gt;=①工事概要の入力!$C$43,$AG$13,""))</f>
        <v/>
      </c>
      <c r="AH329" s="177" t="str">
        <f>IF(B329&gt;①工事概要の入力!$C$46,"",IF(B329&gt;=①工事概要の入力!$C$45,$AH$13,""))</f>
        <v/>
      </c>
      <c r="AI329" s="177" t="str">
        <f>IF(B329&gt;①工事概要の入力!$C$48,"",IF(B329&gt;=①工事概要の入力!$C$47,$AI$13,""))</f>
        <v/>
      </c>
      <c r="AJ329" s="177" t="str">
        <f>IF(B329&gt;①工事概要の入力!$C$50,"",IF(B329&gt;=①工事概要の入力!$C$49,$AJ$13,""))</f>
        <v/>
      </c>
      <c r="AK329" s="177" t="str">
        <f>IF(B329&gt;①工事概要の入力!$C$52,"",IF(B329&gt;=①工事概要の入力!$C$51,$AK$13,""))</f>
        <v/>
      </c>
      <c r="AL329" s="177" t="str">
        <f>IF(B329&gt;①工事概要の入力!$C$54,"",IF(B329&gt;=①工事概要の入力!$C$53,$AL$13,""))</f>
        <v/>
      </c>
      <c r="AM329" s="177" t="str">
        <f>IF(B329&gt;①工事概要の入力!$C$56,"",IF(B329&gt;=①工事概要の入力!$C$55,$AM$13,""))</f>
        <v/>
      </c>
      <c r="AN329" s="177" t="str">
        <f>IF(B329&gt;①工事概要の入力!$C$58,"",IF(B329&gt;=①工事概要の入力!$C$57,$AN$13,""))</f>
        <v/>
      </c>
      <c r="AO329" s="177" t="str">
        <f>IF(B329&gt;①工事概要の入力!$C$60,"",IF(B329&gt;=①工事概要の入力!$C$59,$AO$13,""))</f>
        <v/>
      </c>
      <c r="AP329" s="177" t="str">
        <f>IF(B329&gt;①工事概要の入力!$C$62,"",IF(B329&gt;=①工事概要の入力!$C$61,$AP$13,""))</f>
        <v/>
      </c>
      <c r="AQ329" s="177" t="str">
        <f>IF(B329&gt;①工事概要の入力!$C$64,"",IF(B329&gt;=①工事概要の入力!$C$63,$AQ$13,""))</f>
        <v/>
      </c>
      <c r="AR329" s="177" t="str">
        <f>IF(B329&gt;①工事概要の入力!$C$66,"",IF(B329&gt;=①工事概要の入力!$C$65,$AR$13,""))</f>
        <v/>
      </c>
      <c r="AS329" s="177" t="str">
        <f>IF(B329&gt;①工事概要の入力!$C$68,"",IF(B329&gt;=①工事概要の入力!$C$67,$AS$13,""))</f>
        <v/>
      </c>
      <c r="AT329" s="177" t="str">
        <f t="shared" si="49"/>
        <v/>
      </c>
      <c r="AU329" s="177" t="str">
        <f t="shared" si="41"/>
        <v xml:space="preserve"> </v>
      </c>
    </row>
    <row r="330" spans="1:47" ht="39" customHeight="1" thickTop="1" thickBot="1">
      <c r="A330" s="351" t="str">
        <f t="shared" si="42"/>
        <v>対象期間外</v>
      </c>
      <c r="B330" s="362" t="str">
        <f>IFERROR(IF(B329=①工事概要の入力!$E$14,"-",IF(B329="-","-",B329+1)),"-")</f>
        <v>-</v>
      </c>
      <c r="C330" s="363" t="str">
        <f t="shared" si="43"/>
        <v>-</v>
      </c>
      <c r="D330" s="364" t="str">
        <f t="shared" si="44"/>
        <v xml:space="preserve"> </v>
      </c>
      <c r="E330" s="365" t="str">
        <f>IF(B330=①工事概要の入力!$E$10,"",IF(B330&gt;①工事概要の入力!$E$13,"",IF(LEN(AT330)=0,"○","")))</f>
        <v/>
      </c>
      <c r="F330" s="365" t="str">
        <f>IF(E330="","",IF(WEEKDAY(B330)=1,"〇",IF(WEEKDAY(B330)=7,"〇","")))</f>
        <v/>
      </c>
      <c r="G330" s="366" t="str">
        <f t="shared" si="45"/>
        <v>×</v>
      </c>
      <c r="H330" s="367"/>
      <c r="I330" s="368"/>
      <c r="J330" s="369"/>
      <c r="K330" s="370"/>
      <c r="L330" s="371" t="str">
        <f t="shared" si="46"/>
        <v/>
      </c>
      <c r="M330" s="371" t="str">
        <f t="shared" si="40"/>
        <v/>
      </c>
      <c r="N330" s="371" t="str">
        <f>B330</f>
        <v>-</v>
      </c>
      <c r="O330" s="371" t="str">
        <f t="shared" si="47"/>
        <v/>
      </c>
      <c r="P330" s="371" t="str">
        <f t="shared" si="48"/>
        <v>振替済み</v>
      </c>
      <c r="Q330" s="365" t="str">
        <f>IFERROR(IF(F330="","",IF(I330="休日","OK",IF(I330=$T$3,VLOOKUP(B330,$M$15:$P$655,4,FALSE),"NG"))),"NG")</f>
        <v/>
      </c>
      <c r="R330" s="398" t="str">
        <f>IFERROR(IF(WEEKDAY(C330)=2,"週の始まり",IF(WEEKDAY(C330)=1,"週の終わり",IF(WEEKDAY(C330)&gt;2,"↓",""))),"")</f>
        <v/>
      </c>
      <c r="S330" s="184"/>
      <c r="V330" s="177" t="str">
        <f>IFERROR(VLOOKUP(B330,①工事概要の入力!$C$10:$D$14,2,FALSE),"")</f>
        <v/>
      </c>
      <c r="W330" s="177" t="str">
        <f>IFERROR(VLOOKUP(B330,①工事概要の入力!$C$18:$D$23,2,FALSE),"")</f>
        <v/>
      </c>
      <c r="X330" s="177" t="str">
        <f>IFERROR(VLOOKUP(B330,①工事概要の入力!$C$24:$D$26,2,FALSE),"")</f>
        <v/>
      </c>
      <c r="Y330" s="177" t="str">
        <f>IF(B330&gt;①工事概要の入力!$C$28,"",IF(B330&gt;=①工事概要の入力!$C$27,$Y$13,""))</f>
        <v/>
      </c>
      <c r="Z330" s="177" t="str">
        <f>IF(B330&gt;①工事概要の入力!$C$30,"",IF(B330&gt;=①工事概要の入力!$C$29,$Z$13,""))</f>
        <v/>
      </c>
      <c r="AA330" s="177" t="str">
        <f>IF(B330&gt;①工事概要の入力!$C$32,"",IF(B330&gt;=①工事概要の入力!$C$31,$AA$13,""))</f>
        <v/>
      </c>
      <c r="AB330" s="177" t="str">
        <f>IF(B330&gt;①工事概要の入力!$C$34,"",IF(B330&gt;=①工事概要の入力!$C$33,$AB$13,""))</f>
        <v/>
      </c>
      <c r="AC330" s="177" t="str">
        <f>IF(B330&gt;①工事概要の入力!$C$36,"",IF(B330&gt;=①工事概要の入力!$C$35,$AC$13,""))</f>
        <v/>
      </c>
      <c r="AD330" s="177" t="str">
        <f>IF(B330&gt;①工事概要の入力!$C$38,"",IF(B330&gt;=①工事概要の入力!$C$37,$AD$13,""))</f>
        <v/>
      </c>
      <c r="AE330" s="177" t="str">
        <f>IF(B330&gt;①工事概要の入力!$C$40,"",IF(B330&gt;=①工事概要の入力!$C$39,$AE$13,""))</f>
        <v/>
      </c>
      <c r="AF330" s="177" t="str">
        <f>IF(B330&gt;①工事概要の入力!$C$42,"",IF(B330&gt;=①工事概要の入力!$C$41,$AF$13,""))</f>
        <v/>
      </c>
      <c r="AG330" s="177" t="str">
        <f>IF(B330&gt;①工事概要の入力!$C$44,"",IF(B330&gt;=①工事概要の入力!$C$43,$AG$13,""))</f>
        <v/>
      </c>
      <c r="AH330" s="177" t="str">
        <f>IF(B330&gt;①工事概要の入力!$C$46,"",IF(B330&gt;=①工事概要の入力!$C$45,$AH$13,""))</f>
        <v/>
      </c>
      <c r="AI330" s="177" t="str">
        <f>IF(B330&gt;①工事概要の入力!$C$48,"",IF(B330&gt;=①工事概要の入力!$C$47,$AI$13,""))</f>
        <v/>
      </c>
      <c r="AJ330" s="177" t="str">
        <f>IF(B330&gt;①工事概要の入力!$C$50,"",IF(B330&gt;=①工事概要の入力!$C$49,$AJ$13,""))</f>
        <v/>
      </c>
      <c r="AK330" s="177" t="str">
        <f>IF(B330&gt;①工事概要の入力!$C$52,"",IF(B330&gt;=①工事概要の入力!$C$51,$AK$13,""))</f>
        <v/>
      </c>
      <c r="AL330" s="177" t="str">
        <f>IF(B330&gt;①工事概要の入力!$C$54,"",IF(B330&gt;=①工事概要の入力!$C$53,$AL$13,""))</f>
        <v/>
      </c>
      <c r="AM330" s="177" t="str">
        <f>IF(B330&gt;①工事概要の入力!$C$56,"",IF(B330&gt;=①工事概要の入力!$C$55,$AM$13,""))</f>
        <v/>
      </c>
      <c r="AN330" s="177" t="str">
        <f>IF(B330&gt;①工事概要の入力!$C$58,"",IF(B330&gt;=①工事概要の入力!$C$57,$AN$13,""))</f>
        <v/>
      </c>
      <c r="AO330" s="177" t="str">
        <f>IF(B330&gt;①工事概要の入力!$C$60,"",IF(B330&gt;=①工事概要の入力!$C$59,$AO$13,""))</f>
        <v/>
      </c>
      <c r="AP330" s="177" t="str">
        <f>IF(B330&gt;①工事概要の入力!$C$62,"",IF(B330&gt;=①工事概要の入力!$C$61,$AP$13,""))</f>
        <v/>
      </c>
      <c r="AQ330" s="177" t="str">
        <f>IF(B330&gt;①工事概要の入力!$C$64,"",IF(B330&gt;=①工事概要の入力!$C$63,$AQ$13,""))</f>
        <v/>
      </c>
      <c r="AR330" s="177" t="str">
        <f>IF(B330&gt;①工事概要の入力!$C$66,"",IF(B330&gt;=①工事概要の入力!$C$65,$AR$13,""))</f>
        <v/>
      </c>
      <c r="AS330" s="177" t="str">
        <f>IF(B330&gt;①工事概要の入力!$C$68,"",IF(B330&gt;=①工事概要の入力!$C$67,$AS$13,""))</f>
        <v/>
      </c>
      <c r="AT330" s="177" t="str">
        <f t="shared" si="49"/>
        <v/>
      </c>
      <c r="AU330" s="177" t="str">
        <f t="shared" si="41"/>
        <v xml:space="preserve"> </v>
      </c>
    </row>
    <row r="331" spans="1:47" ht="39" customHeight="1" thickTop="1" thickBot="1">
      <c r="A331" s="351" t="str">
        <f t="shared" si="42"/>
        <v>対象期間外</v>
      </c>
      <c r="B331" s="362" t="str">
        <f>IFERROR(IF(B330=①工事概要の入力!$E$14,"-",IF(B330="-","-",B330+1)),"-")</f>
        <v>-</v>
      </c>
      <c r="C331" s="363" t="str">
        <f t="shared" si="43"/>
        <v>-</v>
      </c>
      <c r="D331" s="364" t="str">
        <f t="shared" si="44"/>
        <v xml:space="preserve"> </v>
      </c>
      <c r="E331" s="365" t="str">
        <f>IF(B331=①工事概要の入力!$E$10,"",IF(B331&gt;①工事概要の入力!$E$13,"",IF(LEN(AT331)=0,"○","")))</f>
        <v/>
      </c>
      <c r="F331" s="365" t="str">
        <f>IF(E331="","",IF(WEEKDAY(B331)=1,"〇",IF(WEEKDAY(B331)=7,"〇","")))</f>
        <v/>
      </c>
      <c r="G331" s="366" t="str">
        <f t="shared" si="45"/>
        <v>×</v>
      </c>
      <c r="H331" s="367"/>
      <c r="I331" s="368"/>
      <c r="J331" s="369"/>
      <c r="K331" s="370"/>
      <c r="L331" s="371" t="str">
        <f t="shared" si="46"/>
        <v/>
      </c>
      <c r="M331" s="371" t="str">
        <f t="shared" si="40"/>
        <v/>
      </c>
      <c r="N331" s="371" t="str">
        <f>B331</f>
        <v>-</v>
      </c>
      <c r="O331" s="371" t="str">
        <f t="shared" si="47"/>
        <v/>
      </c>
      <c r="P331" s="371" t="str">
        <f t="shared" si="48"/>
        <v>振替済み</v>
      </c>
      <c r="Q331" s="365" t="str">
        <f>IFERROR(IF(F331="","",IF(I331="休日","OK",IF(I331=$T$3,VLOOKUP(B331,$M$15:$P$655,4,FALSE),"NG"))),"NG")</f>
        <v/>
      </c>
      <c r="R331" s="398" t="str">
        <f>IFERROR(IF(WEEKDAY(C331)=2,"週の始まり",IF(WEEKDAY(C331)=1,"週の終わり",IF(WEEKDAY(C331)&gt;2,"↓",""))),"")</f>
        <v/>
      </c>
      <c r="S331" s="184"/>
      <c r="V331" s="177" t="str">
        <f>IFERROR(VLOOKUP(B331,①工事概要の入力!$C$10:$D$14,2,FALSE),"")</f>
        <v/>
      </c>
      <c r="W331" s="177" t="str">
        <f>IFERROR(VLOOKUP(B331,①工事概要の入力!$C$18:$D$23,2,FALSE),"")</f>
        <v/>
      </c>
      <c r="X331" s="177" t="str">
        <f>IFERROR(VLOOKUP(B331,①工事概要の入力!$C$24:$D$26,2,FALSE),"")</f>
        <v/>
      </c>
      <c r="Y331" s="177" t="str">
        <f>IF(B331&gt;①工事概要の入力!$C$28,"",IF(B331&gt;=①工事概要の入力!$C$27,$Y$13,""))</f>
        <v/>
      </c>
      <c r="Z331" s="177" t="str">
        <f>IF(B331&gt;①工事概要の入力!$C$30,"",IF(B331&gt;=①工事概要の入力!$C$29,$Z$13,""))</f>
        <v/>
      </c>
      <c r="AA331" s="177" t="str">
        <f>IF(B331&gt;①工事概要の入力!$C$32,"",IF(B331&gt;=①工事概要の入力!$C$31,$AA$13,""))</f>
        <v/>
      </c>
      <c r="AB331" s="177" t="str">
        <f>IF(B331&gt;①工事概要の入力!$C$34,"",IF(B331&gt;=①工事概要の入力!$C$33,$AB$13,""))</f>
        <v/>
      </c>
      <c r="AC331" s="177" t="str">
        <f>IF(B331&gt;①工事概要の入力!$C$36,"",IF(B331&gt;=①工事概要の入力!$C$35,$AC$13,""))</f>
        <v/>
      </c>
      <c r="AD331" s="177" t="str">
        <f>IF(B331&gt;①工事概要の入力!$C$38,"",IF(B331&gt;=①工事概要の入力!$C$37,$AD$13,""))</f>
        <v/>
      </c>
      <c r="AE331" s="177" t="str">
        <f>IF(B331&gt;①工事概要の入力!$C$40,"",IF(B331&gt;=①工事概要の入力!$C$39,$AE$13,""))</f>
        <v/>
      </c>
      <c r="AF331" s="177" t="str">
        <f>IF(B331&gt;①工事概要の入力!$C$42,"",IF(B331&gt;=①工事概要の入力!$C$41,$AF$13,""))</f>
        <v/>
      </c>
      <c r="AG331" s="177" t="str">
        <f>IF(B331&gt;①工事概要の入力!$C$44,"",IF(B331&gt;=①工事概要の入力!$C$43,$AG$13,""))</f>
        <v/>
      </c>
      <c r="AH331" s="177" t="str">
        <f>IF(B331&gt;①工事概要の入力!$C$46,"",IF(B331&gt;=①工事概要の入力!$C$45,$AH$13,""))</f>
        <v/>
      </c>
      <c r="AI331" s="177" t="str">
        <f>IF(B331&gt;①工事概要の入力!$C$48,"",IF(B331&gt;=①工事概要の入力!$C$47,$AI$13,""))</f>
        <v/>
      </c>
      <c r="AJ331" s="177" t="str">
        <f>IF(B331&gt;①工事概要の入力!$C$50,"",IF(B331&gt;=①工事概要の入力!$C$49,$AJ$13,""))</f>
        <v/>
      </c>
      <c r="AK331" s="177" t="str">
        <f>IF(B331&gt;①工事概要の入力!$C$52,"",IF(B331&gt;=①工事概要の入力!$C$51,$AK$13,""))</f>
        <v/>
      </c>
      <c r="AL331" s="177" t="str">
        <f>IF(B331&gt;①工事概要の入力!$C$54,"",IF(B331&gt;=①工事概要の入力!$C$53,$AL$13,""))</f>
        <v/>
      </c>
      <c r="AM331" s="177" t="str">
        <f>IF(B331&gt;①工事概要の入力!$C$56,"",IF(B331&gt;=①工事概要の入力!$C$55,$AM$13,""))</f>
        <v/>
      </c>
      <c r="AN331" s="177" t="str">
        <f>IF(B331&gt;①工事概要の入力!$C$58,"",IF(B331&gt;=①工事概要の入力!$C$57,$AN$13,""))</f>
        <v/>
      </c>
      <c r="AO331" s="177" t="str">
        <f>IF(B331&gt;①工事概要の入力!$C$60,"",IF(B331&gt;=①工事概要の入力!$C$59,$AO$13,""))</f>
        <v/>
      </c>
      <c r="AP331" s="177" t="str">
        <f>IF(B331&gt;①工事概要の入力!$C$62,"",IF(B331&gt;=①工事概要の入力!$C$61,$AP$13,""))</f>
        <v/>
      </c>
      <c r="AQ331" s="177" t="str">
        <f>IF(B331&gt;①工事概要の入力!$C$64,"",IF(B331&gt;=①工事概要の入力!$C$63,$AQ$13,""))</f>
        <v/>
      </c>
      <c r="AR331" s="177" t="str">
        <f>IF(B331&gt;①工事概要の入力!$C$66,"",IF(B331&gt;=①工事概要の入力!$C$65,$AR$13,""))</f>
        <v/>
      </c>
      <c r="AS331" s="177" t="str">
        <f>IF(B331&gt;①工事概要の入力!$C$68,"",IF(B331&gt;=①工事概要の入力!$C$67,$AS$13,""))</f>
        <v/>
      </c>
      <c r="AT331" s="177" t="str">
        <f t="shared" si="49"/>
        <v/>
      </c>
      <c r="AU331" s="177" t="str">
        <f t="shared" si="41"/>
        <v xml:space="preserve"> </v>
      </c>
    </row>
    <row r="332" spans="1:47" ht="39" customHeight="1" thickTop="1" thickBot="1">
      <c r="A332" s="351" t="str">
        <f t="shared" si="42"/>
        <v>対象期間外</v>
      </c>
      <c r="B332" s="362" t="str">
        <f>IFERROR(IF(B331=①工事概要の入力!$E$14,"-",IF(B331="-","-",B331+1)),"-")</f>
        <v>-</v>
      </c>
      <c r="C332" s="363" t="str">
        <f t="shared" si="43"/>
        <v>-</v>
      </c>
      <c r="D332" s="364" t="str">
        <f t="shared" si="44"/>
        <v xml:space="preserve"> </v>
      </c>
      <c r="E332" s="365" t="str">
        <f>IF(B332=①工事概要の入力!$E$10,"",IF(B332&gt;①工事概要の入力!$E$13,"",IF(LEN(AT332)=0,"○","")))</f>
        <v/>
      </c>
      <c r="F332" s="365" t="str">
        <f>IF(E332="","",IF(WEEKDAY(B332)=1,"〇",IF(WEEKDAY(B332)=7,"〇","")))</f>
        <v/>
      </c>
      <c r="G332" s="366" t="str">
        <f t="shared" si="45"/>
        <v>×</v>
      </c>
      <c r="H332" s="367"/>
      <c r="I332" s="368"/>
      <c r="J332" s="369"/>
      <c r="K332" s="370"/>
      <c r="L332" s="371" t="str">
        <f t="shared" si="46"/>
        <v/>
      </c>
      <c r="M332" s="371" t="str">
        <f t="shared" si="40"/>
        <v/>
      </c>
      <c r="N332" s="371" t="str">
        <f>B332</f>
        <v>-</v>
      </c>
      <c r="O332" s="371" t="str">
        <f t="shared" si="47"/>
        <v/>
      </c>
      <c r="P332" s="371" t="str">
        <f t="shared" si="48"/>
        <v>振替済み</v>
      </c>
      <c r="Q332" s="365" t="str">
        <f>IFERROR(IF(F332="","",IF(I332="休日","OK",IF(I332=$T$3,VLOOKUP(B332,$M$15:$P$655,4,FALSE),"NG"))),"NG")</f>
        <v/>
      </c>
      <c r="R332" s="398" t="str">
        <f>IFERROR(IF(WEEKDAY(C332)=2,"週の始まり",IF(WEEKDAY(C332)=1,"週の終わり",IF(WEEKDAY(C332)&gt;2,"↓",""))),"")</f>
        <v/>
      </c>
      <c r="S332" s="184"/>
      <c r="V332" s="177" t="str">
        <f>IFERROR(VLOOKUP(B332,①工事概要の入力!$C$10:$D$14,2,FALSE),"")</f>
        <v/>
      </c>
      <c r="W332" s="177" t="str">
        <f>IFERROR(VLOOKUP(B332,①工事概要の入力!$C$18:$D$23,2,FALSE),"")</f>
        <v/>
      </c>
      <c r="X332" s="177" t="str">
        <f>IFERROR(VLOOKUP(B332,①工事概要の入力!$C$24:$D$26,2,FALSE),"")</f>
        <v/>
      </c>
      <c r="Y332" s="177" t="str">
        <f>IF(B332&gt;①工事概要の入力!$C$28,"",IF(B332&gt;=①工事概要の入力!$C$27,$Y$13,""))</f>
        <v/>
      </c>
      <c r="Z332" s="177" t="str">
        <f>IF(B332&gt;①工事概要の入力!$C$30,"",IF(B332&gt;=①工事概要の入力!$C$29,$Z$13,""))</f>
        <v/>
      </c>
      <c r="AA332" s="177" t="str">
        <f>IF(B332&gt;①工事概要の入力!$C$32,"",IF(B332&gt;=①工事概要の入力!$C$31,$AA$13,""))</f>
        <v/>
      </c>
      <c r="AB332" s="177" t="str">
        <f>IF(B332&gt;①工事概要の入力!$C$34,"",IF(B332&gt;=①工事概要の入力!$C$33,$AB$13,""))</f>
        <v/>
      </c>
      <c r="AC332" s="177" t="str">
        <f>IF(B332&gt;①工事概要の入力!$C$36,"",IF(B332&gt;=①工事概要の入力!$C$35,$AC$13,""))</f>
        <v/>
      </c>
      <c r="AD332" s="177" t="str">
        <f>IF(B332&gt;①工事概要の入力!$C$38,"",IF(B332&gt;=①工事概要の入力!$C$37,$AD$13,""))</f>
        <v/>
      </c>
      <c r="AE332" s="177" t="str">
        <f>IF(B332&gt;①工事概要の入力!$C$40,"",IF(B332&gt;=①工事概要の入力!$C$39,$AE$13,""))</f>
        <v/>
      </c>
      <c r="AF332" s="177" t="str">
        <f>IF(B332&gt;①工事概要の入力!$C$42,"",IF(B332&gt;=①工事概要の入力!$C$41,$AF$13,""))</f>
        <v/>
      </c>
      <c r="AG332" s="177" t="str">
        <f>IF(B332&gt;①工事概要の入力!$C$44,"",IF(B332&gt;=①工事概要の入力!$C$43,$AG$13,""))</f>
        <v/>
      </c>
      <c r="AH332" s="177" t="str">
        <f>IF(B332&gt;①工事概要の入力!$C$46,"",IF(B332&gt;=①工事概要の入力!$C$45,$AH$13,""))</f>
        <v/>
      </c>
      <c r="AI332" s="177" t="str">
        <f>IF(B332&gt;①工事概要の入力!$C$48,"",IF(B332&gt;=①工事概要の入力!$C$47,$AI$13,""))</f>
        <v/>
      </c>
      <c r="AJ332" s="177" t="str">
        <f>IF(B332&gt;①工事概要の入力!$C$50,"",IF(B332&gt;=①工事概要の入力!$C$49,$AJ$13,""))</f>
        <v/>
      </c>
      <c r="AK332" s="177" t="str">
        <f>IF(B332&gt;①工事概要の入力!$C$52,"",IF(B332&gt;=①工事概要の入力!$C$51,$AK$13,""))</f>
        <v/>
      </c>
      <c r="AL332" s="177" t="str">
        <f>IF(B332&gt;①工事概要の入力!$C$54,"",IF(B332&gt;=①工事概要の入力!$C$53,$AL$13,""))</f>
        <v/>
      </c>
      <c r="AM332" s="177" t="str">
        <f>IF(B332&gt;①工事概要の入力!$C$56,"",IF(B332&gt;=①工事概要の入力!$C$55,$AM$13,""))</f>
        <v/>
      </c>
      <c r="AN332" s="177" t="str">
        <f>IF(B332&gt;①工事概要の入力!$C$58,"",IF(B332&gt;=①工事概要の入力!$C$57,$AN$13,""))</f>
        <v/>
      </c>
      <c r="AO332" s="177" t="str">
        <f>IF(B332&gt;①工事概要の入力!$C$60,"",IF(B332&gt;=①工事概要の入力!$C$59,$AO$13,""))</f>
        <v/>
      </c>
      <c r="AP332" s="177" t="str">
        <f>IF(B332&gt;①工事概要の入力!$C$62,"",IF(B332&gt;=①工事概要の入力!$C$61,$AP$13,""))</f>
        <v/>
      </c>
      <c r="AQ332" s="177" t="str">
        <f>IF(B332&gt;①工事概要の入力!$C$64,"",IF(B332&gt;=①工事概要の入力!$C$63,$AQ$13,""))</f>
        <v/>
      </c>
      <c r="AR332" s="177" t="str">
        <f>IF(B332&gt;①工事概要の入力!$C$66,"",IF(B332&gt;=①工事概要の入力!$C$65,$AR$13,""))</f>
        <v/>
      </c>
      <c r="AS332" s="177" t="str">
        <f>IF(B332&gt;①工事概要の入力!$C$68,"",IF(B332&gt;=①工事概要の入力!$C$67,$AS$13,""))</f>
        <v/>
      </c>
      <c r="AT332" s="177" t="str">
        <f t="shared" si="49"/>
        <v/>
      </c>
      <c r="AU332" s="177" t="str">
        <f t="shared" si="41"/>
        <v xml:space="preserve"> </v>
      </c>
    </row>
    <row r="333" spans="1:47" ht="39" customHeight="1" thickTop="1" thickBot="1">
      <c r="A333" s="351" t="str">
        <f t="shared" si="42"/>
        <v>対象期間外</v>
      </c>
      <c r="B333" s="362" t="str">
        <f>IFERROR(IF(B332=①工事概要の入力!$E$14,"-",IF(B332="-","-",B332+1)),"-")</f>
        <v>-</v>
      </c>
      <c r="C333" s="363" t="str">
        <f t="shared" si="43"/>
        <v>-</v>
      </c>
      <c r="D333" s="364" t="str">
        <f t="shared" si="44"/>
        <v xml:space="preserve"> </v>
      </c>
      <c r="E333" s="365" t="str">
        <f>IF(B333=①工事概要の入力!$E$10,"",IF(B333&gt;①工事概要の入力!$E$13,"",IF(LEN(AT333)=0,"○","")))</f>
        <v/>
      </c>
      <c r="F333" s="365" t="str">
        <f>IF(E333="","",IF(WEEKDAY(B333)=1,"〇",IF(WEEKDAY(B333)=7,"〇","")))</f>
        <v/>
      </c>
      <c r="G333" s="366" t="str">
        <f t="shared" si="45"/>
        <v>×</v>
      </c>
      <c r="H333" s="367"/>
      <c r="I333" s="368"/>
      <c r="J333" s="369"/>
      <c r="K333" s="370"/>
      <c r="L333" s="371" t="str">
        <f t="shared" si="46"/>
        <v/>
      </c>
      <c r="M333" s="371" t="str">
        <f t="shared" si="40"/>
        <v/>
      </c>
      <c r="N333" s="371" t="str">
        <f>B333</f>
        <v>-</v>
      </c>
      <c r="O333" s="371" t="str">
        <f t="shared" si="47"/>
        <v/>
      </c>
      <c r="P333" s="371" t="str">
        <f t="shared" si="48"/>
        <v>振替済み</v>
      </c>
      <c r="Q333" s="365" t="str">
        <f>IFERROR(IF(F333="","",IF(I333="休日","OK",IF(I333=$T$3,VLOOKUP(B333,$M$15:$P$655,4,FALSE),"NG"))),"NG")</f>
        <v/>
      </c>
      <c r="R333" s="398" t="str">
        <f>IFERROR(IF(WEEKDAY(C333)=2,"週の始まり",IF(WEEKDAY(C333)=1,"週の終わり",IF(WEEKDAY(C333)&gt;2,"↓",""))),"")</f>
        <v/>
      </c>
      <c r="S333" s="184"/>
      <c r="V333" s="177" t="str">
        <f>IFERROR(VLOOKUP(B333,①工事概要の入力!$C$10:$D$14,2,FALSE),"")</f>
        <v/>
      </c>
      <c r="W333" s="177" t="str">
        <f>IFERROR(VLOOKUP(B333,①工事概要の入力!$C$18:$D$23,2,FALSE),"")</f>
        <v/>
      </c>
      <c r="X333" s="177" t="str">
        <f>IFERROR(VLOOKUP(B333,①工事概要の入力!$C$24:$D$26,2,FALSE),"")</f>
        <v/>
      </c>
      <c r="Y333" s="177" t="str">
        <f>IF(B333&gt;①工事概要の入力!$C$28,"",IF(B333&gt;=①工事概要の入力!$C$27,$Y$13,""))</f>
        <v/>
      </c>
      <c r="Z333" s="177" t="str">
        <f>IF(B333&gt;①工事概要の入力!$C$30,"",IF(B333&gt;=①工事概要の入力!$C$29,$Z$13,""))</f>
        <v/>
      </c>
      <c r="AA333" s="177" t="str">
        <f>IF(B333&gt;①工事概要の入力!$C$32,"",IF(B333&gt;=①工事概要の入力!$C$31,$AA$13,""))</f>
        <v/>
      </c>
      <c r="AB333" s="177" t="str">
        <f>IF(B333&gt;①工事概要の入力!$C$34,"",IF(B333&gt;=①工事概要の入力!$C$33,$AB$13,""))</f>
        <v/>
      </c>
      <c r="AC333" s="177" t="str">
        <f>IF(B333&gt;①工事概要の入力!$C$36,"",IF(B333&gt;=①工事概要の入力!$C$35,$AC$13,""))</f>
        <v/>
      </c>
      <c r="AD333" s="177" t="str">
        <f>IF(B333&gt;①工事概要の入力!$C$38,"",IF(B333&gt;=①工事概要の入力!$C$37,$AD$13,""))</f>
        <v/>
      </c>
      <c r="AE333" s="177" t="str">
        <f>IF(B333&gt;①工事概要の入力!$C$40,"",IF(B333&gt;=①工事概要の入力!$C$39,$AE$13,""))</f>
        <v/>
      </c>
      <c r="AF333" s="177" t="str">
        <f>IF(B333&gt;①工事概要の入力!$C$42,"",IF(B333&gt;=①工事概要の入力!$C$41,$AF$13,""))</f>
        <v/>
      </c>
      <c r="AG333" s="177" t="str">
        <f>IF(B333&gt;①工事概要の入力!$C$44,"",IF(B333&gt;=①工事概要の入力!$C$43,$AG$13,""))</f>
        <v/>
      </c>
      <c r="AH333" s="177" t="str">
        <f>IF(B333&gt;①工事概要の入力!$C$46,"",IF(B333&gt;=①工事概要の入力!$C$45,$AH$13,""))</f>
        <v/>
      </c>
      <c r="AI333" s="177" t="str">
        <f>IF(B333&gt;①工事概要の入力!$C$48,"",IF(B333&gt;=①工事概要の入力!$C$47,$AI$13,""))</f>
        <v/>
      </c>
      <c r="AJ333" s="177" t="str">
        <f>IF(B333&gt;①工事概要の入力!$C$50,"",IF(B333&gt;=①工事概要の入力!$C$49,$AJ$13,""))</f>
        <v/>
      </c>
      <c r="AK333" s="177" t="str">
        <f>IF(B333&gt;①工事概要の入力!$C$52,"",IF(B333&gt;=①工事概要の入力!$C$51,$AK$13,""))</f>
        <v/>
      </c>
      <c r="AL333" s="177" t="str">
        <f>IF(B333&gt;①工事概要の入力!$C$54,"",IF(B333&gt;=①工事概要の入力!$C$53,$AL$13,""))</f>
        <v/>
      </c>
      <c r="AM333" s="177" t="str">
        <f>IF(B333&gt;①工事概要の入力!$C$56,"",IF(B333&gt;=①工事概要の入力!$C$55,$AM$13,""))</f>
        <v/>
      </c>
      <c r="AN333" s="177" t="str">
        <f>IF(B333&gt;①工事概要の入力!$C$58,"",IF(B333&gt;=①工事概要の入力!$C$57,$AN$13,""))</f>
        <v/>
      </c>
      <c r="AO333" s="177" t="str">
        <f>IF(B333&gt;①工事概要の入力!$C$60,"",IF(B333&gt;=①工事概要の入力!$C$59,$AO$13,""))</f>
        <v/>
      </c>
      <c r="AP333" s="177" t="str">
        <f>IF(B333&gt;①工事概要の入力!$C$62,"",IF(B333&gt;=①工事概要の入力!$C$61,$AP$13,""))</f>
        <v/>
      </c>
      <c r="AQ333" s="177" t="str">
        <f>IF(B333&gt;①工事概要の入力!$C$64,"",IF(B333&gt;=①工事概要の入力!$C$63,$AQ$13,""))</f>
        <v/>
      </c>
      <c r="AR333" s="177" t="str">
        <f>IF(B333&gt;①工事概要の入力!$C$66,"",IF(B333&gt;=①工事概要の入力!$C$65,$AR$13,""))</f>
        <v/>
      </c>
      <c r="AS333" s="177" t="str">
        <f>IF(B333&gt;①工事概要の入力!$C$68,"",IF(B333&gt;=①工事概要の入力!$C$67,$AS$13,""))</f>
        <v/>
      </c>
      <c r="AT333" s="177" t="str">
        <f t="shared" si="49"/>
        <v/>
      </c>
      <c r="AU333" s="177" t="str">
        <f t="shared" si="41"/>
        <v xml:space="preserve"> </v>
      </c>
    </row>
    <row r="334" spans="1:47" ht="39" customHeight="1" thickTop="1" thickBot="1">
      <c r="A334" s="351" t="str">
        <f t="shared" si="42"/>
        <v>対象期間外</v>
      </c>
      <c r="B334" s="362" t="str">
        <f>IFERROR(IF(B333=①工事概要の入力!$E$14,"-",IF(B333="-","-",B333+1)),"-")</f>
        <v>-</v>
      </c>
      <c r="C334" s="363" t="str">
        <f t="shared" si="43"/>
        <v>-</v>
      </c>
      <c r="D334" s="364" t="str">
        <f t="shared" si="44"/>
        <v xml:space="preserve"> </v>
      </c>
      <c r="E334" s="365" t="str">
        <f>IF(B334=①工事概要の入力!$E$10,"",IF(B334&gt;①工事概要の入力!$E$13,"",IF(LEN(AT334)=0,"○","")))</f>
        <v/>
      </c>
      <c r="F334" s="365" t="str">
        <f>IF(E334="","",IF(WEEKDAY(B334)=1,"〇",IF(WEEKDAY(B334)=7,"〇","")))</f>
        <v/>
      </c>
      <c r="G334" s="366" t="str">
        <f t="shared" si="45"/>
        <v>×</v>
      </c>
      <c r="H334" s="367"/>
      <c r="I334" s="368"/>
      <c r="J334" s="369"/>
      <c r="K334" s="370"/>
      <c r="L334" s="371" t="str">
        <f t="shared" si="46"/>
        <v/>
      </c>
      <c r="M334" s="371" t="str">
        <f t="shared" si="40"/>
        <v/>
      </c>
      <c r="N334" s="371" t="str">
        <f>B334</f>
        <v>-</v>
      </c>
      <c r="O334" s="371" t="str">
        <f t="shared" si="47"/>
        <v/>
      </c>
      <c r="P334" s="371" t="str">
        <f t="shared" si="48"/>
        <v>振替済み</v>
      </c>
      <c r="Q334" s="365" t="str">
        <f>IFERROR(IF(F334="","",IF(I334="休日","OK",IF(I334=$T$3,VLOOKUP(B334,$M$15:$P$655,4,FALSE),"NG"))),"NG")</f>
        <v/>
      </c>
      <c r="R334" s="398" t="str">
        <f>IFERROR(IF(WEEKDAY(C334)=2,"週の始まり",IF(WEEKDAY(C334)=1,"週の終わり",IF(WEEKDAY(C334)&gt;2,"↓",""))),"")</f>
        <v/>
      </c>
      <c r="S334" s="184"/>
      <c r="V334" s="177" t="str">
        <f>IFERROR(VLOOKUP(B334,①工事概要の入力!$C$10:$D$14,2,FALSE),"")</f>
        <v/>
      </c>
      <c r="W334" s="177" t="str">
        <f>IFERROR(VLOOKUP(B334,①工事概要の入力!$C$18:$D$23,2,FALSE),"")</f>
        <v/>
      </c>
      <c r="X334" s="177" t="str">
        <f>IFERROR(VLOOKUP(B334,①工事概要の入力!$C$24:$D$26,2,FALSE),"")</f>
        <v/>
      </c>
      <c r="Y334" s="177" t="str">
        <f>IF(B334&gt;①工事概要の入力!$C$28,"",IF(B334&gt;=①工事概要の入力!$C$27,$Y$13,""))</f>
        <v/>
      </c>
      <c r="Z334" s="177" t="str">
        <f>IF(B334&gt;①工事概要の入力!$C$30,"",IF(B334&gt;=①工事概要の入力!$C$29,$Z$13,""))</f>
        <v/>
      </c>
      <c r="AA334" s="177" t="str">
        <f>IF(B334&gt;①工事概要の入力!$C$32,"",IF(B334&gt;=①工事概要の入力!$C$31,$AA$13,""))</f>
        <v/>
      </c>
      <c r="AB334" s="177" t="str">
        <f>IF(B334&gt;①工事概要の入力!$C$34,"",IF(B334&gt;=①工事概要の入力!$C$33,$AB$13,""))</f>
        <v/>
      </c>
      <c r="AC334" s="177" t="str">
        <f>IF(B334&gt;①工事概要の入力!$C$36,"",IF(B334&gt;=①工事概要の入力!$C$35,$AC$13,""))</f>
        <v/>
      </c>
      <c r="AD334" s="177" t="str">
        <f>IF(B334&gt;①工事概要の入力!$C$38,"",IF(B334&gt;=①工事概要の入力!$C$37,$AD$13,""))</f>
        <v/>
      </c>
      <c r="AE334" s="177" t="str">
        <f>IF(B334&gt;①工事概要の入力!$C$40,"",IF(B334&gt;=①工事概要の入力!$C$39,$AE$13,""))</f>
        <v/>
      </c>
      <c r="AF334" s="177" t="str">
        <f>IF(B334&gt;①工事概要の入力!$C$42,"",IF(B334&gt;=①工事概要の入力!$C$41,$AF$13,""))</f>
        <v/>
      </c>
      <c r="AG334" s="177" t="str">
        <f>IF(B334&gt;①工事概要の入力!$C$44,"",IF(B334&gt;=①工事概要の入力!$C$43,$AG$13,""))</f>
        <v/>
      </c>
      <c r="AH334" s="177" t="str">
        <f>IF(B334&gt;①工事概要の入力!$C$46,"",IF(B334&gt;=①工事概要の入力!$C$45,$AH$13,""))</f>
        <v/>
      </c>
      <c r="AI334" s="177" t="str">
        <f>IF(B334&gt;①工事概要の入力!$C$48,"",IF(B334&gt;=①工事概要の入力!$C$47,$AI$13,""))</f>
        <v/>
      </c>
      <c r="AJ334" s="177" t="str">
        <f>IF(B334&gt;①工事概要の入力!$C$50,"",IF(B334&gt;=①工事概要の入力!$C$49,$AJ$13,""))</f>
        <v/>
      </c>
      <c r="AK334" s="177" t="str">
        <f>IF(B334&gt;①工事概要の入力!$C$52,"",IF(B334&gt;=①工事概要の入力!$C$51,$AK$13,""))</f>
        <v/>
      </c>
      <c r="AL334" s="177" t="str">
        <f>IF(B334&gt;①工事概要の入力!$C$54,"",IF(B334&gt;=①工事概要の入力!$C$53,$AL$13,""))</f>
        <v/>
      </c>
      <c r="AM334" s="177" t="str">
        <f>IF(B334&gt;①工事概要の入力!$C$56,"",IF(B334&gt;=①工事概要の入力!$C$55,$AM$13,""))</f>
        <v/>
      </c>
      <c r="AN334" s="177" t="str">
        <f>IF(B334&gt;①工事概要の入力!$C$58,"",IF(B334&gt;=①工事概要の入力!$C$57,$AN$13,""))</f>
        <v/>
      </c>
      <c r="AO334" s="177" t="str">
        <f>IF(B334&gt;①工事概要の入力!$C$60,"",IF(B334&gt;=①工事概要の入力!$C$59,$AO$13,""))</f>
        <v/>
      </c>
      <c r="AP334" s="177" t="str">
        <f>IF(B334&gt;①工事概要の入力!$C$62,"",IF(B334&gt;=①工事概要の入力!$C$61,$AP$13,""))</f>
        <v/>
      </c>
      <c r="AQ334" s="177" t="str">
        <f>IF(B334&gt;①工事概要の入力!$C$64,"",IF(B334&gt;=①工事概要の入力!$C$63,$AQ$13,""))</f>
        <v/>
      </c>
      <c r="AR334" s="177" t="str">
        <f>IF(B334&gt;①工事概要の入力!$C$66,"",IF(B334&gt;=①工事概要の入力!$C$65,$AR$13,""))</f>
        <v/>
      </c>
      <c r="AS334" s="177" t="str">
        <f>IF(B334&gt;①工事概要の入力!$C$68,"",IF(B334&gt;=①工事概要の入力!$C$67,$AS$13,""))</f>
        <v/>
      </c>
      <c r="AT334" s="177" t="str">
        <f t="shared" si="49"/>
        <v/>
      </c>
      <c r="AU334" s="177" t="str">
        <f t="shared" si="41"/>
        <v xml:space="preserve"> </v>
      </c>
    </row>
    <row r="335" spans="1:47" ht="39" customHeight="1" thickTop="1" thickBot="1">
      <c r="A335" s="351" t="str">
        <f t="shared" si="42"/>
        <v>対象期間外</v>
      </c>
      <c r="B335" s="362" t="str">
        <f>IFERROR(IF(B334=①工事概要の入力!$E$14,"-",IF(B334="-","-",B334+1)),"-")</f>
        <v>-</v>
      </c>
      <c r="C335" s="363" t="str">
        <f t="shared" si="43"/>
        <v>-</v>
      </c>
      <c r="D335" s="364" t="str">
        <f t="shared" si="44"/>
        <v xml:space="preserve"> </v>
      </c>
      <c r="E335" s="365" t="str">
        <f>IF(B335=①工事概要の入力!$E$10,"",IF(B335&gt;①工事概要の入力!$E$13,"",IF(LEN(AT335)=0,"○","")))</f>
        <v/>
      </c>
      <c r="F335" s="365" t="str">
        <f>IF(E335="","",IF(WEEKDAY(B335)=1,"〇",IF(WEEKDAY(B335)=7,"〇","")))</f>
        <v/>
      </c>
      <c r="G335" s="366" t="str">
        <f t="shared" si="45"/>
        <v>×</v>
      </c>
      <c r="H335" s="367"/>
      <c r="I335" s="368"/>
      <c r="J335" s="369"/>
      <c r="K335" s="370"/>
      <c r="L335" s="371" t="str">
        <f t="shared" si="46"/>
        <v/>
      </c>
      <c r="M335" s="371" t="str">
        <f t="shared" ref="M335:M398" si="50">IF(L335="","",L335)</f>
        <v/>
      </c>
      <c r="N335" s="371" t="str">
        <f>B335</f>
        <v>-</v>
      </c>
      <c r="O335" s="371" t="str">
        <f t="shared" si="47"/>
        <v/>
      </c>
      <c r="P335" s="371" t="str">
        <f t="shared" si="48"/>
        <v>振替済み</v>
      </c>
      <c r="Q335" s="365" t="str">
        <f>IFERROR(IF(F335="","",IF(I335="休日","OK",IF(I335=$T$3,VLOOKUP(B335,$M$15:$P$655,4,FALSE),"NG"))),"NG")</f>
        <v/>
      </c>
      <c r="R335" s="398" t="str">
        <f>IFERROR(IF(WEEKDAY(C335)=2,"週の始まり",IF(WEEKDAY(C335)=1,"週の終わり",IF(WEEKDAY(C335)&gt;2,"↓",""))),"")</f>
        <v/>
      </c>
      <c r="S335" s="184"/>
      <c r="V335" s="177" t="str">
        <f>IFERROR(VLOOKUP(B335,①工事概要の入力!$C$10:$D$14,2,FALSE),"")</f>
        <v/>
      </c>
      <c r="W335" s="177" t="str">
        <f>IFERROR(VLOOKUP(B335,①工事概要の入力!$C$18:$D$23,2,FALSE),"")</f>
        <v/>
      </c>
      <c r="X335" s="177" t="str">
        <f>IFERROR(VLOOKUP(B335,①工事概要の入力!$C$24:$D$26,2,FALSE),"")</f>
        <v/>
      </c>
      <c r="Y335" s="177" t="str">
        <f>IF(B335&gt;①工事概要の入力!$C$28,"",IF(B335&gt;=①工事概要の入力!$C$27,$Y$13,""))</f>
        <v/>
      </c>
      <c r="Z335" s="177" t="str">
        <f>IF(B335&gt;①工事概要の入力!$C$30,"",IF(B335&gt;=①工事概要の入力!$C$29,$Z$13,""))</f>
        <v/>
      </c>
      <c r="AA335" s="177" t="str">
        <f>IF(B335&gt;①工事概要の入力!$C$32,"",IF(B335&gt;=①工事概要の入力!$C$31,$AA$13,""))</f>
        <v/>
      </c>
      <c r="AB335" s="177" t="str">
        <f>IF(B335&gt;①工事概要の入力!$C$34,"",IF(B335&gt;=①工事概要の入力!$C$33,$AB$13,""))</f>
        <v/>
      </c>
      <c r="AC335" s="177" t="str">
        <f>IF(B335&gt;①工事概要の入力!$C$36,"",IF(B335&gt;=①工事概要の入力!$C$35,$AC$13,""))</f>
        <v/>
      </c>
      <c r="AD335" s="177" t="str">
        <f>IF(B335&gt;①工事概要の入力!$C$38,"",IF(B335&gt;=①工事概要の入力!$C$37,$AD$13,""))</f>
        <v/>
      </c>
      <c r="AE335" s="177" t="str">
        <f>IF(B335&gt;①工事概要の入力!$C$40,"",IF(B335&gt;=①工事概要の入力!$C$39,$AE$13,""))</f>
        <v/>
      </c>
      <c r="AF335" s="177" t="str">
        <f>IF(B335&gt;①工事概要の入力!$C$42,"",IF(B335&gt;=①工事概要の入力!$C$41,$AF$13,""))</f>
        <v/>
      </c>
      <c r="AG335" s="177" t="str">
        <f>IF(B335&gt;①工事概要の入力!$C$44,"",IF(B335&gt;=①工事概要の入力!$C$43,$AG$13,""))</f>
        <v/>
      </c>
      <c r="AH335" s="177" t="str">
        <f>IF(B335&gt;①工事概要の入力!$C$46,"",IF(B335&gt;=①工事概要の入力!$C$45,$AH$13,""))</f>
        <v/>
      </c>
      <c r="AI335" s="177" t="str">
        <f>IF(B335&gt;①工事概要の入力!$C$48,"",IF(B335&gt;=①工事概要の入力!$C$47,$AI$13,""))</f>
        <v/>
      </c>
      <c r="AJ335" s="177" t="str">
        <f>IF(B335&gt;①工事概要の入力!$C$50,"",IF(B335&gt;=①工事概要の入力!$C$49,$AJ$13,""))</f>
        <v/>
      </c>
      <c r="AK335" s="177" t="str">
        <f>IF(B335&gt;①工事概要の入力!$C$52,"",IF(B335&gt;=①工事概要の入力!$C$51,$AK$13,""))</f>
        <v/>
      </c>
      <c r="AL335" s="177" t="str">
        <f>IF(B335&gt;①工事概要の入力!$C$54,"",IF(B335&gt;=①工事概要の入力!$C$53,$AL$13,""))</f>
        <v/>
      </c>
      <c r="AM335" s="177" t="str">
        <f>IF(B335&gt;①工事概要の入力!$C$56,"",IF(B335&gt;=①工事概要の入力!$C$55,$AM$13,""))</f>
        <v/>
      </c>
      <c r="AN335" s="177" t="str">
        <f>IF(B335&gt;①工事概要の入力!$C$58,"",IF(B335&gt;=①工事概要の入力!$C$57,$AN$13,""))</f>
        <v/>
      </c>
      <c r="AO335" s="177" t="str">
        <f>IF(B335&gt;①工事概要の入力!$C$60,"",IF(B335&gt;=①工事概要の入力!$C$59,$AO$13,""))</f>
        <v/>
      </c>
      <c r="AP335" s="177" t="str">
        <f>IF(B335&gt;①工事概要の入力!$C$62,"",IF(B335&gt;=①工事概要の入力!$C$61,$AP$13,""))</f>
        <v/>
      </c>
      <c r="AQ335" s="177" t="str">
        <f>IF(B335&gt;①工事概要の入力!$C$64,"",IF(B335&gt;=①工事概要の入力!$C$63,$AQ$13,""))</f>
        <v/>
      </c>
      <c r="AR335" s="177" t="str">
        <f>IF(B335&gt;①工事概要の入力!$C$66,"",IF(B335&gt;=①工事概要の入力!$C$65,$AR$13,""))</f>
        <v/>
      </c>
      <c r="AS335" s="177" t="str">
        <f>IF(B335&gt;①工事概要の入力!$C$68,"",IF(B335&gt;=①工事概要の入力!$C$67,$AS$13,""))</f>
        <v/>
      </c>
      <c r="AT335" s="177" t="str">
        <f t="shared" si="49"/>
        <v/>
      </c>
      <c r="AU335" s="177" t="str">
        <f t="shared" ref="AU335:AU398" si="51">V335&amp;" "&amp;AT335</f>
        <v xml:space="preserve"> </v>
      </c>
    </row>
    <row r="336" spans="1:47" ht="39" customHeight="1" thickTop="1" thickBot="1">
      <c r="A336" s="351" t="str">
        <f t="shared" ref="A336:A399" si="52">IF(G336="×","対象期間外",IF(G336="〇","対象期間",""))</f>
        <v>対象期間外</v>
      </c>
      <c r="B336" s="362" t="str">
        <f>IFERROR(IF(B335=①工事概要の入力!$E$14,"-",IF(B335="-","-",B335+1)),"-")</f>
        <v>-</v>
      </c>
      <c r="C336" s="363" t="str">
        <f t="shared" ref="C336:C399" si="53">IFERROR(WEEKDAY(B336),"-")</f>
        <v>-</v>
      </c>
      <c r="D336" s="364" t="str">
        <f t="shared" ref="D336:D399" si="54">AU336</f>
        <v xml:space="preserve"> </v>
      </c>
      <c r="E336" s="365" t="str">
        <f>IF(B336=①工事概要の入力!$E$10,"",IF(B336&gt;①工事概要の入力!$E$13,"",IF(LEN(AT336)=0,"○","")))</f>
        <v/>
      </c>
      <c r="F336" s="365" t="str">
        <f>IF(E336="","",IF(WEEKDAY(B336)=1,"〇",IF(WEEKDAY(B336)=7,"〇","")))</f>
        <v/>
      </c>
      <c r="G336" s="366" t="str">
        <f t="shared" ref="G336:G399" si="55">IF(E336="","×","〇")</f>
        <v>×</v>
      </c>
      <c r="H336" s="367"/>
      <c r="I336" s="368"/>
      <c r="J336" s="369"/>
      <c r="K336" s="370"/>
      <c r="L336" s="371" t="str">
        <f t="shared" ref="L336:L399" si="56">IF(I336="完全週休２日の振替休日",J336,"")</f>
        <v/>
      </c>
      <c r="M336" s="371" t="str">
        <f t="shared" si="50"/>
        <v/>
      </c>
      <c r="N336" s="371" t="str">
        <f>B336</f>
        <v>-</v>
      </c>
      <c r="O336" s="371" t="str">
        <f t="shared" ref="O336:O399" si="57">IF(H336&amp;I336=$T$4&amp;$T$5,"NG","")</f>
        <v/>
      </c>
      <c r="P336" s="371" t="str">
        <f t="shared" ref="P336:P399" si="58">IF(O336="","振替済み",$T$15)</f>
        <v>振替済み</v>
      </c>
      <c r="Q336" s="365" t="str">
        <f>IFERROR(IF(F336="","",IF(I336="休日","OK",IF(I336=$T$3,VLOOKUP(B336,$M$15:$P$655,4,FALSE),"NG"))),"NG")</f>
        <v/>
      </c>
      <c r="R336" s="398" t="str">
        <f>IFERROR(IF(WEEKDAY(C336)=2,"週の始まり",IF(WEEKDAY(C336)=1,"週の終わり",IF(WEEKDAY(C336)&gt;2,"↓",""))),"")</f>
        <v/>
      </c>
      <c r="S336" s="184"/>
      <c r="V336" s="177" t="str">
        <f>IFERROR(VLOOKUP(B336,①工事概要の入力!$C$10:$D$14,2,FALSE),"")</f>
        <v/>
      </c>
      <c r="W336" s="177" t="str">
        <f>IFERROR(VLOOKUP(B336,①工事概要の入力!$C$18:$D$23,2,FALSE),"")</f>
        <v/>
      </c>
      <c r="X336" s="177" t="str">
        <f>IFERROR(VLOOKUP(B336,①工事概要の入力!$C$24:$D$26,2,FALSE),"")</f>
        <v/>
      </c>
      <c r="Y336" s="177" t="str">
        <f>IF(B336&gt;①工事概要の入力!$C$28,"",IF(B336&gt;=①工事概要の入力!$C$27,$Y$13,""))</f>
        <v/>
      </c>
      <c r="Z336" s="177" t="str">
        <f>IF(B336&gt;①工事概要の入力!$C$30,"",IF(B336&gt;=①工事概要の入力!$C$29,$Z$13,""))</f>
        <v/>
      </c>
      <c r="AA336" s="177" t="str">
        <f>IF(B336&gt;①工事概要の入力!$C$32,"",IF(B336&gt;=①工事概要の入力!$C$31,$AA$13,""))</f>
        <v/>
      </c>
      <c r="AB336" s="177" t="str">
        <f>IF(B336&gt;①工事概要の入力!$C$34,"",IF(B336&gt;=①工事概要の入力!$C$33,$AB$13,""))</f>
        <v/>
      </c>
      <c r="AC336" s="177" t="str">
        <f>IF(B336&gt;①工事概要の入力!$C$36,"",IF(B336&gt;=①工事概要の入力!$C$35,$AC$13,""))</f>
        <v/>
      </c>
      <c r="AD336" s="177" t="str">
        <f>IF(B336&gt;①工事概要の入力!$C$38,"",IF(B336&gt;=①工事概要の入力!$C$37,$AD$13,""))</f>
        <v/>
      </c>
      <c r="AE336" s="177" t="str">
        <f>IF(B336&gt;①工事概要の入力!$C$40,"",IF(B336&gt;=①工事概要の入力!$C$39,$AE$13,""))</f>
        <v/>
      </c>
      <c r="AF336" s="177" t="str">
        <f>IF(B336&gt;①工事概要の入力!$C$42,"",IF(B336&gt;=①工事概要の入力!$C$41,$AF$13,""))</f>
        <v/>
      </c>
      <c r="AG336" s="177" t="str">
        <f>IF(B336&gt;①工事概要の入力!$C$44,"",IF(B336&gt;=①工事概要の入力!$C$43,$AG$13,""))</f>
        <v/>
      </c>
      <c r="AH336" s="177" t="str">
        <f>IF(B336&gt;①工事概要の入力!$C$46,"",IF(B336&gt;=①工事概要の入力!$C$45,$AH$13,""))</f>
        <v/>
      </c>
      <c r="AI336" s="177" t="str">
        <f>IF(B336&gt;①工事概要の入力!$C$48,"",IF(B336&gt;=①工事概要の入力!$C$47,$AI$13,""))</f>
        <v/>
      </c>
      <c r="AJ336" s="177" t="str">
        <f>IF(B336&gt;①工事概要の入力!$C$50,"",IF(B336&gt;=①工事概要の入力!$C$49,$AJ$13,""))</f>
        <v/>
      </c>
      <c r="AK336" s="177" t="str">
        <f>IF(B336&gt;①工事概要の入力!$C$52,"",IF(B336&gt;=①工事概要の入力!$C$51,$AK$13,""))</f>
        <v/>
      </c>
      <c r="AL336" s="177" t="str">
        <f>IF(B336&gt;①工事概要の入力!$C$54,"",IF(B336&gt;=①工事概要の入力!$C$53,$AL$13,""))</f>
        <v/>
      </c>
      <c r="AM336" s="177" t="str">
        <f>IF(B336&gt;①工事概要の入力!$C$56,"",IF(B336&gt;=①工事概要の入力!$C$55,$AM$13,""))</f>
        <v/>
      </c>
      <c r="AN336" s="177" t="str">
        <f>IF(B336&gt;①工事概要の入力!$C$58,"",IF(B336&gt;=①工事概要の入力!$C$57,$AN$13,""))</f>
        <v/>
      </c>
      <c r="AO336" s="177" t="str">
        <f>IF(B336&gt;①工事概要の入力!$C$60,"",IF(B336&gt;=①工事概要の入力!$C$59,$AO$13,""))</f>
        <v/>
      </c>
      <c r="AP336" s="177" t="str">
        <f>IF(B336&gt;①工事概要の入力!$C$62,"",IF(B336&gt;=①工事概要の入力!$C$61,$AP$13,""))</f>
        <v/>
      </c>
      <c r="AQ336" s="177" t="str">
        <f>IF(B336&gt;①工事概要の入力!$C$64,"",IF(B336&gt;=①工事概要の入力!$C$63,$AQ$13,""))</f>
        <v/>
      </c>
      <c r="AR336" s="177" t="str">
        <f>IF(B336&gt;①工事概要の入力!$C$66,"",IF(B336&gt;=①工事概要の入力!$C$65,$AR$13,""))</f>
        <v/>
      </c>
      <c r="AS336" s="177" t="str">
        <f>IF(B336&gt;①工事概要の入力!$C$68,"",IF(B336&gt;=①工事概要の入力!$C$67,$AS$13,""))</f>
        <v/>
      </c>
      <c r="AT336" s="177" t="str">
        <f t="shared" ref="AT336:AT399" si="59">IF(COUNTA(W336:AE336)=0,"",W336&amp;X336&amp;Y336&amp;Z336&amp;AA336&amp;AB336&amp;AC336&amp;AD336&amp;AE336&amp;AF336&amp;AG336&amp;AH336&amp;AI336&amp;AJ336&amp;AK336&amp;AL336&amp;AM336&amp;AN336&amp;AO336&amp;AP336&amp;AQ336&amp;AR336&amp;AS336)</f>
        <v/>
      </c>
      <c r="AU336" s="177" t="str">
        <f t="shared" si="51"/>
        <v xml:space="preserve"> </v>
      </c>
    </row>
    <row r="337" spans="1:47" ht="39" customHeight="1" thickTop="1" thickBot="1">
      <c r="A337" s="351" t="str">
        <f t="shared" si="52"/>
        <v>対象期間外</v>
      </c>
      <c r="B337" s="362" t="str">
        <f>IFERROR(IF(B336=①工事概要の入力!$E$14,"-",IF(B336="-","-",B336+1)),"-")</f>
        <v>-</v>
      </c>
      <c r="C337" s="363" t="str">
        <f t="shared" si="53"/>
        <v>-</v>
      </c>
      <c r="D337" s="364" t="str">
        <f t="shared" si="54"/>
        <v xml:space="preserve"> </v>
      </c>
      <c r="E337" s="365" t="str">
        <f>IF(B337=①工事概要の入力!$E$10,"",IF(B337&gt;①工事概要の入力!$E$13,"",IF(LEN(AT337)=0,"○","")))</f>
        <v/>
      </c>
      <c r="F337" s="365" t="str">
        <f>IF(E337="","",IF(WEEKDAY(B337)=1,"〇",IF(WEEKDAY(B337)=7,"〇","")))</f>
        <v/>
      </c>
      <c r="G337" s="366" t="str">
        <f t="shared" si="55"/>
        <v>×</v>
      </c>
      <c r="H337" s="367"/>
      <c r="I337" s="368"/>
      <c r="J337" s="369"/>
      <c r="K337" s="370"/>
      <c r="L337" s="371" t="str">
        <f t="shared" si="56"/>
        <v/>
      </c>
      <c r="M337" s="371" t="str">
        <f t="shared" si="50"/>
        <v/>
      </c>
      <c r="N337" s="371" t="str">
        <f>B337</f>
        <v>-</v>
      </c>
      <c r="O337" s="371" t="str">
        <f t="shared" si="57"/>
        <v/>
      </c>
      <c r="P337" s="371" t="str">
        <f t="shared" si="58"/>
        <v>振替済み</v>
      </c>
      <c r="Q337" s="365" t="str">
        <f>IFERROR(IF(F337="","",IF(I337="休日","OK",IF(I337=$T$3,VLOOKUP(B337,$M$15:$P$655,4,FALSE),"NG"))),"NG")</f>
        <v/>
      </c>
      <c r="R337" s="398" t="str">
        <f>IFERROR(IF(WEEKDAY(C337)=2,"週の始まり",IF(WEEKDAY(C337)=1,"週の終わり",IF(WEEKDAY(C337)&gt;2,"↓",""))),"")</f>
        <v/>
      </c>
      <c r="S337" s="184"/>
      <c r="V337" s="177" t="str">
        <f>IFERROR(VLOOKUP(B337,①工事概要の入力!$C$10:$D$14,2,FALSE),"")</f>
        <v/>
      </c>
      <c r="W337" s="177" t="str">
        <f>IFERROR(VLOOKUP(B337,①工事概要の入力!$C$18:$D$23,2,FALSE),"")</f>
        <v/>
      </c>
      <c r="X337" s="177" t="str">
        <f>IFERROR(VLOOKUP(B337,①工事概要の入力!$C$24:$D$26,2,FALSE),"")</f>
        <v/>
      </c>
      <c r="Y337" s="177" t="str">
        <f>IF(B337&gt;①工事概要の入力!$C$28,"",IF(B337&gt;=①工事概要の入力!$C$27,$Y$13,""))</f>
        <v/>
      </c>
      <c r="Z337" s="177" t="str">
        <f>IF(B337&gt;①工事概要の入力!$C$30,"",IF(B337&gt;=①工事概要の入力!$C$29,$Z$13,""))</f>
        <v/>
      </c>
      <c r="AA337" s="177" t="str">
        <f>IF(B337&gt;①工事概要の入力!$C$32,"",IF(B337&gt;=①工事概要の入力!$C$31,$AA$13,""))</f>
        <v/>
      </c>
      <c r="AB337" s="177" t="str">
        <f>IF(B337&gt;①工事概要の入力!$C$34,"",IF(B337&gt;=①工事概要の入力!$C$33,$AB$13,""))</f>
        <v/>
      </c>
      <c r="AC337" s="177" t="str">
        <f>IF(B337&gt;①工事概要の入力!$C$36,"",IF(B337&gt;=①工事概要の入力!$C$35,$AC$13,""))</f>
        <v/>
      </c>
      <c r="AD337" s="177" t="str">
        <f>IF(B337&gt;①工事概要の入力!$C$38,"",IF(B337&gt;=①工事概要の入力!$C$37,$AD$13,""))</f>
        <v/>
      </c>
      <c r="AE337" s="177" t="str">
        <f>IF(B337&gt;①工事概要の入力!$C$40,"",IF(B337&gt;=①工事概要の入力!$C$39,$AE$13,""))</f>
        <v/>
      </c>
      <c r="AF337" s="177" t="str">
        <f>IF(B337&gt;①工事概要の入力!$C$42,"",IF(B337&gt;=①工事概要の入力!$C$41,$AF$13,""))</f>
        <v/>
      </c>
      <c r="AG337" s="177" t="str">
        <f>IF(B337&gt;①工事概要の入力!$C$44,"",IF(B337&gt;=①工事概要の入力!$C$43,$AG$13,""))</f>
        <v/>
      </c>
      <c r="AH337" s="177" t="str">
        <f>IF(B337&gt;①工事概要の入力!$C$46,"",IF(B337&gt;=①工事概要の入力!$C$45,$AH$13,""))</f>
        <v/>
      </c>
      <c r="AI337" s="177" t="str">
        <f>IF(B337&gt;①工事概要の入力!$C$48,"",IF(B337&gt;=①工事概要の入力!$C$47,$AI$13,""))</f>
        <v/>
      </c>
      <c r="AJ337" s="177" t="str">
        <f>IF(B337&gt;①工事概要の入力!$C$50,"",IF(B337&gt;=①工事概要の入力!$C$49,$AJ$13,""))</f>
        <v/>
      </c>
      <c r="AK337" s="177" t="str">
        <f>IF(B337&gt;①工事概要の入力!$C$52,"",IF(B337&gt;=①工事概要の入力!$C$51,$AK$13,""))</f>
        <v/>
      </c>
      <c r="AL337" s="177" t="str">
        <f>IF(B337&gt;①工事概要の入力!$C$54,"",IF(B337&gt;=①工事概要の入力!$C$53,$AL$13,""))</f>
        <v/>
      </c>
      <c r="AM337" s="177" t="str">
        <f>IF(B337&gt;①工事概要の入力!$C$56,"",IF(B337&gt;=①工事概要の入力!$C$55,$AM$13,""))</f>
        <v/>
      </c>
      <c r="AN337" s="177" t="str">
        <f>IF(B337&gt;①工事概要の入力!$C$58,"",IF(B337&gt;=①工事概要の入力!$C$57,$AN$13,""))</f>
        <v/>
      </c>
      <c r="AO337" s="177" t="str">
        <f>IF(B337&gt;①工事概要の入力!$C$60,"",IF(B337&gt;=①工事概要の入力!$C$59,$AO$13,""))</f>
        <v/>
      </c>
      <c r="AP337" s="177" t="str">
        <f>IF(B337&gt;①工事概要の入力!$C$62,"",IF(B337&gt;=①工事概要の入力!$C$61,$AP$13,""))</f>
        <v/>
      </c>
      <c r="AQ337" s="177" t="str">
        <f>IF(B337&gt;①工事概要の入力!$C$64,"",IF(B337&gt;=①工事概要の入力!$C$63,$AQ$13,""))</f>
        <v/>
      </c>
      <c r="AR337" s="177" t="str">
        <f>IF(B337&gt;①工事概要の入力!$C$66,"",IF(B337&gt;=①工事概要の入力!$C$65,$AR$13,""))</f>
        <v/>
      </c>
      <c r="AS337" s="177" t="str">
        <f>IF(B337&gt;①工事概要の入力!$C$68,"",IF(B337&gt;=①工事概要の入力!$C$67,$AS$13,""))</f>
        <v/>
      </c>
      <c r="AT337" s="177" t="str">
        <f t="shared" si="59"/>
        <v/>
      </c>
      <c r="AU337" s="177" t="str">
        <f t="shared" si="51"/>
        <v xml:space="preserve"> </v>
      </c>
    </row>
    <row r="338" spans="1:47" ht="39" customHeight="1" thickTop="1" thickBot="1">
      <c r="A338" s="351" t="str">
        <f t="shared" si="52"/>
        <v>対象期間外</v>
      </c>
      <c r="B338" s="362" t="str">
        <f>IFERROR(IF(B337=①工事概要の入力!$E$14,"-",IF(B337="-","-",B337+1)),"-")</f>
        <v>-</v>
      </c>
      <c r="C338" s="363" t="str">
        <f t="shared" si="53"/>
        <v>-</v>
      </c>
      <c r="D338" s="364" t="str">
        <f t="shared" si="54"/>
        <v xml:space="preserve"> </v>
      </c>
      <c r="E338" s="365" t="str">
        <f>IF(B338=①工事概要の入力!$E$10,"",IF(B338&gt;①工事概要の入力!$E$13,"",IF(LEN(AT338)=0,"○","")))</f>
        <v/>
      </c>
      <c r="F338" s="365" t="str">
        <f>IF(E338="","",IF(WEEKDAY(B338)=1,"〇",IF(WEEKDAY(B338)=7,"〇","")))</f>
        <v/>
      </c>
      <c r="G338" s="366" t="str">
        <f t="shared" si="55"/>
        <v>×</v>
      </c>
      <c r="H338" s="367"/>
      <c r="I338" s="368"/>
      <c r="J338" s="369"/>
      <c r="K338" s="370"/>
      <c r="L338" s="371" t="str">
        <f t="shared" si="56"/>
        <v/>
      </c>
      <c r="M338" s="371" t="str">
        <f t="shared" si="50"/>
        <v/>
      </c>
      <c r="N338" s="371" t="str">
        <f>B338</f>
        <v>-</v>
      </c>
      <c r="O338" s="371" t="str">
        <f t="shared" si="57"/>
        <v/>
      </c>
      <c r="P338" s="371" t="str">
        <f t="shared" si="58"/>
        <v>振替済み</v>
      </c>
      <c r="Q338" s="365" t="str">
        <f>IFERROR(IF(F338="","",IF(I338="休日","OK",IF(I338=$T$3,VLOOKUP(B338,$M$15:$P$655,4,FALSE),"NG"))),"NG")</f>
        <v/>
      </c>
      <c r="R338" s="398" t="str">
        <f>IFERROR(IF(WEEKDAY(C338)=2,"週の始まり",IF(WEEKDAY(C338)=1,"週の終わり",IF(WEEKDAY(C338)&gt;2,"↓",""))),"")</f>
        <v/>
      </c>
      <c r="S338" s="184"/>
      <c r="V338" s="177" t="str">
        <f>IFERROR(VLOOKUP(B338,①工事概要の入力!$C$10:$D$14,2,FALSE),"")</f>
        <v/>
      </c>
      <c r="W338" s="177" t="str">
        <f>IFERROR(VLOOKUP(B338,①工事概要の入力!$C$18:$D$23,2,FALSE),"")</f>
        <v/>
      </c>
      <c r="X338" s="177" t="str">
        <f>IFERROR(VLOOKUP(B338,①工事概要の入力!$C$24:$D$26,2,FALSE),"")</f>
        <v/>
      </c>
      <c r="Y338" s="177" t="str">
        <f>IF(B338&gt;①工事概要の入力!$C$28,"",IF(B338&gt;=①工事概要の入力!$C$27,$Y$13,""))</f>
        <v/>
      </c>
      <c r="Z338" s="177" t="str">
        <f>IF(B338&gt;①工事概要の入力!$C$30,"",IF(B338&gt;=①工事概要の入力!$C$29,$Z$13,""))</f>
        <v/>
      </c>
      <c r="AA338" s="177" t="str">
        <f>IF(B338&gt;①工事概要の入力!$C$32,"",IF(B338&gt;=①工事概要の入力!$C$31,$AA$13,""))</f>
        <v/>
      </c>
      <c r="AB338" s="177" t="str">
        <f>IF(B338&gt;①工事概要の入力!$C$34,"",IF(B338&gt;=①工事概要の入力!$C$33,$AB$13,""))</f>
        <v/>
      </c>
      <c r="AC338" s="177" t="str">
        <f>IF(B338&gt;①工事概要の入力!$C$36,"",IF(B338&gt;=①工事概要の入力!$C$35,$AC$13,""))</f>
        <v/>
      </c>
      <c r="AD338" s="177" t="str">
        <f>IF(B338&gt;①工事概要の入力!$C$38,"",IF(B338&gt;=①工事概要の入力!$C$37,$AD$13,""))</f>
        <v/>
      </c>
      <c r="AE338" s="177" t="str">
        <f>IF(B338&gt;①工事概要の入力!$C$40,"",IF(B338&gt;=①工事概要の入力!$C$39,$AE$13,""))</f>
        <v/>
      </c>
      <c r="AF338" s="177" t="str">
        <f>IF(B338&gt;①工事概要の入力!$C$42,"",IF(B338&gt;=①工事概要の入力!$C$41,$AF$13,""))</f>
        <v/>
      </c>
      <c r="AG338" s="177" t="str">
        <f>IF(B338&gt;①工事概要の入力!$C$44,"",IF(B338&gt;=①工事概要の入力!$C$43,$AG$13,""))</f>
        <v/>
      </c>
      <c r="AH338" s="177" t="str">
        <f>IF(B338&gt;①工事概要の入力!$C$46,"",IF(B338&gt;=①工事概要の入力!$C$45,$AH$13,""))</f>
        <v/>
      </c>
      <c r="AI338" s="177" t="str">
        <f>IF(B338&gt;①工事概要の入力!$C$48,"",IF(B338&gt;=①工事概要の入力!$C$47,$AI$13,""))</f>
        <v/>
      </c>
      <c r="AJ338" s="177" t="str">
        <f>IF(B338&gt;①工事概要の入力!$C$50,"",IF(B338&gt;=①工事概要の入力!$C$49,$AJ$13,""))</f>
        <v/>
      </c>
      <c r="AK338" s="177" t="str">
        <f>IF(B338&gt;①工事概要の入力!$C$52,"",IF(B338&gt;=①工事概要の入力!$C$51,$AK$13,""))</f>
        <v/>
      </c>
      <c r="AL338" s="177" t="str">
        <f>IF(B338&gt;①工事概要の入力!$C$54,"",IF(B338&gt;=①工事概要の入力!$C$53,$AL$13,""))</f>
        <v/>
      </c>
      <c r="AM338" s="177" t="str">
        <f>IF(B338&gt;①工事概要の入力!$C$56,"",IF(B338&gt;=①工事概要の入力!$C$55,$AM$13,""))</f>
        <v/>
      </c>
      <c r="AN338" s="177" t="str">
        <f>IF(B338&gt;①工事概要の入力!$C$58,"",IF(B338&gt;=①工事概要の入力!$C$57,$AN$13,""))</f>
        <v/>
      </c>
      <c r="AO338" s="177" t="str">
        <f>IF(B338&gt;①工事概要の入力!$C$60,"",IF(B338&gt;=①工事概要の入力!$C$59,$AO$13,""))</f>
        <v/>
      </c>
      <c r="AP338" s="177" t="str">
        <f>IF(B338&gt;①工事概要の入力!$C$62,"",IF(B338&gt;=①工事概要の入力!$C$61,$AP$13,""))</f>
        <v/>
      </c>
      <c r="AQ338" s="177" t="str">
        <f>IF(B338&gt;①工事概要の入力!$C$64,"",IF(B338&gt;=①工事概要の入力!$C$63,$AQ$13,""))</f>
        <v/>
      </c>
      <c r="AR338" s="177" t="str">
        <f>IF(B338&gt;①工事概要の入力!$C$66,"",IF(B338&gt;=①工事概要の入力!$C$65,$AR$13,""))</f>
        <v/>
      </c>
      <c r="AS338" s="177" t="str">
        <f>IF(B338&gt;①工事概要の入力!$C$68,"",IF(B338&gt;=①工事概要の入力!$C$67,$AS$13,""))</f>
        <v/>
      </c>
      <c r="AT338" s="177" t="str">
        <f t="shared" si="59"/>
        <v/>
      </c>
      <c r="AU338" s="177" t="str">
        <f t="shared" si="51"/>
        <v xml:space="preserve"> </v>
      </c>
    </row>
    <row r="339" spans="1:47" ht="39" customHeight="1" thickTop="1" thickBot="1">
      <c r="A339" s="351" t="str">
        <f t="shared" si="52"/>
        <v>対象期間外</v>
      </c>
      <c r="B339" s="362" t="str">
        <f>IFERROR(IF(B338=①工事概要の入力!$E$14,"-",IF(B338="-","-",B338+1)),"-")</f>
        <v>-</v>
      </c>
      <c r="C339" s="363" t="str">
        <f t="shared" si="53"/>
        <v>-</v>
      </c>
      <c r="D339" s="364" t="str">
        <f t="shared" si="54"/>
        <v xml:space="preserve"> </v>
      </c>
      <c r="E339" s="365" t="str">
        <f>IF(B339=①工事概要の入力!$E$10,"",IF(B339&gt;①工事概要の入力!$E$13,"",IF(LEN(AT339)=0,"○","")))</f>
        <v/>
      </c>
      <c r="F339" s="365" t="str">
        <f>IF(E339="","",IF(WEEKDAY(B339)=1,"〇",IF(WEEKDAY(B339)=7,"〇","")))</f>
        <v/>
      </c>
      <c r="G339" s="366" t="str">
        <f t="shared" si="55"/>
        <v>×</v>
      </c>
      <c r="H339" s="367"/>
      <c r="I339" s="368"/>
      <c r="J339" s="369"/>
      <c r="K339" s="370"/>
      <c r="L339" s="371" t="str">
        <f t="shared" si="56"/>
        <v/>
      </c>
      <c r="M339" s="371" t="str">
        <f t="shared" si="50"/>
        <v/>
      </c>
      <c r="N339" s="371" t="str">
        <f>B339</f>
        <v>-</v>
      </c>
      <c r="O339" s="371" t="str">
        <f t="shared" si="57"/>
        <v/>
      </c>
      <c r="P339" s="371" t="str">
        <f t="shared" si="58"/>
        <v>振替済み</v>
      </c>
      <c r="Q339" s="365" t="str">
        <f>IFERROR(IF(F339="","",IF(I339="休日","OK",IF(I339=$T$3,VLOOKUP(B339,$M$15:$P$655,4,FALSE),"NG"))),"NG")</f>
        <v/>
      </c>
      <c r="R339" s="398" t="str">
        <f>IFERROR(IF(WEEKDAY(C339)=2,"週の始まり",IF(WEEKDAY(C339)=1,"週の終わり",IF(WEEKDAY(C339)&gt;2,"↓",""))),"")</f>
        <v/>
      </c>
      <c r="S339" s="184"/>
      <c r="V339" s="177" t="str">
        <f>IFERROR(VLOOKUP(B339,①工事概要の入力!$C$10:$D$14,2,FALSE),"")</f>
        <v/>
      </c>
      <c r="W339" s="177" t="str">
        <f>IFERROR(VLOOKUP(B339,①工事概要の入力!$C$18:$D$23,2,FALSE),"")</f>
        <v/>
      </c>
      <c r="X339" s="177" t="str">
        <f>IFERROR(VLOOKUP(B339,①工事概要の入力!$C$24:$D$26,2,FALSE),"")</f>
        <v/>
      </c>
      <c r="Y339" s="177" t="str">
        <f>IF(B339&gt;①工事概要の入力!$C$28,"",IF(B339&gt;=①工事概要の入力!$C$27,$Y$13,""))</f>
        <v/>
      </c>
      <c r="Z339" s="177" t="str">
        <f>IF(B339&gt;①工事概要の入力!$C$30,"",IF(B339&gt;=①工事概要の入力!$C$29,$Z$13,""))</f>
        <v/>
      </c>
      <c r="AA339" s="177" t="str">
        <f>IF(B339&gt;①工事概要の入力!$C$32,"",IF(B339&gt;=①工事概要の入力!$C$31,$AA$13,""))</f>
        <v/>
      </c>
      <c r="AB339" s="177" t="str">
        <f>IF(B339&gt;①工事概要の入力!$C$34,"",IF(B339&gt;=①工事概要の入力!$C$33,$AB$13,""))</f>
        <v/>
      </c>
      <c r="AC339" s="177" t="str">
        <f>IF(B339&gt;①工事概要の入力!$C$36,"",IF(B339&gt;=①工事概要の入力!$C$35,$AC$13,""))</f>
        <v/>
      </c>
      <c r="AD339" s="177" t="str">
        <f>IF(B339&gt;①工事概要の入力!$C$38,"",IF(B339&gt;=①工事概要の入力!$C$37,$AD$13,""))</f>
        <v/>
      </c>
      <c r="AE339" s="177" t="str">
        <f>IF(B339&gt;①工事概要の入力!$C$40,"",IF(B339&gt;=①工事概要の入力!$C$39,$AE$13,""))</f>
        <v/>
      </c>
      <c r="AF339" s="177" t="str">
        <f>IF(B339&gt;①工事概要の入力!$C$42,"",IF(B339&gt;=①工事概要の入力!$C$41,$AF$13,""))</f>
        <v/>
      </c>
      <c r="AG339" s="177" t="str">
        <f>IF(B339&gt;①工事概要の入力!$C$44,"",IF(B339&gt;=①工事概要の入力!$C$43,$AG$13,""))</f>
        <v/>
      </c>
      <c r="AH339" s="177" t="str">
        <f>IF(B339&gt;①工事概要の入力!$C$46,"",IF(B339&gt;=①工事概要の入力!$C$45,$AH$13,""))</f>
        <v/>
      </c>
      <c r="AI339" s="177" t="str">
        <f>IF(B339&gt;①工事概要の入力!$C$48,"",IF(B339&gt;=①工事概要の入力!$C$47,$AI$13,""))</f>
        <v/>
      </c>
      <c r="AJ339" s="177" t="str">
        <f>IF(B339&gt;①工事概要の入力!$C$50,"",IF(B339&gt;=①工事概要の入力!$C$49,$AJ$13,""))</f>
        <v/>
      </c>
      <c r="AK339" s="177" t="str">
        <f>IF(B339&gt;①工事概要の入力!$C$52,"",IF(B339&gt;=①工事概要の入力!$C$51,$AK$13,""))</f>
        <v/>
      </c>
      <c r="AL339" s="177" t="str">
        <f>IF(B339&gt;①工事概要の入力!$C$54,"",IF(B339&gt;=①工事概要の入力!$C$53,$AL$13,""))</f>
        <v/>
      </c>
      <c r="AM339" s="177" t="str">
        <f>IF(B339&gt;①工事概要の入力!$C$56,"",IF(B339&gt;=①工事概要の入力!$C$55,$AM$13,""))</f>
        <v/>
      </c>
      <c r="AN339" s="177" t="str">
        <f>IF(B339&gt;①工事概要の入力!$C$58,"",IF(B339&gt;=①工事概要の入力!$C$57,$AN$13,""))</f>
        <v/>
      </c>
      <c r="AO339" s="177" t="str">
        <f>IF(B339&gt;①工事概要の入力!$C$60,"",IF(B339&gt;=①工事概要の入力!$C$59,$AO$13,""))</f>
        <v/>
      </c>
      <c r="AP339" s="177" t="str">
        <f>IF(B339&gt;①工事概要の入力!$C$62,"",IF(B339&gt;=①工事概要の入力!$C$61,$AP$13,""))</f>
        <v/>
      </c>
      <c r="AQ339" s="177" t="str">
        <f>IF(B339&gt;①工事概要の入力!$C$64,"",IF(B339&gt;=①工事概要の入力!$C$63,$AQ$13,""))</f>
        <v/>
      </c>
      <c r="AR339" s="177" t="str">
        <f>IF(B339&gt;①工事概要の入力!$C$66,"",IF(B339&gt;=①工事概要の入力!$C$65,$AR$13,""))</f>
        <v/>
      </c>
      <c r="AS339" s="177" t="str">
        <f>IF(B339&gt;①工事概要の入力!$C$68,"",IF(B339&gt;=①工事概要の入力!$C$67,$AS$13,""))</f>
        <v/>
      </c>
      <c r="AT339" s="177" t="str">
        <f t="shared" si="59"/>
        <v/>
      </c>
      <c r="AU339" s="177" t="str">
        <f t="shared" si="51"/>
        <v xml:space="preserve"> </v>
      </c>
    </row>
    <row r="340" spans="1:47" ht="39" customHeight="1" thickTop="1" thickBot="1">
      <c r="A340" s="351" t="str">
        <f t="shared" si="52"/>
        <v>対象期間外</v>
      </c>
      <c r="B340" s="362" t="str">
        <f>IFERROR(IF(B339=①工事概要の入力!$E$14,"-",IF(B339="-","-",B339+1)),"-")</f>
        <v>-</v>
      </c>
      <c r="C340" s="363" t="str">
        <f t="shared" si="53"/>
        <v>-</v>
      </c>
      <c r="D340" s="364" t="str">
        <f t="shared" si="54"/>
        <v xml:space="preserve"> </v>
      </c>
      <c r="E340" s="365" t="str">
        <f>IF(B340=①工事概要の入力!$E$10,"",IF(B340&gt;①工事概要の入力!$E$13,"",IF(LEN(AT340)=0,"○","")))</f>
        <v/>
      </c>
      <c r="F340" s="365" t="str">
        <f>IF(E340="","",IF(WEEKDAY(B340)=1,"〇",IF(WEEKDAY(B340)=7,"〇","")))</f>
        <v/>
      </c>
      <c r="G340" s="366" t="str">
        <f t="shared" si="55"/>
        <v>×</v>
      </c>
      <c r="H340" s="367"/>
      <c r="I340" s="368"/>
      <c r="J340" s="369"/>
      <c r="K340" s="370"/>
      <c r="L340" s="371" t="str">
        <f t="shared" si="56"/>
        <v/>
      </c>
      <c r="M340" s="371" t="str">
        <f t="shared" si="50"/>
        <v/>
      </c>
      <c r="N340" s="371" t="str">
        <f>B340</f>
        <v>-</v>
      </c>
      <c r="O340" s="371" t="str">
        <f t="shared" si="57"/>
        <v/>
      </c>
      <c r="P340" s="371" t="str">
        <f t="shared" si="58"/>
        <v>振替済み</v>
      </c>
      <c r="Q340" s="365" t="str">
        <f>IFERROR(IF(F340="","",IF(I340="休日","OK",IF(I340=$T$3,VLOOKUP(B340,$M$15:$P$655,4,FALSE),"NG"))),"NG")</f>
        <v/>
      </c>
      <c r="R340" s="398" t="str">
        <f>IFERROR(IF(WEEKDAY(C340)=2,"週の始まり",IF(WEEKDAY(C340)=1,"週の終わり",IF(WEEKDAY(C340)&gt;2,"↓",""))),"")</f>
        <v/>
      </c>
      <c r="S340" s="184"/>
      <c r="V340" s="177" t="str">
        <f>IFERROR(VLOOKUP(B340,①工事概要の入力!$C$10:$D$14,2,FALSE),"")</f>
        <v/>
      </c>
      <c r="W340" s="177" t="str">
        <f>IFERROR(VLOOKUP(B340,①工事概要の入力!$C$18:$D$23,2,FALSE),"")</f>
        <v/>
      </c>
      <c r="X340" s="177" t="str">
        <f>IFERROR(VLOOKUP(B340,①工事概要の入力!$C$24:$D$26,2,FALSE),"")</f>
        <v/>
      </c>
      <c r="Y340" s="177" t="str">
        <f>IF(B340&gt;①工事概要の入力!$C$28,"",IF(B340&gt;=①工事概要の入力!$C$27,$Y$13,""))</f>
        <v/>
      </c>
      <c r="Z340" s="177" t="str">
        <f>IF(B340&gt;①工事概要の入力!$C$30,"",IF(B340&gt;=①工事概要の入力!$C$29,$Z$13,""))</f>
        <v/>
      </c>
      <c r="AA340" s="177" t="str">
        <f>IF(B340&gt;①工事概要の入力!$C$32,"",IF(B340&gt;=①工事概要の入力!$C$31,$AA$13,""))</f>
        <v/>
      </c>
      <c r="AB340" s="177" t="str">
        <f>IF(B340&gt;①工事概要の入力!$C$34,"",IF(B340&gt;=①工事概要の入力!$C$33,$AB$13,""))</f>
        <v/>
      </c>
      <c r="AC340" s="177" t="str">
        <f>IF(B340&gt;①工事概要の入力!$C$36,"",IF(B340&gt;=①工事概要の入力!$C$35,$AC$13,""))</f>
        <v/>
      </c>
      <c r="AD340" s="177" t="str">
        <f>IF(B340&gt;①工事概要の入力!$C$38,"",IF(B340&gt;=①工事概要の入力!$C$37,$AD$13,""))</f>
        <v/>
      </c>
      <c r="AE340" s="177" t="str">
        <f>IF(B340&gt;①工事概要の入力!$C$40,"",IF(B340&gt;=①工事概要の入力!$C$39,$AE$13,""))</f>
        <v/>
      </c>
      <c r="AF340" s="177" t="str">
        <f>IF(B340&gt;①工事概要の入力!$C$42,"",IF(B340&gt;=①工事概要の入力!$C$41,$AF$13,""))</f>
        <v/>
      </c>
      <c r="AG340" s="177" t="str">
        <f>IF(B340&gt;①工事概要の入力!$C$44,"",IF(B340&gt;=①工事概要の入力!$C$43,$AG$13,""))</f>
        <v/>
      </c>
      <c r="AH340" s="177" t="str">
        <f>IF(B340&gt;①工事概要の入力!$C$46,"",IF(B340&gt;=①工事概要の入力!$C$45,$AH$13,""))</f>
        <v/>
      </c>
      <c r="AI340" s="177" t="str">
        <f>IF(B340&gt;①工事概要の入力!$C$48,"",IF(B340&gt;=①工事概要の入力!$C$47,$AI$13,""))</f>
        <v/>
      </c>
      <c r="AJ340" s="177" t="str">
        <f>IF(B340&gt;①工事概要の入力!$C$50,"",IF(B340&gt;=①工事概要の入力!$C$49,$AJ$13,""))</f>
        <v/>
      </c>
      <c r="AK340" s="177" t="str">
        <f>IF(B340&gt;①工事概要の入力!$C$52,"",IF(B340&gt;=①工事概要の入力!$C$51,$AK$13,""))</f>
        <v/>
      </c>
      <c r="AL340" s="177" t="str">
        <f>IF(B340&gt;①工事概要の入力!$C$54,"",IF(B340&gt;=①工事概要の入力!$C$53,$AL$13,""))</f>
        <v/>
      </c>
      <c r="AM340" s="177" t="str">
        <f>IF(B340&gt;①工事概要の入力!$C$56,"",IF(B340&gt;=①工事概要の入力!$C$55,$AM$13,""))</f>
        <v/>
      </c>
      <c r="AN340" s="177" t="str">
        <f>IF(B340&gt;①工事概要の入力!$C$58,"",IF(B340&gt;=①工事概要の入力!$C$57,$AN$13,""))</f>
        <v/>
      </c>
      <c r="AO340" s="177" t="str">
        <f>IF(B340&gt;①工事概要の入力!$C$60,"",IF(B340&gt;=①工事概要の入力!$C$59,$AO$13,""))</f>
        <v/>
      </c>
      <c r="AP340" s="177" t="str">
        <f>IF(B340&gt;①工事概要の入力!$C$62,"",IF(B340&gt;=①工事概要の入力!$C$61,$AP$13,""))</f>
        <v/>
      </c>
      <c r="AQ340" s="177" t="str">
        <f>IF(B340&gt;①工事概要の入力!$C$64,"",IF(B340&gt;=①工事概要の入力!$C$63,$AQ$13,""))</f>
        <v/>
      </c>
      <c r="AR340" s="177" t="str">
        <f>IF(B340&gt;①工事概要の入力!$C$66,"",IF(B340&gt;=①工事概要の入力!$C$65,$AR$13,""))</f>
        <v/>
      </c>
      <c r="AS340" s="177" t="str">
        <f>IF(B340&gt;①工事概要の入力!$C$68,"",IF(B340&gt;=①工事概要の入力!$C$67,$AS$13,""))</f>
        <v/>
      </c>
      <c r="AT340" s="177" t="str">
        <f t="shared" si="59"/>
        <v/>
      </c>
      <c r="AU340" s="177" t="str">
        <f t="shared" si="51"/>
        <v xml:space="preserve"> </v>
      </c>
    </row>
    <row r="341" spans="1:47" ht="39" customHeight="1" thickTop="1" thickBot="1">
      <c r="A341" s="351" t="str">
        <f t="shared" si="52"/>
        <v>対象期間外</v>
      </c>
      <c r="B341" s="362" t="str">
        <f>IFERROR(IF(B340=①工事概要の入力!$E$14,"-",IF(B340="-","-",B340+1)),"-")</f>
        <v>-</v>
      </c>
      <c r="C341" s="363" t="str">
        <f t="shared" si="53"/>
        <v>-</v>
      </c>
      <c r="D341" s="364" t="str">
        <f t="shared" si="54"/>
        <v xml:space="preserve"> </v>
      </c>
      <c r="E341" s="365" t="str">
        <f>IF(B341=①工事概要の入力!$E$10,"",IF(B341&gt;①工事概要の入力!$E$13,"",IF(LEN(AT341)=0,"○","")))</f>
        <v/>
      </c>
      <c r="F341" s="365" t="str">
        <f>IF(E341="","",IF(WEEKDAY(B341)=1,"〇",IF(WEEKDAY(B341)=7,"〇","")))</f>
        <v/>
      </c>
      <c r="G341" s="366" t="str">
        <f t="shared" si="55"/>
        <v>×</v>
      </c>
      <c r="H341" s="367"/>
      <c r="I341" s="368"/>
      <c r="J341" s="369"/>
      <c r="K341" s="370"/>
      <c r="L341" s="371" t="str">
        <f t="shared" si="56"/>
        <v/>
      </c>
      <c r="M341" s="371" t="str">
        <f t="shared" si="50"/>
        <v/>
      </c>
      <c r="N341" s="371" t="str">
        <f>B341</f>
        <v>-</v>
      </c>
      <c r="O341" s="371" t="str">
        <f t="shared" si="57"/>
        <v/>
      </c>
      <c r="P341" s="371" t="str">
        <f t="shared" si="58"/>
        <v>振替済み</v>
      </c>
      <c r="Q341" s="365" t="str">
        <f>IFERROR(IF(F341="","",IF(I341="休日","OK",IF(I341=$T$3,VLOOKUP(B341,$M$15:$P$655,4,FALSE),"NG"))),"NG")</f>
        <v/>
      </c>
      <c r="R341" s="398" t="str">
        <f>IFERROR(IF(WEEKDAY(C341)=2,"週の始まり",IF(WEEKDAY(C341)=1,"週の終わり",IF(WEEKDAY(C341)&gt;2,"↓",""))),"")</f>
        <v/>
      </c>
      <c r="S341" s="184"/>
      <c r="V341" s="177" t="str">
        <f>IFERROR(VLOOKUP(B341,①工事概要の入力!$C$10:$D$14,2,FALSE),"")</f>
        <v/>
      </c>
      <c r="W341" s="177" t="str">
        <f>IFERROR(VLOOKUP(B341,①工事概要の入力!$C$18:$D$23,2,FALSE),"")</f>
        <v/>
      </c>
      <c r="X341" s="177" t="str">
        <f>IFERROR(VLOOKUP(B341,①工事概要の入力!$C$24:$D$26,2,FALSE),"")</f>
        <v/>
      </c>
      <c r="Y341" s="177" t="str">
        <f>IF(B341&gt;①工事概要の入力!$C$28,"",IF(B341&gt;=①工事概要の入力!$C$27,$Y$13,""))</f>
        <v/>
      </c>
      <c r="Z341" s="177" t="str">
        <f>IF(B341&gt;①工事概要の入力!$C$30,"",IF(B341&gt;=①工事概要の入力!$C$29,$Z$13,""))</f>
        <v/>
      </c>
      <c r="AA341" s="177" t="str">
        <f>IF(B341&gt;①工事概要の入力!$C$32,"",IF(B341&gt;=①工事概要の入力!$C$31,$AA$13,""))</f>
        <v/>
      </c>
      <c r="AB341" s="177" t="str">
        <f>IF(B341&gt;①工事概要の入力!$C$34,"",IF(B341&gt;=①工事概要の入力!$C$33,$AB$13,""))</f>
        <v/>
      </c>
      <c r="AC341" s="177" t="str">
        <f>IF(B341&gt;①工事概要の入力!$C$36,"",IF(B341&gt;=①工事概要の入力!$C$35,$AC$13,""))</f>
        <v/>
      </c>
      <c r="AD341" s="177" t="str">
        <f>IF(B341&gt;①工事概要の入力!$C$38,"",IF(B341&gt;=①工事概要の入力!$C$37,$AD$13,""))</f>
        <v/>
      </c>
      <c r="AE341" s="177" t="str">
        <f>IF(B341&gt;①工事概要の入力!$C$40,"",IF(B341&gt;=①工事概要の入力!$C$39,$AE$13,""))</f>
        <v/>
      </c>
      <c r="AF341" s="177" t="str">
        <f>IF(B341&gt;①工事概要の入力!$C$42,"",IF(B341&gt;=①工事概要の入力!$C$41,$AF$13,""))</f>
        <v/>
      </c>
      <c r="AG341" s="177" t="str">
        <f>IF(B341&gt;①工事概要の入力!$C$44,"",IF(B341&gt;=①工事概要の入力!$C$43,$AG$13,""))</f>
        <v/>
      </c>
      <c r="AH341" s="177" t="str">
        <f>IF(B341&gt;①工事概要の入力!$C$46,"",IF(B341&gt;=①工事概要の入力!$C$45,$AH$13,""))</f>
        <v/>
      </c>
      <c r="AI341" s="177" t="str">
        <f>IF(B341&gt;①工事概要の入力!$C$48,"",IF(B341&gt;=①工事概要の入力!$C$47,$AI$13,""))</f>
        <v/>
      </c>
      <c r="AJ341" s="177" t="str">
        <f>IF(B341&gt;①工事概要の入力!$C$50,"",IF(B341&gt;=①工事概要の入力!$C$49,$AJ$13,""))</f>
        <v/>
      </c>
      <c r="AK341" s="177" t="str">
        <f>IF(B341&gt;①工事概要の入力!$C$52,"",IF(B341&gt;=①工事概要の入力!$C$51,$AK$13,""))</f>
        <v/>
      </c>
      <c r="AL341" s="177" t="str">
        <f>IF(B341&gt;①工事概要の入力!$C$54,"",IF(B341&gt;=①工事概要の入力!$C$53,$AL$13,""))</f>
        <v/>
      </c>
      <c r="AM341" s="177" t="str">
        <f>IF(B341&gt;①工事概要の入力!$C$56,"",IF(B341&gt;=①工事概要の入力!$C$55,$AM$13,""))</f>
        <v/>
      </c>
      <c r="AN341" s="177" t="str">
        <f>IF(B341&gt;①工事概要の入力!$C$58,"",IF(B341&gt;=①工事概要の入力!$C$57,$AN$13,""))</f>
        <v/>
      </c>
      <c r="AO341" s="177" t="str">
        <f>IF(B341&gt;①工事概要の入力!$C$60,"",IF(B341&gt;=①工事概要の入力!$C$59,$AO$13,""))</f>
        <v/>
      </c>
      <c r="AP341" s="177" t="str">
        <f>IF(B341&gt;①工事概要の入力!$C$62,"",IF(B341&gt;=①工事概要の入力!$C$61,$AP$13,""))</f>
        <v/>
      </c>
      <c r="AQ341" s="177" t="str">
        <f>IF(B341&gt;①工事概要の入力!$C$64,"",IF(B341&gt;=①工事概要の入力!$C$63,$AQ$13,""))</f>
        <v/>
      </c>
      <c r="AR341" s="177" t="str">
        <f>IF(B341&gt;①工事概要の入力!$C$66,"",IF(B341&gt;=①工事概要の入力!$C$65,$AR$13,""))</f>
        <v/>
      </c>
      <c r="AS341" s="177" t="str">
        <f>IF(B341&gt;①工事概要の入力!$C$68,"",IF(B341&gt;=①工事概要の入力!$C$67,$AS$13,""))</f>
        <v/>
      </c>
      <c r="AT341" s="177" t="str">
        <f t="shared" si="59"/>
        <v/>
      </c>
      <c r="AU341" s="177" t="str">
        <f t="shared" si="51"/>
        <v xml:space="preserve"> </v>
      </c>
    </row>
    <row r="342" spans="1:47" ht="39" customHeight="1" thickTop="1" thickBot="1">
      <c r="A342" s="351" t="str">
        <f t="shared" si="52"/>
        <v>対象期間外</v>
      </c>
      <c r="B342" s="362" t="str">
        <f>IFERROR(IF(B341=①工事概要の入力!$E$14,"-",IF(B341="-","-",B341+1)),"-")</f>
        <v>-</v>
      </c>
      <c r="C342" s="363" t="str">
        <f t="shared" si="53"/>
        <v>-</v>
      </c>
      <c r="D342" s="364" t="str">
        <f t="shared" si="54"/>
        <v xml:space="preserve"> </v>
      </c>
      <c r="E342" s="365" t="str">
        <f>IF(B342=①工事概要の入力!$E$10,"",IF(B342&gt;①工事概要の入力!$E$13,"",IF(LEN(AT342)=0,"○","")))</f>
        <v/>
      </c>
      <c r="F342" s="365" t="str">
        <f>IF(E342="","",IF(WEEKDAY(B342)=1,"〇",IF(WEEKDAY(B342)=7,"〇","")))</f>
        <v/>
      </c>
      <c r="G342" s="366" t="str">
        <f t="shared" si="55"/>
        <v>×</v>
      </c>
      <c r="H342" s="367"/>
      <c r="I342" s="368"/>
      <c r="J342" s="369"/>
      <c r="K342" s="370"/>
      <c r="L342" s="371" t="str">
        <f t="shared" si="56"/>
        <v/>
      </c>
      <c r="M342" s="371" t="str">
        <f t="shared" si="50"/>
        <v/>
      </c>
      <c r="N342" s="371" t="str">
        <f>B342</f>
        <v>-</v>
      </c>
      <c r="O342" s="371" t="str">
        <f t="shared" si="57"/>
        <v/>
      </c>
      <c r="P342" s="371" t="str">
        <f t="shared" si="58"/>
        <v>振替済み</v>
      </c>
      <c r="Q342" s="365" t="str">
        <f>IFERROR(IF(F342="","",IF(I342="休日","OK",IF(I342=$T$3,VLOOKUP(B342,$M$15:$P$655,4,FALSE),"NG"))),"NG")</f>
        <v/>
      </c>
      <c r="R342" s="398" t="str">
        <f>IFERROR(IF(WEEKDAY(C342)=2,"週の始まり",IF(WEEKDAY(C342)=1,"週の終わり",IF(WEEKDAY(C342)&gt;2,"↓",""))),"")</f>
        <v/>
      </c>
      <c r="S342" s="184"/>
      <c r="V342" s="177" t="str">
        <f>IFERROR(VLOOKUP(B342,①工事概要の入力!$C$10:$D$14,2,FALSE),"")</f>
        <v/>
      </c>
      <c r="W342" s="177" t="str">
        <f>IFERROR(VLOOKUP(B342,①工事概要の入力!$C$18:$D$23,2,FALSE),"")</f>
        <v/>
      </c>
      <c r="X342" s="177" t="str">
        <f>IFERROR(VLOOKUP(B342,①工事概要の入力!$C$24:$D$26,2,FALSE),"")</f>
        <v/>
      </c>
      <c r="Y342" s="177" t="str">
        <f>IF(B342&gt;①工事概要の入力!$C$28,"",IF(B342&gt;=①工事概要の入力!$C$27,$Y$13,""))</f>
        <v/>
      </c>
      <c r="Z342" s="177" t="str">
        <f>IF(B342&gt;①工事概要の入力!$C$30,"",IF(B342&gt;=①工事概要の入力!$C$29,$Z$13,""))</f>
        <v/>
      </c>
      <c r="AA342" s="177" t="str">
        <f>IF(B342&gt;①工事概要の入力!$C$32,"",IF(B342&gt;=①工事概要の入力!$C$31,$AA$13,""))</f>
        <v/>
      </c>
      <c r="AB342" s="177" t="str">
        <f>IF(B342&gt;①工事概要の入力!$C$34,"",IF(B342&gt;=①工事概要の入力!$C$33,$AB$13,""))</f>
        <v/>
      </c>
      <c r="AC342" s="177" t="str">
        <f>IF(B342&gt;①工事概要の入力!$C$36,"",IF(B342&gt;=①工事概要の入力!$C$35,$AC$13,""))</f>
        <v/>
      </c>
      <c r="AD342" s="177" t="str">
        <f>IF(B342&gt;①工事概要の入力!$C$38,"",IF(B342&gt;=①工事概要の入力!$C$37,$AD$13,""))</f>
        <v/>
      </c>
      <c r="AE342" s="177" t="str">
        <f>IF(B342&gt;①工事概要の入力!$C$40,"",IF(B342&gt;=①工事概要の入力!$C$39,$AE$13,""))</f>
        <v/>
      </c>
      <c r="AF342" s="177" t="str">
        <f>IF(B342&gt;①工事概要の入力!$C$42,"",IF(B342&gt;=①工事概要の入力!$C$41,$AF$13,""))</f>
        <v/>
      </c>
      <c r="AG342" s="177" t="str">
        <f>IF(B342&gt;①工事概要の入力!$C$44,"",IF(B342&gt;=①工事概要の入力!$C$43,$AG$13,""))</f>
        <v/>
      </c>
      <c r="AH342" s="177" t="str">
        <f>IF(B342&gt;①工事概要の入力!$C$46,"",IF(B342&gt;=①工事概要の入力!$C$45,$AH$13,""))</f>
        <v/>
      </c>
      <c r="AI342" s="177" t="str">
        <f>IF(B342&gt;①工事概要の入力!$C$48,"",IF(B342&gt;=①工事概要の入力!$C$47,$AI$13,""))</f>
        <v/>
      </c>
      <c r="AJ342" s="177" t="str">
        <f>IF(B342&gt;①工事概要の入力!$C$50,"",IF(B342&gt;=①工事概要の入力!$C$49,$AJ$13,""))</f>
        <v/>
      </c>
      <c r="AK342" s="177" t="str">
        <f>IF(B342&gt;①工事概要の入力!$C$52,"",IF(B342&gt;=①工事概要の入力!$C$51,$AK$13,""))</f>
        <v/>
      </c>
      <c r="AL342" s="177" t="str">
        <f>IF(B342&gt;①工事概要の入力!$C$54,"",IF(B342&gt;=①工事概要の入力!$C$53,$AL$13,""))</f>
        <v/>
      </c>
      <c r="AM342" s="177" t="str">
        <f>IF(B342&gt;①工事概要の入力!$C$56,"",IF(B342&gt;=①工事概要の入力!$C$55,$AM$13,""))</f>
        <v/>
      </c>
      <c r="AN342" s="177" t="str">
        <f>IF(B342&gt;①工事概要の入力!$C$58,"",IF(B342&gt;=①工事概要の入力!$C$57,$AN$13,""))</f>
        <v/>
      </c>
      <c r="AO342" s="177" t="str">
        <f>IF(B342&gt;①工事概要の入力!$C$60,"",IF(B342&gt;=①工事概要の入力!$C$59,$AO$13,""))</f>
        <v/>
      </c>
      <c r="AP342" s="177" t="str">
        <f>IF(B342&gt;①工事概要の入力!$C$62,"",IF(B342&gt;=①工事概要の入力!$C$61,$AP$13,""))</f>
        <v/>
      </c>
      <c r="AQ342" s="177" t="str">
        <f>IF(B342&gt;①工事概要の入力!$C$64,"",IF(B342&gt;=①工事概要の入力!$C$63,$AQ$13,""))</f>
        <v/>
      </c>
      <c r="AR342" s="177" t="str">
        <f>IF(B342&gt;①工事概要の入力!$C$66,"",IF(B342&gt;=①工事概要の入力!$C$65,$AR$13,""))</f>
        <v/>
      </c>
      <c r="AS342" s="177" t="str">
        <f>IF(B342&gt;①工事概要の入力!$C$68,"",IF(B342&gt;=①工事概要の入力!$C$67,$AS$13,""))</f>
        <v/>
      </c>
      <c r="AT342" s="177" t="str">
        <f t="shared" si="59"/>
        <v/>
      </c>
      <c r="AU342" s="177" t="str">
        <f t="shared" si="51"/>
        <v xml:space="preserve"> </v>
      </c>
    </row>
    <row r="343" spans="1:47" ht="39" customHeight="1" thickTop="1" thickBot="1">
      <c r="A343" s="351" t="str">
        <f t="shared" si="52"/>
        <v>対象期間外</v>
      </c>
      <c r="B343" s="362" t="str">
        <f>IFERROR(IF(B342=①工事概要の入力!$E$14,"-",IF(B342="-","-",B342+1)),"-")</f>
        <v>-</v>
      </c>
      <c r="C343" s="363" t="str">
        <f t="shared" si="53"/>
        <v>-</v>
      </c>
      <c r="D343" s="364" t="str">
        <f t="shared" si="54"/>
        <v xml:space="preserve"> </v>
      </c>
      <c r="E343" s="365" t="str">
        <f>IF(B343=①工事概要の入力!$E$10,"",IF(B343&gt;①工事概要の入力!$E$13,"",IF(LEN(AT343)=0,"○","")))</f>
        <v/>
      </c>
      <c r="F343" s="365" t="str">
        <f>IF(E343="","",IF(WEEKDAY(B343)=1,"〇",IF(WEEKDAY(B343)=7,"〇","")))</f>
        <v/>
      </c>
      <c r="G343" s="366" t="str">
        <f t="shared" si="55"/>
        <v>×</v>
      </c>
      <c r="H343" s="367"/>
      <c r="I343" s="368"/>
      <c r="J343" s="369"/>
      <c r="K343" s="370"/>
      <c r="L343" s="371" t="str">
        <f t="shared" si="56"/>
        <v/>
      </c>
      <c r="M343" s="371" t="str">
        <f t="shared" si="50"/>
        <v/>
      </c>
      <c r="N343" s="371" t="str">
        <f>B343</f>
        <v>-</v>
      </c>
      <c r="O343" s="371" t="str">
        <f t="shared" si="57"/>
        <v/>
      </c>
      <c r="P343" s="371" t="str">
        <f t="shared" si="58"/>
        <v>振替済み</v>
      </c>
      <c r="Q343" s="365" t="str">
        <f>IFERROR(IF(F343="","",IF(I343="休日","OK",IF(I343=$T$3,VLOOKUP(B343,$M$15:$P$655,4,FALSE),"NG"))),"NG")</f>
        <v/>
      </c>
      <c r="R343" s="398" t="str">
        <f>IFERROR(IF(WEEKDAY(C343)=2,"週の始まり",IF(WEEKDAY(C343)=1,"週の終わり",IF(WEEKDAY(C343)&gt;2,"↓",""))),"")</f>
        <v/>
      </c>
      <c r="S343" s="184"/>
      <c r="V343" s="177" t="str">
        <f>IFERROR(VLOOKUP(B343,①工事概要の入力!$C$10:$D$14,2,FALSE),"")</f>
        <v/>
      </c>
      <c r="W343" s="177" t="str">
        <f>IFERROR(VLOOKUP(B343,①工事概要の入力!$C$18:$D$23,2,FALSE),"")</f>
        <v/>
      </c>
      <c r="X343" s="177" t="str">
        <f>IFERROR(VLOOKUP(B343,①工事概要の入力!$C$24:$D$26,2,FALSE),"")</f>
        <v/>
      </c>
      <c r="Y343" s="177" t="str">
        <f>IF(B343&gt;①工事概要の入力!$C$28,"",IF(B343&gt;=①工事概要の入力!$C$27,$Y$13,""))</f>
        <v/>
      </c>
      <c r="Z343" s="177" t="str">
        <f>IF(B343&gt;①工事概要の入力!$C$30,"",IF(B343&gt;=①工事概要の入力!$C$29,$Z$13,""))</f>
        <v/>
      </c>
      <c r="AA343" s="177" t="str">
        <f>IF(B343&gt;①工事概要の入力!$C$32,"",IF(B343&gt;=①工事概要の入力!$C$31,$AA$13,""))</f>
        <v/>
      </c>
      <c r="AB343" s="177" t="str">
        <f>IF(B343&gt;①工事概要の入力!$C$34,"",IF(B343&gt;=①工事概要の入力!$C$33,$AB$13,""))</f>
        <v/>
      </c>
      <c r="AC343" s="177" t="str">
        <f>IF(B343&gt;①工事概要の入力!$C$36,"",IF(B343&gt;=①工事概要の入力!$C$35,$AC$13,""))</f>
        <v/>
      </c>
      <c r="AD343" s="177" t="str">
        <f>IF(B343&gt;①工事概要の入力!$C$38,"",IF(B343&gt;=①工事概要の入力!$C$37,$AD$13,""))</f>
        <v/>
      </c>
      <c r="AE343" s="177" t="str">
        <f>IF(B343&gt;①工事概要の入力!$C$40,"",IF(B343&gt;=①工事概要の入力!$C$39,$AE$13,""))</f>
        <v/>
      </c>
      <c r="AF343" s="177" t="str">
        <f>IF(B343&gt;①工事概要の入力!$C$42,"",IF(B343&gt;=①工事概要の入力!$C$41,$AF$13,""))</f>
        <v/>
      </c>
      <c r="AG343" s="177" t="str">
        <f>IF(B343&gt;①工事概要の入力!$C$44,"",IF(B343&gt;=①工事概要の入力!$C$43,$AG$13,""))</f>
        <v/>
      </c>
      <c r="AH343" s="177" t="str">
        <f>IF(B343&gt;①工事概要の入力!$C$46,"",IF(B343&gt;=①工事概要の入力!$C$45,$AH$13,""))</f>
        <v/>
      </c>
      <c r="AI343" s="177" t="str">
        <f>IF(B343&gt;①工事概要の入力!$C$48,"",IF(B343&gt;=①工事概要の入力!$C$47,$AI$13,""))</f>
        <v/>
      </c>
      <c r="AJ343" s="177" t="str">
        <f>IF(B343&gt;①工事概要の入力!$C$50,"",IF(B343&gt;=①工事概要の入力!$C$49,$AJ$13,""))</f>
        <v/>
      </c>
      <c r="AK343" s="177" t="str">
        <f>IF(B343&gt;①工事概要の入力!$C$52,"",IF(B343&gt;=①工事概要の入力!$C$51,$AK$13,""))</f>
        <v/>
      </c>
      <c r="AL343" s="177" t="str">
        <f>IF(B343&gt;①工事概要の入力!$C$54,"",IF(B343&gt;=①工事概要の入力!$C$53,$AL$13,""))</f>
        <v/>
      </c>
      <c r="AM343" s="177" t="str">
        <f>IF(B343&gt;①工事概要の入力!$C$56,"",IF(B343&gt;=①工事概要の入力!$C$55,$AM$13,""))</f>
        <v/>
      </c>
      <c r="AN343" s="177" t="str">
        <f>IF(B343&gt;①工事概要の入力!$C$58,"",IF(B343&gt;=①工事概要の入力!$C$57,$AN$13,""))</f>
        <v/>
      </c>
      <c r="AO343" s="177" t="str">
        <f>IF(B343&gt;①工事概要の入力!$C$60,"",IF(B343&gt;=①工事概要の入力!$C$59,$AO$13,""))</f>
        <v/>
      </c>
      <c r="AP343" s="177" t="str">
        <f>IF(B343&gt;①工事概要の入力!$C$62,"",IF(B343&gt;=①工事概要の入力!$C$61,$AP$13,""))</f>
        <v/>
      </c>
      <c r="AQ343" s="177" t="str">
        <f>IF(B343&gt;①工事概要の入力!$C$64,"",IF(B343&gt;=①工事概要の入力!$C$63,$AQ$13,""))</f>
        <v/>
      </c>
      <c r="AR343" s="177" t="str">
        <f>IF(B343&gt;①工事概要の入力!$C$66,"",IF(B343&gt;=①工事概要の入力!$C$65,$AR$13,""))</f>
        <v/>
      </c>
      <c r="AS343" s="177" t="str">
        <f>IF(B343&gt;①工事概要の入力!$C$68,"",IF(B343&gt;=①工事概要の入力!$C$67,$AS$13,""))</f>
        <v/>
      </c>
      <c r="AT343" s="177" t="str">
        <f t="shared" si="59"/>
        <v/>
      </c>
      <c r="AU343" s="177" t="str">
        <f t="shared" si="51"/>
        <v xml:space="preserve"> </v>
      </c>
    </row>
    <row r="344" spans="1:47" ht="39" customHeight="1" thickTop="1" thickBot="1">
      <c r="A344" s="351" t="str">
        <f t="shared" si="52"/>
        <v>対象期間外</v>
      </c>
      <c r="B344" s="362" t="str">
        <f>IFERROR(IF(B343=①工事概要の入力!$E$14,"-",IF(B343="-","-",B343+1)),"-")</f>
        <v>-</v>
      </c>
      <c r="C344" s="363" t="str">
        <f t="shared" si="53"/>
        <v>-</v>
      </c>
      <c r="D344" s="364" t="str">
        <f t="shared" si="54"/>
        <v xml:space="preserve"> </v>
      </c>
      <c r="E344" s="365" t="str">
        <f>IF(B344=①工事概要の入力!$E$10,"",IF(B344&gt;①工事概要の入力!$E$13,"",IF(LEN(AT344)=0,"○","")))</f>
        <v/>
      </c>
      <c r="F344" s="365" t="str">
        <f>IF(E344="","",IF(WEEKDAY(B344)=1,"〇",IF(WEEKDAY(B344)=7,"〇","")))</f>
        <v/>
      </c>
      <c r="G344" s="366" t="str">
        <f t="shared" si="55"/>
        <v>×</v>
      </c>
      <c r="H344" s="367"/>
      <c r="I344" s="368"/>
      <c r="J344" s="369"/>
      <c r="K344" s="370"/>
      <c r="L344" s="371" t="str">
        <f t="shared" si="56"/>
        <v/>
      </c>
      <c r="M344" s="371" t="str">
        <f t="shared" si="50"/>
        <v/>
      </c>
      <c r="N344" s="371" t="str">
        <f>B344</f>
        <v>-</v>
      </c>
      <c r="O344" s="371" t="str">
        <f t="shared" si="57"/>
        <v/>
      </c>
      <c r="P344" s="371" t="str">
        <f t="shared" si="58"/>
        <v>振替済み</v>
      </c>
      <c r="Q344" s="365" t="str">
        <f>IFERROR(IF(F344="","",IF(I344="休日","OK",IF(I344=$T$3,VLOOKUP(B344,$M$15:$P$655,4,FALSE),"NG"))),"NG")</f>
        <v/>
      </c>
      <c r="R344" s="398" t="str">
        <f>IFERROR(IF(WEEKDAY(C344)=2,"週の始まり",IF(WEEKDAY(C344)=1,"週の終わり",IF(WEEKDAY(C344)&gt;2,"↓",""))),"")</f>
        <v/>
      </c>
      <c r="S344" s="184"/>
      <c r="V344" s="177" t="str">
        <f>IFERROR(VLOOKUP(B344,①工事概要の入力!$C$10:$D$14,2,FALSE),"")</f>
        <v/>
      </c>
      <c r="W344" s="177" t="str">
        <f>IFERROR(VLOOKUP(B344,①工事概要の入力!$C$18:$D$23,2,FALSE),"")</f>
        <v/>
      </c>
      <c r="X344" s="177" t="str">
        <f>IFERROR(VLOOKUP(B344,①工事概要の入力!$C$24:$D$26,2,FALSE),"")</f>
        <v/>
      </c>
      <c r="Y344" s="177" t="str">
        <f>IF(B344&gt;①工事概要の入力!$C$28,"",IF(B344&gt;=①工事概要の入力!$C$27,$Y$13,""))</f>
        <v/>
      </c>
      <c r="Z344" s="177" t="str">
        <f>IF(B344&gt;①工事概要の入力!$C$30,"",IF(B344&gt;=①工事概要の入力!$C$29,$Z$13,""))</f>
        <v/>
      </c>
      <c r="AA344" s="177" t="str">
        <f>IF(B344&gt;①工事概要の入力!$C$32,"",IF(B344&gt;=①工事概要の入力!$C$31,$AA$13,""))</f>
        <v/>
      </c>
      <c r="AB344" s="177" t="str">
        <f>IF(B344&gt;①工事概要の入力!$C$34,"",IF(B344&gt;=①工事概要の入力!$C$33,$AB$13,""))</f>
        <v/>
      </c>
      <c r="AC344" s="177" t="str">
        <f>IF(B344&gt;①工事概要の入力!$C$36,"",IF(B344&gt;=①工事概要の入力!$C$35,$AC$13,""))</f>
        <v/>
      </c>
      <c r="AD344" s="177" t="str">
        <f>IF(B344&gt;①工事概要の入力!$C$38,"",IF(B344&gt;=①工事概要の入力!$C$37,$AD$13,""))</f>
        <v/>
      </c>
      <c r="AE344" s="177" t="str">
        <f>IF(B344&gt;①工事概要の入力!$C$40,"",IF(B344&gt;=①工事概要の入力!$C$39,$AE$13,""))</f>
        <v/>
      </c>
      <c r="AF344" s="177" t="str">
        <f>IF(B344&gt;①工事概要の入力!$C$42,"",IF(B344&gt;=①工事概要の入力!$C$41,$AF$13,""))</f>
        <v/>
      </c>
      <c r="AG344" s="177" t="str">
        <f>IF(B344&gt;①工事概要の入力!$C$44,"",IF(B344&gt;=①工事概要の入力!$C$43,$AG$13,""))</f>
        <v/>
      </c>
      <c r="AH344" s="177" t="str">
        <f>IF(B344&gt;①工事概要の入力!$C$46,"",IF(B344&gt;=①工事概要の入力!$C$45,$AH$13,""))</f>
        <v/>
      </c>
      <c r="AI344" s="177" t="str">
        <f>IF(B344&gt;①工事概要の入力!$C$48,"",IF(B344&gt;=①工事概要の入力!$C$47,$AI$13,""))</f>
        <v/>
      </c>
      <c r="AJ344" s="177" t="str">
        <f>IF(B344&gt;①工事概要の入力!$C$50,"",IF(B344&gt;=①工事概要の入力!$C$49,$AJ$13,""))</f>
        <v/>
      </c>
      <c r="AK344" s="177" t="str">
        <f>IF(B344&gt;①工事概要の入力!$C$52,"",IF(B344&gt;=①工事概要の入力!$C$51,$AK$13,""))</f>
        <v/>
      </c>
      <c r="AL344" s="177" t="str">
        <f>IF(B344&gt;①工事概要の入力!$C$54,"",IF(B344&gt;=①工事概要の入力!$C$53,$AL$13,""))</f>
        <v/>
      </c>
      <c r="AM344" s="177" t="str">
        <f>IF(B344&gt;①工事概要の入力!$C$56,"",IF(B344&gt;=①工事概要の入力!$C$55,$AM$13,""))</f>
        <v/>
      </c>
      <c r="AN344" s="177" t="str">
        <f>IF(B344&gt;①工事概要の入力!$C$58,"",IF(B344&gt;=①工事概要の入力!$C$57,$AN$13,""))</f>
        <v/>
      </c>
      <c r="AO344" s="177" t="str">
        <f>IF(B344&gt;①工事概要の入力!$C$60,"",IF(B344&gt;=①工事概要の入力!$C$59,$AO$13,""))</f>
        <v/>
      </c>
      <c r="AP344" s="177" t="str">
        <f>IF(B344&gt;①工事概要の入力!$C$62,"",IF(B344&gt;=①工事概要の入力!$C$61,$AP$13,""))</f>
        <v/>
      </c>
      <c r="AQ344" s="177" t="str">
        <f>IF(B344&gt;①工事概要の入力!$C$64,"",IF(B344&gt;=①工事概要の入力!$C$63,$AQ$13,""))</f>
        <v/>
      </c>
      <c r="AR344" s="177" t="str">
        <f>IF(B344&gt;①工事概要の入力!$C$66,"",IF(B344&gt;=①工事概要の入力!$C$65,$AR$13,""))</f>
        <v/>
      </c>
      <c r="AS344" s="177" t="str">
        <f>IF(B344&gt;①工事概要の入力!$C$68,"",IF(B344&gt;=①工事概要の入力!$C$67,$AS$13,""))</f>
        <v/>
      </c>
      <c r="AT344" s="177" t="str">
        <f t="shared" si="59"/>
        <v/>
      </c>
      <c r="AU344" s="177" t="str">
        <f t="shared" si="51"/>
        <v xml:space="preserve"> </v>
      </c>
    </row>
    <row r="345" spans="1:47" ht="39" customHeight="1" thickTop="1" thickBot="1">
      <c r="A345" s="351" t="str">
        <f t="shared" si="52"/>
        <v>対象期間外</v>
      </c>
      <c r="B345" s="362" t="str">
        <f>IFERROR(IF(B344=①工事概要の入力!$E$14,"-",IF(B344="-","-",B344+1)),"-")</f>
        <v>-</v>
      </c>
      <c r="C345" s="363" t="str">
        <f t="shared" si="53"/>
        <v>-</v>
      </c>
      <c r="D345" s="364" t="str">
        <f t="shared" si="54"/>
        <v xml:space="preserve"> </v>
      </c>
      <c r="E345" s="365" t="str">
        <f>IF(B345=①工事概要の入力!$E$10,"",IF(B345&gt;①工事概要の入力!$E$13,"",IF(LEN(AT345)=0,"○","")))</f>
        <v/>
      </c>
      <c r="F345" s="365" t="str">
        <f>IF(E345="","",IF(WEEKDAY(B345)=1,"〇",IF(WEEKDAY(B345)=7,"〇","")))</f>
        <v/>
      </c>
      <c r="G345" s="366" t="str">
        <f t="shared" si="55"/>
        <v>×</v>
      </c>
      <c r="H345" s="367"/>
      <c r="I345" s="368"/>
      <c r="J345" s="369"/>
      <c r="K345" s="370"/>
      <c r="L345" s="371" t="str">
        <f t="shared" si="56"/>
        <v/>
      </c>
      <c r="M345" s="371" t="str">
        <f t="shared" si="50"/>
        <v/>
      </c>
      <c r="N345" s="371" t="str">
        <f>B345</f>
        <v>-</v>
      </c>
      <c r="O345" s="371" t="str">
        <f t="shared" si="57"/>
        <v/>
      </c>
      <c r="P345" s="371" t="str">
        <f t="shared" si="58"/>
        <v>振替済み</v>
      </c>
      <c r="Q345" s="365" t="str">
        <f>IFERROR(IF(F345="","",IF(I345="休日","OK",IF(I345=$T$3,VLOOKUP(B345,$M$15:$P$655,4,FALSE),"NG"))),"NG")</f>
        <v/>
      </c>
      <c r="R345" s="398" t="str">
        <f>IFERROR(IF(WEEKDAY(C345)=2,"週の始まり",IF(WEEKDAY(C345)=1,"週の終わり",IF(WEEKDAY(C345)&gt;2,"↓",""))),"")</f>
        <v/>
      </c>
      <c r="S345" s="184"/>
      <c r="V345" s="177" t="str">
        <f>IFERROR(VLOOKUP(B345,①工事概要の入力!$C$10:$D$14,2,FALSE),"")</f>
        <v/>
      </c>
      <c r="W345" s="177" t="str">
        <f>IFERROR(VLOOKUP(B345,①工事概要の入力!$C$18:$D$23,2,FALSE),"")</f>
        <v/>
      </c>
      <c r="X345" s="177" t="str">
        <f>IFERROR(VLOOKUP(B345,①工事概要の入力!$C$24:$D$26,2,FALSE),"")</f>
        <v/>
      </c>
      <c r="Y345" s="177" t="str">
        <f>IF(B345&gt;①工事概要の入力!$C$28,"",IF(B345&gt;=①工事概要の入力!$C$27,$Y$13,""))</f>
        <v/>
      </c>
      <c r="Z345" s="177" t="str">
        <f>IF(B345&gt;①工事概要の入力!$C$30,"",IF(B345&gt;=①工事概要の入力!$C$29,$Z$13,""))</f>
        <v/>
      </c>
      <c r="AA345" s="177" t="str">
        <f>IF(B345&gt;①工事概要の入力!$C$32,"",IF(B345&gt;=①工事概要の入力!$C$31,$AA$13,""))</f>
        <v/>
      </c>
      <c r="AB345" s="177" t="str">
        <f>IF(B345&gt;①工事概要の入力!$C$34,"",IF(B345&gt;=①工事概要の入力!$C$33,$AB$13,""))</f>
        <v/>
      </c>
      <c r="AC345" s="177" t="str">
        <f>IF(B345&gt;①工事概要の入力!$C$36,"",IF(B345&gt;=①工事概要の入力!$C$35,$AC$13,""))</f>
        <v/>
      </c>
      <c r="AD345" s="177" t="str">
        <f>IF(B345&gt;①工事概要の入力!$C$38,"",IF(B345&gt;=①工事概要の入力!$C$37,$AD$13,""))</f>
        <v/>
      </c>
      <c r="AE345" s="177" t="str">
        <f>IF(B345&gt;①工事概要の入力!$C$40,"",IF(B345&gt;=①工事概要の入力!$C$39,$AE$13,""))</f>
        <v/>
      </c>
      <c r="AF345" s="177" t="str">
        <f>IF(B345&gt;①工事概要の入力!$C$42,"",IF(B345&gt;=①工事概要の入力!$C$41,$AF$13,""))</f>
        <v/>
      </c>
      <c r="AG345" s="177" t="str">
        <f>IF(B345&gt;①工事概要の入力!$C$44,"",IF(B345&gt;=①工事概要の入力!$C$43,$AG$13,""))</f>
        <v/>
      </c>
      <c r="AH345" s="177" t="str">
        <f>IF(B345&gt;①工事概要の入力!$C$46,"",IF(B345&gt;=①工事概要の入力!$C$45,$AH$13,""))</f>
        <v/>
      </c>
      <c r="AI345" s="177" t="str">
        <f>IF(B345&gt;①工事概要の入力!$C$48,"",IF(B345&gt;=①工事概要の入力!$C$47,$AI$13,""))</f>
        <v/>
      </c>
      <c r="AJ345" s="177" t="str">
        <f>IF(B345&gt;①工事概要の入力!$C$50,"",IF(B345&gt;=①工事概要の入力!$C$49,$AJ$13,""))</f>
        <v/>
      </c>
      <c r="AK345" s="177" t="str">
        <f>IF(B345&gt;①工事概要の入力!$C$52,"",IF(B345&gt;=①工事概要の入力!$C$51,$AK$13,""))</f>
        <v/>
      </c>
      <c r="AL345" s="177" t="str">
        <f>IF(B345&gt;①工事概要の入力!$C$54,"",IF(B345&gt;=①工事概要の入力!$C$53,$AL$13,""))</f>
        <v/>
      </c>
      <c r="AM345" s="177" t="str">
        <f>IF(B345&gt;①工事概要の入力!$C$56,"",IF(B345&gt;=①工事概要の入力!$C$55,$AM$13,""))</f>
        <v/>
      </c>
      <c r="AN345" s="177" t="str">
        <f>IF(B345&gt;①工事概要の入力!$C$58,"",IF(B345&gt;=①工事概要の入力!$C$57,$AN$13,""))</f>
        <v/>
      </c>
      <c r="AO345" s="177" t="str">
        <f>IF(B345&gt;①工事概要の入力!$C$60,"",IF(B345&gt;=①工事概要の入力!$C$59,$AO$13,""))</f>
        <v/>
      </c>
      <c r="AP345" s="177" t="str">
        <f>IF(B345&gt;①工事概要の入力!$C$62,"",IF(B345&gt;=①工事概要の入力!$C$61,$AP$13,""))</f>
        <v/>
      </c>
      <c r="AQ345" s="177" t="str">
        <f>IF(B345&gt;①工事概要の入力!$C$64,"",IF(B345&gt;=①工事概要の入力!$C$63,$AQ$13,""))</f>
        <v/>
      </c>
      <c r="AR345" s="177" t="str">
        <f>IF(B345&gt;①工事概要の入力!$C$66,"",IF(B345&gt;=①工事概要の入力!$C$65,$AR$13,""))</f>
        <v/>
      </c>
      <c r="AS345" s="177" t="str">
        <f>IF(B345&gt;①工事概要の入力!$C$68,"",IF(B345&gt;=①工事概要の入力!$C$67,$AS$13,""))</f>
        <v/>
      </c>
      <c r="AT345" s="177" t="str">
        <f t="shared" si="59"/>
        <v/>
      </c>
      <c r="AU345" s="177" t="str">
        <f t="shared" si="51"/>
        <v xml:space="preserve"> </v>
      </c>
    </row>
    <row r="346" spans="1:47" ht="39" customHeight="1" thickTop="1" thickBot="1">
      <c r="A346" s="351" t="str">
        <f t="shared" si="52"/>
        <v>対象期間外</v>
      </c>
      <c r="B346" s="362" t="str">
        <f>IFERROR(IF(B345=①工事概要の入力!$E$14,"-",IF(B345="-","-",B345+1)),"-")</f>
        <v>-</v>
      </c>
      <c r="C346" s="363" t="str">
        <f t="shared" si="53"/>
        <v>-</v>
      </c>
      <c r="D346" s="364" t="str">
        <f t="shared" si="54"/>
        <v xml:space="preserve"> </v>
      </c>
      <c r="E346" s="365" t="str">
        <f>IF(B346=①工事概要の入力!$E$10,"",IF(B346&gt;①工事概要の入力!$E$13,"",IF(LEN(AT346)=0,"○","")))</f>
        <v/>
      </c>
      <c r="F346" s="365" t="str">
        <f>IF(E346="","",IF(WEEKDAY(B346)=1,"〇",IF(WEEKDAY(B346)=7,"〇","")))</f>
        <v/>
      </c>
      <c r="G346" s="366" t="str">
        <f t="shared" si="55"/>
        <v>×</v>
      </c>
      <c r="H346" s="367"/>
      <c r="I346" s="368"/>
      <c r="J346" s="369"/>
      <c r="K346" s="370"/>
      <c r="L346" s="371" t="str">
        <f t="shared" si="56"/>
        <v/>
      </c>
      <c r="M346" s="371" t="str">
        <f t="shared" si="50"/>
        <v/>
      </c>
      <c r="N346" s="371" t="str">
        <f>B346</f>
        <v>-</v>
      </c>
      <c r="O346" s="371" t="str">
        <f t="shared" si="57"/>
        <v/>
      </c>
      <c r="P346" s="371" t="str">
        <f t="shared" si="58"/>
        <v>振替済み</v>
      </c>
      <c r="Q346" s="365" t="str">
        <f>IFERROR(IF(F346="","",IF(I346="休日","OK",IF(I346=$T$3,VLOOKUP(B346,$M$15:$P$655,4,FALSE),"NG"))),"NG")</f>
        <v/>
      </c>
      <c r="R346" s="398" t="str">
        <f>IFERROR(IF(WEEKDAY(C346)=2,"週の始まり",IF(WEEKDAY(C346)=1,"週の終わり",IF(WEEKDAY(C346)&gt;2,"↓",""))),"")</f>
        <v/>
      </c>
      <c r="S346" s="184"/>
      <c r="V346" s="177" t="str">
        <f>IFERROR(VLOOKUP(B346,①工事概要の入力!$C$10:$D$14,2,FALSE),"")</f>
        <v/>
      </c>
      <c r="W346" s="177" t="str">
        <f>IFERROR(VLOOKUP(B346,①工事概要の入力!$C$18:$D$23,2,FALSE),"")</f>
        <v/>
      </c>
      <c r="X346" s="177" t="str">
        <f>IFERROR(VLOOKUP(B346,①工事概要の入力!$C$24:$D$26,2,FALSE),"")</f>
        <v/>
      </c>
      <c r="Y346" s="177" t="str">
        <f>IF(B346&gt;①工事概要の入力!$C$28,"",IF(B346&gt;=①工事概要の入力!$C$27,$Y$13,""))</f>
        <v/>
      </c>
      <c r="Z346" s="177" t="str">
        <f>IF(B346&gt;①工事概要の入力!$C$30,"",IF(B346&gt;=①工事概要の入力!$C$29,$Z$13,""))</f>
        <v/>
      </c>
      <c r="AA346" s="177" t="str">
        <f>IF(B346&gt;①工事概要の入力!$C$32,"",IF(B346&gt;=①工事概要の入力!$C$31,$AA$13,""))</f>
        <v/>
      </c>
      <c r="AB346" s="177" t="str">
        <f>IF(B346&gt;①工事概要の入力!$C$34,"",IF(B346&gt;=①工事概要の入力!$C$33,$AB$13,""))</f>
        <v/>
      </c>
      <c r="AC346" s="177" t="str">
        <f>IF(B346&gt;①工事概要の入力!$C$36,"",IF(B346&gt;=①工事概要の入力!$C$35,$AC$13,""))</f>
        <v/>
      </c>
      <c r="AD346" s="177" t="str">
        <f>IF(B346&gt;①工事概要の入力!$C$38,"",IF(B346&gt;=①工事概要の入力!$C$37,$AD$13,""))</f>
        <v/>
      </c>
      <c r="AE346" s="177" t="str">
        <f>IF(B346&gt;①工事概要の入力!$C$40,"",IF(B346&gt;=①工事概要の入力!$C$39,$AE$13,""))</f>
        <v/>
      </c>
      <c r="AF346" s="177" t="str">
        <f>IF(B346&gt;①工事概要の入力!$C$42,"",IF(B346&gt;=①工事概要の入力!$C$41,$AF$13,""))</f>
        <v/>
      </c>
      <c r="AG346" s="177" t="str">
        <f>IF(B346&gt;①工事概要の入力!$C$44,"",IF(B346&gt;=①工事概要の入力!$C$43,$AG$13,""))</f>
        <v/>
      </c>
      <c r="AH346" s="177" t="str">
        <f>IF(B346&gt;①工事概要の入力!$C$46,"",IF(B346&gt;=①工事概要の入力!$C$45,$AH$13,""))</f>
        <v/>
      </c>
      <c r="AI346" s="177" t="str">
        <f>IF(B346&gt;①工事概要の入力!$C$48,"",IF(B346&gt;=①工事概要の入力!$C$47,$AI$13,""))</f>
        <v/>
      </c>
      <c r="AJ346" s="177" t="str">
        <f>IF(B346&gt;①工事概要の入力!$C$50,"",IF(B346&gt;=①工事概要の入力!$C$49,$AJ$13,""))</f>
        <v/>
      </c>
      <c r="AK346" s="177" t="str">
        <f>IF(B346&gt;①工事概要の入力!$C$52,"",IF(B346&gt;=①工事概要の入力!$C$51,$AK$13,""))</f>
        <v/>
      </c>
      <c r="AL346" s="177" t="str">
        <f>IF(B346&gt;①工事概要の入力!$C$54,"",IF(B346&gt;=①工事概要の入力!$C$53,$AL$13,""))</f>
        <v/>
      </c>
      <c r="AM346" s="177" t="str">
        <f>IF(B346&gt;①工事概要の入力!$C$56,"",IF(B346&gt;=①工事概要の入力!$C$55,$AM$13,""))</f>
        <v/>
      </c>
      <c r="AN346" s="177" t="str">
        <f>IF(B346&gt;①工事概要の入力!$C$58,"",IF(B346&gt;=①工事概要の入力!$C$57,$AN$13,""))</f>
        <v/>
      </c>
      <c r="AO346" s="177" t="str">
        <f>IF(B346&gt;①工事概要の入力!$C$60,"",IF(B346&gt;=①工事概要の入力!$C$59,$AO$13,""))</f>
        <v/>
      </c>
      <c r="AP346" s="177" t="str">
        <f>IF(B346&gt;①工事概要の入力!$C$62,"",IF(B346&gt;=①工事概要の入力!$C$61,$AP$13,""))</f>
        <v/>
      </c>
      <c r="AQ346" s="177" t="str">
        <f>IF(B346&gt;①工事概要の入力!$C$64,"",IF(B346&gt;=①工事概要の入力!$C$63,$AQ$13,""))</f>
        <v/>
      </c>
      <c r="AR346" s="177" t="str">
        <f>IF(B346&gt;①工事概要の入力!$C$66,"",IF(B346&gt;=①工事概要の入力!$C$65,$AR$13,""))</f>
        <v/>
      </c>
      <c r="AS346" s="177" t="str">
        <f>IF(B346&gt;①工事概要の入力!$C$68,"",IF(B346&gt;=①工事概要の入力!$C$67,$AS$13,""))</f>
        <v/>
      </c>
      <c r="AT346" s="177" t="str">
        <f t="shared" si="59"/>
        <v/>
      </c>
      <c r="AU346" s="177" t="str">
        <f t="shared" si="51"/>
        <v xml:space="preserve"> </v>
      </c>
    </row>
    <row r="347" spans="1:47" ht="39" customHeight="1" thickTop="1" thickBot="1">
      <c r="A347" s="351" t="str">
        <f t="shared" si="52"/>
        <v>対象期間外</v>
      </c>
      <c r="B347" s="362" t="str">
        <f>IFERROR(IF(B346=①工事概要の入力!$E$14,"-",IF(B346="-","-",B346+1)),"-")</f>
        <v>-</v>
      </c>
      <c r="C347" s="363" t="str">
        <f t="shared" si="53"/>
        <v>-</v>
      </c>
      <c r="D347" s="364" t="str">
        <f t="shared" si="54"/>
        <v xml:space="preserve"> </v>
      </c>
      <c r="E347" s="365" t="str">
        <f>IF(B347=①工事概要の入力!$E$10,"",IF(B347&gt;①工事概要の入力!$E$13,"",IF(LEN(AT347)=0,"○","")))</f>
        <v/>
      </c>
      <c r="F347" s="365" t="str">
        <f>IF(E347="","",IF(WEEKDAY(B347)=1,"〇",IF(WEEKDAY(B347)=7,"〇","")))</f>
        <v/>
      </c>
      <c r="G347" s="366" t="str">
        <f t="shared" si="55"/>
        <v>×</v>
      </c>
      <c r="H347" s="367"/>
      <c r="I347" s="368"/>
      <c r="J347" s="369"/>
      <c r="K347" s="370"/>
      <c r="L347" s="371" t="str">
        <f t="shared" si="56"/>
        <v/>
      </c>
      <c r="M347" s="371" t="str">
        <f t="shared" si="50"/>
        <v/>
      </c>
      <c r="N347" s="371" t="str">
        <f>B347</f>
        <v>-</v>
      </c>
      <c r="O347" s="371" t="str">
        <f t="shared" si="57"/>
        <v/>
      </c>
      <c r="P347" s="371" t="str">
        <f t="shared" si="58"/>
        <v>振替済み</v>
      </c>
      <c r="Q347" s="365" t="str">
        <f>IFERROR(IF(F347="","",IF(I347="休日","OK",IF(I347=$T$3,VLOOKUP(B347,$M$15:$P$655,4,FALSE),"NG"))),"NG")</f>
        <v/>
      </c>
      <c r="R347" s="398" t="str">
        <f>IFERROR(IF(WEEKDAY(C347)=2,"週の始まり",IF(WEEKDAY(C347)=1,"週の終わり",IF(WEEKDAY(C347)&gt;2,"↓",""))),"")</f>
        <v/>
      </c>
      <c r="S347" s="184"/>
      <c r="V347" s="177" t="str">
        <f>IFERROR(VLOOKUP(B347,①工事概要の入力!$C$10:$D$14,2,FALSE),"")</f>
        <v/>
      </c>
      <c r="W347" s="177" t="str">
        <f>IFERROR(VLOOKUP(B347,①工事概要の入力!$C$18:$D$23,2,FALSE),"")</f>
        <v/>
      </c>
      <c r="X347" s="177" t="str">
        <f>IFERROR(VLOOKUP(B347,①工事概要の入力!$C$24:$D$26,2,FALSE),"")</f>
        <v/>
      </c>
      <c r="Y347" s="177" t="str">
        <f>IF(B347&gt;①工事概要の入力!$C$28,"",IF(B347&gt;=①工事概要の入力!$C$27,$Y$13,""))</f>
        <v/>
      </c>
      <c r="Z347" s="177" t="str">
        <f>IF(B347&gt;①工事概要の入力!$C$30,"",IF(B347&gt;=①工事概要の入力!$C$29,$Z$13,""))</f>
        <v/>
      </c>
      <c r="AA347" s="177" t="str">
        <f>IF(B347&gt;①工事概要の入力!$C$32,"",IF(B347&gt;=①工事概要の入力!$C$31,$AA$13,""))</f>
        <v/>
      </c>
      <c r="AB347" s="177" t="str">
        <f>IF(B347&gt;①工事概要の入力!$C$34,"",IF(B347&gt;=①工事概要の入力!$C$33,$AB$13,""))</f>
        <v/>
      </c>
      <c r="AC347" s="177" t="str">
        <f>IF(B347&gt;①工事概要の入力!$C$36,"",IF(B347&gt;=①工事概要の入力!$C$35,$AC$13,""))</f>
        <v/>
      </c>
      <c r="AD347" s="177" t="str">
        <f>IF(B347&gt;①工事概要の入力!$C$38,"",IF(B347&gt;=①工事概要の入力!$C$37,$AD$13,""))</f>
        <v/>
      </c>
      <c r="AE347" s="177" t="str">
        <f>IF(B347&gt;①工事概要の入力!$C$40,"",IF(B347&gt;=①工事概要の入力!$C$39,$AE$13,""))</f>
        <v/>
      </c>
      <c r="AF347" s="177" t="str">
        <f>IF(B347&gt;①工事概要の入力!$C$42,"",IF(B347&gt;=①工事概要の入力!$C$41,$AF$13,""))</f>
        <v/>
      </c>
      <c r="AG347" s="177" t="str">
        <f>IF(B347&gt;①工事概要の入力!$C$44,"",IF(B347&gt;=①工事概要の入力!$C$43,$AG$13,""))</f>
        <v/>
      </c>
      <c r="AH347" s="177" t="str">
        <f>IF(B347&gt;①工事概要の入力!$C$46,"",IF(B347&gt;=①工事概要の入力!$C$45,$AH$13,""))</f>
        <v/>
      </c>
      <c r="AI347" s="177" t="str">
        <f>IF(B347&gt;①工事概要の入力!$C$48,"",IF(B347&gt;=①工事概要の入力!$C$47,$AI$13,""))</f>
        <v/>
      </c>
      <c r="AJ347" s="177" t="str">
        <f>IF(B347&gt;①工事概要の入力!$C$50,"",IF(B347&gt;=①工事概要の入力!$C$49,$AJ$13,""))</f>
        <v/>
      </c>
      <c r="AK347" s="177" t="str">
        <f>IF(B347&gt;①工事概要の入力!$C$52,"",IF(B347&gt;=①工事概要の入力!$C$51,$AK$13,""))</f>
        <v/>
      </c>
      <c r="AL347" s="177" t="str">
        <f>IF(B347&gt;①工事概要の入力!$C$54,"",IF(B347&gt;=①工事概要の入力!$C$53,$AL$13,""))</f>
        <v/>
      </c>
      <c r="AM347" s="177" t="str">
        <f>IF(B347&gt;①工事概要の入力!$C$56,"",IF(B347&gt;=①工事概要の入力!$C$55,$AM$13,""))</f>
        <v/>
      </c>
      <c r="AN347" s="177" t="str">
        <f>IF(B347&gt;①工事概要の入力!$C$58,"",IF(B347&gt;=①工事概要の入力!$C$57,$AN$13,""))</f>
        <v/>
      </c>
      <c r="AO347" s="177" t="str">
        <f>IF(B347&gt;①工事概要の入力!$C$60,"",IF(B347&gt;=①工事概要の入力!$C$59,$AO$13,""))</f>
        <v/>
      </c>
      <c r="AP347" s="177" t="str">
        <f>IF(B347&gt;①工事概要の入力!$C$62,"",IF(B347&gt;=①工事概要の入力!$C$61,$AP$13,""))</f>
        <v/>
      </c>
      <c r="AQ347" s="177" t="str">
        <f>IF(B347&gt;①工事概要の入力!$C$64,"",IF(B347&gt;=①工事概要の入力!$C$63,$AQ$13,""))</f>
        <v/>
      </c>
      <c r="AR347" s="177" t="str">
        <f>IF(B347&gt;①工事概要の入力!$C$66,"",IF(B347&gt;=①工事概要の入力!$C$65,$AR$13,""))</f>
        <v/>
      </c>
      <c r="AS347" s="177" t="str">
        <f>IF(B347&gt;①工事概要の入力!$C$68,"",IF(B347&gt;=①工事概要の入力!$C$67,$AS$13,""))</f>
        <v/>
      </c>
      <c r="AT347" s="177" t="str">
        <f t="shared" si="59"/>
        <v/>
      </c>
      <c r="AU347" s="177" t="str">
        <f t="shared" si="51"/>
        <v xml:space="preserve"> </v>
      </c>
    </row>
    <row r="348" spans="1:47" ht="39" customHeight="1" thickTop="1" thickBot="1">
      <c r="A348" s="351" t="str">
        <f t="shared" si="52"/>
        <v>対象期間外</v>
      </c>
      <c r="B348" s="362" t="str">
        <f>IFERROR(IF(B347=①工事概要の入力!$E$14,"-",IF(B347="-","-",B347+1)),"-")</f>
        <v>-</v>
      </c>
      <c r="C348" s="363" t="str">
        <f t="shared" si="53"/>
        <v>-</v>
      </c>
      <c r="D348" s="364" t="str">
        <f t="shared" si="54"/>
        <v xml:space="preserve"> </v>
      </c>
      <c r="E348" s="365" t="str">
        <f>IF(B348=①工事概要の入力!$E$10,"",IF(B348&gt;①工事概要の入力!$E$13,"",IF(LEN(AT348)=0,"○","")))</f>
        <v/>
      </c>
      <c r="F348" s="365" t="str">
        <f>IF(E348="","",IF(WEEKDAY(B348)=1,"〇",IF(WEEKDAY(B348)=7,"〇","")))</f>
        <v/>
      </c>
      <c r="G348" s="366" t="str">
        <f t="shared" si="55"/>
        <v>×</v>
      </c>
      <c r="H348" s="367"/>
      <c r="I348" s="368"/>
      <c r="J348" s="369"/>
      <c r="K348" s="370"/>
      <c r="L348" s="371" t="str">
        <f t="shared" si="56"/>
        <v/>
      </c>
      <c r="M348" s="371" t="str">
        <f t="shared" si="50"/>
        <v/>
      </c>
      <c r="N348" s="371" t="str">
        <f>B348</f>
        <v>-</v>
      </c>
      <c r="O348" s="371" t="str">
        <f t="shared" si="57"/>
        <v/>
      </c>
      <c r="P348" s="371" t="str">
        <f t="shared" si="58"/>
        <v>振替済み</v>
      </c>
      <c r="Q348" s="365" t="str">
        <f>IFERROR(IF(F348="","",IF(I348="休日","OK",IF(I348=$T$3,VLOOKUP(B348,$M$15:$P$655,4,FALSE),"NG"))),"NG")</f>
        <v/>
      </c>
      <c r="R348" s="398" t="str">
        <f>IFERROR(IF(WEEKDAY(C348)=2,"週の始まり",IF(WEEKDAY(C348)=1,"週の終わり",IF(WEEKDAY(C348)&gt;2,"↓",""))),"")</f>
        <v/>
      </c>
      <c r="S348" s="184"/>
      <c r="V348" s="177" t="str">
        <f>IFERROR(VLOOKUP(B348,①工事概要の入力!$C$10:$D$14,2,FALSE),"")</f>
        <v/>
      </c>
      <c r="W348" s="177" t="str">
        <f>IFERROR(VLOOKUP(B348,①工事概要の入力!$C$18:$D$23,2,FALSE),"")</f>
        <v/>
      </c>
      <c r="X348" s="177" t="str">
        <f>IFERROR(VLOOKUP(B348,①工事概要の入力!$C$24:$D$26,2,FALSE),"")</f>
        <v/>
      </c>
      <c r="Y348" s="177" t="str">
        <f>IF(B348&gt;①工事概要の入力!$C$28,"",IF(B348&gt;=①工事概要の入力!$C$27,$Y$13,""))</f>
        <v/>
      </c>
      <c r="Z348" s="177" t="str">
        <f>IF(B348&gt;①工事概要の入力!$C$30,"",IF(B348&gt;=①工事概要の入力!$C$29,$Z$13,""))</f>
        <v/>
      </c>
      <c r="AA348" s="177" t="str">
        <f>IF(B348&gt;①工事概要の入力!$C$32,"",IF(B348&gt;=①工事概要の入力!$C$31,$AA$13,""))</f>
        <v/>
      </c>
      <c r="AB348" s="177" t="str">
        <f>IF(B348&gt;①工事概要の入力!$C$34,"",IF(B348&gt;=①工事概要の入力!$C$33,$AB$13,""))</f>
        <v/>
      </c>
      <c r="AC348" s="177" t="str">
        <f>IF(B348&gt;①工事概要の入力!$C$36,"",IF(B348&gt;=①工事概要の入力!$C$35,$AC$13,""))</f>
        <v/>
      </c>
      <c r="AD348" s="177" t="str">
        <f>IF(B348&gt;①工事概要の入力!$C$38,"",IF(B348&gt;=①工事概要の入力!$C$37,$AD$13,""))</f>
        <v/>
      </c>
      <c r="AE348" s="177" t="str">
        <f>IF(B348&gt;①工事概要の入力!$C$40,"",IF(B348&gt;=①工事概要の入力!$C$39,$AE$13,""))</f>
        <v/>
      </c>
      <c r="AF348" s="177" t="str">
        <f>IF(B348&gt;①工事概要の入力!$C$42,"",IF(B348&gt;=①工事概要の入力!$C$41,$AF$13,""))</f>
        <v/>
      </c>
      <c r="AG348" s="177" t="str">
        <f>IF(B348&gt;①工事概要の入力!$C$44,"",IF(B348&gt;=①工事概要の入力!$C$43,$AG$13,""))</f>
        <v/>
      </c>
      <c r="AH348" s="177" t="str">
        <f>IF(B348&gt;①工事概要の入力!$C$46,"",IF(B348&gt;=①工事概要の入力!$C$45,$AH$13,""))</f>
        <v/>
      </c>
      <c r="AI348" s="177" t="str">
        <f>IF(B348&gt;①工事概要の入力!$C$48,"",IF(B348&gt;=①工事概要の入力!$C$47,$AI$13,""))</f>
        <v/>
      </c>
      <c r="AJ348" s="177" t="str">
        <f>IF(B348&gt;①工事概要の入力!$C$50,"",IF(B348&gt;=①工事概要の入力!$C$49,$AJ$13,""))</f>
        <v/>
      </c>
      <c r="AK348" s="177" t="str">
        <f>IF(B348&gt;①工事概要の入力!$C$52,"",IF(B348&gt;=①工事概要の入力!$C$51,$AK$13,""))</f>
        <v/>
      </c>
      <c r="AL348" s="177" t="str">
        <f>IF(B348&gt;①工事概要の入力!$C$54,"",IF(B348&gt;=①工事概要の入力!$C$53,$AL$13,""))</f>
        <v/>
      </c>
      <c r="AM348" s="177" t="str">
        <f>IF(B348&gt;①工事概要の入力!$C$56,"",IF(B348&gt;=①工事概要の入力!$C$55,$AM$13,""))</f>
        <v/>
      </c>
      <c r="AN348" s="177" t="str">
        <f>IF(B348&gt;①工事概要の入力!$C$58,"",IF(B348&gt;=①工事概要の入力!$C$57,$AN$13,""))</f>
        <v/>
      </c>
      <c r="AO348" s="177" t="str">
        <f>IF(B348&gt;①工事概要の入力!$C$60,"",IF(B348&gt;=①工事概要の入力!$C$59,$AO$13,""))</f>
        <v/>
      </c>
      <c r="AP348" s="177" t="str">
        <f>IF(B348&gt;①工事概要の入力!$C$62,"",IF(B348&gt;=①工事概要の入力!$C$61,$AP$13,""))</f>
        <v/>
      </c>
      <c r="AQ348" s="177" t="str">
        <f>IF(B348&gt;①工事概要の入力!$C$64,"",IF(B348&gt;=①工事概要の入力!$C$63,$AQ$13,""))</f>
        <v/>
      </c>
      <c r="AR348" s="177" t="str">
        <f>IF(B348&gt;①工事概要の入力!$C$66,"",IF(B348&gt;=①工事概要の入力!$C$65,$AR$13,""))</f>
        <v/>
      </c>
      <c r="AS348" s="177" t="str">
        <f>IF(B348&gt;①工事概要の入力!$C$68,"",IF(B348&gt;=①工事概要の入力!$C$67,$AS$13,""))</f>
        <v/>
      </c>
      <c r="AT348" s="177" t="str">
        <f t="shared" si="59"/>
        <v/>
      </c>
      <c r="AU348" s="177" t="str">
        <f t="shared" si="51"/>
        <v xml:space="preserve"> </v>
      </c>
    </row>
    <row r="349" spans="1:47" ht="39" customHeight="1" thickTop="1" thickBot="1">
      <c r="A349" s="351" t="str">
        <f t="shared" si="52"/>
        <v>対象期間外</v>
      </c>
      <c r="B349" s="362" t="str">
        <f>IFERROR(IF(B348=①工事概要の入力!$E$14,"-",IF(B348="-","-",B348+1)),"-")</f>
        <v>-</v>
      </c>
      <c r="C349" s="363" t="str">
        <f t="shared" si="53"/>
        <v>-</v>
      </c>
      <c r="D349" s="364" t="str">
        <f t="shared" si="54"/>
        <v xml:space="preserve"> </v>
      </c>
      <c r="E349" s="365" t="str">
        <f>IF(B349=①工事概要の入力!$E$10,"",IF(B349&gt;①工事概要の入力!$E$13,"",IF(LEN(AT349)=0,"○","")))</f>
        <v/>
      </c>
      <c r="F349" s="365" t="str">
        <f>IF(E349="","",IF(WEEKDAY(B349)=1,"〇",IF(WEEKDAY(B349)=7,"〇","")))</f>
        <v/>
      </c>
      <c r="G349" s="366" t="str">
        <f t="shared" si="55"/>
        <v>×</v>
      </c>
      <c r="H349" s="367"/>
      <c r="I349" s="368"/>
      <c r="J349" s="369"/>
      <c r="K349" s="370"/>
      <c r="L349" s="371" t="str">
        <f t="shared" si="56"/>
        <v/>
      </c>
      <c r="M349" s="371" t="str">
        <f t="shared" si="50"/>
        <v/>
      </c>
      <c r="N349" s="371" t="str">
        <f>B349</f>
        <v>-</v>
      </c>
      <c r="O349" s="371" t="str">
        <f t="shared" si="57"/>
        <v/>
      </c>
      <c r="P349" s="371" t="str">
        <f t="shared" si="58"/>
        <v>振替済み</v>
      </c>
      <c r="Q349" s="365" t="str">
        <f>IFERROR(IF(F349="","",IF(I349="休日","OK",IF(I349=$T$3,VLOOKUP(B349,$M$15:$P$655,4,FALSE),"NG"))),"NG")</f>
        <v/>
      </c>
      <c r="R349" s="398" t="str">
        <f>IFERROR(IF(WEEKDAY(C349)=2,"週の始まり",IF(WEEKDAY(C349)=1,"週の終わり",IF(WEEKDAY(C349)&gt;2,"↓",""))),"")</f>
        <v/>
      </c>
      <c r="S349" s="184"/>
      <c r="V349" s="177" t="str">
        <f>IFERROR(VLOOKUP(B349,①工事概要の入力!$C$10:$D$14,2,FALSE),"")</f>
        <v/>
      </c>
      <c r="W349" s="177" t="str">
        <f>IFERROR(VLOOKUP(B349,①工事概要の入力!$C$18:$D$23,2,FALSE),"")</f>
        <v/>
      </c>
      <c r="X349" s="177" t="str">
        <f>IFERROR(VLOOKUP(B349,①工事概要の入力!$C$24:$D$26,2,FALSE),"")</f>
        <v/>
      </c>
      <c r="Y349" s="177" t="str">
        <f>IF(B349&gt;①工事概要の入力!$C$28,"",IF(B349&gt;=①工事概要の入力!$C$27,$Y$13,""))</f>
        <v/>
      </c>
      <c r="Z349" s="177" t="str">
        <f>IF(B349&gt;①工事概要の入力!$C$30,"",IF(B349&gt;=①工事概要の入力!$C$29,$Z$13,""))</f>
        <v/>
      </c>
      <c r="AA349" s="177" t="str">
        <f>IF(B349&gt;①工事概要の入力!$C$32,"",IF(B349&gt;=①工事概要の入力!$C$31,$AA$13,""))</f>
        <v/>
      </c>
      <c r="AB349" s="177" t="str">
        <f>IF(B349&gt;①工事概要の入力!$C$34,"",IF(B349&gt;=①工事概要の入力!$C$33,$AB$13,""))</f>
        <v/>
      </c>
      <c r="AC349" s="177" t="str">
        <f>IF(B349&gt;①工事概要の入力!$C$36,"",IF(B349&gt;=①工事概要の入力!$C$35,$AC$13,""))</f>
        <v/>
      </c>
      <c r="AD349" s="177" t="str">
        <f>IF(B349&gt;①工事概要の入力!$C$38,"",IF(B349&gt;=①工事概要の入力!$C$37,$AD$13,""))</f>
        <v/>
      </c>
      <c r="AE349" s="177" t="str">
        <f>IF(B349&gt;①工事概要の入力!$C$40,"",IF(B349&gt;=①工事概要の入力!$C$39,$AE$13,""))</f>
        <v/>
      </c>
      <c r="AF349" s="177" t="str">
        <f>IF(B349&gt;①工事概要の入力!$C$42,"",IF(B349&gt;=①工事概要の入力!$C$41,$AF$13,""))</f>
        <v/>
      </c>
      <c r="AG349" s="177" t="str">
        <f>IF(B349&gt;①工事概要の入力!$C$44,"",IF(B349&gt;=①工事概要の入力!$C$43,$AG$13,""))</f>
        <v/>
      </c>
      <c r="AH349" s="177" t="str">
        <f>IF(B349&gt;①工事概要の入力!$C$46,"",IF(B349&gt;=①工事概要の入力!$C$45,$AH$13,""))</f>
        <v/>
      </c>
      <c r="AI349" s="177" t="str">
        <f>IF(B349&gt;①工事概要の入力!$C$48,"",IF(B349&gt;=①工事概要の入力!$C$47,$AI$13,""))</f>
        <v/>
      </c>
      <c r="AJ349" s="177" t="str">
        <f>IF(B349&gt;①工事概要の入力!$C$50,"",IF(B349&gt;=①工事概要の入力!$C$49,$AJ$13,""))</f>
        <v/>
      </c>
      <c r="AK349" s="177" t="str">
        <f>IF(B349&gt;①工事概要の入力!$C$52,"",IF(B349&gt;=①工事概要の入力!$C$51,$AK$13,""))</f>
        <v/>
      </c>
      <c r="AL349" s="177" t="str">
        <f>IF(B349&gt;①工事概要の入力!$C$54,"",IF(B349&gt;=①工事概要の入力!$C$53,$AL$13,""))</f>
        <v/>
      </c>
      <c r="AM349" s="177" t="str">
        <f>IF(B349&gt;①工事概要の入力!$C$56,"",IF(B349&gt;=①工事概要の入力!$C$55,$AM$13,""))</f>
        <v/>
      </c>
      <c r="AN349" s="177" t="str">
        <f>IF(B349&gt;①工事概要の入力!$C$58,"",IF(B349&gt;=①工事概要の入力!$C$57,$AN$13,""))</f>
        <v/>
      </c>
      <c r="AO349" s="177" t="str">
        <f>IF(B349&gt;①工事概要の入力!$C$60,"",IF(B349&gt;=①工事概要の入力!$C$59,$AO$13,""))</f>
        <v/>
      </c>
      <c r="AP349" s="177" t="str">
        <f>IF(B349&gt;①工事概要の入力!$C$62,"",IF(B349&gt;=①工事概要の入力!$C$61,$AP$13,""))</f>
        <v/>
      </c>
      <c r="AQ349" s="177" t="str">
        <f>IF(B349&gt;①工事概要の入力!$C$64,"",IF(B349&gt;=①工事概要の入力!$C$63,$AQ$13,""))</f>
        <v/>
      </c>
      <c r="AR349" s="177" t="str">
        <f>IF(B349&gt;①工事概要の入力!$C$66,"",IF(B349&gt;=①工事概要の入力!$C$65,$AR$13,""))</f>
        <v/>
      </c>
      <c r="AS349" s="177" t="str">
        <f>IF(B349&gt;①工事概要の入力!$C$68,"",IF(B349&gt;=①工事概要の入力!$C$67,$AS$13,""))</f>
        <v/>
      </c>
      <c r="AT349" s="177" t="str">
        <f t="shared" si="59"/>
        <v/>
      </c>
      <c r="AU349" s="177" t="str">
        <f t="shared" si="51"/>
        <v xml:space="preserve"> </v>
      </c>
    </row>
    <row r="350" spans="1:47" ht="39" customHeight="1" thickTop="1" thickBot="1">
      <c r="A350" s="351" t="str">
        <f t="shared" si="52"/>
        <v>対象期間外</v>
      </c>
      <c r="B350" s="362" t="str">
        <f>IFERROR(IF(B349=①工事概要の入力!$E$14,"-",IF(B349="-","-",B349+1)),"-")</f>
        <v>-</v>
      </c>
      <c r="C350" s="363" t="str">
        <f t="shared" si="53"/>
        <v>-</v>
      </c>
      <c r="D350" s="364" t="str">
        <f t="shared" si="54"/>
        <v xml:space="preserve"> </v>
      </c>
      <c r="E350" s="365" t="str">
        <f>IF(B350=①工事概要の入力!$E$10,"",IF(B350&gt;①工事概要の入力!$E$13,"",IF(LEN(AT350)=0,"○","")))</f>
        <v/>
      </c>
      <c r="F350" s="365" t="str">
        <f>IF(E350="","",IF(WEEKDAY(B350)=1,"〇",IF(WEEKDAY(B350)=7,"〇","")))</f>
        <v/>
      </c>
      <c r="G350" s="366" t="str">
        <f t="shared" si="55"/>
        <v>×</v>
      </c>
      <c r="H350" s="367"/>
      <c r="I350" s="368"/>
      <c r="J350" s="369"/>
      <c r="K350" s="370"/>
      <c r="L350" s="371" t="str">
        <f t="shared" si="56"/>
        <v/>
      </c>
      <c r="M350" s="371" t="str">
        <f t="shared" si="50"/>
        <v/>
      </c>
      <c r="N350" s="371" t="str">
        <f>B350</f>
        <v>-</v>
      </c>
      <c r="O350" s="371" t="str">
        <f t="shared" si="57"/>
        <v/>
      </c>
      <c r="P350" s="371" t="str">
        <f t="shared" si="58"/>
        <v>振替済み</v>
      </c>
      <c r="Q350" s="365" t="str">
        <f>IFERROR(IF(F350="","",IF(I350="休日","OK",IF(I350=$T$3,VLOOKUP(B350,$M$15:$P$655,4,FALSE),"NG"))),"NG")</f>
        <v/>
      </c>
      <c r="R350" s="398" t="str">
        <f>IFERROR(IF(WEEKDAY(C350)=2,"週の始まり",IF(WEEKDAY(C350)=1,"週の終わり",IF(WEEKDAY(C350)&gt;2,"↓",""))),"")</f>
        <v/>
      </c>
      <c r="S350" s="184"/>
      <c r="V350" s="177" t="str">
        <f>IFERROR(VLOOKUP(B350,①工事概要の入力!$C$10:$D$14,2,FALSE),"")</f>
        <v/>
      </c>
      <c r="W350" s="177" t="str">
        <f>IFERROR(VLOOKUP(B350,①工事概要の入力!$C$18:$D$23,2,FALSE),"")</f>
        <v/>
      </c>
      <c r="X350" s="177" t="str">
        <f>IFERROR(VLOOKUP(B350,①工事概要の入力!$C$24:$D$26,2,FALSE),"")</f>
        <v/>
      </c>
      <c r="Y350" s="177" t="str">
        <f>IF(B350&gt;①工事概要の入力!$C$28,"",IF(B350&gt;=①工事概要の入力!$C$27,$Y$13,""))</f>
        <v/>
      </c>
      <c r="Z350" s="177" t="str">
        <f>IF(B350&gt;①工事概要の入力!$C$30,"",IF(B350&gt;=①工事概要の入力!$C$29,$Z$13,""))</f>
        <v/>
      </c>
      <c r="AA350" s="177" t="str">
        <f>IF(B350&gt;①工事概要の入力!$C$32,"",IF(B350&gt;=①工事概要の入力!$C$31,$AA$13,""))</f>
        <v/>
      </c>
      <c r="AB350" s="177" t="str">
        <f>IF(B350&gt;①工事概要の入力!$C$34,"",IF(B350&gt;=①工事概要の入力!$C$33,$AB$13,""))</f>
        <v/>
      </c>
      <c r="AC350" s="177" t="str">
        <f>IF(B350&gt;①工事概要の入力!$C$36,"",IF(B350&gt;=①工事概要の入力!$C$35,$AC$13,""))</f>
        <v/>
      </c>
      <c r="AD350" s="177" t="str">
        <f>IF(B350&gt;①工事概要の入力!$C$38,"",IF(B350&gt;=①工事概要の入力!$C$37,$AD$13,""))</f>
        <v/>
      </c>
      <c r="AE350" s="177" t="str">
        <f>IF(B350&gt;①工事概要の入力!$C$40,"",IF(B350&gt;=①工事概要の入力!$C$39,$AE$13,""))</f>
        <v/>
      </c>
      <c r="AF350" s="177" t="str">
        <f>IF(B350&gt;①工事概要の入力!$C$42,"",IF(B350&gt;=①工事概要の入力!$C$41,$AF$13,""))</f>
        <v/>
      </c>
      <c r="AG350" s="177" t="str">
        <f>IF(B350&gt;①工事概要の入力!$C$44,"",IF(B350&gt;=①工事概要の入力!$C$43,$AG$13,""))</f>
        <v/>
      </c>
      <c r="AH350" s="177" t="str">
        <f>IF(B350&gt;①工事概要の入力!$C$46,"",IF(B350&gt;=①工事概要の入力!$C$45,$AH$13,""))</f>
        <v/>
      </c>
      <c r="AI350" s="177" t="str">
        <f>IF(B350&gt;①工事概要の入力!$C$48,"",IF(B350&gt;=①工事概要の入力!$C$47,$AI$13,""))</f>
        <v/>
      </c>
      <c r="AJ350" s="177" t="str">
        <f>IF(B350&gt;①工事概要の入力!$C$50,"",IF(B350&gt;=①工事概要の入力!$C$49,$AJ$13,""))</f>
        <v/>
      </c>
      <c r="AK350" s="177" t="str">
        <f>IF(B350&gt;①工事概要の入力!$C$52,"",IF(B350&gt;=①工事概要の入力!$C$51,$AK$13,""))</f>
        <v/>
      </c>
      <c r="AL350" s="177" t="str">
        <f>IF(B350&gt;①工事概要の入力!$C$54,"",IF(B350&gt;=①工事概要の入力!$C$53,$AL$13,""))</f>
        <v/>
      </c>
      <c r="AM350" s="177" t="str">
        <f>IF(B350&gt;①工事概要の入力!$C$56,"",IF(B350&gt;=①工事概要の入力!$C$55,$AM$13,""))</f>
        <v/>
      </c>
      <c r="AN350" s="177" t="str">
        <f>IF(B350&gt;①工事概要の入力!$C$58,"",IF(B350&gt;=①工事概要の入力!$C$57,$AN$13,""))</f>
        <v/>
      </c>
      <c r="AO350" s="177" t="str">
        <f>IF(B350&gt;①工事概要の入力!$C$60,"",IF(B350&gt;=①工事概要の入力!$C$59,$AO$13,""))</f>
        <v/>
      </c>
      <c r="AP350" s="177" t="str">
        <f>IF(B350&gt;①工事概要の入力!$C$62,"",IF(B350&gt;=①工事概要の入力!$C$61,$AP$13,""))</f>
        <v/>
      </c>
      <c r="AQ350" s="177" t="str">
        <f>IF(B350&gt;①工事概要の入力!$C$64,"",IF(B350&gt;=①工事概要の入力!$C$63,$AQ$13,""))</f>
        <v/>
      </c>
      <c r="AR350" s="177" t="str">
        <f>IF(B350&gt;①工事概要の入力!$C$66,"",IF(B350&gt;=①工事概要の入力!$C$65,$AR$13,""))</f>
        <v/>
      </c>
      <c r="AS350" s="177" t="str">
        <f>IF(B350&gt;①工事概要の入力!$C$68,"",IF(B350&gt;=①工事概要の入力!$C$67,$AS$13,""))</f>
        <v/>
      </c>
      <c r="AT350" s="177" t="str">
        <f t="shared" si="59"/>
        <v/>
      </c>
      <c r="AU350" s="177" t="str">
        <f t="shared" si="51"/>
        <v xml:space="preserve"> </v>
      </c>
    </row>
    <row r="351" spans="1:47" ht="39" customHeight="1" thickTop="1" thickBot="1">
      <c r="A351" s="351" t="str">
        <f t="shared" si="52"/>
        <v>対象期間外</v>
      </c>
      <c r="B351" s="362" t="str">
        <f>IFERROR(IF(B350=①工事概要の入力!$E$14,"-",IF(B350="-","-",B350+1)),"-")</f>
        <v>-</v>
      </c>
      <c r="C351" s="363" t="str">
        <f t="shared" si="53"/>
        <v>-</v>
      </c>
      <c r="D351" s="364" t="str">
        <f t="shared" si="54"/>
        <v xml:space="preserve"> </v>
      </c>
      <c r="E351" s="365" t="str">
        <f>IF(B351=①工事概要の入力!$E$10,"",IF(B351&gt;①工事概要の入力!$E$13,"",IF(LEN(AT351)=0,"○","")))</f>
        <v/>
      </c>
      <c r="F351" s="365" t="str">
        <f>IF(E351="","",IF(WEEKDAY(B351)=1,"〇",IF(WEEKDAY(B351)=7,"〇","")))</f>
        <v/>
      </c>
      <c r="G351" s="366" t="str">
        <f t="shared" si="55"/>
        <v>×</v>
      </c>
      <c r="H351" s="367"/>
      <c r="I351" s="368"/>
      <c r="J351" s="369"/>
      <c r="K351" s="370"/>
      <c r="L351" s="371" t="str">
        <f t="shared" si="56"/>
        <v/>
      </c>
      <c r="M351" s="371" t="str">
        <f t="shared" si="50"/>
        <v/>
      </c>
      <c r="N351" s="371" t="str">
        <f>B351</f>
        <v>-</v>
      </c>
      <c r="O351" s="371" t="str">
        <f t="shared" si="57"/>
        <v/>
      </c>
      <c r="P351" s="371" t="str">
        <f t="shared" si="58"/>
        <v>振替済み</v>
      </c>
      <c r="Q351" s="365" t="str">
        <f>IFERROR(IF(F351="","",IF(I351="休日","OK",IF(I351=$T$3,VLOOKUP(B351,$M$15:$P$655,4,FALSE),"NG"))),"NG")</f>
        <v/>
      </c>
      <c r="R351" s="398" t="str">
        <f>IFERROR(IF(WEEKDAY(C351)=2,"週の始まり",IF(WEEKDAY(C351)=1,"週の終わり",IF(WEEKDAY(C351)&gt;2,"↓",""))),"")</f>
        <v/>
      </c>
      <c r="S351" s="184"/>
      <c r="V351" s="177" t="str">
        <f>IFERROR(VLOOKUP(B351,①工事概要の入力!$C$10:$D$14,2,FALSE),"")</f>
        <v/>
      </c>
      <c r="W351" s="177" t="str">
        <f>IFERROR(VLOOKUP(B351,①工事概要の入力!$C$18:$D$23,2,FALSE),"")</f>
        <v/>
      </c>
      <c r="X351" s="177" t="str">
        <f>IFERROR(VLOOKUP(B351,①工事概要の入力!$C$24:$D$26,2,FALSE),"")</f>
        <v/>
      </c>
      <c r="Y351" s="177" t="str">
        <f>IF(B351&gt;①工事概要の入力!$C$28,"",IF(B351&gt;=①工事概要の入力!$C$27,$Y$13,""))</f>
        <v/>
      </c>
      <c r="Z351" s="177" t="str">
        <f>IF(B351&gt;①工事概要の入力!$C$30,"",IF(B351&gt;=①工事概要の入力!$C$29,$Z$13,""))</f>
        <v/>
      </c>
      <c r="AA351" s="177" t="str">
        <f>IF(B351&gt;①工事概要の入力!$C$32,"",IF(B351&gt;=①工事概要の入力!$C$31,$AA$13,""))</f>
        <v/>
      </c>
      <c r="AB351" s="177" t="str">
        <f>IF(B351&gt;①工事概要の入力!$C$34,"",IF(B351&gt;=①工事概要の入力!$C$33,$AB$13,""))</f>
        <v/>
      </c>
      <c r="AC351" s="177" t="str">
        <f>IF(B351&gt;①工事概要の入力!$C$36,"",IF(B351&gt;=①工事概要の入力!$C$35,$AC$13,""))</f>
        <v/>
      </c>
      <c r="AD351" s="177" t="str">
        <f>IF(B351&gt;①工事概要の入力!$C$38,"",IF(B351&gt;=①工事概要の入力!$C$37,$AD$13,""))</f>
        <v/>
      </c>
      <c r="AE351" s="177" t="str">
        <f>IF(B351&gt;①工事概要の入力!$C$40,"",IF(B351&gt;=①工事概要の入力!$C$39,$AE$13,""))</f>
        <v/>
      </c>
      <c r="AF351" s="177" t="str">
        <f>IF(B351&gt;①工事概要の入力!$C$42,"",IF(B351&gt;=①工事概要の入力!$C$41,$AF$13,""))</f>
        <v/>
      </c>
      <c r="AG351" s="177" t="str">
        <f>IF(B351&gt;①工事概要の入力!$C$44,"",IF(B351&gt;=①工事概要の入力!$C$43,$AG$13,""))</f>
        <v/>
      </c>
      <c r="AH351" s="177" t="str">
        <f>IF(B351&gt;①工事概要の入力!$C$46,"",IF(B351&gt;=①工事概要の入力!$C$45,$AH$13,""))</f>
        <v/>
      </c>
      <c r="AI351" s="177" t="str">
        <f>IF(B351&gt;①工事概要の入力!$C$48,"",IF(B351&gt;=①工事概要の入力!$C$47,$AI$13,""))</f>
        <v/>
      </c>
      <c r="AJ351" s="177" t="str">
        <f>IF(B351&gt;①工事概要の入力!$C$50,"",IF(B351&gt;=①工事概要の入力!$C$49,$AJ$13,""))</f>
        <v/>
      </c>
      <c r="AK351" s="177" t="str">
        <f>IF(B351&gt;①工事概要の入力!$C$52,"",IF(B351&gt;=①工事概要の入力!$C$51,$AK$13,""))</f>
        <v/>
      </c>
      <c r="AL351" s="177" t="str">
        <f>IF(B351&gt;①工事概要の入力!$C$54,"",IF(B351&gt;=①工事概要の入力!$C$53,$AL$13,""))</f>
        <v/>
      </c>
      <c r="AM351" s="177" t="str">
        <f>IF(B351&gt;①工事概要の入力!$C$56,"",IF(B351&gt;=①工事概要の入力!$C$55,$AM$13,""))</f>
        <v/>
      </c>
      <c r="AN351" s="177" t="str">
        <f>IF(B351&gt;①工事概要の入力!$C$58,"",IF(B351&gt;=①工事概要の入力!$C$57,$AN$13,""))</f>
        <v/>
      </c>
      <c r="AO351" s="177" t="str">
        <f>IF(B351&gt;①工事概要の入力!$C$60,"",IF(B351&gt;=①工事概要の入力!$C$59,$AO$13,""))</f>
        <v/>
      </c>
      <c r="AP351" s="177" t="str">
        <f>IF(B351&gt;①工事概要の入力!$C$62,"",IF(B351&gt;=①工事概要の入力!$C$61,$AP$13,""))</f>
        <v/>
      </c>
      <c r="AQ351" s="177" t="str">
        <f>IF(B351&gt;①工事概要の入力!$C$64,"",IF(B351&gt;=①工事概要の入力!$C$63,$AQ$13,""))</f>
        <v/>
      </c>
      <c r="AR351" s="177" t="str">
        <f>IF(B351&gt;①工事概要の入力!$C$66,"",IF(B351&gt;=①工事概要の入力!$C$65,$AR$13,""))</f>
        <v/>
      </c>
      <c r="AS351" s="177" t="str">
        <f>IF(B351&gt;①工事概要の入力!$C$68,"",IF(B351&gt;=①工事概要の入力!$C$67,$AS$13,""))</f>
        <v/>
      </c>
      <c r="AT351" s="177" t="str">
        <f t="shared" si="59"/>
        <v/>
      </c>
      <c r="AU351" s="177" t="str">
        <f t="shared" si="51"/>
        <v xml:space="preserve"> </v>
      </c>
    </row>
    <row r="352" spans="1:47" ht="39" customHeight="1" thickTop="1" thickBot="1">
      <c r="A352" s="351" t="str">
        <f t="shared" si="52"/>
        <v>対象期間外</v>
      </c>
      <c r="B352" s="362" t="str">
        <f>IFERROR(IF(B351=①工事概要の入力!$E$14,"-",IF(B351="-","-",B351+1)),"-")</f>
        <v>-</v>
      </c>
      <c r="C352" s="363" t="str">
        <f t="shared" si="53"/>
        <v>-</v>
      </c>
      <c r="D352" s="364" t="str">
        <f t="shared" si="54"/>
        <v xml:space="preserve"> </v>
      </c>
      <c r="E352" s="365" t="str">
        <f>IF(B352=①工事概要の入力!$E$10,"",IF(B352&gt;①工事概要の入力!$E$13,"",IF(LEN(AT352)=0,"○","")))</f>
        <v/>
      </c>
      <c r="F352" s="365" t="str">
        <f>IF(E352="","",IF(WEEKDAY(B352)=1,"〇",IF(WEEKDAY(B352)=7,"〇","")))</f>
        <v/>
      </c>
      <c r="G352" s="366" t="str">
        <f t="shared" si="55"/>
        <v>×</v>
      </c>
      <c r="H352" s="367"/>
      <c r="I352" s="368"/>
      <c r="J352" s="369"/>
      <c r="K352" s="370"/>
      <c r="L352" s="371" t="str">
        <f t="shared" si="56"/>
        <v/>
      </c>
      <c r="M352" s="371" t="str">
        <f t="shared" si="50"/>
        <v/>
      </c>
      <c r="N352" s="371" t="str">
        <f>B352</f>
        <v>-</v>
      </c>
      <c r="O352" s="371" t="str">
        <f t="shared" si="57"/>
        <v/>
      </c>
      <c r="P352" s="371" t="str">
        <f t="shared" si="58"/>
        <v>振替済み</v>
      </c>
      <c r="Q352" s="365" t="str">
        <f>IFERROR(IF(F352="","",IF(I352="休日","OK",IF(I352=$T$3,VLOOKUP(B352,$M$15:$P$655,4,FALSE),"NG"))),"NG")</f>
        <v/>
      </c>
      <c r="R352" s="398" t="str">
        <f>IFERROR(IF(WEEKDAY(C352)=2,"週の始まり",IF(WEEKDAY(C352)=1,"週の終わり",IF(WEEKDAY(C352)&gt;2,"↓",""))),"")</f>
        <v/>
      </c>
      <c r="S352" s="184"/>
      <c r="V352" s="177" t="str">
        <f>IFERROR(VLOOKUP(B352,①工事概要の入力!$C$10:$D$14,2,FALSE),"")</f>
        <v/>
      </c>
      <c r="W352" s="177" t="str">
        <f>IFERROR(VLOOKUP(B352,①工事概要の入力!$C$18:$D$23,2,FALSE),"")</f>
        <v/>
      </c>
      <c r="X352" s="177" t="str">
        <f>IFERROR(VLOOKUP(B352,①工事概要の入力!$C$24:$D$26,2,FALSE),"")</f>
        <v/>
      </c>
      <c r="Y352" s="177" t="str">
        <f>IF(B352&gt;①工事概要の入力!$C$28,"",IF(B352&gt;=①工事概要の入力!$C$27,$Y$13,""))</f>
        <v/>
      </c>
      <c r="Z352" s="177" t="str">
        <f>IF(B352&gt;①工事概要の入力!$C$30,"",IF(B352&gt;=①工事概要の入力!$C$29,$Z$13,""))</f>
        <v/>
      </c>
      <c r="AA352" s="177" t="str">
        <f>IF(B352&gt;①工事概要の入力!$C$32,"",IF(B352&gt;=①工事概要の入力!$C$31,$AA$13,""))</f>
        <v/>
      </c>
      <c r="AB352" s="177" t="str">
        <f>IF(B352&gt;①工事概要の入力!$C$34,"",IF(B352&gt;=①工事概要の入力!$C$33,$AB$13,""))</f>
        <v/>
      </c>
      <c r="AC352" s="177" t="str">
        <f>IF(B352&gt;①工事概要の入力!$C$36,"",IF(B352&gt;=①工事概要の入力!$C$35,$AC$13,""))</f>
        <v/>
      </c>
      <c r="AD352" s="177" t="str">
        <f>IF(B352&gt;①工事概要の入力!$C$38,"",IF(B352&gt;=①工事概要の入力!$C$37,$AD$13,""))</f>
        <v/>
      </c>
      <c r="AE352" s="177" t="str">
        <f>IF(B352&gt;①工事概要の入力!$C$40,"",IF(B352&gt;=①工事概要の入力!$C$39,$AE$13,""))</f>
        <v/>
      </c>
      <c r="AF352" s="177" t="str">
        <f>IF(B352&gt;①工事概要の入力!$C$42,"",IF(B352&gt;=①工事概要の入力!$C$41,$AF$13,""))</f>
        <v/>
      </c>
      <c r="AG352" s="177" t="str">
        <f>IF(B352&gt;①工事概要の入力!$C$44,"",IF(B352&gt;=①工事概要の入力!$C$43,$AG$13,""))</f>
        <v/>
      </c>
      <c r="AH352" s="177" t="str">
        <f>IF(B352&gt;①工事概要の入力!$C$46,"",IF(B352&gt;=①工事概要の入力!$C$45,$AH$13,""))</f>
        <v/>
      </c>
      <c r="AI352" s="177" t="str">
        <f>IF(B352&gt;①工事概要の入力!$C$48,"",IF(B352&gt;=①工事概要の入力!$C$47,$AI$13,""))</f>
        <v/>
      </c>
      <c r="AJ352" s="177" t="str">
        <f>IF(B352&gt;①工事概要の入力!$C$50,"",IF(B352&gt;=①工事概要の入力!$C$49,$AJ$13,""))</f>
        <v/>
      </c>
      <c r="AK352" s="177" t="str">
        <f>IF(B352&gt;①工事概要の入力!$C$52,"",IF(B352&gt;=①工事概要の入力!$C$51,$AK$13,""))</f>
        <v/>
      </c>
      <c r="AL352" s="177" t="str">
        <f>IF(B352&gt;①工事概要の入力!$C$54,"",IF(B352&gt;=①工事概要の入力!$C$53,$AL$13,""))</f>
        <v/>
      </c>
      <c r="AM352" s="177" t="str">
        <f>IF(B352&gt;①工事概要の入力!$C$56,"",IF(B352&gt;=①工事概要の入力!$C$55,$AM$13,""))</f>
        <v/>
      </c>
      <c r="AN352" s="177" t="str">
        <f>IF(B352&gt;①工事概要の入力!$C$58,"",IF(B352&gt;=①工事概要の入力!$C$57,$AN$13,""))</f>
        <v/>
      </c>
      <c r="AO352" s="177" t="str">
        <f>IF(B352&gt;①工事概要の入力!$C$60,"",IF(B352&gt;=①工事概要の入力!$C$59,$AO$13,""))</f>
        <v/>
      </c>
      <c r="AP352" s="177" t="str">
        <f>IF(B352&gt;①工事概要の入力!$C$62,"",IF(B352&gt;=①工事概要の入力!$C$61,$AP$13,""))</f>
        <v/>
      </c>
      <c r="AQ352" s="177" t="str">
        <f>IF(B352&gt;①工事概要の入力!$C$64,"",IF(B352&gt;=①工事概要の入力!$C$63,$AQ$13,""))</f>
        <v/>
      </c>
      <c r="AR352" s="177" t="str">
        <f>IF(B352&gt;①工事概要の入力!$C$66,"",IF(B352&gt;=①工事概要の入力!$C$65,$AR$13,""))</f>
        <v/>
      </c>
      <c r="AS352" s="177" t="str">
        <f>IF(B352&gt;①工事概要の入力!$C$68,"",IF(B352&gt;=①工事概要の入力!$C$67,$AS$13,""))</f>
        <v/>
      </c>
      <c r="AT352" s="177" t="str">
        <f t="shared" si="59"/>
        <v/>
      </c>
      <c r="AU352" s="177" t="str">
        <f t="shared" si="51"/>
        <v xml:space="preserve"> </v>
      </c>
    </row>
    <row r="353" spans="1:47" ht="39" customHeight="1" thickTop="1" thickBot="1">
      <c r="A353" s="351" t="str">
        <f t="shared" si="52"/>
        <v>対象期間外</v>
      </c>
      <c r="B353" s="362" t="str">
        <f>IFERROR(IF(B352=①工事概要の入力!$E$14,"-",IF(B352="-","-",B352+1)),"-")</f>
        <v>-</v>
      </c>
      <c r="C353" s="363" t="str">
        <f t="shared" si="53"/>
        <v>-</v>
      </c>
      <c r="D353" s="364" t="str">
        <f t="shared" si="54"/>
        <v xml:space="preserve"> </v>
      </c>
      <c r="E353" s="365" t="str">
        <f>IF(B353=①工事概要の入力!$E$10,"",IF(B353&gt;①工事概要の入力!$E$13,"",IF(LEN(AT353)=0,"○","")))</f>
        <v/>
      </c>
      <c r="F353" s="365" t="str">
        <f>IF(E353="","",IF(WEEKDAY(B353)=1,"〇",IF(WEEKDAY(B353)=7,"〇","")))</f>
        <v/>
      </c>
      <c r="G353" s="366" t="str">
        <f t="shared" si="55"/>
        <v>×</v>
      </c>
      <c r="H353" s="367"/>
      <c r="I353" s="368"/>
      <c r="J353" s="369"/>
      <c r="K353" s="370"/>
      <c r="L353" s="371" t="str">
        <f t="shared" si="56"/>
        <v/>
      </c>
      <c r="M353" s="371" t="str">
        <f t="shared" si="50"/>
        <v/>
      </c>
      <c r="N353" s="371" t="str">
        <f>B353</f>
        <v>-</v>
      </c>
      <c r="O353" s="371" t="str">
        <f t="shared" si="57"/>
        <v/>
      </c>
      <c r="P353" s="371" t="str">
        <f t="shared" si="58"/>
        <v>振替済み</v>
      </c>
      <c r="Q353" s="365" t="str">
        <f>IFERROR(IF(F353="","",IF(I353="休日","OK",IF(I353=$T$3,VLOOKUP(B353,$M$15:$P$655,4,FALSE),"NG"))),"NG")</f>
        <v/>
      </c>
      <c r="R353" s="398" t="str">
        <f>IFERROR(IF(WEEKDAY(C353)=2,"週の始まり",IF(WEEKDAY(C353)=1,"週の終わり",IF(WEEKDAY(C353)&gt;2,"↓",""))),"")</f>
        <v/>
      </c>
      <c r="S353" s="184"/>
      <c r="V353" s="177" t="str">
        <f>IFERROR(VLOOKUP(B353,①工事概要の入力!$C$10:$D$14,2,FALSE),"")</f>
        <v/>
      </c>
      <c r="W353" s="177" t="str">
        <f>IFERROR(VLOOKUP(B353,①工事概要の入力!$C$18:$D$23,2,FALSE),"")</f>
        <v/>
      </c>
      <c r="X353" s="177" t="str">
        <f>IFERROR(VLOOKUP(B353,①工事概要の入力!$C$24:$D$26,2,FALSE),"")</f>
        <v/>
      </c>
      <c r="Y353" s="177" t="str">
        <f>IF(B353&gt;①工事概要の入力!$C$28,"",IF(B353&gt;=①工事概要の入力!$C$27,$Y$13,""))</f>
        <v/>
      </c>
      <c r="Z353" s="177" t="str">
        <f>IF(B353&gt;①工事概要の入力!$C$30,"",IF(B353&gt;=①工事概要の入力!$C$29,$Z$13,""))</f>
        <v/>
      </c>
      <c r="AA353" s="177" t="str">
        <f>IF(B353&gt;①工事概要の入力!$C$32,"",IF(B353&gt;=①工事概要の入力!$C$31,$AA$13,""))</f>
        <v/>
      </c>
      <c r="AB353" s="177" t="str">
        <f>IF(B353&gt;①工事概要の入力!$C$34,"",IF(B353&gt;=①工事概要の入力!$C$33,$AB$13,""))</f>
        <v/>
      </c>
      <c r="AC353" s="177" t="str">
        <f>IF(B353&gt;①工事概要の入力!$C$36,"",IF(B353&gt;=①工事概要の入力!$C$35,$AC$13,""))</f>
        <v/>
      </c>
      <c r="AD353" s="177" t="str">
        <f>IF(B353&gt;①工事概要の入力!$C$38,"",IF(B353&gt;=①工事概要の入力!$C$37,$AD$13,""))</f>
        <v/>
      </c>
      <c r="AE353" s="177" t="str">
        <f>IF(B353&gt;①工事概要の入力!$C$40,"",IF(B353&gt;=①工事概要の入力!$C$39,$AE$13,""))</f>
        <v/>
      </c>
      <c r="AF353" s="177" t="str">
        <f>IF(B353&gt;①工事概要の入力!$C$42,"",IF(B353&gt;=①工事概要の入力!$C$41,$AF$13,""))</f>
        <v/>
      </c>
      <c r="AG353" s="177" t="str">
        <f>IF(B353&gt;①工事概要の入力!$C$44,"",IF(B353&gt;=①工事概要の入力!$C$43,$AG$13,""))</f>
        <v/>
      </c>
      <c r="AH353" s="177" t="str">
        <f>IF(B353&gt;①工事概要の入力!$C$46,"",IF(B353&gt;=①工事概要の入力!$C$45,$AH$13,""))</f>
        <v/>
      </c>
      <c r="AI353" s="177" t="str">
        <f>IF(B353&gt;①工事概要の入力!$C$48,"",IF(B353&gt;=①工事概要の入力!$C$47,$AI$13,""))</f>
        <v/>
      </c>
      <c r="AJ353" s="177" t="str">
        <f>IF(B353&gt;①工事概要の入力!$C$50,"",IF(B353&gt;=①工事概要の入力!$C$49,$AJ$13,""))</f>
        <v/>
      </c>
      <c r="AK353" s="177" t="str">
        <f>IF(B353&gt;①工事概要の入力!$C$52,"",IF(B353&gt;=①工事概要の入力!$C$51,$AK$13,""))</f>
        <v/>
      </c>
      <c r="AL353" s="177" t="str">
        <f>IF(B353&gt;①工事概要の入力!$C$54,"",IF(B353&gt;=①工事概要の入力!$C$53,$AL$13,""))</f>
        <v/>
      </c>
      <c r="AM353" s="177" t="str">
        <f>IF(B353&gt;①工事概要の入力!$C$56,"",IF(B353&gt;=①工事概要の入力!$C$55,$AM$13,""))</f>
        <v/>
      </c>
      <c r="AN353" s="177" t="str">
        <f>IF(B353&gt;①工事概要の入力!$C$58,"",IF(B353&gt;=①工事概要の入力!$C$57,$AN$13,""))</f>
        <v/>
      </c>
      <c r="AO353" s="177" t="str">
        <f>IF(B353&gt;①工事概要の入力!$C$60,"",IF(B353&gt;=①工事概要の入力!$C$59,$AO$13,""))</f>
        <v/>
      </c>
      <c r="AP353" s="177" t="str">
        <f>IF(B353&gt;①工事概要の入力!$C$62,"",IF(B353&gt;=①工事概要の入力!$C$61,$AP$13,""))</f>
        <v/>
      </c>
      <c r="AQ353" s="177" t="str">
        <f>IF(B353&gt;①工事概要の入力!$C$64,"",IF(B353&gt;=①工事概要の入力!$C$63,$AQ$13,""))</f>
        <v/>
      </c>
      <c r="AR353" s="177" t="str">
        <f>IF(B353&gt;①工事概要の入力!$C$66,"",IF(B353&gt;=①工事概要の入力!$C$65,$AR$13,""))</f>
        <v/>
      </c>
      <c r="AS353" s="177" t="str">
        <f>IF(B353&gt;①工事概要の入力!$C$68,"",IF(B353&gt;=①工事概要の入力!$C$67,$AS$13,""))</f>
        <v/>
      </c>
      <c r="AT353" s="177" t="str">
        <f t="shared" si="59"/>
        <v/>
      </c>
      <c r="AU353" s="177" t="str">
        <f t="shared" si="51"/>
        <v xml:space="preserve"> </v>
      </c>
    </row>
    <row r="354" spans="1:47" ht="39" customHeight="1" thickTop="1" thickBot="1">
      <c r="A354" s="351" t="str">
        <f t="shared" si="52"/>
        <v>対象期間外</v>
      </c>
      <c r="B354" s="362" t="str">
        <f>IFERROR(IF(B353=①工事概要の入力!$E$14,"-",IF(B353="-","-",B353+1)),"-")</f>
        <v>-</v>
      </c>
      <c r="C354" s="363" t="str">
        <f t="shared" si="53"/>
        <v>-</v>
      </c>
      <c r="D354" s="364" t="str">
        <f t="shared" si="54"/>
        <v xml:space="preserve"> </v>
      </c>
      <c r="E354" s="365" t="str">
        <f>IF(B354=①工事概要の入力!$E$10,"",IF(B354&gt;①工事概要の入力!$E$13,"",IF(LEN(AT354)=0,"○","")))</f>
        <v/>
      </c>
      <c r="F354" s="365" t="str">
        <f>IF(E354="","",IF(WEEKDAY(B354)=1,"〇",IF(WEEKDAY(B354)=7,"〇","")))</f>
        <v/>
      </c>
      <c r="G354" s="366" t="str">
        <f t="shared" si="55"/>
        <v>×</v>
      </c>
      <c r="H354" s="367"/>
      <c r="I354" s="368"/>
      <c r="J354" s="369"/>
      <c r="K354" s="370"/>
      <c r="L354" s="371" t="str">
        <f t="shared" si="56"/>
        <v/>
      </c>
      <c r="M354" s="371" t="str">
        <f t="shared" si="50"/>
        <v/>
      </c>
      <c r="N354" s="371" t="str">
        <f>B354</f>
        <v>-</v>
      </c>
      <c r="O354" s="371" t="str">
        <f t="shared" si="57"/>
        <v/>
      </c>
      <c r="P354" s="371" t="str">
        <f t="shared" si="58"/>
        <v>振替済み</v>
      </c>
      <c r="Q354" s="365" t="str">
        <f>IFERROR(IF(F354="","",IF(I354="休日","OK",IF(I354=$T$3,VLOOKUP(B354,$M$15:$P$655,4,FALSE),"NG"))),"NG")</f>
        <v/>
      </c>
      <c r="R354" s="398" t="str">
        <f>IFERROR(IF(WEEKDAY(C354)=2,"週の始まり",IF(WEEKDAY(C354)=1,"週の終わり",IF(WEEKDAY(C354)&gt;2,"↓",""))),"")</f>
        <v/>
      </c>
      <c r="S354" s="184"/>
      <c r="V354" s="177" t="str">
        <f>IFERROR(VLOOKUP(B354,①工事概要の入力!$C$10:$D$14,2,FALSE),"")</f>
        <v/>
      </c>
      <c r="W354" s="177" t="str">
        <f>IFERROR(VLOOKUP(B354,①工事概要の入力!$C$18:$D$23,2,FALSE),"")</f>
        <v/>
      </c>
      <c r="X354" s="177" t="str">
        <f>IFERROR(VLOOKUP(B354,①工事概要の入力!$C$24:$D$26,2,FALSE),"")</f>
        <v/>
      </c>
      <c r="Y354" s="177" t="str">
        <f>IF(B354&gt;①工事概要の入力!$C$28,"",IF(B354&gt;=①工事概要の入力!$C$27,$Y$13,""))</f>
        <v/>
      </c>
      <c r="Z354" s="177" t="str">
        <f>IF(B354&gt;①工事概要の入力!$C$30,"",IF(B354&gt;=①工事概要の入力!$C$29,$Z$13,""))</f>
        <v/>
      </c>
      <c r="AA354" s="177" t="str">
        <f>IF(B354&gt;①工事概要の入力!$C$32,"",IF(B354&gt;=①工事概要の入力!$C$31,$AA$13,""))</f>
        <v/>
      </c>
      <c r="AB354" s="177" t="str">
        <f>IF(B354&gt;①工事概要の入力!$C$34,"",IF(B354&gt;=①工事概要の入力!$C$33,$AB$13,""))</f>
        <v/>
      </c>
      <c r="AC354" s="177" t="str">
        <f>IF(B354&gt;①工事概要の入力!$C$36,"",IF(B354&gt;=①工事概要の入力!$C$35,$AC$13,""))</f>
        <v/>
      </c>
      <c r="AD354" s="177" t="str">
        <f>IF(B354&gt;①工事概要の入力!$C$38,"",IF(B354&gt;=①工事概要の入力!$C$37,$AD$13,""))</f>
        <v/>
      </c>
      <c r="AE354" s="177" t="str">
        <f>IF(B354&gt;①工事概要の入力!$C$40,"",IF(B354&gt;=①工事概要の入力!$C$39,$AE$13,""))</f>
        <v/>
      </c>
      <c r="AF354" s="177" t="str">
        <f>IF(B354&gt;①工事概要の入力!$C$42,"",IF(B354&gt;=①工事概要の入力!$C$41,$AF$13,""))</f>
        <v/>
      </c>
      <c r="AG354" s="177" t="str">
        <f>IF(B354&gt;①工事概要の入力!$C$44,"",IF(B354&gt;=①工事概要の入力!$C$43,$AG$13,""))</f>
        <v/>
      </c>
      <c r="AH354" s="177" t="str">
        <f>IF(B354&gt;①工事概要の入力!$C$46,"",IF(B354&gt;=①工事概要の入力!$C$45,$AH$13,""))</f>
        <v/>
      </c>
      <c r="AI354" s="177" t="str">
        <f>IF(B354&gt;①工事概要の入力!$C$48,"",IF(B354&gt;=①工事概要の入力!$C$47,$AI$13,""))</f>
        <v/>
      </c>
      <c r="AJ354" s="177" t="str">
        <f>IF(B354&gt;①工事概要の入力!$C$50,"",IF(B354&gt;=①工事概要の入力!$C$49,$AJ$13,""))</f>
        <v/>
      </c>
      <c r="AK354" s="177" t="str">
        <f>IF(B354&gt;①工事概要の入力!$C$52,"",IF(B354&gt;=①工事概要の入力!$C$51,$AK$13,""))</f>
        <v/>
      </c>
      <c r="AL354" s="177" t="str">
        <f>IF(B354&gt;①工事概要の入力!$C$54,"",IF(B354&gt;=①工事概要の入力!$C$53,$AL$13,""))</f>
        <v/>
      </c>
      <c r="AM354" s="177" t="str">
        <f>IF(B354&gt;①工事概要の入力!$C$56,"",IF(B354&gt;=①工事概要の入力!$C$55,$AM$13,""))</f>
        <v/>
      </c>
      <c r="AN354" s="177" t="str">
        <f>IF(B354&gt;①工事概要の入力!$C$58,"",IF(B354&gt;=①工事概要の入力!$C$57,$AN$13,""))</f>
        <v/>
      </c>
      <c r="AO354" s="177" t="str">
        <f>IF(B354&gt;①工事概要の入力!$C$60,"",IF(B354&gt;=①工事概要の入力!$C$59,$AO$13,""))</f>
        <v/>
      </c>
      <c r="AP354" s="177" t="str">
        <f>IF(B354&gt;①工事概要の入力!$C$62,"",IF(B354&gt;=①工事概要の入力!$C$61,$AP$13,""))</f>
        <v/>
      </c>
      <c r="AQ354" s="177" t="str">
        <f>IF(B354&gt;①工事概要の入力!$C$64,"",IF(B354&gt;=①工事概要の入力!$C$63,$AQ$13,""))</f>
        <v/>
      </c>
      <c r="AR354" s="177" t="str">
        <f>IF(B354&gt;①工事概要の入力!$C$66,"",IF(B354&gt;=①工事概要の入力!$C$65,$AR$13,""))</f>
        <v/>
      </c>
      <c r="AS354" s="177" t="str">
        <f>IF(B354&gt;①工事概要の入力!$C$68,"",IF(B354&gt;=①工事概要の入力!$C$67,$AS$13,""))</f>
        <v/>
      </c>
      <c r="AT354" s="177" t="str">
        <f t="shared" si="59"/>
        <v/>
      </c>
      <c r="AU354" s="177" t="str">
        <f t="shared" si="51"/>
        <v xml:space="preserve"> </v>
      </c>
    </row>
    <row r="355" spans="1:47" ht="39" customHeight="1" thickTop="1" thickBot="1">
      <c r="A355" s="351" t="str">
        <f t="shared" si="52"/>
        <v>対象期間外</v>
      </c>
      <c r="B355" s="362" t="str">
        <f>IFERROR(IF(B354=①工事概要の入力!$E$14,"-",IF(B354="-","-",B354+1)),"-")</f>
        <v>-</v>
      </c>
      <c r="C355" s="363" t="str">
        <f t="shared" si="53"/>
        <v>-</v>
      </c>
      <c r="D355" s="364" t="str">
        <f t="shared" si="54"/>
        <v xml:space="preserve"> </v>
      </c>
      <c r="E355" s="365" t="str">
        <f>IF(B355=①工事概要の入力!$E$10,"",IF(B355&gt;①工事概要の入力!$E$13,"",IF(LEN(AT355)=0,"○","")))</f>
        <v/>
      </c>
      <c r="F355" s="365" t="str">
        <f>IF(E355="","",IF(WEEKDAY(B355)=1,"〇",IF(WEEKDAY(B355)=7,"〇","")))</f>
        <v/>
      </c>
      <c r="G355" s="366" t="str">
        <f t="shared" si="55"/>
        <v>×</v>
      </c>
      <c r="H355" s="367"/>
      <c r="I355" s="368"/>
      <c r="J355" s="369"/>
      <c r="K355" s="370"/>
      <c r="L355" s="371" t="str">
        <f t="shared" si="56"/>
        <v/>
      </c>
      <c r="M355" s="371" t="str">
        <f t="shared" si="50"/>
        <v/>
      </c>
      <c r="N355" s="371" t="str">
        <f>B355</f>
        <v>-</v>
      </c>
      <c r="O355" s="371" t="str">
        <f t="shared" si="57"/>
        <v/>
      </c>
      <c r="P355" s="371" t="str">
        <f t="shared" si="58"/>
        <v>振替済み</v>
      </c>
      <c r="Q355" s="365" t="str">
        <f>IFERROR(IF(F355="","",IF(I355="休日","OK",IF(I355=$T$3,VLOOKUP(B355,$M$15:$P$655,4,FALSE),"NG"))),"NG")</f>
        <v/>
      </c>
      <c r="R355" s="398" t="str">
        <f>IFERROR(IF(WEEKDAY(C355)=2,"週の始まり",IF(WEEKDAY(C355)=1,"週の終わり",IF(WEEKDAY(C355)&gt;2,"↓",""))),"")</f>
        <v/>
      </c>
      <c r="S355" s="184"/>
      <c r="V355" s="177" t="str">
        <f>IFERROR(VLOOKUP(B355,①工事概要の入力!$C$10:$D$14,2,FALSE),"")</f>
        <v/>
      </c>
      <c r="W355" s="177" t="str">
        <f>IFERROR(VLOOKUP(B355,①工事概要の入力!$C$18:$D$23,2,FALSE),"")</f>
        <v/>
      </c>
      <c r="X355" s="177" t="str">
        <f>IFERROR(VLOOKUP(B355,①工事概要の入力!$C$24:$D$26,2,FALSE),"")</f>
        <v/>
      </c>
      <c r="Y355" s="177" t="str">
        <f>IF(B355&gt;①工事概要の入力!$C$28,"",IF(B355&gt;=①工事概要の入力!$C$27,$Y$13,""))</f>
        <v/>
      </c>
      <c r="Z355" s="177" t="str">
        <f>IF(B355&gt;①工事概要の入力!$C$30,"",IF(B355&gt;=①工事概要の入力!$C$29,$Z$13,""))</f>
        <v/>
      </c>
      <c r="AA355" s="177" t="str">
        <f>IF(B355&gt;①工事概要の入力!$C$32,"",IF(B355&gt;=①工事概要の入力!$C$31,$AA$13,""))</f>
        <v/>
      </c>
      <c r="AB355" s="177" t="str">
        <f>IF(B355&gt;①工事概要の入力!$C$34,"",IF(B355&gt;=①工事概要の入力!$C$33,$AB$13,""))</f>
        <v/>
      </c>
      <c r="AC355" s="177" t="str">
        <f>IF(B355&gt;①工事概要の入力!$C$36,"",IF(B355&gt;=①工事概要の入力!$C$35,$AC$13,""))</f>
        <v/>
      </c>
      <c r="AD355" s="177" t="str">
        <f>IF(B355&gt;①工事概要の入力!$C$38,"",IF(B355&gt;=①工事概要の入力!$C$37,$AD$13,""))</f>
        <v/>
      </c>
      <c r="AE355" s="177" t="str">
        <f>IF(B355&gt;①工事概要の入力!$C$40,"",IF(B355&gt;=①工事概要の入力!$C$39,$AE$13,""))</f>
        <v/>
      </c>
      <c r="AF355" s="177" t="str">
        <f>IF(B355&gt;①工事概要の入力!$C$42,"",IF(B355&gt;=①工事概要の入力!$C$41,$AF$13,""))</f>
        <v/>
      </c>
      <c r="AG355" s="177" t="str">
        <f>IF(B355&gt;①工事概要の入力!$C$44,"",IF(B355&gt;=①工事概要の入力!$C$43,$AG$13,""))</f>
        <v/>
      </c>
      <c r="AH355" s="177" t="str">
        <f>IF(B355&gt;①工事概要の入力!$C$46,"",IF(B355&gt;=①工事概要の入力!$C$45,$AH$13,""))</f>
        <v/>
      </c>
      <c r="AI355" s="177" t="str">
        <f>IF(B355&gt;①工事概要の入力!$C$48,"",IF(B355&gt;=①工事概要の入力!$C$47,$AI$13,""))</f>
        <v/>
      </c>
      <c r="AJ355" s="177" t="str">
        <f>IF(B355&gt;①工事概要の入力!$C$50,"",IF(B355&gt;=①工事概要の入力!$C$49,$AJ$13,""))</f>
        <v/>
      </c>
      <c r="AK355" s="177" t="str">
        <f>IF(B355&gt;①工事概要の入力!$C$52,"",IF(B355&gt;=①工事概要の入力!$C$51,$AK$13,""))</f>
        <v/>
      </c>
      <c r="AL355" s="177" t="str">
        <f>IF(B355&gt;①工事概要の入力!$C$54,"",IF(B355&gt;=①工事概要の入力!$C$53,$AL$13,""))</f>
        <v/>
      </c>
      <c r="AM355" s="177" t="str">
        <f>IF(B355&gt;①工事概要の入力!$C$56,"",IF(B355&gt;=①工事概要の入力!$C$55,$AM$13,""))</f>
        <v/>
      </c>
      <c r="AN355" s="177" t="str">
        <f>IF(B355&gt;①工事概要の入力!$C$58,"",IF(B355&gt;=①工事概要の入力!$C$57,$AN$13,""))</f>
        <v/>
      </c>
      <c r="AO355" s="177" t="str">
        <f>IF(B355&gt;①工事概要の入力!$C$60,"",IF(B355&gt;=①工事概要の入力!$C$59,$AO$13,""))</f>
        <v/>
      </c>
      <c r="AP355" s="177" t="str">
        <f>IF(B355&gt;①工事概要の入力!$C$62,"",IF(B355&gt;=①工事概要の入力!$C$61,$AP$13,""))</f>
        <v/>
      </c>
      <c r="AQ355" s="177" t="str">
        <f>IF(B355&gt;①工事概要の入力!$C$64,"",IF(B355&gt;=①工事概要の入力!$C$63,$AQ$13,""))</f>
        <v/>
      </c>
      <c r="AR355" s="177" t="str">
        <f>IF(B355&gt;①工事概要の入力!$C$66,"",IF(B355&gt;=①工事概要の入力!$C$65,$AR$13,""))</f>
        <v/>
      </c>
      <c r="AS355" s="177" t="str">
        <f>IF(B355&gt;①工事概要の入力!$C$68,"",IF(B355&gt;=①工事概要の入力!$C$67,$AS$13,""))</f>
        <v/>
      </c>
      <c r="AT355" s="177" t="str">
        <f t="shared" si="59"/>
        <v/>
      </c>
      <c r="AU355" s="177" t="str">
        <f t="shared" si="51"/>
        <v xml:space="preserve"> </v>
      </c>
    </row>
    <row r="356" spans="1:47" ht="39" customHeight="1" thickTop="1" thickBot="1">
      <c r="A356" s="351" t="str">
        <f t="shared" si="52"/>
        <v>対象期間外</v>
      </c>
      <c r="B356" s="362" t="str">
        <f>IFERROR(IF(B355=①工事概要の入力!$E$14,"-",IF(B355="-","-",B355+1)),"-")</f>
        <v>-</v>
      </c>
      <c r="C356" s="363" t="str">
        <f t="shared" si="53"/>
        <v>-</v>
      </c>
      <c r="D356" s="364" t="str">
        <f t="shared" si="54"/>
        <v xml:space="preserve"> </v>
      </c>
      <c r="E356" s="365" t="str">
        <f>IF(B356=①工事概要の入力!$E$10,"",IF(B356&gt;①工事概要の入力!$E$13,"",IF(LEN(AT356)=0,"○","")))</f>
        <v/>
      </c>
      <c r="F356" s="365" t="str">
        <f>IF(E356="","",IF(WEEKDAY(B356)=1,"〇",IF(WEEKDAY(B356)=7,"〇","")))</f>
        <v/>
      </c>
      <c r="G356" s="366" t="str">
        <f t="shared" si="55"/>
        <v>×</v>
      </c>
      <c r="H356" s="367"/>
      <c r="I356" s="368"/>
      <c r="J356" s="369"/>
      <c r="K356" s="370"/>
      <c r="L356" s="371" t="str">
        <f t="shared" si="56"/>
        <v/>
      </c>
      <c r="M356" s="371" t="str">
        <f t="shared" si="50"/>
        <v/>
      </c>
      <c r="N356" s="371" t="str">
        <f>B356</f>
        <v>-</v>
      </c>
      <c r="O356" s="371" t="str">
        <f t="shared" si="57"/>
        <v/>
      </c>
      <c r="P356" s="371" t="str">
        <f t="shared" si="58"/>
        <v>振替済み</v>
      </c>
      <c r="Q356" s="365" t="str">
        <f>IFERROR(IF(F356="","",IF(I356="休日","OK",IF(I356=$T$3,VLOOKUP(B356,$M$15:$P$655,4,FALSE),"NG"))),"NG")</f>
        <v/>
      </c>
      <c r="R356" s="398" t="str">
        <f>IFERROR(IF(WEEKDAY(C356)=2,"週の始まり",IF(WEEKDAY(C356)=1,"週の終わり",IF(WEEKDAY(C356)&gt;2,"↓",""))),"")</f>
        <v/>
      </c>
      <c r="S356" s="184"/>
      <c r="V356" s="177" t="str">
        <f>IFERROR(VLOOKUP(B356,①工事概要の入力!$C$10:$D$14,2,FALSE),"")</f>
        <v/>
      </c>
      <c r="W356" s="177" t="str">
        <f>IFERROR(VLOOKUP(B356,①工事概要の入力!$C$18:$D$23,2,FALSE),"")</f>
        <v/>
      </c>
      <c r="X356" s="177" t="str">
        <f>IFERROR(VLOOKUP(B356,①工事概要の入力!$C$24:$D$26,2,FALSE),"")</f>
        <v/>
      </c>
      <c r="Y356" s="177" t="str">
        <f>IF(B356&gt;①工事概要の入力!$C$28,"",IF(B356&gt;=①工事概要の入力!$C$27,$Y$13,""))</f>
        <v/>
      </c>
      <c r="Z356" s="177" t="str">
        <f>IF(B356&gt;①工事概要の入力!$C$30,"",IF(B356&gt;=①工事概要の入力!$C$29,$Z$13,""))</f>
        <v/>
      </c>
      <c r="AA356" s="177" t="str">
        <f>IF(B356&gt;①工事概要の入力!$C$32,"",IF(B356&gt;=①工事概要の入力!$C$31,$AA$13,""))</f>
        <v/>
      </c>
      <c r="AB356" s="177" t="str">
        <f>IF(B356&gt;①工事概要の入力!$C$34,"",IF(B356&gt;=①工事概要の入力!$C$33,$AB$13,""))</f>
        <v/>
      </c>
      <c r="AC356" s="177" t="str">
        <f>IF(B356&gt;①工事概要の入力!$C$36,"",IF(B356&gt;=①工事概要の入力!$C$35,$AC$13,""))</f>
        <v/>
      </c>
      <c r="AD356" s="177" t="str">
        <f>IF(B356&gt;①工事概要の入力!$C$38,"",IF(B356&gt;=①工事概要の入力!$C$37,$AD$13,""))</f>
        <v/>
      </c>
      <c r="AE356" s="177" t="str">
        <f>IF(B356&gt;①工事概要の入力!$C$40,"",IF(B356&gt;=①工事概要の入力!$C$39,$AE$13,""))</f>
        <v/>
      </c>
      <c r="AF356" s="177" t="str">
        <f>IF(B356&gt;①工事概要の入力!$C$42,"",IF(B356&gt;=①工事概要の入力!$C$41,$AF$13,""))</f>
        <v/>
      </c>
      <c r="AG356" s="177" t="str">
        <f>IF(B356&gt;①工事概要の入力!$C$44,"",IF(B356&gt;=①工事概要の入力!$C$43,$AG$13,""))</f>
        <v/>
      </c>
      <c r="AH356" s="177" t="str">
        <f>IF(B356&gt;①工事概要の入力!$C$46,"",IF(B356&gt;=①工事概要の入力!$C$45,$AH$13,""))</f>
        <v/>
      </c>
      <c r="AI356" s="177" t="str">
        <f>IF(B356&gt;①工事概要の入力!$C$48,"",IF(B356&gt;=①工事概要の入力!$C$47,$AI$13,""))</f>
        <v/>
      </c>
      <c r="AJ356" s="177" t="str">
        <f>IF(B356&gt;①工事概要の入力!$C$50,"",IF(B356&gt;=①工事概要の入力!$C$49,$AJ$13,""))</f>
        <v/>
      </c>
      <c r="AK356" s="177" t="str">
        <f>IF(B356&gt;①工事概要の入力!$C$52,"",IF(B356&gt;=①工事概要の入力!$C$51,$AK$13,""))</f>
        <v/>
      </c>
      <c r="AL356" s="177" t="str">
        <f>IF(B356&gt;①工事概要の入力!$C$54,"",IF(B356&gt;=①工事概要の入力!$C$53,$AL$13,""))</f>
        <v/>
      </c>
      <c r="AM356" s="177" t="str">
        <f>IF(B356&gt;①工事概要の入力!$C$56,"",IF(B356&gt;=①工事概要の入力!$C$55,$AM$13,""))</f>
        <v/>
      </c>
      <c r="AN356" s="177" t="str">
        <f>IF(B356&gt;①工事概要の入力!$C$58,"",IF(B356&gt;=①工事概要の入力!$C$57,$AN$13,""))</f>
        <v/>
      </c>
      <c r="AO356" s="177" t="str">
        <f>IF(B356&gt;①工事概要の入力!$C$60,"",IF(B356&gt;=①工事概要の入力!$C$59,$AO$13,""))</f>
        <v/>
      </c>
      <c r="AP356" s="177" t="str">
        <f>IF(B356&gt;①工事概要の入力!$C$62,"",IF(B356&gt;=①工事概要の入力!$C$61,$AP$13,""))</f>
        <v/>
      </c>
      <c r="AQ356" s="177" t="str">
        <f>IF(B356&gt;①工事概要の入力!$C$64,"",IF(B356&gt;=①工事概要の入力!$C$63,$AQ$13,""))</f>
        <v/>
      </c>
      <c r="AR356" s="177" t="str">
        <f>IF(B356&gt;①工事概要の入力!$C$66,"",IF(B356&gt;=①工事概要の入力!$C$65,$AR$13,""))</f>
        <v/>
      </c>
      <c r="AS356" s="177" t="str">
        <f>IF(B356&gt;①工事概要の入力!$C$68,"",IF(B356&gt;=①工事概要の入力!$C$67,$AS$13,""))</f>
        <v/>
      </c>
      <c r="AT356" s="177" t="str">
        <f t="shared" si="59"/>
        <v/>
      </c>
      <c r="AU356" s="177" t="str">
        <f t="shared" si="51"/>
        <v xml:space="preserve"> </v>
      </c>
    </row>
    <row r="357" spans="1:47" ht="39" customHeight="1" thickTop="1" thickBot="1">
      <c r="A357" s="351" t="str">
        <f t="shared" si="52"/>
        <v>対象期間外</v>
      </c>
      <c r="B357" s="362" t="str">
        <f>IFERROR(IF(B356=①工事概要の入力!$E$14,"-",IF(B356="-","-",B356+1)),"-")</f>
        <v>-</v>
      </c>
      <c r="C357" s="363" t="str">
        <f t="shared" si="53"/>
        <v>-</v>
      </c>
      <c r="D357" s="364" t="str">
        <f t="shared" si="54"/>
        <v xml:space="preserve"> </v>
      </c>
      <c r="E357" s="365" t="str">
        <f>IF(B357=①工事概要の入力!$E$10,"",IF(B357&gt;①工事概要の入力!$E$13,"",IF(LEN(AT357)=0,"○","")))</f>
        <v/>
      </c>
      <c r="F357" s="365" t="str">
        <f>IF(E357="","",IF(WEEKDAY(B357)=1,"〇",IF(WEEKDAY(B357)=7,"〇","")))</f>
        <v/>
      </c>
      <c r="G357" s="366" t="str">
        <f t="shared" si="55"/>
        <v>×</v>
      </c>
      <c r="H357" s="367"/>
      <c r="I357" s="368"/>
      <c r="J357" s="369"/>
      <c r="K357" s="370"/>
      <c r="L357" s="371" t="str">
        <f t="shared" si="56"/>
        <v/>
      </c>
      <c r="M357" s="371" t="str">
        <f t="shared" si="50"/>
        <v/>
      </c>
      <c r="N357" s="371" t="str">
        <f>B357</f>
        <v>-</v>
      </c>
      <c r="O357" s="371" t="str">
        <f t="shared" si="57"/>
        <v/>
      </c>
      <c r="P357" s="371" t="str">
        <f t="shared" si="58"/>
        <v>振替済み</v>
      </c>
      <c r="Q357" s="365" t="str">
        <f>IFERROR(IF(F357="","",IF(I357="休日","OK",IF(I357=$T$3,VLOOKUP(B357,$M$15:$P$655,4,FALSE),"NG"))),"NG")</f>
        <v/>
      </c>
      <c r="R357" s="398" t="str">
        <f>IFERROR(IF(WEEKDAY(C357)=2,"週の始まり",IF(WEEKDAY(C357)=1,"週の終わり",IF(WEEKDAY(C357)&gt;2,"↓",""))),"")</f>
        <v/>
      </c>
      <c r="S357" s="184"/>
      <c r="V357" s="177" t="str">
        <f>IFERROR(VLOOKUP(B357,①工事概要の入力!$C$10:$D$14,2,FALSE),"")</f>
        <v/>
      </c>
      <c r="W357" s="177" t="str">
        <f>IFERROR(VLOOKUP(B357,①工事概要の入力!$C$18:$D$23,2,FALSE),"")</f>
        <v/>
      </c>
      <c r="X357" s="177" t="str">
        <f>IFERROR(VLOOKUP(B357,①工事概要の入力!$C$24:$D$26,2,FALSE),"")</f>
        <v/>
      </c>
      <c r="Y357" s="177" t="str">
        <f>IF(B357&gt;①工事概要の入力!$C$28,"",IF(B357&gt;=①工事概要の入力!$C$27,$Y$13,""))</f>
        <v/>
      </c>
      <c r="Z357" s="177" t="str">
        <f>IF(B357&gt;①工事概要の入力!$C$30,"",IF(B357&gt;=①工事概要の入力!$C$29,$Z$13,""))</f>
        <v/>
      </c>
      <c r="AA357" s="177" t="str">
        <f>IF(B357&gt;①工事概要の入力!$C$32,"",IF(B357&gt;=①工事概要の入力!$C$31,$AA$13,""))</f>
        <v/>
      </c>
      <c r="AB357" s="177" t="str">
        <f>IF(B357&gt;①工事概要の入力!$C$34,"",IF(B357&gt;=①工事概要の入力!$C$33,$AB$13,""))</f>
        <v/>
      </c>
      <c r="AC357" s="177" t="str">
        <f>IF(B357&gt;①工事概要の入力!$C$36,"",IF(B357&gt;=①工事概要の入力!$C$35,$AC$13,""))</f>
        <v/>
      </c>
      <c r="AD357" s="177" t="str">
        <f>IF(B357&gt;①工事概要の入力!$C$38,"",IF(B357&gt;=①工事概要の入力!$C$37,$AD$13,""))</f>
        <v/>
      </c>
      <c r="AE357" s="177" t="str">
        <f>IF(B357&gt;①工事概要の入力!$C$40,"",IF(B357&gt;=①工事概要の入力!$C$39,$AE$13,""))</f>
        <v/>
      </c>
      <c r="AF357" s="177" t="str">
        <f>IF(B357&gt;①工事概要の入力!$C$42,"",IF(B357&gt;=①工事概要の入力!$C$41,$AF$13,""))</f>
        <v/>
      </c>
      <c r="AG357" s="177" t="str">
        <f>IF(B357&gt;①工事概要の入力!$C$44,"",IF(B357&gt;=①工事概要の入力!$C$43,$AG$13,""))</f>
        <v/>
      </c>
      <c r="AH357" s="177" t="str">
        <f>IF(B357&gt;①工事概要の入力!$C$46,"",IF(B357&gt;=①工事概要の入力!$C$45,$AH$13,""))</f>
        <v/>
      </c>
      <c r="AI357" s="177" t="str">
        <f>IF(B357&gt;①工事概要の入力!$C$48,"",IF(B357&gt;=①工事概要の入力!$C$47,$AI$13,""))</f>
        <v/>
      </c>
      <c r="AJ357" s="177" t="str">
        <f>IF(B357&gt;①工事概要の入力!$C$50,"",IF(B357&gt;=①工事概要の入力!$C$49,$AJ$13,""))</f>
        <v/>
      </c>
      <c r="AK357" s="177" t="str">
        <f>IF(B357&gt;①工事概要の入力!$C$52,"",IF(B357&gt;=①工事概要の入力!$C$51,$AK$13,""))</f>
        <v/>
      </c>
      <c r="AL357" s="177" t="str">
        <f>IF(B357&gt;①工事概要の入力!$C$54,"",IF(B357&gt;=①工事概要の入力!$C$53,$AL$13,""))</f>
        <v/>
      </c>
      <c r="AM357" s="177" t="str">
        <f>IF(B357&gt;①工事概要の入力!$C$56,"",IF(B357&gt;=①工事概要の入力!$C$55,$AM$13,""))</f>
        <v/>
      </c>
      <c r="AN357" s="177" t="str">
        <f>IF(B357&gt;①工事概要の入力!$C$58,"",IF(B357&gt;=①工事概要の入力!$C$57,$AN$13,""))</f>
        <v/>
      </c>
      <c r="AO357" s="177" t="str">
        <f>IF(B357&gt;①工事概要の入力!$C$60,"",IF(B357&gt;=①工事概要の入力!$C$59,$AO$13,""))</f>
        <v/>
      </c>
      <c r="AP357" s="177" t="str">
        <f>IF(B357&gt;①工事概要の入力!$C$62,"",IF(B357&gt;=①工事概要の入力!$C$61,$AP$13,""))</f>
        <v/>
      </c>
      <c r="AQ357" s="177" t="str">
        <f>IF(B357&gt;①工事概要の入力!$C$64,"",IF(B357&gt;=①工事概要の入力!$C$63,$AQ$13,""))</f>
        <v/>
      </c>
      <c r="AR357" s="177" t="str">
        <f>IF(B357&gt;①工事概要の入力!$C$66,"",IF(B357&gt;=①工事概要の入力!$C$65,$AR$13,""))</f>
        <v/>
      </c>
      <c r="AS357" s="177" t="str">
        <f>IF(B357&gt;①工事概要の入力!$C$68,"",IF(B357&gt;=①工事概要の入力!$C$67,$AS$13,""))</f>
        <v/>
      </c>
      <c r="AT357" s="177" t="str">
        <f t="shared" si="59"/>
        <v/>
      </c>
      <c r="AU357" s="177" t="str">
        <f t="shared" si="51"/>
        <v xml:space="preserve"> </v>
      </c>
    </row>
    <row r="358" spans="1:47" ht="39" customHeight="1" thickTop="1" thickBot="1">
      <c r="A358" s="351" t="str">
        <f t="shared" si="52"/>
        <v>対象期間外</v>
      </c>
      <c r="B358" s="362" t="str">
        <f>IFERROR(IF(B357=①工事概要の入力!$E$14,"-",IF(B357="-","-",B357+1)),"-")</f>
        <v>-</v>
      </c>
      <c r="C358" s="363" t="str">
        <f t="shared" si="53"/>
        <v>-</v>
      </c>
      <c r="D358" s="364" t="str">
        <f t="shared" si="54"/>
        <v xml:space="preserve"> </v>
      </c>
      <c r="E358" s="365" t="str">
        <f>IF(B358=①工事概要の入力!$E$10,"",IF(B358&gt;①工事概要の入力!$E$13,"",IF(LEN(AT358)=0,"○","")))</f>
        <v/>
      </c>
      <c r="F358" s="365" t="str">
        <f>IF(E358="","",IF(WEEKDAY(B358)=1,"〇",IF(WEEKDAY(B358)=7,"〇","")))</f>
        <v/>
      </c>
      <c r="G358" s="366" t="str">
        <f t="shared" si="55"/>
        <v>×</v>
      </c>
      <c r="H358" s="367"/>
      <c r="I358" s="368"/>
      <c r="J358" s="369"/>
      <c r="K358" s="370"/>
      <c r="L358" s="371" t="str">
        <f t="shared" si="56"/>
        <v/>
      </c>
      <c r="M358" s="371" t="str">
        <f t="shared" si="50"/>
        <v/>
      </c>
      <c r="N358" s="371" t="str">
        <f>B358</f>
        <v>-</v>
      </c>
      <c r="O358" s="371" t="str">
        <f t="shared" si="57"/>
        <v/>
      </c>
      <c r="P358" s="371" t="str">
        <f t="shared" si="58"/>
        <v>振替済み</v>
      </c>
      <c r="Q358" s="365" t="str">
        <f>IFERROR(IF(F358="","",IF(I358="休日","OK",IF(I358=$T$3,VLOOKUP(B358,$M$15:$P$655,4,FALSE),"NG"))),"NG")</f>
        <v/>
      </c>
      <c r="R358" s="398" t="str">
        <f>IFERROR(IF(WEEKDAY(C358)=2,"週の始まり",IF(WEEKDAY(C358)=1,"週の終わり",IF(WEEKDAY(C358)&gt;2,"↓",""))),"")</f>
        <v/>
      </c>
      <c r="S358" s="184"/>
      <c r="V358" s="177" t="str">
        <f>IFERROR(VLOOKUP(B358,①工事概要の入力!$C$10:$D$14,2,FALSE),"")</f>
        <v/>
      </c>
      <c r="W358" s="177" t="str">
        <f>IFERROR(VLOOKUP(B358,①工事概要の入力!$C$18:$D$23,2,FALSE),"")</f>
        <v/>
      </c>
      <c r="X358" s="177" t="str">
        <f>IFERROR(VLOOKUP(B358,①工事概要の入力!$C$24:$D$26,2,FALSE),"")</f>
        <v/>
      </c>
      <c r="Y358" s="177" t="str">
        <f>IF(B358&gt;①工事概要の入力!$C$28,"",IF(B358&gt;=①工事概要の入力!$C$27,$Y$13,""))</f>
        <v/>
      </c>
      <c r="Z358" s="177" t="str">
        <f>IF(B358&gt;①工事概要の入力!$C$30,"",IF(B358&gt;=①工事概要の入力!$C$29,$Z$13,""))</f>
        <v/>
      </c>
      <c r="AA358" s="177" t="str">
        <f>IF(B358&gt;①工事概要の入力!$C$32,"",IF(B358&gt;=①工事概要の入力!$C$31,$AA$13,""))</f>
        <v/>
      </c>
      <c r="AB358" s="177" t="str">
        <f>IF(B358&gt;①工事概要の入力!$C$34,"",IF(B358&gt;=①工事概要の入力!$C$33,$AB$13,""))</f>
        <v/>
      </c>
      <c r="AC358" s="177" t="str">
        <f>IF(B358&gt;①工事概要の入力!$C$36,"",IF(B358&gt;=①工事概要の入力!$C$35,$AC$13,""))</f>
        <v/>
      </c>
      <c r="AD358" s="177" t="str">
        <f>IF(B358&gt;①工事概要の入力!$C$38,"",IF(B358&gt;=①工事概要の入力!$C$37,$AD$13,""))</f>
        <v/>
      </c>
      <c r="AE358" s="177" t="str">
        <f>IF(B358&gt;①工事概要の入力!$C$40,"",IF(B358&gt;=①工事概要の入力!$C$39,$AE$13,""))</f>
        <v/>
      </c>
      <c r="AF358" s="177" t="str">
        <f>IF(B358&gt;①工事概要の入力!$C$42,"",IF(B358&gt;=①工事概要の入力!$C$41,$AF$13,""))</f>
        <v/>
      </c>
      <c r="AG358" s="177" t="str">
        <f>IF(B358&gt;①工事概要の入力!$C$44,"",IF(B358&gt;=①工事概要の入力!$C$43,$AG$13,""))</f>
        <v/>
      </c>
      <c r="AH358" s="177" t="str">
        <f>IF(B358&gt;①工事概要の入力!$C$46,"",IF(B358&gt;=①工事概要の入力!$C$45,$AH$13,""))</f>
        <v/>
      </c>
      <c r="AI358" s="177" t="str">
        <f>IF(B358&gt;①工事概要の入力!$C$48,"",IF(B358&gt;=①工事概要の入力!$C$47,$AI$13,""))</f>
        <v/>
      </c>
      <c r="AJ358" s="177" t="str">
        <f>IF(B358&gt;①工事概要の入力!$C$50,"",IF(B358&gt;=①工事概要の入力!$C$49,$AJ$13,""))</f>
        <v/>
      </c>
      <c r="AK358" s="177" t="str">
        <f>IF(B358&gt;①工事概要の入力!$C$52,"",IF(B358&gt;=①工事概要の入力!$C$51,$AK$13,""))</f>
        <v/>
      </c>
      <c r="AL358" s="177" t="str">
        <f>IF(B358&gt;①工事概要の入力!$C$54,"",IF(B358&gt;=①工事概要の入力!$C$53,$AL$13,""))</f>
        <v/>
      </c>
      <c r="AM358" s="177" t="str">
        <f>IF(B358&gt;①工事概要の入力!$C$56,"",IF(B358&gt;=①工事概要の入力!$C$55,$AM$13,""))</f>
        <v/>
      </c>
      <c r="AN358" s="177" t="str">
        <f>IF(B358&gt;①工事概要の入力!$C$58,"",IF(B358&gt;=①工事概要の入力!$C$57,$AN$13,""))</f>
        <v/>
      </c>
      <c r="AO358" s="177" t="str">
        <f>IF(B358&gt;①工事概要の入力!$C$60,"",IF(B358&gt;=①工事概要の入力!$C$59,$AO$13,""))</f>
        <v/>
      </c>
      <c r="AP358" s="177" t="str">
        <f>IF(B358&gt;①工事概要の入力!$C$62,"",IF(B358&gt;=①工事概要の入力!$C$61,$AP$13,""))</f>
        <v/>
      </c>
      <c r="AQ358" s="177" t="str">
        <f>IF(B358&gt;①工事概要の入力!$C$64,"",IF(B358&gt;=①工事概要の入力!$C$63,$AQ$13,""))</f>
        <v/>
      </c>
      <c r="AR358" s="177" t="str">
        <f>IF(B358&gt;①工事概要の入力!$C$66,"",IF(B358&gt;=①工事概要の入力!$C$65,$AR$13,""))</f>
        <v/>
      </c>
      <c r="AS358" s="177" t="str">
        <f>IF(B358&gt;①工事概要の入力!$C$68,"",IF(B358&gt;=①工事概要の入力!$C$67,$AS$13,""))</f>
        <v/>
      </c>
      <c r="AT358" s="177" t="str">
        <f t="shared" si="59"/>
        <v/>
      </c>
      <c r="AU358" s="177" t="str">
        <f t="shared" si="51"/>
        <v xml:space="preserve"> </v>
      </c>
    </row>
    <row r="359" spans="1:47" ht="39" customHeight="1" thickTop="1" thickBot="1">
      <c r="A359" s="351" t="str">
        <f t="shared" si="52"/>
        <v>対象期間外</v>
      </c>
      <c r="B359" s="362" t="str">
        <f>IFERROR(IF(B358=①工事概要の入力!$E$14,"-",IF(B358="-","-",B358+1)),"-")</f>
        <v>-</v>
      </c>
      <c r="C359" s="363" t="str">
        <f t="shared" si="53"/>
        <v>-</v>
      </c>
      <c r="D359" s="364" t="str">
        <f t="shared" si="54"/>
        <v xml:space="preserve"> </v>
      </c>
      <c r="E359" s="365" t="str">
        <f>IF(B359=①工事概要の入力!$E$10,"",IF(B359&gt;①工事概要の入力!$E$13,"",IF(LEN(AT359)=0,"○","")))</f>
        <v/>
      </c>
      <c r="F359" s="365" t="str">
        <f>IF(E359="","",IF(WEEKDAY(B359)=1,"〇",IF(WEEKDAY(B359)=7,"〇","")))</f>
        <v/>
      </c>
      <c r="G359" s="366" t="str">
        <f t="shared" si="55"/>
        <v>×</v>
      </c>
      <c r="H359" s="367"/>
      <c r="I359" s="368"/>
      <c r="J359" s="369"/>
      <c r="K359" s="370"/>
      <c r="L359" s="371" t="str">
        <f t="shared" si="56"/>
        <v/>
      </c>
      <c r="M359" s="371" t="str">
        <f t="shared" si="50"/>
        <v/>
      </c>
      <c r="N359" s="371" t="str">
        <f>B359</f>
        <v>-</v>
      </c>
      <c r="O359" s="371" t="str">
        <f t="shared" si="57"/>
        <v/>
      </c>
      <c r="P359" s="371" t="str">
        <f t="shared" si="58"/>
        <v>振替済み</v>
      </c>
      <c r="Q359" s="365" t="str">
        <f>IFERROR(IF(F359="","",IF(I359="休日","OK",IF(I359=$T$3,VLOOKUP(B359,$M$15:$P$655,4,FALSE),"NG"))),"NG")</f>
        <v/>
      </c>
      <c r="R359" s="398" t="str">
        <f>IFERROR(IF(WEEKDAY(C359)=2,"週の始まり",IF(WEEKDAY(C359)=1,"週の終わり",IF(WEEKDAY(C359)&gt;2,"↓",""))),"")</f>
        <v/>
      </c>
      <c r="S359" s="184"/>
      <c r="V359" s="177" t="str">
        <f>IFERROR(VLOOKUP(B359,①工事概要の入力!$C$10:$D$14,2,FALSE),"")</f>
        <v/>
      </c>
      <c r="W359" s="177" t="str">
        <f>IFERROR(VLOOKUP(B359,①工事概要の入力!$C$18:$D$23,2,FALSE),"")</f>
        <v/>
      </c>
      <c r="X359" s="177" t="str">
        <f>IFERROR(VLOOKUP(B359,①工事概要の入力!$C$24:$D$26,2,FALSE),"")</f>
        <v/>
      </c>
      <c r="Y359" s="177" t="str">
        <f>IF(B359&gt;①工事概要の入力!$C$28,"",IF(B359&gt;=①工事概要の入力!$C$27,$Y$13,""))</f>
        <v/>
      </c>
      <c r="Z359" s="177" t="str">
        <f>IF(B359&gt;①工事概要の入力!$C$30,"",IF(B359&gt;=①工事概要の入力!$C$29,$Z$13,""))</f>
        <v/>
      </c>
      <c r="AA359" s="177" t="str">
        <f>IF(B359&gt;①工事概要の入力!$C$32,"",IF(B359&gt;=①工事概要の入力!$C$31,$AA$13,""))</f>
        <v/>
      </c>
      <c r="AB359" s="177" t="str">
        <f>IF(B359&gt;①工事概要の入力!$C$34,"",IF(B359&gt;=①工事概要の入力!$C$33,$AB$13,""))</f>
        <v/>
      </c>
      <c r="AC359" s="177" t="str">
        <f>IF(B359&gt;①工事概要の入力!$C$36,"",IF(B359&gt;=①工事概要の入力!$C$35,$AC$13,""))</f>
        <v/>
      </c>
      <c r="AD359" s="177" t="str">
        <f>IF(B359&gt;①工事概要の入力!$C$38,"",IF(B359&gt;=①工事概要の入力!$C$37,$AD$13,""))</f>
        <v/>
      </c>
      <c r="AE359" s="177" t="str">
        <f>IF(B359&gt;①工事概要の入力!$C$40,"",IF(B359&gt;=①工事概要の入力!$C$39,$AE$13,""))</f>
        <v/>
      </c>
      <c r="AF359" s="177" t="str">
        <f>IF(B359&gt;①工事概要の入力!$C$42,"",IF(B359&gt;=①工事概要の入力!$C$41,$AF$13,""))</f>
        <v/>
      </c>
      <c r="AG359" s="177" t="str">
        <f>IF(B359&gt;①工事概要の入力!$C$44,"",IF(B359&gt;=①工事概要の入力!$C$43,$AG$13,""))</f>
        <v/>
      </c>
      <c r="AH359" s="177" t="str">
        <f>IF(B359&gt;①工事概要の入力!$C$46,"",IF(B359&gt;=①工事概要の入力!$C$45,$AH$13,""))</f>
        <v/>
      </c>
      <c r="AI359" s="177" t="str">
        <f>IF(B359&gt;①工事概要の入力!$C$48,"",IF(B359&gt;=①工事概要の入力!$C$47,$AI$13,""))</f>
        <v/>
      </c>
      <c r="AJ359" s="177" t="str">
        <f>IF(B359&gt;①工事概要の入力!$C$50,"",IF(B359&gt;=①工事概要の入力!$C$49,$AJ$13,""))</f>
        <v/>
      </c>
      <c r="AK359" s="177" t="str">
        <f>IF(B359&gt;①工事概要の入力!$C$52,"",IF(B359&gt;=①工事概要の入力!$C$51,$AK$13,""))</f>
        <v/>
      </c>
      <c r="AL359" s="177" t="str">
        <f>IF(B359&gt;①工事概要の入力!$C$54,"",IF(B359&gt;=①工事概要の入力!$C$53,$AL$13,""))</f>
        <v/>
      </c>
      <c r="AM359" s="177" t="str">
        <f>IF(B359&gt;①工事概要の入力!$C$56,"",IF(B359&gt;=①工事概要の入力!$C$55,$AM$13,""))</f>
        <v/>
      </c>
      <c r="AN359" s="177" t="str">
        <f>IF(B359&gt;①工事概要の入力!$C$58,"",IF(B359&gt;=①工事概要の入力!$C$57,$AN$13,""))</f>
        <v/>
      </c>
      <c r="AO359" s="177" t="str">
        <f>IF(B359&gt;①工事概要の入力!$C$60,"",IF(B359&gt;=①工事概要の入力!$C$59,$AO$13,""))</f>
        <v/>
      </c>
      <c r="AP359" s="177" t="str">
        <f>IF(B359&gt;①工事概要の入力!$C$62,"",IF(B359&gt;=①工事概要の入力!$C$61,$AP$13,""))</f>
        <v/>
      </c>
      <c r="AQ359" s="177" t="str">
        <f>IF(B359&gt;①工事概要の入力!$C$64,"",IF(B359&gt;=①工事概要の入力!$C$63,$AQ$13,""))</f>
        <v/>
      </c>
      <c r="AR359" s="177" t="str">
        <f>IF(B359&gt;①工事概要の入力!$C$66,"",IF(B359&gt;=①工事概要の入力!$C$65,$AR$13,""))</f>
        <v/>
      </c>
      <c r="AS359" s="177" t="str">
        <f>IF(B359&gt;①工事概要の入力!$C$68,"",IF(B359&gt;=①工事概要の入力!$C$67,$AS$13,""))</f>
        <v/>
      </c>
      <c r="AT359" s="177" t="str">
        <f t="shared" si="59"/>
        <v/>
      </c>
      <c r="AU359" s="177" t="str">
        <f t="shared" si="51"/>
        <v xml:space="preserve"> </v>
      </c>
    </row>
    <row r="360" spans="1:47" ht="39" customHeight="1" thickTop="1" thickBot="1">
      <c r="A360" s="351" t="str">
        <f t="shared" si="52"/>
        <v>対象期間外</v>
      </c>
      <c r="B360" s="362" t="str">
        <f>IFERROR(IF(B359=①工事概要の入力!$E$14,"-",IF(B359="-","-",B359+1)),"-")</f>
        <v>-</v>
      </c>
      <c r="C360" s="363" t="str">
        <f t="shared" si="53"/>
        <v>-</v>
      </c>
      <c r="D360" s="364" t="str">
        <f t="shared" si="54"/>
        <v xml:space="preserve"> </v>
      </c>
      <c r="E360" s="365" t="str">
        <f>IF(B360=①工事概要の入力!$E$10,"",IF(B360&gt;①工事概要の入力!$E$13,"",IF(LEN(AT360)=0,"○","")))</f>
        <v/>
      </c>
      <c r="F360" s="365" t="str">
        <f>IF(E360="","",IF(WEEKDAY(B360)=1,"〇",IF(WEEKDAY(B360)=7,"〇","")))</f>
        <v/>
      </c>
      <c r="G360" s="366" t="str">
        <f t="shared" si="55"/>
        <v>×</v>
      </c>
      <c r="H360" s="367"/>
      <c r="I360" s="368"/>
      <c r="J360" s="369"/>
      <c r="K360" s="370"/>
      <c r="L360" s="371" t="str">
        <f t="shared" si="56"/>
        <v/>
      </c>
      <c r="M360" s="371" t="str">
        <f t="shared" si="50"/>
        <v/>
      </c>
      <c r="N360" s="371" t="str">
        <f>B360</f>
        <v>-</v>
      </c>
      <c r="O360" s="371" t="str">
        <f t="shared" si="57"/>
        <v/>
      </c>
      <c r="P360" s="371" t="str">
        <f t="shared" si="58"/>
        <v>振替済み</v>
      </c>
      <c r="Q360" s="365" t="str">
        <f>IFERROR(IF(F360="","",IF(I360="休日","OK",IF(I360=$T$3,VLOOKUP(B360,$M$15:$P$655,4,FALSE),"NG"))),"NG")</f>
        <v/>
      </c>
      <c r="R360" s="398" t="str">
        <f>IFERROR(IF(WEEKDAY(C360)=2,"週の始まり",IF(WEEKDAY(C360)=1,"週の終わり",IF(WEEKDAY(C360)&gt;2,"↓",""))),"")</f>
        <v/>
      </c>
      <c r="S360" s="184"/>
      <c r="V360" s="177" t="str">
        <f>IFERROR(VLOOKUP(B360,①工事概要の入力!$C$10:$D$14,2,FALSE),"")</f>
        <v/>
      </c>
      <c r="W360" s="177" t="str">
        <f>IFERROR(VLOOKUP(B360,①工事概要の入力!$C$18:$D$23,2,FALSE),"")</f>
        <v/>
      </c>
      <c r="X360" s="177" t="str">
        <f>IFERROR(VLOOKUP(B360,①工事概要の入力!$C$24:$D$26,2,FALSE),"")</f>
        <v/>
      </c>
      <c r="Y360" s="177" t="str">
        <f>IF(B360&gt;①工事概要の入力!$C$28,"",IF(B360&gt;=①工事概要の入力!$C$27,$Y$13,""))</f>
        <v/>
      </c>
      <c r="Z360" s="177" t="str">
        <f>IF(B360&gt;①工事概要の入力!$C$30,"",IF(B360&gt;=①工事概要の入力!$C$29,$Z$13,""))</f>
        <v/>
      </c>
      <c r="AA360" s="177" t="str">
        <f>IF(B360&gt;①工事概要の入力!$C$32,"",IF(B360&gt;=①工事概要の入力!$C$31,$AA$13,""))</f>
        <v/>
      </c>
      <c r="AB360" s="177" t="str">
        <f>IF(B360&gt;①工事概要の入力!$C$34,"",IF(B360&gt;=①工事概要の入力!$C$33,$AB$13,""))</f>
        <v/>
      </c>
      <c r="AC360" s="177" t="str">
        <f>IF(B360&gt;①工事概要の入力!$C$36,"",IF(B360&gt;=①工事概要の入力!$C$35,$AC$13,""))</f>
        <v/>
      </c>
      <c r="AD360" s="177" t="str">
        <f>IF(B360&gt;①工事概要の入力!$C$38,"",IF(B360&gt;=①工事概要の入力!$C$37,$AD$13,""))</f>
        <v/>
      </c>
      <c r="AE360" s="177" t="str">
        <f>IF(B360&gt;①工事概要の入力!$C$40,"",IF(B360&gt;=①工事概要の入力!$C$39,$AE$13,""))</f>
        <v/>
      </c>
      <c r="AF360" s="177" t="str">
        <f>IF(B360&gt;①工事概要の入力!$C$42,"",IF(B360&gt;=①工事概要の入力!$C$41,$AF$13,""))</f>
        <v/>
      </c>
      <c r="AG360" s="177" t="str">
        <f>IF(B360&gt;①工事概要の入力!$C$44,"",IF(B360&gt;=①工事概要の入力!$C$43,$AG$13,""))</f>
        <v/>
      </c>
      <c r="AH360" s="177" t="str">
        <f>IF(B360&gt;①工事概要の入力!$C$46,"",IF(B360&gt;=①工事概要の入力!$C$45,$AH$13,""))</f>
        <v/>
      </c>
      <c r="AI360" s="177" t="str">
        <f>IF(B360&gt;①工事概要の入力!$C$48,"",IF(B360&gt;=①工事概要の入力!$C$47,$AI$13,""))</f>
        <v/>
      </c>
      <c r="AJ360" s="177" t="str">
        <f>IF(B360&gt;①工事概要の入力!$C$50,"",IF(B360&gt;=①工事概要の入力!$C$49,$AJ$13,""))</f>
        <v/>
      </c>
      <c r="AK360" s="177" t="str">
        <f>IF(B360&gt;①工事概要の入力!$C$52,"",IF(B360&gt;=①工事概要の入力!$C$51,$AK$13,""))</f>
        <v/>
      </c>
      <c r="AL360" s="177" t="str">
        <f>IF(B360&gt;①工事概要の入力!$C$54,"",IF(B360&gt;=①工事概要の入力!$C$53,$AL$13,""))</f>
        <v/>
      </c>
      <c r="AM360" s="177" t="str">
        <f>IF(B360&gt;①工事概要の入力!$C$56,"",IF(B360&gt;=①工事概要の入力!$C$55,$AM$13,""))</f>
        <v/>
      </c>
      <c r="AN360" s="177" t="str">
        <f>IF(B360&gt;①工事概要の入力!$C$58,"",IF(B360&gt;=①工事概要の入力!$C$57,$AN$13,""))</f>
        <v/>
      </c>
      <c r="AO360" s="177" t="str">
        <f>IF(B360&gt;①工事概要の入力!$C$60,"",IF(B360&gt;=①工事概要の入力!$C$59,$AO$13,""))</f>
        <v/>
      </c>
      <c r="AP360" s="177" t="str">
        <f>IF(B360&gt;①工事概要の入力!$C$62,"",IF(B360&gt;=①工事概要の入力!$C$61,$AP$13,""))</f>
        <v/>
      </c>
      <c r="AQ360" s="177" t="str">
        <f>IF(B360&gt;①工事概要の入力!$C$64,"",IF(B360&gt;=①工事概要の入力!$C$63,$AQ$13,""))</f>
        <v/>
      </c>
      <c r="AR360" s="177" t="str">
        <f>IF(B360&gt;①工事概要の入力!$C$66,"",IF(B360&gt;=①工事概要の入力!$C$65,$AR$13,""))</f>
        <v/>
      </c>
      <c r="AS360" s="177" t="str">
        <f>IF(B360&gt;①工事概要の入力!$C$68,"",IF(B360&gt;=①工事概要の入力!$C$67,$AS$13,""))</f>
        <v/>
      </c>
      <c r="AT360" s="177" t="str">
        <f t="shared" si="59"/>
        <v/>
      </c>
      <c r="AU360" s="177" t="str">
        <f t="shared" si="51"/>
        <v xml:space="preserve"> </v>
      </c>
    </row>
    <row r="361" spans="1:47" ht="39" customHeight="1" thickTop="1" thickBot="1">
      <c r="A361" s="351" t="str">
        <f t="shared" si="52"/>
        <v>対象期間外</v>
      </c>
      <c r="B361" s="362" t="str">
        <f>IFERROR(IF(B360=①工事概要の入力!$E$14,"-",IF(B360="-","-",B360+1)),"-")</f>
        <v>-</v>
      </c>
      <c r="C361" s="363" t="str">
        <f t="shared" si="53"/>
        <v>-</v>
      </c>
      <c r="D361" s="364" t="str">
        <f t="shared" si="54"/>
        <v xml:space="preserve"> </v>
      </c>
      <c r="E361" s="365" t="str">
        <f>IF(B361=①工事概要の入力!$E$10,"",IF(B361&gt;①工事概要の入力!$E$13,"",IF(LEN(AT361)=0,"○","")))</f>
        <v/>
      </c>
      <c r="F361" s="365" t="str">
        <f>IF(E361="","",IF(WEEKDAY(B361)=1,"〇",IF(WEEKDAY(B361)=7,"〇","")))</f>
        <v/>
      </c>
      <c r="G361" s="366" t="str">
        <f t="shared" si="55"/>
        <v>×</v>
      </c>
      <c r="H361" s="367"/>
      <c r="I361" s="368"/>
      <c r="J361" s="369"/>
      <c r="K361" s="370"/>
      <c r="L361" s="371" t="str">
        <f t="shared" si="56"/>
        <v/>
      </c>
      <c r="M361" s="371" t="str">
        <f t="shared" si="50"/>
        <v/>
      </c>
      <c r="N361" s="371" t="str">
        <f>B361</f>
        <v>-</v>
      </c>
      <c r="O361" s="371" t="str">
        <f t="shared" si="57"/>
        <v/>
      </c>
      <c r="P361" s="371" t="str">
        <f t="shared" si="58"/>
        <v>振替済み</v>
      </c>
      <c r="Q361" s="365" t="str">
        <f>IFERROR(IF(F361="","",IF(I361="休日","OK",IF(I361=$T$3,VLOOKUP(B361,$M$15:$P$655,4,FALSE),"NG"))),"NG")</f>
        <v/>
      </c>
      <c r="R361" s="398" t="str">
        <f>IFERROR(IF(WEEKDAY(C361)=2,"週の始まり",IF(WEEKDAY(C361)=1,"週の終わり",IF(WEEKDAY(C361)&gt;2,"↓",""))),"")</f>
        <v/>
      </c>
      <c r="S361" s="184"/>
      <c r="V361" s="177" t="str">
        <f>IFERROR(VLOOKUP(B361,①工事概要の入力!$C$10:$D$14,2,FALSE),"")</f>
        <v/>
      </c>
      <c r="W361" s="177" t="str">
        <f>IFERROR(VLOOKUP(B361,①工事概要の入力!$C$18:$D$23,2,FALSE),"")</f>
        <v/>
      </c>
      <c r="X361" s="177" t="str">
        <f>IFERROR(VLOOKUP(B361,①工事概要の入力!$C$24:$D$26,2,FALSE),"")</f>
        <v/>
      </c>
      <c r="Y361" s="177" t="str">
        <f>IF(B361&gt;①工事概要の入力!$C$28,"",IF(B361&gt;=①工事概要の入力!$C$27,$Y$13,""))</f>
        <v/>
      </c>
      <c r="Z361" s="177" t="str">
        <f>IF(B361&gt;①工事概要の入力!$C$30,"",IF(B361&gt;=①工事概要の入力!$C$29,$Z$13,""))</f>
        <v/>
      </c>
      <c r="AA361" s="177" t="str">
        <f>IF(B361&gt;①工事概要の入力!$C$32,"",IF(B361&gt;=①工事概要の入力!$C$31,$AA$13,""))</f>
        <v/>
      </c>
      <c r="AB361" s="177" t="str">
        <f>IF(B361&gt;①工事概要の入力!$C$34,"",IF(B361&gt;=①工事概要の入力!$C$33,$AB$13,""))</f>
        <v/>
      </c>
      <c r="AC361" s="177" t="str">
        <f>IF(B361&gt;①工事概要の入力!$C$36,"",IF(B361&gt;=①工事概要の入力!$C$35,$AC$13,""))</f>
        <v/>
      </c>
      <c r="AD361" s="177" t="str">
        <f>IF(B361&gt;①工事概要の入力!$C$38,"",IF(B361&gt;=①工事概要の入力!$C$37,$AD$13,""))</f>
        <v/>
      </c>
      <c r="AE361" s="177" t="str">
        <f>IF(B361&gt;①工事概要の入力!$C$40,"",IF(B361&gt;=①工事概要の入力!$C$39,$AE$13,""))</f>
        <v/>
      </c>
      <c r="AF361" s="177" t="str">
        <f>IF(B361&gt;①工事概要の入力!$C$42,"",IF(B361&gt;=①工事概要の入力!$C$41,$AF$13,""))</f>
        <v/>
      </c>
      <c r="AG361" s="177" t="str">
        <f>IF(B361&gt;①工事概要の入力!$C$44,"",IF(B361&gt;=①工事概要の入力!$C$43,$AG$13,""))</f>
        <v/>
      </c>
      <c r="AH361" s="177" t="str">
        <f>IF(B361&gt;①工事概要の入力!$C$46,"",IF(B361&gt;=①工事概要の入力!$C$45,$AH$13,""))</f>
        <v/>
      </c>
      <c r="AI361" s="177" t="str">
        <f>IF(B361&gt;①工事概要の入力!$C$48,"",IF(B361&gt;=①工事概要の入力!$C$47,$AI$13,""))</f>
        <v/>
      </c>
      <c r="AJ361" s="177" t="str">
        <f>IF(B361&gt;①工事概要の入力!$C$50,"",IF(B361&gt;=①工事概要の入力!$C$49,$AJ$13,""))</f>
        <v/>
      </c>
      <c r="AK361" s="177" t="str">
        <f>IF(B361&gt;①工事概要の入力!$C$52,"",IF(B361&gt;=①工事概要の入力!$C$51,$AK$13,""))</f>
        <v/>
      </c>
      <c r="AL361" s="177" t="str">
        <f>IF(B361&gt;①工事概要の入力!$C$54,"",IF(B361&gt;=①工事概要の入力!$C$53,$AL$13,""))</f>
        <v/>
      </c>
      <c r="AM361" s="177" t="str">
        <f>IF(B361&gt;①工事概要の入力!$C$56,"",IF(B361&gt;=①工事概要の入力!$C$55,$AM$13,""))</f>
        <v/>
      </c>
      <c r="AN361" s="177" t="str">
        <f>IF(B361&gt;①工事概要の入力!$C$58,"",IF(B361&gt;=①工事概要の入力!$C$57,$AN$13,""))</f>
        <v/>
      </c>
      <c r="AO361" s="177" t="str">
        <f>IF(B361&gt;①工事概要の入力!$C$60,"",IF(B361&gt;=①工事概要の入力!$C$59,$AO$13,""))</f>
        <v/>
      </c>
      <c r="AP361" s="177" t="str">
        <f>IF(B361&gt;①工事概要の入力!$C$62,"",IF(B361&gt;=①工事概要の入力!$C$61,$AP$13,""))</f>
        <v/>
      </c>
      <c r="AQ361" s="177" t="str">
        <f>IF(B361&gt;①工事概要の入力!$C$64,"",IF(B361&gt;=①工事概要の入力!$C$63,$AQ$13,""))</f>
        <v/>
      </c>
      <c r="AR361" s="177" t="str">
        <f>IF(B361&gt;①工事概要の入力!$C$66,"",IF(B361&gt;=①工事概要の入力!$C$65,$AR$13,""))</f>
        <v/>
      </c>
      <c r="AS361" s="177" t="str">
        <f>IF(B361&gt;①工事概要の入力!$C$68,"",IF(B361&gt;=①工事概要の入力!$C$67,$AS$13,""))</f>
        <v/>
      </c>
      <c r="AT361" s="177" t="str">
        <f t="shared" si="59"/>
        <v/>
      </c>
      <c r="AU361" s="177" t="str">
        <f t="shared" si="51"/>
        <v xml:space="preserve"> </v>
      </c>
    </row>
    <row r="362" spans="1:47" ht="39" customHeight="1" thickTop="1" thickBot="1">
      <c r="A362" s="351" t="str">
        <f t="shared" si="52"/>
        <v>対象期間外</v>
      </c>
      <c r="B362" s="362" t="str">
        <f>IFERROR(IF(B361=①工事概要の入力!$E$14,"-",IF(B361="-","-",B361+1)),"-")</f>
        <v>-</v>
      </c>
      <c r="C362" s="363" t="str">
        <f t="shared" si="53"/>
        <v>-</v>
      </c>
      <c r="D362" s="364" t="str">
        <f t="shared" si="54"/>
        <v xml:space="preserve"> </v>
      </c>
      <c r="E362" s="365" t="str">
        <f>IF(B362=①工事概要の入力!$E$10,"",IF(B362&gt;①工事概要の入力!$E$13,"",IF(LEN(AT362)=0,"○","")))</f>
        <v/>
      </c>
      <c r="F362" s="365" t="str">
        <f>IF(E362="","",IF(WEEKDAY(B362)=1,"〇",IF(WEEKDAY(B362)=7,"〇","")))</f>
        <v/>
      </c>
      <c r="G362" s="366" t="str">
        <f t="shared" si="55"/>
        <v>×</v>
      </c>
      <c r="H362" s="367"/>
      <c r="I362" s="368"/>
      <c r="J362" s="369"/>
      <c r="K362" s="370"/>
      <c r="L362" s="371" t="str">
        <f t="shared" si="56"/>
        <v/>
      </c>
      <c r="M362" s="371" t="str">
        <f t="shared" si="50"/>
        <v/>
      </c>
      <c r="N362" s="371" t="str">
        <f>B362</f>
        <v>-</v>
      </c>
      <c r="O362" s="371" t="str">
        <f t="shared" si="57"/>
        <v/>
      </c>
      <c r="P362" s="371" t="str">
        <f t="shared" si="58"/>
        <v>振替済み</v>
      </c>
      <c r="Q362" s="365" t="str">
        <f>IFERROR(IF(F362="","",IF(I362="休日","OK",IF(I362=$T$3,VLOOKUP(B362,$M$15:$P$655,4,FALSE),"NG"))),"NG")</f>
        <v/>
      </c>
      <c r="R362" s="398" t="str">
        <f>IFERROR(IF(WEEKDAY(C362)=2,"週の始まり",IF(WEEKDAY(C362)=1,"週の終わり",IF(WEEKDAY(C362)&gt;2,"↓",""))),"")</f>
        <v/>
      </c>
      <c r="S362" s="184"/>
      <c r="V362" s="177" t="str">
        <f>IFERROR(VLOOKUP(B362,①工事概要の入力!$C$10:$D$14,2,FALSE),"")</f>
        <v/>
      </c>
      <c r="W362" s="177" t="str">
        <f>IFERROR(VLOOKUP(B362,①工事概要の入力!$C$18:$D$23,2,FALSE),"")</f>
        <v/>
      </c>
      <c r="X362" s="177" t="str">
        <f>IFERROR(VLOOKUP(B362,①工事概要の入力!$C$24:$D$26,2,FALSE),"")</f>
        <v/>
      </c>
      <c r="Y362" s="177" t="str">
        <f>IF(B362&gt;①工事概要の入力!$C$28,"",IF(B362&gt;=①工事概要の入力!$C$27,$Y$13,""))</f>
        <v/>
      </c>
      <c r="Z362" s="177" t="str">
        <f>IF(B362&gt;①工事概要の入力!$C$30,"",IF(B362&gt;=①工事概要の入力!$C$29,$Z$13,""))</f>
        <v/>
      </c>
      <c r="AA362" s="177" t="str">
        <f>IF(B362&gt;①工事概要の入力!$C$32,"",IF(B362&gt;=①工事概要の入力!$C$31,$AA$13,""))</f>
        <v/>
      </c>
      <c r="AB362" s="177" t="str">
        <f>IF(B362&gt;①工事概要の入力!$C$34,"",IF(B362&gt;=①工事概要の入力!$C$33,$AB$13,""))</f>
        <v/>
      </c>
      <c r="AC362" s="177" t="str">
        <f>IF(B362&gt;①工事概要の入力!$C$36,"",IF(B362&gt;=①工事概要の入力!$C$35,$AC$13,""))</f>
        <v/>
      </c>
      <c r="AD362" s="177" t="str">
        <f>IF(B362&gt;①工事概要の入力!$C$38,"",IF(B362&gt;=①工事概要の入力!$C$37,$AD$13,""))</f>
        <v/>
      </c>
      <c r="AE362" s="177" t="str">
        <f>IF(B362&gt;①工事概要の入力!$C$40,"",IF(B362&gt;=①工事概要の入力!$C$39,$AE$13,""))</f>
        <v/>
      </c>
      <c r="AF362" s="177" t="str">
        <f>IF(B362&gt;①工事概要の入力!$C$42,"",IF(B362&gt;=①工事概要の入力!$C$41,$AF$13,""))</f>
        <v/>
      </c>
      <c r="AG362" s="177" t="str">
        <f>IF(B362&gt;①工事概要の入力!$C$44,"",IF(B362&gt;=①工事概要の入力!$C$43,$AG$13,""))</f>
        <v/>
      </c>
      <c r="AH362" s="177" t="str">
        <f>IF(B362&gt;①工事概要の入力!$C$46,"",IF(B362&gt;=①工事概要の入力!$C$45,$AH$13,""))</f>
        <v/>
      </c>
      <c r="AI362" s="177" t="str">
        <f>IF(B362&gt;①工事概要の入力!$C$48,"",IF(B362&gt;=①工事概要の入力!$C$47,$AI$13,""))</f>
        <v/>
      </c>
      <c r="AJ362" s="177" t="str">
        <f>IF(B362&gt;①工事概要の入力!$C$50,"",IF(B362&gt;=①工事概要の入力!$C$49,$AJ$13,""))</f>
        <v/>
      </c>
      <c r="AK362" s="177" t="str">
        <f>IF(B362&gt;①工事概要の入力!$C$52,"",IF(B362&gt;=①工事概要の入力!$C$51,$AK$13,""))</f>
        <v/>
      </c>
      <c r="AL362" s="177" t="str">
        <f>IF(B362&gt;①工事概要の入力!$C$54,"",IF(B362&gt;=①工事概要の入力!$C$53,$AL$13,""))</f>
        <v/>
      </c>
      <c r="AM362" s="177" t="str">
        <f>IF(B362&gt;①工事概要の入力!$C$56,"",IF(B362&gt;=①工事概要の入力!$C$55,$AM$13,""))</f>
        <v/>
      </c>
      <c r="AN362" s="177" t="str">
        <f>IF(B362&gt;①工事概要の入力!$C$58,"",IF(B362&gt;=①工事概要の入力!$C$57,$AN$13,""))</f>
        <v/>
      </c>
      <c r="AO362" s="177" t="str">
        <f>IF(B362&gt;①工事概要の入力!$C$60,"",IF(B362&gt;=①工事概要の入力!$C$59,$AO$13,""))</f>
        <v/>
      </c>
      <c r="AP362" s="177" t="str">
        <f>IF(B362&gt;①工事概要の入力!$C$62,"",IF(B362&gt;=①工事概要の入力!$C$61,$AP$13,""))</f>
        <v/>
      </c>
      <c r="AQ362" s="177" t="str">
        <f>IF(B362&gt;①工事概要の入力!$C$64,"",IF(B362&gt;=①工事概要の入力!$C$63,$AQ$13,""))</f>
        <v/>
      </c>
      <c r="AR362" s="177" t="str">
        <f>IF(B362&gt;①工事概要の入力!$C$66,"",IF(B362&gt;=①工事概要の入力!$C$65,$AR$13,""))</f>
        <v/>
      </c>
      <c r="AS362" s="177" t="str">
        <f>IF(B362&gt;①工事概要の入力!$C$68,"",IF(B362&gt;=①工事概要の入力!$C$67,$AS$13,""))</f>
        <v/>
      </c>
      <c r="AT362" s="177" t="str">
        <f t="shared" si="59"/>
        <v/>
      </c>
      <c r="AU362" s="177" t="str">
        <f t="shared" si="51"/>
        <v xml:space="preserve"> </v>
      </c>
    </row>
    <row r="363" spans="1:47" ht="39" customHeight="1" thickTop="1" thickBot="1">
      <c r="A363" s="351" t="str">
        <f t="shared" si="52"/>
        <v>対象期間外</v>
      </c>
      <c r="B363" s="362" t="str">
        <f>IFERROR(IF(B362=①工事概要の入力!$E$14,"-",IF(B362="-","-",B362+1)),"-")</f>
        <v>-</v>
      </c>
      <c r="C363" s="363" t="str">
        <f t="shared" si="53"/>
        <v>-</v>
      </c>
      <c r="D363" s="364" t="str">
        <f t="shared" si="54"/>
        <v xml:space="preserve"> </v>
      </c>
      <c r="E363" s="365" t="str">
        <f>IF(B363=①工事概要の入力!$E$10,"",IF(B363&gt;①工事概要の入力!$E$13,"",IF(LEN(AT363)=0,"○","")))</f>
        <v/>
      </c>
      <c r="F363" s="365" t="str">
        <f>IF(E363="","",IF(WEEKDAY(B363)=1,"〇",IF(WEEKDAY(B363)=7,"〇","")))</f>
        <v/>
      </c>
      <c r="G363" s="366" t="str">
        <f t="shared" si="55"/>
        <v>×</v>
      </c>
      <c r="H363" s="367"/>
      <c r="I363" s="368"/>
      <c r="J363" s="369"/>
      <c r="K363" s="370"/>
      <c r="L363" s="371" t="str">
        <f t="shared" si="56"/>
        <v/>
      </c>
      <c r="M363" s="371" t="str">
        <f t="shared" si="50"/>
        <v/>
      </c>
      <c r="N363" s="371" t="str">
        <f>B363</f>
        <v>-</v>
      </c>
      <c r="O363" s="371" t="str">
        <f t="shared" si="57"/>
        <v/>
      </c>
      <c r="P363" s="371" t="str">
        <f t="shared" si="58"/>
        <v>振替済み</v>
      </c>
      <c r="Q363" s="365" t="str">
        <f>IFERROR(IF(F363="","",IF(I363="休日","OK",IF(I363=$T$3,VLOOKUP(B363,$M$15:$P$655,4,FALSE),"NG"))),"NG")</f>
        <v/>
      </c>
      <c r="R363" s="398" t="str">
        <f>IFERROR(IF(WEEKDAY(C363)=2,"週の始まり",IF(WEEKDAY(C363)=1,"週の終わり",IF(WEEKDAY(C363)&gt;2,"↓",""))),"")</f>
        <v/>
      </c>
      <c r="S363" s="184"/>
      <c r="V363" s="177" t="str">
        <f>IFERROR(VLOOKUP(B363,①工事概要の入力!$C$10:$D$14,2,FALSE),"")</f>
        <v/>
      </c>
      <c r="W363" s="177" t="str">
        <f>IFERROR(VLOOKUP(B363,①工事概要の入力!$C$18:$D$23,2,FALSE),"")</f>
        <v/>
      </c>
      <c r="X363" s="177" t="str">
        <f>IFERROR(VLOOKUP(B363,①工事概要の入力!$C$24:$D$26,2,FALSE),"")</f>
        <v/>
      </c>
      <c r="Y363" s="177" t="str">
        <f>IF(B363&gt;①工事概要の入力!$C$28,"",IF(B363&gt;=①工事概要の入力!$C$27,$Y$13,""))</f>
        <v/>
      </c>
      <c r="Z363" s="177" t="str">
        <f>IF(B363&gt;①工事概要の入力!$C$30,"",IF(B363&gt;=①工事概要の入力!$C$29,$Z$13,""))</f>
        <v/>
      </c>
      <c r="AA363" s="177" t="str">
        <f>IF(B363&gt;①工事概要の入力!$C$32,"",IF(B363&gt;=①工事概要の入力!$C$31,$AA$13,""))</f>
        <v/>
      </c>
      <c r="AB363" s="177" t="str">
        <f>IF(B363&gt;①工事概要の入力!$C$34,"",IF(B363&gt;=①工事概要の入力!$C$33,$AB$13,""))</f>
        <v/>
      </c>
      <c r="AC363" s="177" t="str">
        <f>IF(B363&gt;①工事概要の入力!$C$36,"",IF(B363&gt;=①工事概要の入力!$C$35,$AC$13,""))</f>
        <v/>
      </c>
      <c r="AD363" s="177" t="str">
        <f>IF(B363&gt;①工事概要の入力!$C$38,"",IF(B363&gt;=①工事概要の入力!$C$37,$AD$13,""))</f>
        <v/>
      </c>
      <c r="AE363" s="177" t="str">
        <f>IF(B363&gt;①工事概要の入力!$C$40,"",IF(B363&gt;=①工事概要の入力!$C$39,$AE$13,""))</f>
        <v/>
      </c>
      <c r="AF363" s="177" t="str">
        <f>IF(B363&gt;①工事概要の入力!$C$42,"",IF(B363&gt;=①工事概要の入力!$C$41,$AF$13,""))</f>
        <v/>
      </c>
      <c r="AG363" s="177" t="str">
        <f>IF(B363&gt;①工事概要の入力!$C$44,"",IF(B363&gt;=①工事概要の入力!$C$43,$AG$13,""))</f>
        <v/>
      </c>
      <c r="AH363" s="177" t="str">
        <f>IF(B363&gt;①工事概要の入力!$C$46,"",IF(B363&gt;=①工事概要の入力!$C$45,$AH$13,""))</f>
        <v/>
      </c>
      <c r="AI363" s="177" t="str">
        <f>IF(B363&gt;①工事概要の入力!$C$48,"",IF(B363&gt;=①工事概要の入力!$C$47,$AI$13,""))</f>
        <v/>
      </c>
      <c r="AJ363" s="177" t="str">
        <f>IF(B363&gt;①工事概要の入力!$C$50,"",IF(B363&gt;=①工事概要の入力!$C$49,$AJ$13,""))</f>
        <v/>
      </c>
      <c r="AK363" s="177" t="str">
        <f>IF(B363&gt;①工事概要の入力!$C$52,"",IF(B363&gt;=①工事概要の入力!$C$51,$AK$13,""))</f>
        <v/>
      </c>
      <c r="AL363" s="177" t="str">
        <f>IF(B363&gt;①工事概要の入力!$C$54,"",IF(B363&gt;=①工事概要の入力!$C$53,$AL$13,""))</f>
        <v/>
      </c>
      <c r="AM363" s="177" t="str">
        <f>IF(B363&gt;①工事概要の入力!$C$56,"",IF(B363&gt;=①工事概要の入力!$C$55,$AM$13,""))</f>
        <v/>
      </c>
      <c r="AN363" s="177" t="str">
        <f>IF(B363&gt;①工事概要の入力!$C$58,"",IF(B363&gt;=①工事概要の入力!$C$57,$AN$13,""))</f>
        <v/>
      </c>
      <c r="AO363" s="177" t="str">
        <f>IF(B363&gt;①工事概要の入力!$C$60,"",IF(B363&gt;=①工事概要の入力!$C$59,$AO$13,""))</f>
        <v/>
      </c>
      <c r="AP363" s="177" t="str">
        <f>IF(B363&gt;①工事概要の入力!$C$62,"",IF(B363&gt;=①工事概要の入力!$C$61,$AP$13,""))</f>
        <v/>
      </c>
      <c r="AQ363" s="177" t="str">
        <f>IF(B363&gt;①工事概要の入力!$C$64,"",IF(B363&gt;=①工事概要の入力!$C$63,$AQ$13,""))</f>
        <v/>
      </c>
      <c r="AR363" s="177" t="str">
        <f>IF(B363&gt;①工事概要の入力!$C$66,"",IF(B363&gt;=①工事概要の入力!$C$65,$AR$13,""))</f>
        <v/>
      </c>
      <c r="AS363" s="177" t="str">
        <f>IF(B363&gt;①工事概要の入力!$C$68,"",IF(B363&gt;=①工事概要の入力!$C$67,$AS$13,""))</f>
        <v/>
      </c>
      <c r="AT363" s="177" t="str">
        <f t="shared" si="59"/>
        <v/>
      </c>
      <c r="AU363" s="177" t="str">
        <f t="shared" si="51"/>
        <v xml:space="preserve"> </v>
      </c>
    </row>
    <row r="364" spans="1:47" ht="39" customHeight="1" thickTop="1" thickBot="1">
      <c r="A364" s="351" t="str">
        <f t="shared" si="52"/>
        <v>対象期間外</v>
      </c>
      <c r="B364" s="362" t="str">
        <f>IFERROR(IF(B363=①工事概要の入力!$E$14,"-",IF(B363="-","-",B363+1)),"-")</f>
        <v>-</v>
      </c>
      <c r="C364" s="363" t="str">
        <f t="shared" si="53"/>
        <v>-</v>
      </c>
      <c r="D364" s="364" t="str">
        <f t="shared" si="54"/>
        <v xml:space="preserve"> </v>
      </c>
      <c r="E364" s="365" t="str">
        <f>IF(B364=①工事概要の入力!$E$10,"",IF(B364&gt;①工事概要の入力!$E$13,"",IF(LEN(AT364)=0,"○","")))</f>
        <v/>
      </c>
      <c r="F364" s="365" t="str">
        <f>IF(E364="","",IF(WEEKDAY(B364)=1,"〇",IF(WEEKDAY(B364)=7,"〇","")))</f>
        <v/>
      </c>
      <c r="G364" s="366" t="str">
        <f t="shared" si="55"/>
        <v>×</v>
      </c>
      <c r="H364" s="367"/>
      <c r="I364" s="368"/>
      <c r="J364" s="369"/>
      <c r="K364" s="370"/>
      <c r="L364" s="371" t="str">
        <f t="shared" si="56"/>
        <v/>
      </c>
      <c r="M364" s="371" t="str">
        <f t="shared" si="50"/>
        <v/>
      </c>
      <c r="N364" s="371" t="str">
        <f>B364</f>
        <v>-</v>
      </c>
      <c r="O364" s="371" t="str">
        <f t="shared" si="57"/>
        <v/>
      </c>
      <c r="P364" s="371" t="str">
        <f t="shared" si="58"/>
        <v>振替済み</v>
      </c>
      <c r="Q364" s="365" t="str">
        <f>IFERROR(IF(F364="","",IF(I364="休日","OK",IF(I364=$T$3,VLOOKUP(B364,$M$15:$P$655,4,FALSE),"NG"))),"NG")</f>
        <v/>
      </c>
      <c r="R364" s="398" t="str">
        <f>IFERROR(IF(WEEKDAY(C364)=2,"週の始まり",IF(WEEKDAY(C364)=1,"週の終わり",IF(WEEKDAY(C364)&gt;2,"↓",""))),"")</f>
        <v/>
      </c>
      <c r="S364" s="184"/>
      <c r="V364" s="177" t="str">
        <f>IFERROR(VLOOKUP(B364,①工事概要の入力!$C$10:$D$14,2,FALSE),"")</f>
        <v/>
      </c>
      <c r="W364" s="177" t="str">
        <f>IFERROR(VLOOKUP(B364,①工事概要の入力!$C$18:$D$23,2,FALSE),"")</f>
        <v/>
      </c>
      <c r="X364" s="177" t="str">
        <f>IFERROR(VLOOKUP(B364,①工事概要の入力!$C$24:$D$26,2,FALSE),"")</f>
        <v/>
      </c>
      <c r="Y364" s="177" t="str">
        <f>IF(B364&gt;①工事概要の入力!$C$28,"",IF(B364&gt;=①工事概要の入力!$C$27,$Y$13,""))</f>
        <v/>
      </c>
      <c r="Z364" s="177" t="str">
        <f>IF(B364&gt;①工事概要の入力!$C$30,"",IF(B364&gt;=①工事概要の入力!$C$29,$Z$13,""))</f>
        <v/>
      </c>
      <c r="AA364" s="177" t="str">
        <f>IF(B364&gt;①工事概要の入力!$C$32,"",IF(B364&gt;=①工事概要の入力!$C$31,$AA$13,""))</f>
        <v/>
      </c>
      <c r="AB364" s="177" t="str">
        <f>IF(B364&gt;①工事概要の入力!$C$34,"",IF(B364&gt;=①工事概要の入力!$C$33,$AB$13,""))</f>
        <v/>
      </c>
      <c r="AC364" s="177" t="str">
        <f>IF(B364&gt;①工事概要の入力!$C$36,"",IF(B364&gt;=①工事概要の入力!$C$35,$AC$13,""))</f>
        <v/>
      </c>
      <c r="AD364" s="177" t="str">
        <f>IF(B364&gt;①工事概要の入力!$C$38,"",IF(B364&gt;=①工事概要の入力!$C$37,$AD$13,""))</f>
        <v/>
      </c>
      <c r="AE364" s="177" t="str">
        <f>IF(B364&gt;①工事概要の入力!$C$40,"",IF(B364&gt;=①工事概要の入力!$C$39,$AE$13,""))</f>
        <v/>
      </c>
      <c r="AF364" s="177" t="str">
        <f>IF(B364&gt;①工事概要の入力!$C$42,"",IF(B364&gt;=①工事概要の入力!$C$41,$AF$13,""))</f>
        <v/>
      </c>
      <c r="AG364" s="177" t="str">
        <f>IF(B364&gt;①工事概要の入力!$C$44,"",IF(B364&gt;=①工事概要の入力!$C$43,$AG$13,""))</f>
        <v/>
      </c>
      <c r="AH364" s="177" t="str">
        <f>IF(B364&gt;①工事概要の入力!$C$46,"",IF(B364&gt;=①工事概要の入力!$C$45,$AH$13,""))</f>
        <v/>
      </c>
      <c r="AI364" s="177" t="str">
        <f>IF(B364&gt;①工事概要の入力!$C$48,"",IF(B364&gt;=①工事概要の入力!$C$47,$AI$13,""))</f>
        <v/>
      </c>
      <c r="AJ364" s="177" t="str">
        <f>IF(B364&gt;①工事概要の入力!$C$50,"",IF(B364&gt;=①工事概要の入力!$C$49,$AJ$13,""))</f>
        <v/>
      </c>
      <c r="AK364" s="177" t="str">
        <f>IF(B364&gt;①工事概要の入力!$C$52,"",IF(B364&gt;=①工事概要の入力!$C$51,$AK$13,""))</f>
        <v/>
      </c>
      <c r="AL364" s="177" t="str">
        <f>IF(B364&gt;①工事概要の入力!$C$54,"",IF(B364&gt;=①工事概要の入力!$C$53,$AL$13,""))</f>
        <v/>
      </c>
      <c r="AM364" s="177" t="str">
        <f>IF(B364&gt;①工事概要の入力!$C$56,"",IF(B364&gt;=①工事概要の入力!$C$55,$AM$13,""))</f>
        <v/>
      </c>
      <c r="AN364" s="177" t="str">
        <f>IF(B364&gt;①工事概要の入力!$C$58,"",IF(B364&gt;=①工事概要の入力!$C$57,$AN$13,""))</f>
        <v/>
      </c>
      <c r="AO364" s="177" t="str">
        <f>IF(B364&gt;①工事概要の入力!$C$60,"",IF(B364&gt;=①工事概要の入力!$C$59,$AO$13,""))</f>
        <v/>
      </c>
      <c r="AP364" s="177" t="str">
        <f>IF(B364&gt;①工事概要の入力!$C$62,"",IF(B364&gt;=①工事概要の入力!$C$61,$AP$13,""))</f>
        <v/>
      </c>
      <c r="AQ364" s="177" t="str">
        <f>IF(B364&gt;①工事概要の入力!$C$64,"",IF(B364&gt;=①工事概要の入力!$C$63,$AQ$13,""))</f>
        <v/>
      </c>
      <c r="AR364" s="177" t="str">
        <f>IF(B364&gt;①工事概要の入力!$C$66,"",IF(B364&gt;=①工事概要の入力!$C$65,$AR$13,""))</f>
        <v/>
      </c>
      <c r="AS364" s="177" t="str">
        <f>IF(B364&gt;①工事概要の入力!$C$68,"",IF(B364&gt;=①工事概要の入力!$C$67,$AS$13,""))</f>
        <v/>
      </c>
      <c r="AT364" s="177" t="str">
        <f t="shared" si="59"/>
        <v/>
      </c>
      <c r="AU364" s="177" t="str">
        <f t="shared" si="51"/>
        <v xml:space="preserve"> </v>
      </c>
    </row>
    <row r="365" spans="1:47" ht="39" customHeight="1" thickTop="1" thickBot="1">
      <c r="A365" s="351" t="str">
        <f t="shared" si="52"/>
        <v>対象期間外</v>
      </c>
      <c r="B365" s="362" t="str">
        <f>IFERROR(IF(B364=①工事概要の入力!$E$14,"-",IF(B364="-","-",B364+1)),"-")</f>
        <v>-</v>
      </c>
      <c r="C365" s="363" t="str">
        <f t="shared" si="53"/>
        <v>-</v>
      </c>
      <c r="D365" s="364" t="str">
        <f t="shared" si="54"/>
        <v xml:space="preserve"> </v>
      </c>
      <c r="E365" s="365" t="str">
        <f>IF(B365=①工事概要の入力!$E$10,"",IF(B365&gt;①工事概要の入力!$E$13,"",IF(LEN(AT365)=0,"○","")))</f>
        <v/>
      </c>
      <c r="F365" s="365" t="str">
        <f>IF(E365="","",IF(WEEKDAY(B365)=1,"〇",IF(WEEKDAY(B365)=7,"〇","")))</f>
        <v/>
      </c>
      <c r="G365" s="366" t="str">
        <f t="shared" si="55"/>
        <v>×</v>
      </c>
      <c r="H365" s="367"/>
      <c r="I365" s="368"/>
      <c r="J365" s="369"/>
      <c r="K365" s="370"/>
      <c r="L365" s="371" t="str">
        <f t="shared" si="56"/>
        <v/>
      </c>
      <c r="M365" s="371" t="str">
        <f t="shared" si="50"/>
        <v/>
      </c>
      <c r="N365" s="371" t="str">
        <f>B365</f>
        <v>-</v>
      </c>
      <c r="O365" s="371" t="str">
        <f t="shared" si="57"/>
        <v/>
      </c>
      <c r="P365" s="371" t="str">
        <f t="shared" si="58"/>
        <v>振替済み</v>
      </c>
      <c r="Q365" s="365" t="str">
        <f>IFERROR(IF(F365="","",IF(I365="休日","OK",IF(I365=$T$3,VLOOKUP(B365,$M$15:$P$655,4,FALSE),"NG"))),"NG")</f>
        <v/>
      </c>
      <c r="R365" s="398" t="str">
        <f>IFERROR(IF(WEEKDAY(C365)=2,"週の始まり",IF(WEEKDAY(C365)=1,"週の終わり",IF(WEEKDAY(C365)&gt;2,"↓",""))),"")</f>
        <v/>
      </c>
      <c r="S365" s="184"/>
      <c r="V365" s="177" t="str">
        <f>IFERROR(VLOOKUP(B365,①工事概要の入力!$C$10:$D$14,2,FALSE),"")</f>
        <v/>
      </c>
      <c r="W365" s="177" t="str">
        <f>IFERROR(VLOOKUP(B365,①工事概要の入力!$C$18:$D$23,2,FALSE),"")</f>
        <v/>
      </c>
      <c r="X365" s="177" t="str">
        <f>IFERROR(VLOOKUP(B365,①工事概要の入力!$C$24:$D$26,2,FALSE),"")</f>
        <v/>
      </c>
      <c r="Y365" s="177" t="str">
        <f>IF(B365&gt;①工事概要の入力!$C$28,"",IF(B365&gt;=①工事概要の入力!$C$27,$Y$13,""))</f>
        <v/>
      </c>
      <c r="Z365" s="177" t="str">
        <f>IF(B365&gt;①工事概要の入力!$C$30,"",IF(B365&gt;=①工事概要の入力!$C$29,$Z$13,""))</f>
        <v/>
      </c>
      <c r="AA365" s="177" t="str">
        <f>IF(B365&gt;①工事概要の入力!$C$32,"",IF(B365&gt;=①工事概要の入力!$C$31,$AA$13,""))</f>
        <v/>
      </c>
      <c r="AB365" s="177" t="str">
        <f>IF(B365&gt;①工事概要の入力!$C$34,"",IF(B365&gt;=①工事概要の入力!$C$33,$AB$13,""))</f>
        <v/>
      </c>
      <c r="AC365" s="177" t="str">
        <f>IF(B365&gt;①工事概要の入力!$C$36,"",IF(B365&gt;=①工事概要の入力!$C$35,$AC$13,""))</f>
        <v/>
      </c>
      <c r="AD365" s="177" t="str">
        <f>IF(B365&gt;①工事概要の入力!$C$38,"",IF(B365&gt;=①工事概要の入力!$C$37,$AD$13,""))</f>
        <v/>
      </c>
      <c r="AE365" s="177" t="str">
        <f>IF(B365&gt;①工事概要の入力!$C$40,"",IF(B365&gt;=①工事概要の入力!$C$39,$AE$13,""))</f>
        <v/>
      </c>
      <c r="AF365" s="177" t="str">
        <f>IF(B365&gt;①工事概要の入力!$C$42,"",IF(B365&gt;=①工事概要の入力!$C$41,$AF$13,""))</f>
        <v/>
      </c>
      <c r="AG365" s="177" t="str">
        <f>IF(B365&gt;①工事概要の入力!$C$44,"",IF(B365&gt;=①工事概要の入力!$C$43,$AG$13,""))</f>
        <v/>
      </c>
      <c r="AH365" s="177" t="str">
        <f>IF(B365&gt;①工事概要の入力!$C$46,"",IF(B365&gt;=①工事概要の入力!$C$45,$AH$13,""))</f>
        <v/>
      </c>
      <c r="AI365" s="177" t="str">
        <f>IF(B365&gt;①工事概要の入力!$C$48,"",IF(B365&gt;=①工事概要の入力!$C$47,$AI$13,""))</f>
        <v/>
      </c>
      <c r="AJ365" s="177" t="str">
        <f>IF(B365&gt;①工事概要の入力!$C$50,"",IF(B365&gt;=①工事概要の入力!$C$49,$AJ$13,""))</f>
        <v/>
      </c>
      <c r="AK365" s="177" t="str">
        <f>IF(B365&gt;①工事概要の入力!$C$52,"",IF(B365&gt;=①工事概要の入力!$C$51,$AK$13,""))</f>
        <v/>
      </c>
      <c r="AL365" s="177" t="str">
        <f>IF(B365&gt;①工事概要の入力!$C$54,"",IF(B365&gt;=①工事概要の入力!$C$53,$AL$13,""))</f>
        <v/>
      </c>
      <c r="AM365" s="177" t="str">
        <f>IF(B365&gt;①工事概要の入力!$C$56,"",IF(B365&gt;=①工事概要の入力!$C$55,$AM$13,""))</f>
        <v/>
      </c>
      <c r="AN365" s="177" t="str">
        <f>IF(B365&gt;①工事概要の入力!$C$58,"",IF(B365&gt;=①工事概要の入力!$C$57,$AN$13,""))</f>
        <v/>
      </c>
      <c r="AO365" s="177" t="str">
        <f>IF(B365&gt;①工事概要の入力!$C$60,"",IF(B365&gt;=①工事概要の入力!$C$59,$AO$13,""))</f>
        <v/>
      </c>
      <c r="AP365" s="177" t="str">
        <f>IF(B365&gt;①工事概要の入力!$C$62,"",IF(B365&gt;=①工事概要の入力!$C$61,$AP$13,""))</f>
        <v/>
      </c>
      <c r="AQ365" s="177" t="str">
        <f>IF(B365&gt;①工事概要の入力!$C$64,"",IF(B365&gt;=①工事概要の入力!$C$63,$AQ$13,""))</f>
        <v/>
      </c>
      <c r="AR365" s="177" t="str">
        <f>IF(B365&gt;①工事概要の入力!$C$66,"",IF(B365&gt;=①工事概要の入力!$C$65,$AR$13,""))</f>
        <v/>
      </c>
      <c r="AS365" s="177" t="str">
        <f>IF(B365&gt;①工事概要の入力!$C$68,"",IF(B365&gt;=①工事概要の入力!$C$67,$AS$13,""))</f>
        <v/>
      </c>
      <c r="AT365" s="177" t="str">
        <f t="shared" si="59"/>
        <v/>
      </c>
      <c r="AU365" s="177" t="str">
        <f t="shared" si="51"/>
        <v xml:space="preserve"> </v>
      </c>
    </row>
    <row r="366" spans="1:47" ht="39" customHeight="1" thickTop="1" thickBot="1">
      <c r="A366" s="351" t="str">
        <f t="shared" si="52"/>
        <v>対象期間外</v>
      </c>
      <c r="B366" s="362" t="str">
        <f>IFERROR(IF(B365=①工事概要の入力!$E$14,"-",IF(B365="-","-",B365+1)),"-")</f>
        <v>-</v>
      </c>
      <c r="C366" s="363" t="str">
        <f t="shared" si="53"/>
        <v>-</v>
      </c>
      <c r="D366" s="364" t="str">
        <f t="shared" si="54"/>
        <v xml:space="preserve"> </v>
      </c>
      <c r="E366" s="365" t="str">
        <f>IF(B366=①工事概要の入力!$E$10,"",IF(B366&gt;①工事概要の入力!$E$13,"",IF(LEN(AT366)=0,"○","")))</f>
        <v/>
      </c>
      <c r="F366" s="365" t="str">
        <f>IF(E366="","",IF(WEEKDAY(B366)=1,"〇",IF(WEEKDAY(B366)=7,"〇","")))</f>
        <v/>
      </c>
      <c r="G366" s="366" t="str">
        <f t="shared" si="55"/>
        <v>×</v>
      </c>
      <c r="H366" s="367"/>
      <c r="I366" s="368"/>
      <c r="J366" s="369"/>
      <c r="K366" s="370"/>
      <c r="L366" s="371" t="str">
        <f t="shared" si="56"/>
        <v/>
      </c>
      <c r="M366" s="371" t="str">
        <f t="shared" si="50"/>
        <v/>
      </c>
      <c r="N366" s="371" t="str">
        <f>B366</f>
        <v>-</v>
      </c>
      <c r="O366" s="371" t="str">
        <f t="shared" si="57"/>
        <v/>
      </c>
      <c r="P366" s="371" t="str">
        <f t="shared" si="58"/>
        <v>振替済み</v>
      </c>
      <c r="Q366" s="365" t="str">
        <f>IFERROR(IF(F366="","",IF(I366="休日","OK",IF(I366=$T$3,VLOOKUP(B366,$M$15:$P$655,4,FALSE),"NG"))),"NG")</f>
        <v/>
      </c>
      <c r="R366" s="398" t="str">
        <f>IFERROR(IF(WEEKDAY(C366)=2,"週の始まり",IF(WEEKDAY(C366)=1,"週の終わり",IF(WEEKDAY(C366)&gt;2,"↓",""))),"")</f>
        <v/>
      </c>
      <c r="S366" s="184"/>
      <c r="V366" s="177" t="str">
        <f>IFERROR(VLOOKUP(B366,①工事概要の入力!$C$10:$D$14,2,FALSE),"")</f>
        <v/>
      </c>
      <c r="W366" s="177" t="str">
        <f>IFERROR(VLOOKUP(B366,①工事概要の入力!$C$18:$D$23,2,FALSE),"")</f>
        <v/>
      </c>
      <c r="X366" s="177" t="str">
        <f>IFERROR(VLOOKUP(B366,①工事概要の入力!$C$24:$D$26,2,FALSE),"")</f>
        <v/>
      </c>
      <c r="Y366" s="177" t="str">
        <f>IF(B366&gt;①工事概要の入力!$C$28,"",IF(B366&gt;=①工事概要の入力!$C$27,$Y$13,""))</f>
        <v/>
      </c>
      <c r="Z366" s="177" t="str">
        <f>IF(B366&gt;①工事概要の入力!$C$30,"",IF(B366&gt;=①工事概要の入力!$C$29,$Z$13,""))</f>
        <v/>
      </c>
      <c r="AA366" s="177" t="str">
        <f>IF(B366&gt;①工事概要の入力!$C$32,"",IF(B366&gt;=①工事概要の入力!$C$31,$AA$13,""))</f>
        <v/>
      </c>
      <c r="AB366" s="177" t="str">
        <f>IF(B366&gt;①工事概要の入力!$C$34,"",IF(B366&gt;=①工事概要の入力!$C$33,$AB$13,""))</f>
        <v/>
      </c>
      <c r="AC366" s="177" t="str">
        <f>IF(B366&gt;①工事概要の入力!$C$36,"",IF(B366&gt;=①工事概要の入力!$C$35,$AC$13,""))</f>
        <v/>
      </c>
      <c r="AD366" s="177" t="str">
        <f>IF(B366&gt;①工事概要の入力!$C$38,"",IF(B366&gt;=①工事概要の入力!$C$37,$AD$13,""))</f>
        <v/>
      </c>
      <c r="AE366" s="177" t="str">
        <f>IF(B366&gt;①工事概要の入力!$C$40,"",IF(B366&gt;=①工事概要の入力!$C$39,$AE$13,""))</f>
        <v/>
      </c>
      <c r="AF366" s="177" t="str">
        <f>IF(B366&gt;①工事概要の入力!$C$42,"",IF(B366&gt;=①工事概要の入力!$C$41,$AF$13,""))</f>
        <v/>
      </c>
      <c r="AG366" s="177" t="str">
        <f>IF(B366&gt;①工事概要の入力!$C$44,"",IF(B366&gt;=①工事概要の入力!$C$43,$AG$13,""))</f>
        <v/>
      </c>
      <c r="AH366" s="177" t="str">
        <f>IF(B366&gt;①工事概要の入力!$C$46,"",IF(B366&gt;=①工事概要の入力!$C$45,$AH$13,""))</f>
        <v/>
      </c>
      <c r="AI366" s="177" t="str">
        <f>IF(B366&gt;①工事概要の入力!$C$48,"",IF(B366&gt;=①工事概要の入力!$C$47,$AI$13,""))</f>
        <v/>
      </c>
      <c r="AJ366" s="177" t="str">
        <f>IF(B366&gt;①工事概要の入力!$C$50,"",IF(B366&gt;=①工事概要の入力!$C$49,$AJ$13,""))</f>
        <v/>
      </c>
      <c r="AK366" s="177" t="str">
        <f>IF(B366&gt;①工事概要の入力!$C$52,"",IF(B366&gt;=①工事概要の入力!$C$51,$AK$13,""))</f>
        <v/>
      </c>
      <c r="AL366" s="177" t="str">
        <f>IF(B366&gt;①工事概要の入力!$C$54,"",IF(B366&gt;=①工事概要の入力!$C$53,$AL$13,""))</f>
        <v/>
      </c>
      <c r="AM366" s="177" t="str">
        <f>IF(B366&gt;①工事概要の入力!$C$56,"",IF(B366&gt;=①工事概要の入力!$C$55,$AM$13,""))</f>
        <v/>
      </c>
      <c r="AN366" s="177" t="str">
        <f>IF(B366&gt;①工事概要の入力!$C$58,"",IF(B366&gt;=①工事概要の入力!$C$57,$AN$13,""))</f>
        <v/>
      </c>
      <c r="AO366" s="177" t="str">
        <f>IF(B366&gt;①工事概要の入力!$C$60,"",IF(B366&gt;=①工事概要の入力!$C$59,$AO$13,""))</f>
        <v/>
      </c>
      <c r="AP366" s="177" t="str">
        <f>IF(B366&gt;①工事概要の入力!$C$62,"",IF(B366&gt;=①工事概要の入力!$C$61,$AP$13,""))</f>
        <v/>
      </c>
      <c r="AQ366" s="177" t="str">
        <f>IF(B366&gt;①工事概要の入力!$C$64,"",IF(B366&gt;=①工事概要の入力!$C$63,$AQ$13,""))</f>
        <v/>
      </c>
      <c r="AR366" s="177" t="str">
        <f>IF(B366&gt;①工事概要の入力!$C$66,"",IF(B366&gt;=①工事概要の入力!$C$65,$AR$13,""))</f>
        <v/>
      </c>
      <c r="AS366" s="177" t="str">
        <f>IF(B366&gt;①工事概要の入力!$C$68,"",IF(B366&gt;=①工事概要の入力!$C$67,$AS$13,""))</f>
        <v/>
      </c>
      <c r="AT366" s="177" t="str">
        <f t="shared" si="59"/>
        <v/>
      </c>
      <c r="AU366" s="177" t="str">
        <f t="shared" si="51"/>
        <v xml:space="preserve"> </v>
      </c>
    </row>
    <row r="367" spans="1:47" ht="39" customHeight="1" thickTop="1" thickBot="1">
      <c r="A367" s="351" t="str">
        <f t="shared" si="52"/>
        <v>対象期間外</v>
      </c>
      <c r="B367" s="362" t="str">
        <f>IFERROR(IF(B366=①工事概要の入力!$E$14,"-",IF(B366="-","-",B366+1)),"-")</f>
        <v>-</v>
      </c>
      <c r="C367" s="363" t="str">
        <f t="shared" si="53"/>
        <v>-</v>
      </c>
      <c r="D367" s="364" t="str">
        <f t="shared" si="54"/>
        <v xml:space="preserve"> </v>
      </c>
      <c r="E367" s="365" t="str">
        <f>IF(B367=①工事概要の入力!$E$10,"",IF(B367&gt;①工事概要の入力!$E$13,"",IF(LEN(AT367)=0,"○","")))</f>
        <v/>
      </c>
      <c r="F367" s="365" t="str">
        <f>IF(E367="","",IF(WEEKDAY(B367)=1,"〇",IF(WEEKDAY(B367)=7,"〇","")))</f>
        <v/>
      </c>
      <c r="G367" s="366" t="str">
        <f t="shared" si="55"/>
        <v>×</v>
      </c>
      <c r="H367" s="367"/>
      <c r="I367" s="368"/>
      <c r="J367" s="369"/>
      <c r="K367" s="370"/>
      <c r="L367" s="371" t="str">
        <f t="shared" si="56"/>
        <v/>
      </c>
      <c r="M367" s="371" t="str">
        <f t="shared" si="50"/>
        <v/>
      </c>
      <c r="N367" s="371" t="str">
        <f>B367</f>
        <v>-</v>
      </c>
      <c r="O367" s="371" t="str">
        <f t="shared" si="57"/>
        <v/>
      </c>
      <c r="P367" s="371" t="str">
        <f t="shared" si="58"/>
        <v>振替済み</v>
      </c>
      <c r="Q367" s="365" t="str">
        <f>IFERROR(IF(F367="","",IF(I367="休日","OK",IF(I367=$T$3,VLOOKUP(B367,$M$15:$P$655,4,FALSE),"NG"))),"NG")</f>
        <v/>
      </c>
      <c r="R367" s="398" t="str">
        <f>IFERROR(IF(WEEKDAY(C367)=2,"週の始まり",IF(WEEKDAY(C367)=1,"週の終わり",IF(WEEKDAY(C367)&gt;2,"↓",""))),"")</f>
        <v/>
      </c>
      <c r="S367" s="184"/>
      <c r="V367" s="177" t="str">
        <f>IFERROR(VLOOKUP(B367,①工事概要の入力!$C$10:$D$14,2,FALSE),"")</f>
        <v/>
      </c>
      <c r="W367" s="177" t="str">
        <f>IFERROR(VLOOKUP(B367,①工事概要の入力!$C$18:$D$23,2,FALSE),"")</f>
        <v/>
      </c>
      <c r="X367" s="177" t="str">
        <f>IFERROR(VLOOKUP(B367,①工事概要の入力!$C$24:$D$26,2,FALSE),"")</f>
        <v/>
      </c>
      <c r="Y367" s="177" t="str">
        <f>IF(B367&gt;①工事概要の入力!$C$28,"",IF(B367&gt;=①工事概要の入力!$C$27,$Y$13,""))</f>
        <v/>
      </c>
      <c r="Z367" s="177" t="str">
        <f>IF(B367&gt;①工事概要の入力!$C$30,"",IF(B367&gt;=①工事概要の入力!$C$29,$Z$13,""))</f>
        <v/>
      </c>
      <c r="AA367" s="177" t="str">
        <f>IF(B367&gt;①工事概要の入力!$C$32,"",IF(B367&gt;=①工事概要の入力!$C$31,$AA$13,""))</f>
        <v/>
      </c>
      <c r="AB367" s="177" t="str">
        <f>IF(B367&gt;①工事概要の入力!$C$34,"",IF(B367&gt;=①工事概要の入力!$C$33,$AB$13,""))</f>
        <v/>
      </c>
      <c r="AC367" s="177" t="str">
        <f>IF(B367&gt;①工事概要の入力!$C$36,"",IF(B367&gt;=①工事概要の入力!$C$35,$AC$13,""))</f>
        <v/>
      </c>
      <c r="AD367" s="177" t="str">
        <f>IF(B367&gt;①工事概要の入力!$C$38,"",IF(B367&gt;=①工事概要の入力!$C$37,$AD$13,""))</f>
        <v/>
      </c>
      <c r="AE367" s="177" t="str">
        <f>IF(B367&gt;①工事概要の入力!$C$40,"",IF(B367&gt;=①工事概要の入力!$C$39,$AE$13,""))</f>
        <v/>
      </c>
      <c r="AF367" s="177" t="str">
        <f>IF(B367&gt;①工事概要の入力!$C$42,"",IF(B367&gt;=①工事概要の入力!$C$41,$AF$13,""))</f>
        <v/>
      </c>
      <c r="AG367" s="177" t="str">
        <f>IF(B367&gt;①工事概要の入力!$C$44,"",IF(B367&gt;=①工事概要の入力!$C$43,$AG$13,""))</f>
        <v/>
      </c>
      <c r="AH367" s="177" t="str">
        <f>IF(B367&gt;①工事概要の入力!$C$46,"",IF(B367&gt;=①工事概要の入力!$C$45,$AH$13,""))</f>
        <v/>
      </c>
      <c r="AI367" s="177" t="str">
        <f>IF(B367&gt;①工事概要の入力!$C$48,"",IF(B367&gt;=①工事概要の入力!$C$47,$AI$13,""))</f>
        <v/>
      </c>
      <c r="AJ367" s="177" t="str">
        <f>IF(B367&gt;①工事概要の入力!$C$50,"",IF(B367&gt;=①工事概要の入力!$C$49,$AJ$13,""))</f>
        <v/>
      </c>
      <c r="AK367" s="177" t="str">
        <f>IF(B367&gt;①工事概要の入力!$C$52,"",IF(B367&gt;=①工事概要の入力!$C$51,$AK$13,""))</f>
        <v/>
      </c>
      <c r="AL367" s="177" t="str">
        <f>IF(B367&gt;①工事概要の入力!$C$54,"",IF(B367&gt;=①工事概要の入力!$C$53,$AL$13,""))</f>
        <v/>
      </c>
      <c r="AM367" s="177" t="str">
        <f>IF(B367&gt;①工事概要の入力!$C$56,"",IF(B367&gt;=①工事概要の入力!$C$55,$AM$13,""))</f>
        <v/>
      </c>
      <c r="AN367" s="177" t="str">
        <f>IF(B367&gt;①工事概要の入力!$C$58,"",IF(B367&gt;=①工事概要の入力!$C$57,$AN$13,""))</f>
        <v/>
      </c>
      <c r="AO367" s="177" t="str">
        <f>IF(B367&gt;①工事概要の入力!$C$60,"",IF(B367&gt;=①工事概要の入力!$C$59,$AO$13,""))</f>
        <v/>
      </c>
      <c r="AP367" s="177" t="str">
        <f>IF(B367&gt;①工事概要の入力!$C$62,"",IF(B367&gt;=①工事概要の入力!$C$61,$AP$13,""))</f>
        <v/>
      </c>
      <c r="AQ367" s="177" t="str">
        <f>IF(B367&gt;①工事概要の入力!$C$64,"",IF(B367&gt;=①工事概要の入力!$C$63,$AQ$13,""))</f>
        <v/>
      </c>
      <c r="AR367" s="177" t="str">
        <f>IF(B367&gt;①工事概要の入力!$C$66,"",IF(B367&gt;=①工事概要の入力!$C$65,$AR$13,""))</f>
        <v/>
      </c>
      <c r="AS367" s="177" t="str">
        <f>IF(B367&gt;①工事概要の入力!$C$68,"",IF(B367&gt;=①工事概要の入力!$C$67,$AS$13,""))</f>
        <v/>
      </c>
      <c r="AT367" s="177" t="str">
        <f t="shared" si="59"/>
        <v/>
      </c>
      <c r="AU367" s="177" t="str">
        <f t="shared" si="51"/>
        <v xml:space="preserve"> </v>
      </c>
    </row>
    <row r="368" spans="1:47" ht="39" customHeight="1" thickTop="1" thickBot="1">
      <c r="A368" s="351" t="str">
        <f t="shared" si="52"/>
        <v>対象期間外</v>
      </c>
      <c r="B368" s="362" t="str">
        <f>IFERROR(IF(B367=①工事概要の入力!$E$14,"-",IF(B367="-","-",B367+1)),"-")</f>
        <v>-</v>
      </c>
      <c r="C368" s="363" t="str">
        <f t="shared" si="53"/>
        <v>-</v>
      </c>
      <c r="D368" s="364" t="str">
        <f t="shared" si="54"/>
        <v xml:space="preserve"> </v>
      </c>
      <c r="E368" s="365" t="str">
        <f>IF(B368=①工事概要の入力!$E$10,"",IF(B368&gt;①工事概要の入力!$E$13,"",IF(LEN(AT368)=0,"○","")))</f>
        <v/>
      </c>
      <c r="F368" s="365" t="str">
        <f>IF(E368="","",IF(WEEKDAY(B368)=1,"〇",IF(WEEKDAY(B368)=7,"〇","")))</f>
        <v/>
      </c>
      <c r="G368" s="366" t="str">
        <f t="shared" si="55"/>
        <v>×</v>
      </c>
      <c r="H368" s="367"/>
      <c r="I368" s="368"/>
      <c r="J368" s="369"/>
      <c r="K368" s="370"/>
      <c r="L368" s="371" t="str">
        <f t="shared" si="56"/>
        <v/>
      </c>
      <c r="M368" s="371" t="str">
        <f t="shared" si="50"/>
        <v/>
      </c>
      <c r="N368" s="371" t="str">
        <f>B368</f>
        <v>-</v>
      </c>
      <c r="O368" s="371" t="str">
        <f t="shared" si="57"/>
        <v/>
      </c>
      <c r="P368" s="371" t="str">
        <f t="shared" si="58"/>
        <v>振替済み</v>
      </c>
      <c r="Q368" s="365" t="str">
        <f>IFERROR(IF(F368="","",IF(I368="休日","OK",IF(I368=$T$3,VLOOKUP(B368,$M$15:$P$655,4,FALSE),"NG"))),"NG")</f>
        <v/>
      </c>
      <c r="R368" s="398" t="str">
        <f>IFERROR(IF(WEEKDAY(C368)=2,"週の始まり",IF(WEEKDAY(C368)=1,"週の終わり",IF(WEEKDAY(C368)&gt;2,"↓",""))),"")</f>
        <v/>
      </c>
      <c r="S368" s="184"/>
      <c r="V368" s="177" t="str">
        <f>IFERROR(VLOOKUP(B368,①工事概要の入力!$C$10:$D$14,2,FALSE),"")</f>
        <v/>
      </c>
      <c r="W368" s="177" t="str">
        <f>IFERROR(VLOOKUP(B368,①工事概要の入力!$C$18:$D$23,2,FALSE),"")</f>
        <v/>
      </c>
      <c r="X368" s="177" t="str">
        <f>IFERROR(VLOOKUP(B368,①工事概要の入力!$C$24:$D$26,2,FALSE),"")</f>
        <v/>
      </c>
      <c r="Y368" s="177" t="str">
        <f>IF(B368&gt;①工事概要の入力!$C$28,"",IF(B368&gt;=①工事概要の入力!$C$27,$Y$13,""))</f>
        <v/>
      </c>
      <c r="Z368" s="177" t="str">
        <f>IF(B368&gt;①工事概要の入力!$C$30,"",IF(B368&gt;=①工事概要の入力!$C$29,$Z$13,""))</f>
        <v/>
      </c>
      <c r="AA368" s="177" t="str">
        <f>IF(B368&gt;①工事概要の入力!$C$32,"",IF(B368&gt;=①工事概要の入力!$C$31,$AA$13,""))</f>
        <v/>
      </c>
      <c r="AB368" s="177" t="str">
        <f>IF(B368&gt;①工事概要の入力!$C$34,"",IF(B368&gt;=①工事概要の入力!$C$33,$AB$13,""))</f>
        <v/>
      </c>
      <c r="AC368" s="177" t="str">
        <f>IF(B368&gt;①工事概要の入力!$C$36,"",IF(B368&gt;=①工事概要の入力!$C$35,$AC$13,""))</f>
        <v/>
      </c>
      <c r="AD368" s="177" t="str">
        <f>IF(B368&gt;①工事概要の入力!$C$38,"",IF(B368&gt;=①工事概要の入力!$C$37,$AD$13,""))</f>
        <v/>
      </c>
      <c r="AE368" s="177" t="str">
        <f>IF(B368&gt;①工事概要の入力!$C$40,"",IF(B368&gt;=①工事概要の入力!$C$39,$AE$13,""))</f>
        <v/>
      </c>
      <c r="AF368" s="177" t="str">
        <f>IF(B368&gt;①工事概要の入力!$C$42,"",IF(B368&gt;=①工事概要の入力!$C$41,$AF$13,""))</f>
        <v/>
      </c>
      <c r="AG368" s="177" t="str">
        <f>IF(B368&gt;①工事概要の入力!$C$44,"",IF(B368&gt;=①工事概要の入力!$C$43,$AG$13,""))</f>
        <v/>
      </c>
      <c r="AH368" s="177" t="str">
        <f>IF(B368&gt;①工事概要の入力!$C$46,"",IF(B368&gt;=①工事概要の入力!$C$45,$AH$13,""))</f>
        <v/>
      </c>
      <c r="AI368" s="177" t="str">
        <f>IF(B368&gt;①工事概要の入力!$C$48,"",IF(B368&gt;=①工事概要の入力!$C$47,$AI$13,""))</f>
        <v/>
      </c>
      <c r="AJ368" s="177" t="str">
        <f>IF(B368&gt;①工事概要の入力!$C$50,"",IF(B368&gt;=①工事概要の入力!$C$49,$AJ$13,""))</f>
        <v/>
      </c>
      <c r="AK368" s="177" t="str">
        <f>IF(B368&gt;①工事概要の入力!$C$52,"",IF(B368&gt;=①工事概要の入力!$C$51,$AK$13,""))</f>
        <v/>
      </c>
      <c r="AL368" s="177" t="str">
        <f>IF(B368&gt;①工事概要の入力!$C$54,"",IF(B368&gt;=①工事概要の入力!$C$53,$AL$13,""))</f>
        <v/>
      </c>
      <c r="AM368" s="177" t="str">
        <f>IF(B368&gt;①工事概要の入力!$C$56,"",IF(B368&gt;=①工事概要の入力!$C$55,$AM$13,""))</f>
        <v/>
      </c>
      <c r="AN368" s="177" t="str">
        <f>IF(B368&gt;①工事概要の入力!$C$58,"",IF(B368&gt;=①工事概要の入力!$C$57,$AN$13,""))</f>
        <v/>
      </c>
      <c r="AO368" s="177" t="str">
        <f>IF(B368&gt;①工事概要の入力!$C$60,"",IF(B368&gt;=①工事概要の入力!$C$59,$AO$13,""))</f>
        <v/>
      </c>
      <c r="AP368" s="177" t="str">
        <f>IF(B368&gt;①工事概要の入力!$C$62,"",IF(B368&gt;=①工事概要の入力!$C$61,$AP$13,""))</f>
        <v/>
      </c>
      <c r="AQ368" s="177" t="str">
        <f>IF(B368&gt;①工事概要の入力!$C$64,"",IF(B368&gt;=①工事概要の入力!$C$63,$AQ$13,""))</f>
        <v/>
      </c>
      <c r="AR368" s="177" t="str">
        <f>IF(B368&gt;①工事概要の入力!$C$66,"",IF(B368&gt;=①工事概要の入力!$C$65,$AR$13,""))</f>
        <v/>
      </c>
      <c r="AS368" s="177" t="str">
        <f>IF(B368&gt;①工事概要の入力!$C$68,"",IF(B368&gt;=①工事概要の入力!$C$67,$AS$13,""))</f>
        <v/>
      </c>
      <c r="AT368" s="177" t="str">
        <f t="shared" si="59"/>
        <v/>
      </c>
      <c r="AU368" s="177" t="str">
        <f t="shared" si="51"/>
        <v xml:space="preserve"> </v>
      </c>
    </row>
    <row r="369" spans="1:47" ht="39" customHeight="1" thickTop="1" thickBot="1">
      <c r="A369" s="351" t="str">
        <f t="shared" si="52"/>
        <v>対象期間外</v>
      </c>
      <c r="B369" s="362" t="str">
        <f>IFERROR(IF(B368=①工事概要の入力!$E$14,"-",IF(B368="-","-",B368+1)),"-")</f>
        <v>-</v>
      </c>
      <c r="C369" s="363" t="str">
        <f t="shared" si="53"/>
        <v>-</v>
      </c>
      <c r="D369" s="364" t="str">
        <f t="shared" si="54"/>
        <v xml:space="preserve"> </v>
      </c>
      <c r="E369" s="365" t="str">
        <f>IF(B369=①工事概要の入力!$E$10,"",IF(B369&gt;①工事概要の入力!$E$13,"",IF(LEN(AT369)=0,"○","")))</f>
        <v/>
      </c>
      <c r="F369" s="365" t="str">
        <f>IF(E369="","",IF(WEEKDAY(B369)=1,"〇",IF(WEEKDAY(B369)=7,"〇","")))</f>
        <v/>
      </c>
      <c r="G369" s="366" t="str">
        <f t="shared" si="55"/>
        <v>×</v>
      </c>
      <c r="H369" s="367"/>
      <c r="I369" s="368"/>
      <c r="J369" s="369"/>
      <c r="K369" s="370"/>
      <c r="L369" s="371" t="str">
        <f t="shared" si="56"/>
        <v/>
      </c>
      <c r="M369" s="371" t="str">
        <f t="shared" si="50"/>
        <v/>
      </c>
      <c r="N369" s="371" t="str">
        <f>B369</f>
        <v>-</v>
      </c>
      <c r="O369" s="371" t="str">
        <f t="shared" si="57"/>
        <v/>
      </c>
      <c r="P369" s="371" t="str">
        <f t="shared" si="58"/>
        <v>振替済み</v>
      </c>
      <c r="Q369" s="365" t="str">
        <f>IFERROR(IF(F369="","",IF(I369="休日","OK",IF(I369=$T$3,VLOOKUP(B369,$M$15:$P$655,4,FALSE),"NG"))),"NG")</f>
        <v/>
      </c>
      <c r="R369" s="398" t="str">
        <f>IFERROR(IF(WEEKDAY(C369)=2,"週の始まり",IF(WEEKDAY(C369)=1,"週の終わり",IF(WEEKDAY(C369)&gt;2,"↓",""))),"")</f>
        <v/>
      </c>
      <c r="S369" s="184"/>
      <c r="V369" s="177" t="str">
        <f>IFERROR(VLOOKUP(B369,①工事概要の入力!$C$10:$D$14,2,FALSE),"")</f>
        <v/>
      </c>
      <c r="W369" s="177" t="str">
        <f>IFERROR(VLOOKUP(B369,①工事概要の入力!$C$18:$D$23,2,FALSE),"")</f>
        <v/>
      </c>
      <c r="X369" s="177" t="str">
        <f>IFERROR(VLOOKUP(B369,①工事概要の入力!$C$24:$D$26,2,FALSE),"")</f>
        <v/>
      </c>
      <c r="Y369" s="177" t="str">
        <f>IF(B369&gt;①工事概要の入力!$C$28,"",IF(B369&gt;=①工事概要の入力!$C$27,$Y$13,""))</f>
        <v/>
      </c>
      <c r="Z369" s="177" t="str">
        <f>IF(B369&gt;①工事概要の入力!$C$30,"",IF(B369&gt;=①工事概要の入力!$C$29,$Z$13,""))</f>
        <v/>
      </c>
      <c r="AA369" s="177" t="str">
        <f>IF(B369&gt;①工事概要の入力!$C$32,"",IF(B369&gt;=①工事概要の入力!$C$31,$AA$13,""))</f>
        <v/>
      </c>
      <c r="AB369" s="177" t="str">
        <f>IF(B369&gt;①工事概要の入力!$C$34,"",IF(B369&gt;=①工事概要の入力!$C$33,$AB$13,""))</f>
        <v/>
      </c>
      <c r="AC369" s="177" t="str">
        <f>IF(B369&gt;①工事概要の入力!$C$36,"",IF(B369&gt;=①工事概要の入力!$C$35,$AC$13,""))</f>
        <v/>
      </c>
      <c r="AD369" s="177" t="str">
        <f>IF(B369&gt;①工事概要の入力!$C$38,"",IF(B369&gt;=①工事概要の入力!$C$37,$AD$13,""))</f>
        <v/>
      </c>
      <c r="AE369" s="177" t="str">
        <f>IF(B369&gt;①工事概要の入力!$C$40,"",IF(B369&gt;=①工事概要の入力!$C$39,$AE$13,""))</f>
        <v/>
      </c>
      <c r="AF369" s="177" t="str">
        <f>IF(B369&gt;①工事概要の入力!$C$42,"",IF(B369&gt;=①工事概要の入力!$C$41,$AF$13,""))</f>
        <v/>
      </c>
      <c r="AG369" s="177" t="str">
        <f>IF(B369&gt;①工事概要の入力!$C$44,"",IF(B369&gt;=①工事概要の入力!$C$43,$AG$13,""))</f>
        <v/>
      </c>
      <c r="AH369" s="177" t="str">
        <f>IF(B369&gt;①工事概要の入力!$C$46,"",IF(B369&gt;=①工事概要の入力!$C$45,$AH$13,""))</f>
        <v/>
      </c>
      <c r="AI369" s="177" t="str">
        <f>IF(B369&gt;①工事概要の入力!$C$48,"",IF(B369&gt;=①工事概要の入力!$C$47,$AI$13,""))</f>
        <v/>
      </c>
      <c r="AJ369" s="177" t="str">
        <f>IF(B369&gt;①工事概要の入力!$C$50,"",IF(B369&gt;=①工事概要の入力!$C$49,$AJ$13,""))</f>
        <v/>
      </c>
      <c r="AK369" s="177" t="str">
        <f>IF(B369&gt;①工事概要の入力!$C$52,"",IF(B369&gt;=①工事概要の入力!$C$51,$AK$13,""))</f>
        <v/>
      </c>
      <c r="AL369" s="177" t="str">
        <f>IF(B369&gt;①工事概要の入力!$C$54,"",IF(B369&gt;=①工事概要の入力!$C$53,$AL$13,""))</f>
        <v/>
      </c>
      <c r="AM369" s="177" t="str">
        <f>IF(B369&gt;①工事概要の入力!$C$56,"",IF(B369&gt;=①工事概要の入力!$C$55,$AM$13,""))</f>
        <v/>
      </c>
      <c r="AN369" s="177" t="str">
        <f>IF(B369&gt;①工事概要の入力!$C$58,"",IF(B369&gt;=①工事概要の入力!$C$57,$AN$13,""))</f>
        <v/>
      </c>
      <c r="AO369" s="177" t="str">
        <f>IF(B369&gt;①工事概要の入力!$C$60,"",IF(B369&gt;=①工事概要の入力!$C$59,$AO$13,""))</f>
        <v/>
      </c>
      <c r="AP369" s="177" t="str">
        <f>IF(B369&gt;①工事概要の入力!$C$62,"",IF(B369&gt;=①工事概要の入力!$C$61,$AP$13,""))</f>
        <v/>
      </c>
      <c r="AQ369" s="177" t="str">
        <f>IF(B369&gt;①工事概要の入力!$C$64,"",IF(B369&gt;=①工事概要の入力!$C$63,$AQ$13,""))</f>
        <v/>
      </c>
      <c r="AR369" s="177" t="str">
        <f>IF(B369&gt;①工事概要の入力!$C$66,"",IF(B369&gt;=①工事概要の入力!$C$65,$AR$13,""))</f>
        <v/>
      </c>
      <c r="AS369" s="177" t="str">
        <f>IF(B369&gt;①工事概要の入力!$C$68,"",IF(B369&gt;=①工事概要の入力!$C$67,$AS$13,""))</f>
        <v/>
      </c>
      <c r="AT369" s="177" t="str">
        <f t="shared" si="59"/>
        <v/>
      </c>
      <c r="AU369" s="177" t="str">
        <f t="shared" si="51"/>
        <v xml:space="preserve"> </v>
      </c>
    </row>
    <row r="370" spans="1:47" ht="39" customHeight="1" thickTop="1" thickBot="1">
      <c r="A370" s="351" t="str">
        <f t="shared" si="52"/>
        <v>対象期間外</v>
      </c>
      <c r="B370" s="362" t="str">
        <f>IFERROR(IF(B369=①工事概要の入力!$E$14,"-",IF(B369="-","-",B369+1)),"-")</f>
        <v>-</v>
      </c>
      <c r="C370" s="363" t="str">
        <f t="shared" si="53"/>
        <v>-</v>
      </c>
      <c r="D370" s="364" t="str">
        <f t="shared" si="54"/>
        <v xml:space="preserve"> </v>
      </c>
      <c r="E370" s="365" t="str">
        <f>IF(B370=①工事概要の入力!$E$10,"",IF(B370&gt;①工事概要の入力!$E$13,"",IF(LEN(AT370)=0,"○","")))</f>
        <v/>
      </c>
      <c r="F370" s="365" t="str">
        <f>IF(E370="","",IF(WEEKDAY(B370)=1,"〇",IF(WEEKDAY(B370)=7,"〇","")))</f>
        <v/>
      </c>
      <c r="G370" s="366" t="str">
        <f t="shared" si="55"/>
        <v>×</v>
      </c>
      <c r="H370" s="367"/>
      <c r="I370" s="368"/>
      <c r="J370" s="369"/>
      <c r="K370" s="370"/>
      <c r="L370" s="371" t="str">
        <f t="shared" si="56"/>
        <v/>
      </c>
      <c r="M370" s="371" t="str">
        <f t="shared" si="50"/>
        <v/>
      </c>
      <c r="N370" s="371" t="str">
        <f>B370</f>
        <v>-</v>
      </c>
      <c r="O370" s="371" t="str">
        <f t="shared" si="57"/>
        <v/>
      </c>
      <c r="P370" s="371" t="str">
        <f t="shared" si="58"/>
        <v>振替済み</v>
      </c>
      <c r="Q370" s="365" t="str">
        <f>IFERROR(IF(F370="","",IF(I370="休日","OK",IF(I370=$T$3,VLOOKUP(B370,$M$15:$P$655,4,FALSE),"NG"))),"NG")</f>
        <v/>
      </c>
      <c r="R370" s="398" t="str">
        <f>IFERROR(IF(WEEKDAY(C370)=2,"週の始まり",IF(WEEKDAY(C370)=1,"週の終わり",IF(WEEKDAY(C370)&gt;2,"↓",""))),"")</f>
        <v/>
      </c>
      <c r="S370" s="184"/>
      <c r="V370" s="177" t="str">
        <f>IFERROR(VLOOKUP(B370,①工事概要の入力!$C$10:$D$14,2,FALSE),"")</f>
        <v/>
      </c>
      <c r="W370" s="177" t="str">
        <f>IFERROR(VLOOKUP(B370,①工事概要の入力!$C$18:$D$23,2,FALSE),"")</f>
        <v/>
      </c>
      <c r="X370" s="177" t="str">
        <f>IFERROR(VLOOKUP(B370,①工事概要の入力!$C$24:$D$26,2,FALSE),"")</f>
        <v/>
      </c>
      <c r="Y370" s="177" t="str">
        <f>IF(B370&gt;①工事概要の入力!$C$28,"",IF(B370&gt;=①工事概要の入力!$C$27,$Y$13,""))</f>
        <v/>
      </c>
      <c r="Z370" s="177" t="str">
        <f>IF(B370&gt;①工事概要の入力!$C$30,"",IF(B370&gt;=①工事概要の入力!$C$29,$Z$13,""))</f>
        <v/>
      </c>
      <c r="AA370" s="177" t="str">
        <f>IF(B370&gt;①工事概要の入力!$C$32,"",IF(B370&gt;=①工事概要の入力!$C$31,$AA$13,""))</f>
        <v/>
      </c>
      <c r="AB370" s="177" t="str">
        <f>IF(B370&gt;①工事概要の入力!$C$34,"",IF(B370&gt;=①工事概要の入力!$C$33,$AB$13,""))</f>
        <v/>
      </c>
      <c r="AC370" s="177" t="str">
        <f>IF(B370&gt;①工事概要の入力!$C$36,"",IF(B370&gt;=①工事概要の入力!$C$35,$AC$13,""))</f>
        <v/>
      </c>
      <c r="AD370" s="177" t="str">
        <f>IF(B370&gt;①工事概要の入力!$C$38,"",IF(B370&gt;=①工事概要の入力!$C$37,$AD$13,""))</f>
        <v/>
      </c>
      <c r="AE370" s="177" t="str">
        <f>IF(B370&gt;①工事概要の入力!$C$40,"",IF(B370&gt;=①工事概要の入力!$C$39,$AE$13,""))</f>
        <v/>
      </c>
      <c r="AF370" s="177" t="str">
        <f>IF(B370&gt;①工事概要の入力!$C$42,"",IF(B370&gt;=①工事概要の入力!$C$41,$AF$13,""))</f>
        <v/>
      </c>
      <c r="AG370" s="177" t="str">
        <f>IF(B370&gt;①工事概要の入力!$C$44,"",IF(B370&gt;=①工事概要の入力!$C$43,$AG$13,""))</f>
        <v/>
      </c>
      <c r="AH370" s="177" t="str">
        <f>IF(B370&gt;①工事概要の入力!$C$46,"",IF(B370&gt;=①工事概要の入力!$C$45,$AH$13,""))</f>
        <v/>
      </c>
      <c r="AI370" s="177" t="str">
        <f>IF(B370&gt;①工事概要の入力!$C$48,"",IF(B370&gt;=①工事概要の入力!$C$47,$AI$13,""))</f>
        <v/>
      </c>
      <c r="AJ370" s="177" t="str">
        <f>IF(B370&gt;①工事概要の入力!$C$50,"",IF(B370&gt;=①工事概要の入力!$C$49,$AJ$13,""))</f>
        <v/>
      </c>
      <c r="AK370" s="177" t="str">
        <f>IF(B370&gt;①工事概要の入力!$C$52,"",IF(B370&gt;=①工事概要の入力!$C$51,$AK$13,""))</f>
        <v/>
      </c>
      <c r="AL370" s="177" t="str">
        <f>IF(B370&gt;①工事概要の入力!$C$54,"",IF(B370&gt;=①工事概要の入力!$C$53,$AL$13,""))</f>
        <v/>
      </c>
      <c r="AM370" s="177" t="str">
        <f>IF(B370&gt;①工事概要の入力!$C$56,"",IF(B370&gt;=①工事概要の入力!$C$55,$AM$13,""))</f>
        <v/>
      </c>
      <c r="AN370" s="177" t="str">
        <f>IF(B370&gt;①工事概要の入力!$C$58,"",IF(B370&gt;=①工事概要の入力!$C$57,$AN$13,""))</f>
        <v/>
      </c>
      <c r="AO370" s="177" t="str">
        <f>IF(B370&gt;①工事概要の入力!$C$60,"",IF(B370&gt;=①工事概要の入力!$C$59,$AO$13,""))</f>
        <v/>
      </c>
      <c r="AP370" s="177" t="str">
        <f>IF(B370&gt;①工事概要の入力!$C$62,"",IF(B370&gt;=①工事概要の入力!$C$61,$AP$13,""))</f>
        <v/>
      </c>
      <c r="AQ370" s="177" t="str">
        <f>IF(B370&gt;①工事概要の入力!$C$64,"",IF(B370&gt;=①工事概要の入力!$C$63,$AQ$13,""))</f>
        <v/>
      </c>
      <c r="AR370" s="177" t="str">
        <f>IF(B370&gt;①工事概要の入力!$C$66,"",IF(B370&gt;=①工事概要の入力!$C$65,$AR$13,""))</f>
        <v/>
      </c>
      <c r="AS370" s="177" t="str">
        <f>IF(B370&gt;①工事概要の入力!$C$68,"",IF(B370&gt;=①工事概要の入力!$C$67,$AS$13,""))</f>
        <v/>
      </c>
      <c r="AT370" s="177" t="str">
        <f t="shared" si="59"/>
        <v/>
      </c>
      <c r="AU370" s="177" t="str">
        <f t="shared" si="51"/>
        <v xml:space="preserve"> </v>
      </c>
    </row>
    <row r="371" spans="1:47" ht="39" customHeight="1" thickTop="1" thickBot="1">
      <c r="A371" s="351" t="str">
        <f t="shared" si="52"/>
        <v>対象期間外</v>
      </c>
      <c r="B371" s="362" t="str">
        <f>IFERROR(IF(B370=①工事概要の入力!$E$14,"-",IF(B370="-","-",B370+1)),"-")</f>
        <v>-</v>
      </c>
      <c r="C371" s="363" t="str">
        <f t="shared" si="53"/>
        <v>-</v>
      </c>
      <c r="D371" s="364" t="str">
        <f t="shared" si="54"/>
        <v xml:space="preserve"> </v>
      </c>
      <c r="E371" s="365" t="str">
        <f>IF(B371=①工事概要の入力!$E$10,"",IF(B371&gt;①工事概要の入力!$E$13,"",IF(LEN(AT371)=0,"○","")))</f>
        <v/>
      </c>
      <c r="F371" s="365" t="str">
        <f>IF(E371="","",IF(WEEKDAY(B371)=1,"〇",IF(WEEKDAY(B371)=7,"〇","")))</f>
        <v/>
      </c>
      <c r="G371" s="366" t="str">
        <f t="shared" si="55"/>
        <v>×</v>
      </c>
      <c r="H371" s="367"/>
      <c r="I371" s="368"/>
      <c r="J371" s="369"/>
      <c r="K371" s="370"/>
      <c r="L371" s="371" t="str">
        <f t="shared" si="56"/>
        <v/>
      </c>
      <c r="M371" s="371" t="str">
        <f t="shared" si="50"/>
        <v/>
      </c>
      <c r="N371" s="371" t="str">
        <f>B371</f>
        <v>-</v>
      </c>
      <c r="O371" s="371" t="str">
        <f t="shared" si="57"/>
        <v/>
      </c>
      <c r="P371" s="371" t="str">
        <f t="shared" si="58"/>
        <v>振替済み</v>
      </c>
      <c r="Q371" s="365" t="str">
        <f>IFERROR(IF(F371="","",IF(I371="休日","OK",IF(I371=$T$3,VLOOKUP(B371,$M$15:$P$655,4,FALSE),"NG"))),"NG")</f>
        <v/>
      </c>
      <c r="R371" s="398" t="str">
        <f>IFERROR(IF(WEEKDAY(C371)=2,"週の始まり",IF(WEEKDAY(C371)=1,"週の終わり",IF(WEEKDAY(C371)&gt;2,"↓",""))),"")</f>
        <v/>
      </c>
      <c r="S371" s="184"/>
      <c r="V371" s="177" t="str">
        <f>IFERROR(VLOOKUP(B371,①工事概要の入力!$C$10:$D$14,2,FALSE),"")</f>
        <v/>
      </c>
      <c r="W371" s="177" t="str">
        <f>IFERROR(VLOOKUP(B371,①工事概要の入力!$C$18:$D$23,2,FALSE),"")</f>
        <v/>
      </c>
      <c r="X371" s="177" t="str">
        <f>IFERROR(VLOOKUP(B371,①工事概要の入力!$C$24:$D$26,2,FALSE),"")</f>
        <v/>
      </c>
      <c r="Y371" s="177" t="str">
        <f>IF(B371&gt;①工事概要の入力!$C$28,"",IF(B371&gt;=①工事概要の入力!$C$27,$Y$13,""))</f>
        <v/>
      </c>
      <c r="Z371" s="177" t="str">
        <f>IF(B371&gt;①工事概要の入力!$C$30,"",IF(B371&gt;=①工事概要の入力!$C$29,$Z$13,""))</f>
        <v/>
      </c>
      <c r="AA371" s="177" t="str">
        <f>IF(B371&gt;①工事概要の入力!$C$32,"",IF(B371&gt;=①工事概要の入力!$C$31,$AA$13,""))</f>
        <v/>
      </c>
      <c r="AB371" s="177" t="str">
        <f>IF(B371&gt;①工事概要の入力!$C$34,"",IF(B371&gt;=①工事概要の入力!$C$33,$AB$13,""))</f>
        <v/>
      </c>
      <c r="AC371" s="177" t="str">
        <f>IF(B371&gt;①工事概要の入力!$C$36,"",IF(B371&gt;=①工事概要の入力!$C$35,$AC$13,""))</f>
        <v/>
      </c>
      <c r="AD371" s="177" t="str">
        <f>IF(B371&gt;①工事概要の入力!$C$38,"",IF(B371&gt;=①工事概要の入力!$C$37,$AD$13,""))</f>
        <v/>
      </c>
      <c r="AE371" s="177" t="str">
        <f>IF(B371&gt;①工事概要の入力!$C$40,"",IF(B371&gt;=①工事概要の入力!$C$39,$AE$13,""))</f>
        <v/>
      </c>
      <c r="AF371" s="177" t="str">
        <f>IF(B371&gt;①工事概要の入力!$C$42,"",IF(B371&gt;=①工事概要の入力!$C$41,$AF$13,""))</f>
        <v/>
      </c>
      <c r="AG371" s="177" t="str">
        <f>IF(B371&gt;①工事概要の入力!$C$44,"",IF(B371&gt;=①工事概要の入力!$C$43,$AG$13,""))</f>
        <v/>
      </c>
      <c r="AH371" s="177" t="str">
        <f>IF(B371&gt;①工事概要の入力!$C$46,"",IF(B371&gt;=①工事概要の入力!$C$45,$AH$13,""))</f>
        <v/>
      </c>
      <c r="AI371" s="177" t="str">
        <f>IF(B371&gt;①工事概要の入力!$C$48,"",IF(B371&gt;=①工事概要の入力!$C$47,$AI$13,""))</f>
        <v/>
      </c>
      <c r="AJ371" s="177" t="str">
        <f>IF(B371&gt;①工事概要の入力!$C$50,"",IF(B371&gt;=①工事概要の入力!$C$49,$AJ$13,""))</f>
        <v/>
      </c>
      <c r="AK371" s="177" t="str">
        <f>IF(B371&gt;①工事概要の入力!$C$52,"",IF(B371&gt;=①工事概要の入力!$C$51,$AK$13,""))</f>
        <v/>
      </c>
      <c r="AL371" s="177" t="str">
        <f>IF(B371&gt;①工事概要の入力!$C$54,"",IF(B371&gt;=①工事概要の入力!$C$53,$AL$13,""))</f>
        <v/>
      </c>
      <c r="AM371" s="177" t="str">
        <f>IF(B371&gt;①工事概要の入力!$C$56,"",IF(B371&gt;=①工事概要の入力!$C$55,$AM$13,""))</f>
        <v/>
      </c>
      <c r="AN371" s="177" t="str">
        <f>IF(B371&gt;①工事概要の入力!$C$58,"",IF(B371&gt;=①工事概要の入力!$C$57,$AN$13,""))</f>
        <v/>
      </c>
      <c r="AO371" s="177" t="str">
        <f>IF(B371&gt;①工事概要の入力!$C$60,"",IF(B371&gt;=①工事概要の入力!$C$59,$AO$13,""))</f>
        <v/>
      </c>
      <c r="AP371" s="177" t="str">
        <f>IF(B371&gt;①工事概要の入力!$C$62,"",IF(B371&gt;=①工事概要の入力!$C$61,$AP$13,""))</f>
        <v/>
      </c>
      <c r="AQ371" s="177" t="str">
        <f>IF(B371&gt;①工事概要の入力!$C$64,"",IF(B371&gt;=①工事概要の入力!$C$63,$AQ$13,""))</f>
        <v/>
      </c>
      <c r="AR371" s="177" t="str">
        <f>IF(B371&gt;①工事概要の入力!$C$66,"",IF(B371&gt;=①工事概要の入力!$C$65,$AR$13,""))</f>
        <v/>
      </c>
      <c r="AS371" s="177" t="str">
        <f>IF(B371&gt;①工事概要の入力!$C$68,"",IF(B371&gt;=①工事概要の入力!$C$67,$AS$13,""))</f>
        <v/>
      </c>
      <c r="AT371" s="177" t="str">
        <f t="shared" si="59"/>
        <v/>
      </c>
      <c r="AU371" s="177" t="str">
        <f t="shared" si="51"/>
        <v xml:space="preserve"> </v>
      </c>
    </row>
    <row r="372" spans="1:47" ht="39" customHeight="1" thickTop="1" thickBot="1">
      <c r="A372" s="351" t="str">
        <f t="shared" si="52"/>
        <v>対象期間外</v>
      </c>
      <c r="B372" s="362" t="str">
        <f>IFERROR(IF(B371=①工事概要の入力!$E$14,"-",IF(B371="-","-",B371+1)),"-")</f>
        <v>-</v>
      </c>
      <c r="C372" s="363" t="str">
        <f t="shared" si="53"/>
        <v>-</v>
      </c>
      <c r="D372" s="364" t="str">
        <f t="shared" si="54"/>
        <v xml:space="preserve"> </v>
      </c>
      <c r="E372" s="365" t="str">
        <f>IF(B372=①工事概要の入力!$E$10,"",IF(B372&gt;①工事概要の入力!$E$13,"",IF(LEN(AT372)=0,"○","")))</f>
        <v/>
      </c>
      <c r="F372" s="365" t="str">
        <f>IF(E372="","",IF(WEEKDAY(B372)=1,"〇",IF(WEEKDAY(B372)=7,"〇","")))</f>
        <v/>
      </c>
      <c r="G372" s="366" t="str">
        <f t="shared" si="55"/>
        <v>×</v>
      </c>
      <c r="H372" s="367"/>
      <c r="I372" s="368"/>
      <c r="J372" s="369"/>
      <c r="K372" s="370"/>
      <c r="L372" s="371" t="str">
        <f t="shared" si="56"/>
        <v/>
      </c>
      <c r="M372" s="371" t="str">
        <f t="shared" si="50"/>
        <v/>
      </c>
      <c r="N372" s="371" t="str">
        <f>B372</f>
        <v>-</v>
      </c>
      <c r="O372" s="371" t="str">
        <f t="shared" si="57"/>
        <v/>
      </c>
      <c r="P372" s="371" t="str">
        <f t="shared" si="58"/>
        <v>振替済み</v>
      </c>
      <c r="Q372" s="365" t="str">
        <f>IFERROR(IF(F372="","",IF(I372="休日","OK",IF(I372=$T$3,VLOOKUP(B372,$M$15:$P$655,4,FALSE),"NG"))),"NG")</f>
        <v/>
      </c>
      <c r="R372" s="398" t="str">
        <f>IFERROR(IF(WEEKDAY(C372)=2,"週の始まり",IF(WEEKDAY(C372)=1,"週の終わり",IF(WEEKDAY(C372)&gt;2,"↓",""))),"")</f>
        <v/>
      </c>
      <c r="S372" s="184"/>
      <c r="V372" s="177" t="str">
        <f>IFERROR(VLOOKUP(B372,①工事概要の入力!$C$10:$D$14,2,FALSE),"")</f>
        <v/>
      </c>
      <c r="W372" s="177" t="str">
        <f>IFERROR(VLOOKUP(B372,①工事概要の入力!$C$18:$D$23,2,FALSE),"")</f>
        <v/>
      </c>
      <c r="X372" s="177" t="str">
        <f>IFERROR(VLOOKUP(B372,①工事概要の入力!$C$24:$D$26,2,FALSE),"")</f>
        <v/>
      </c>
      <c r="Y372" s="177" t="str">
        <f>IF(B372&gt;①工事概要の入力!$C$28,"",IF(B372&gt;=①工事概要の入力!$C$27,$Y$13,""))</f>
        <v/>
      </c>
      <c r="Z372" s="177" t="str">
        <f>IF(B372&gt;①工事概要の入力!$C$30,"",IF(B372&gt;=①工事概要の入力!$C$29,$Z$13,""))</f>
        <v/>
      </c>
      <c r="AA372" s="177" t="str">
        <f>IF(B372&gt;①工事概要の入力!$C$32,"",IF(B372&gt;=①工事概要の入力!$C$31,$AA$13,""))</f>
        <v/>
      </c>
      <c r="AB372" s="177" t="str">
        <f>IF(B372&gt;①工事概要の入力!$C$34,"",IF(B372&gt;=①工事概要の入力!$C$33,$AB$13,""))</f>
        <v/>
      </c>
      <c r="AC372" s="177" t="str">
        <f>IF(B372&gt;①工事概要の入力!$C$36,"",IF(B372&gt;=①工事概要の入力!$C$35,$AC$13,""))</f>
        <v/>
      </c>
      <c r="AD372" s="177" t="str">
        <f>IF(B372&gt;①工事概要の入力!$C$38,"",IF(B372&gt;=①工事概要の入力!$C$37,$AD$13,""))</f>
        <v/>
      </c>
      <c r="AE372" s="177" t="str">
        <f>IF(B372&gt;①工事概要の入力!$C$40,"",IF(B372&gt;=①工事概要の入力!$C$39,$AE$13,""))</f>
        <v/>
      </c>
      <c r="AF372" s="177" t="str">
        <f>IF(B372&gt;①工事概要の入力!$C$42,"",IF(B372&gt;=①工事概要の入力!$C$41,$AF$13,""))</f>
        <v/>
      </c>
      <c r="AG372" s="177" t="str">
        <f>IF(B372&gt;①工事概要の入力!$C$44,"",IF(B372&gt;=①工事概要の入力!$C$43,$AG$13,""))</f>
        <v/>
      </c>
      <c r="AH372" s="177" t="str">
        <f>IF(B372&gt;①工事概要の入力!$C$46,"",IF(B372&gt;=①工事概要の入力!$C$45,$AH$13,""))</f>
        <v/>
      </c>
      <c r="AI372" s="177" t="str">
        <f>IF(B372&gt;①工事概要の入力!$C$48,"",IF(B372&gt;=①工事概要の入力!$C$47,$AI$13,""))</f>
        <v/>
      </c>
      <c r="AJ372" s="177" t="str">
        <f>IF(B372&gt;①工事概要の入力!$C$50,"",IF(B372&gt;=①工事概要の入力!$C$49,$AJ$13,""))</f>
        <v/>
      </c>
      <c r="AK372" s="177" t="str">
        <f>IF(B372&gt;①工事概要の入力!$C$52,"",IF(B372&gt;=①工事概要の入力!$C$51,$AK$13,""))</f>
        <v/>
      </c>
      <c r="AL372" s="177" t="str">
        <f>IF(B372&gt;①工事概要の入力!$C$54,"",IF(B372&gt;=①工事概要の入力!$C$53,$AL$13,""))</f>
        <v/>
      </c>
      <c r="AM372" s="177" t="str">
        <f>IF(B372&gt;①工事概要の入力!$C$56,"",IF(B372&gt;=①工事概要の入力!$C$55,$AM$13,""))</f>
        <v/>
      </c>
      <c r="AN372" s="177" t="str">
        <f>IF(B372&gt;①工事概要の入力!$C$58,"",IF(B372&gt;=①工事概要の入力!$C$57,$AN$13,""))</f>
        <v/>
      </c>
      <c r="AO372" s="177" t="str">
        <f>IF(B372&gt;①工事概要の入力!$C$60,"",IF(B372&gt;=①工事概要の入力!$C$59,$AO$13,""))</f>
        <v/>
      </c>
      <c r="AP372" s="177" t="str">
        <f>IF(B372&gt;①工事概要の入力!$C$62,"",IF(B372&gt;=①工事概要の入力!$C$61,$AP$13,""))</f>
        <v/>
      </c>
      <c r="AQ372" s="177" t="str">
        <f>IF(B372&gt;①工事概要の入力!$C$64,"",IF(B372&gt;=①工事概要の入力!$C$63,$AQ$13,""))</f>
        <v/>
      </c>
      <c r="AR372" s="177" t="str">
        <f>IF(B372&gt;①工事概要の入力!$C$66,"",IF(B372&gt;=①工事概要の入力!$C$65,$AR$13,""))</f>
        <v/>
      </c>
      <c r="AS372" s="177" t="str">
        <f>IF(B372&gt;①工事概要の入力!$C$68,"",IF(B372&gt;=①工事概要の入力!$C$67,$AS$13,""))</f>
        <v/>
      </c>
      <c r="AT372" s="177" t="str">
        <f t="shared" si="59"/>
        <v/>
      </c>
      <c r="AU372" s="177" t="str">
        <f t="shared" si="51"/>
        <v xml:space="preserve"> </v>
      </c>
    </row>
    <row r="373" spans="1:47" ht="39" customHeight="1" thickTop="1" thickBot="1">
      <c r="A373" s="351" t="str">
        <f t="shared" si="52"/>
        <v>対象期間外</v>
      </c>
      <c r="B373" s="362" t="str">
        <f>IFERROR(IF(B372=①工事概要の入力!$E$14,"-",IF(B372="-","-",B372+1)),"-")</f>
        <v>-</v>
      </c>
      <c r="C373" s="363" t="str">
        <f t="shared" si="53"/>
        <v>-</v>
      </c>
      <c r="D373" s="364" t="str">
        <f t="shared" si="54"/>
        <v xml:space="preserve"> </v>
      </c>
      <c r="E373" s="365" t="str">
        <f>IF(B373=①工事概要の入力!$E$10,"",IF(B373&gt;①工事概要の入力!$E$13,"",IF(LEN(AT373)=0,"○","")))</f>
        <v/>
      </c>
      <c r="F373" s="365" t="str">
        <f>IF(E373="","",IF(WEEKDAY(B373)=1,"〇",IF(WEEKDAY(B373)=7,"〇","")))</f>
        <v/>
      </c>
      <c r="G373" s="366" t="str">
        <f t="shared" si="55"/>
        <v>×</v>
      </c>
      <c r="H373" s="367"/>
      <c r="I373" s="368"/>
      <c r="J373" s="369"/>
      <c r="K373" s="370"/>
      <c r="L373" s="371" t="str">
        <f t="shared" si="56"/>
        <v/>
      </c>
      <c r="M373" s="371" t="str">
        <f t="shared" si="50"/>
        <v/>
      </c>
      <c r="N373" s="371" t="str">
        <f>B373</f>
        <v>-</v>
      </c>
      <c r="O373" s="371" t="str">
        <f t="shared" si="57"/>
        <v/>
      </c>
      <c r="P373" s="371" t="str">
        <f t="shared" si="58"/>
        <v>振替済み</v>
      </c>
      <c r="Q373" s="365" t="str">
        <f>IFERROR(IF(F373="","",IF(I373="休日","OK",IF(I373=$T$3,VLOOKUP(B373,$M$15:$P$655,4,FALSE),"NG"))),"NG")</f>
        <v/>
      </c>
      <c r="R373" s="398" t="str">
        <f>IFERROR(IF(WEEKDAY(C373)=2,"週の始まり",IF(WEEKDAY(C373)=1,"週の終わり",IF(WEEKDAY(C373)&gt;2,"↓",""))),"")</f>
        <v/>
      </c>
      <c r="S373" s="184"/>
      <c r="V373" s="177" t="str">
        <f>IFERROR(VLOOKUP(B373,①工事概要の入力!$C$10:$D$14,2,FALSE),"")</f>
        <v/>
      </c>
      <c r="W373" s="177" t="str">
        <f>IFERROR(VLOOKUP(B373,①工事概要の入力!$C$18:$D$23,2,FALSE),"")</f>
        <v/>
      </c>
      <c r="X373" s="177" t="str">
        <f>IFERROR(VLOOKUP(B373,①工事概要の入力!$C$24:$D$26,2,FALSE),"")</f>
        <v/>
      </c>
      <c r="Y373" s="177" t="str">
        <f>IF(B373&gt;①工事概要の入力!$C$28,"",IF(B373&gt;=①工事概要の入力!$C$27,$Y$13,""))</f>
        <v/>
      </c>
      <c r="Z373" s="177" t="str">
        <f>IF(B373&gt;①工事概要の入力!$C$30,"",IF(B373&gt;=①工事概要の入力!$C$29,$Z$13,""))</f>
        <v/>
      </c>
      <c r="AA373" s="177" t="str">
        <f>IF(B373&gt;①工事概要の入力!$C$32,"",IF(B373&gt;=①工事概要の入力!$C$31,$AA$13,""))</f>
        <v/>
      </c>
      <c r="AB373" s="177" t="str">
        <f>IF(B373&gt;①工事概要の入力!$C$34,"",IF(B373&gt;=①工事概要の入力!$C$33,$AB$13,""))</f>
        <v/>
      </c>
      <c r="AC373" s="177" t="str">
        <f>IF(B373&gt;①工事概要の入力!$C$36,"",IF(B373&gt;=①工事概要の入力!$C$35,$AC$13,""))</f>
        <v/>
      </c>
      <c r="AD373" s="177" t="str">
        <f>IF(B373&gt;①工事概要の入力!$C$38,"",IF(B373&gt;=①工事概要の入力!$C$37,$AD$13,""))</f>
        <v/>
      </c>
      <c r="AE373" s="177" t="str">
        <f>IF(B373&gt;①工事概要の入力!$C$40,"",IF(B373&gt;=①工事概要の入力!$C$39,$AE$13,""))</f>
        <v/>
      </c>
      <c r="AF373" s="177" t="str">
        <f>IF(B373&gt;①工事概要の入力!$C$42,"",IF(B373&gt;=①工事概要の入力!$C$41,$AF$13,""))</f>
        <v/>
      </c>
      <c r="AG373" s="177" t="str">
        <f>IF(B373&gt;①工事概要の入力!$C$44,"",IF(B373&gt;=①工事概要の入力!$C$43,$AG$13,""))</f>
        <v/>
      </c>
      <c r="AH373" s="177" t="str">
        <f>IF(B373&gt;①工事概要の入力!$C$46,"",IF(B373&gt;=①工事概要の入力!$C$45,$AH$13,""))</f>
        <v/>
      </c>
      <c r="AI373" s="177" t="str">
        <f>IF(B373&gt;①工事概要の入力!$C$48,"",IF(B373&gt;=①工事概要の入力!$C$47,$AI$13,""))</f>
        <v/>
      </c>
      <c r="AJ373" s="177" t="str">
        <f>IF(B373&gt;①工事概要の入力!$C$50,"",IF(B373&gt;=①工事概要の入力!$C$49,$AJ$13,""))</f>
        <v/>
      </c>
      <c r="AK373" s="177" t="str">
        <f>IF(B373&gt;①工事概要の入力!$C$52,"",IF(B373&gt;=①工事概要の入力!$C$51,$AK$13,""))</f>
        <v/>
      </c>
      <c r="AL373" s="177" t="str">
        <f>IF(B373&gt;①工事概要の入力!$C$54,"",IF(B373&gt;=①工事概要の入力!$C$53,$AL$13,""))</f>
        <v/>
      </c>
      <c r="AM373" s="177" t="str">
        <f>IF(B373&gt;①工事概要の入力!$C$56,"",IF(B373&gt;=①工事概要の入力!$C$55,$AM$13,""))</f>
        <v/>
      </c>
      <c r="AN373" s="177" t="str">
        <f>IF(B373&gt;①工事概要の入力!$C$58,"",IF(B373&gt;=①工事概要の入力!$C$57,$AN$13,""))</f>
        <v/>
      </c>
      <c r="AO373" s="177" t="str">
        <f>IF(B373&gt;①工事概要の入力!$C$60,"",IF(B373&gt;=①工事概要の入力!$C$59,$AO$13,""))</f>
        <v/>
      </c>
      <c r="AP373" s="177" t="str">
        <f>IF(B373&gt;①工事概要の入力!$C$62,"",IF(B373&gt;=①工事概要の入力!$C$61,$AP$13,""))</f>
        <v/>
      </c>
      <c r="AQ373" s="177" t="str">
        <f>IF(B373&gt;①工事概要の入力!$C$64,"",IF(B373&gt;=①工事概要の入力!$C$63,$AQ$13,""))</f>
        <v/>
      </c>
      <c r="AR373" s="177" t="str">
        <f>IF(B373&gt;①工事概要の入力!$C$66,"",IF(B373&gt;=①工事概要の入力!$C$65,$AR$13,""))</f>
        <v/>
      </c>
      <c r="AS373" s="177" t="str">
        <f>IF(B373&gt;①工事概要の入力!$C$68,"",IF(B373&gt;=①工事概要の入力!$C$67,$AS$13,""))</f>
        <v/>
      </c>
      <c r="AT373" s="177" t="str">
        <f t="shared" si="59"/>
        <v/>
      </c>
      <c r="AU373" s="177" t="str">
        <f t="shared" si="51"/>
        <v xml:space="preserve"> </v>
      </c>
    </row>
    <row r="374" spans="1:47" ht="39" customHeight="1" thickTop="1" thickBot="1">
      <c r="A374" s="351" t="str">
        <f t="shared" si="52"/>
        <v>対象期間外</v>
      </c>
      <c r="B374" s="362" t="str">
        <f>IFERROR(IF(B373=①工事概要の入力!$E$14,"-",IF(B373="-","-",B373+1)),"-")</f>
        <v>-</v>
      </c>
      <c r="C374" s="363" t="str">
        <f t="shared" si="53"/>
        <v>-</v>
      </c>
      <c r="D374" s="364" t="str">
        <f t="shared" si="54"/>
        <v xml:space="preserve"> </v>
      </c>
      <c r="E374" s="365" t="str">
        <f>IF(B374=①工事概要の入力!$E$10,"",IF(B374&gt;①工事概要の入力!$E$13,"",IF(LEN(AT374)=0,"○","")))</f>
        <v/>
      </c>
      <c r="F374" s="365" t="str">
        <f>IF(E374="","",IF(WEEKDAY(B374)=1,"〇",IF(WEEKDAY(B374)=7,"〇","")))</f>
        <v/>
      </c>
      <c r="G374" s="366" t="str">
        <f t="shared" si="55"/>
        <v>×</v>
      </c>
      <c r="H374" s="367"/>
      <c r="I374" s="368"/>
      <c r="J374" s="369"/>
      <c r="K374" s="370"/>
      <c r="L374" s="371" t="str">
        <f t="shared" si="56"/>
        <v/>
      </c>
      <c r="M374" s="371" t="str">
        <f t="shared" si="50"/>
        <v/>
      </c>
      <c r="N374" s="371" t="str">
        <f>B374</f>
        <v>-</v>
      </c>
      <c r="O374" s="371" t="str">
        <f t="shared" si="57"/>
        <v/>
      </c>
      <c r="P374" s="371" t="str">
        <f t="shared" si="58"/>
        <v>振替済み</v>
      </c>
      <c r="Q374" s="365" t="str">
        <f>IFERROR(IF(F374="","",IF(I374="休日","OK",IF(I374=$T$3,VLOOKUP(B374,$M$15:$P$655,4,FALSE),"NG"))),"NG")</f>
        <v/>
      </c>
      <c r="R374" s="398" t="str">
        <f>IFERROR(IF(WEEKDAY(C374)=2,"週の始まり",IF(WEEKDAY(C374)=1,"週の終わり",IF(WEEKDAY(C374)&gt;2,"↓",""))),"")</f>
        <v/>
      </c>
      <c r="S374" s="184"/>
      <c r="V374" s="177" t="str">
        <f>IFERROR(VLOOKUP(B374,①工事概要の入力!$C$10:$D$14,2,FALSE),"")</f>
        <v/>
      </c>
      <c r="W374" s="177" t="str">
        <f>IFERROR(VLOOKUP(B374,①工事概要の入力!$C$18:$D$23,2,FALSE),"")</f>
        <v/>
      </c>
      <c r="X374" s="177" t="str">
        <f>IFERROR(VLOOKUP(B374,①工事概要の入力!$C$24:$D$26,2,FALSE),"")</f>
        <v/>
      </c>
      <c r="Y374" s="177" t="str">
        <f>IF(B374&gt;①工事概要の入力!$C$28,"",IF(B374&gt;=①工事概要の入力!$C$27,$Y$13,""))</f>
        <v/>
      </c>
      <c r="Z374" s="177" t="str">
        <f>IF(B374&gt;①工事概要の入力!$C$30,"",IF(B374&gt;=①工事概要の入力!$C$29,$Z$13,""))</f>
        <v/>
      </c>
      <c r="AA374" s="177" t="str">
        <f>IF(B374&gt;①工事概要の入力!$C$32,"",IF(B374&gt;=①工事概要の入力!$C$31,$AA$13,""))</f>
        <v/>
      </c>
      <c r="AB374" s="177" t="str">
        <f>IF(B374&gt;①工事概要の入力!$C$34,"",IF(B374&gt;=①工事概要の入力!$C$33,$AB$13,""))</f>
        <v/>
      </c>
      <c r="AC374" s="177" t="str">
        <f>IF(B374&gt;①工事概要の入力!$C$36,"",IF(B374&gt;=①工事概要の入力!$C$35,$AC$13,""))</f>
        <v/>
      </c>
      <c r="AD374" s="177" t="str">
        <f>IF(B374&gt;①工事概要の入力!$C$38,"",IF(B374&gt;=①工事概要の入力!$C$37,$AD$13,""))</f>
        <v/>
      </c>
      <c r="AE374" s="177" t="str">
        <f>IF(B374&gt;①工事概要の入力!$C$40,"",IF(B374&gt;=①工事概要の入力!$C$39,$AE$13,""))</f>
        <v/>
      </c>
      <c r="AF374" s="177" t="str">
        <f>IF(B374&gt;①工事概要の入力!$C$42,"",IF(B374&gt;=①工事概要の入力!$C$41,$AF$13,""))</f>
        <v/>
      </c>
      <c r="AG374" s="177" t="str">
        <f>IF(B374&gt;①工事概要の入力!$C$44,"",IF(B374&gt;=①工事概要の入力!$C$43,$AG$13,""))</f>
        <v/>
      </c>
      <c r="AH374" s="177" t="str">
        <f>IF(B374&gt;①工事概要の入力!$C$46,"",IF(B374&gt;=①工事概要の入力!$C$45,$AH$13,""))</f>
        <v/>
      </c>
      <c r="AI374" s="177" t="str">
        <f>IF(B374&gt;①工事概要の入力!$C$48,"",IF(B374&gt;=①工事概要の入力!$C$47,$AI$13,""))</f>
        <v/>
      </c>
      <c r="AJ374" s="177" t="str">
        <f>IF(B374&gt;①工事概要の入力!$C$50,"",IF(B374&gt;=①工事概要の入力!$C$49,$AJ$13,""))</f>
        <v/>
      </c>
      <c r="AK374" s="177" t="str">
        <f>IF(B374&gt;①工事概要の入力!$C$52,"",IF(B374&gt;=①工事概要の入力!$C$51,$AK$13,""))</f>
        <v/>
      </c>
      <c r="AL374" s="177" t="str">
        <f>IF(B374&gt;①工事概要の入力!$C$54,"",IF(B374&gt;=①工事概要の入力!$C$53,$AL$13,""))</f>
        <v/>
      </c>
      <c r="AM374" s="177" t="str">
        <f>IF(B374&gt;①工事概要の入力!$C$56,"",IF(B374&gt;=①工事概要の入力!$C$55,$AM$13,""))</f>
        <v/>
      </c>
      <c r="AN374" s="177" t="str">
        <f>IF(B374&gt;①工事概要の入力!$C$58,"",IF(B374&gt;=①工事概要の入力!$C$57,$AN$13,""))</f>
        <v/>
      </c>
      <c r="AO374" s="177" t="str">
        <f>IF(B374&gt;①工事概要の入力!$C$60,"",IF(B374&gt;=①工事概要の入力!$C$59,$AO$13,""))</f>
        <v/>
      </c>
      <c r="AP374" s="177" t="str">
        <f>IF(B374&gt;①工事概要の入力!$C$62,"",IF(B374&gt;=①工事概要の入力!$C$61,$AP$13,""))</f>
        <v/>
      </c>
      <c r="AQ374" s="177" t="str">
        <f>IF(B374&gt;①工事概要の入力!$C$64,"",IF(B374&gt;=①工事概要の入力!$C$63,$AQ$13,""))</f>
        <v/>
      </c>
      <c r="AR374" s="177" t="str">
        <f>IF(B374&gt;①工事概要の入力!$C$66,"",IF(B374&gt;=①工事概要の入力!$C$65,$AR$13,""))</f>
        <v/>
      </c>
      <c r="AS374" s="177" t="str">
        <f>IF(B374&gt;①工事概要の入力!$C$68,"",IF(B374&gt;=①工事概要の入力!$C$67,$AS$13,""))</f>
        <v/>
      </c>
      <c r="AT374" s="177" t="str">
        <f t="shared" si="59"/>
        <v/>
      </c>
      <c r="AU374" s="177" t="str">
        <f t="shared" si="51"/>
        <v xml:space="preserve"> </v>
      </c>
    </row>
    <row r="375" spans="1:47" ht="39" customHeight="1" thickTop="1" thickBot="1">
      <c r="A375" s="351" t="str">
        <f t="shared" si="52"/>
        <v>対象期間外</v>
      </c>
      <c r="B375" s="362" t="str">
        <f>IFERROR(IF(B374=①工事概要の入力!$E$14,"-",IF(B374="-","-",B374+1)),"-")</f>
        <v>-</v>
      </c>
      <c r="C375" s="363" t="str">
        <f t="shared" si="53"/>
        <v>-</v>
      </c>
      <c r="D375" s="364" t="str">
        <f t="shared" si="54"/>
        <v xml:space="preserve"> </v>
      </c>
      <c r="E375" s="365" t="str">
        <f>IF(B375=①工事概要の入力!$E$10,"",IF(B375&gt;①工事概要の入力!$E$13,"",IF(LEN(AT375)=0,"○","")))</f>
        <v/>
      </c>
      <c r="F375" s="365" t="str">
        <f>IF(E375="","",IF(WEEKDAY(B375)=1,"〇",IF(WEEKDAY(B375)=7,"〇","")))</f>
        <v/>
      </c>
      <c r="G375" s="366" t="str">
        <f t="shared" si="55"/>
        <v>×</v>
      </c>
      <c r="H375" s="367"/>
      <c r="I375" s="368"/>
      <c r="J375" s="369"/>
      <c r="K375" s="370"/>
      <c r="L375" s="371" t="str">
        <f t="shared" si="56"/>
        <v/>
      </c>
      <c r="M375" s="371" t="str">
        <f t="shared" si="50"/>
        <v/>
      </c>
      <c r="N375" s="371" t="str">
        <f>B375</f>
        <v>-</v>
      </c>
      <c r="O375" s="371" t="str">
        <f t="shared" si="57"/>
        <v/>
      </c>
      <c r="P375" s="371" t="str">
        <f t="shared" si="58"/>
        <v>振替済み</v>
      </c>
      <c r="Q375" s="365" t="str">
        <f>IFERROR(IF(F375="","",IF(I375="休日","OK",IF(I375=$T$3,VLOOKUP(B375,$M$15:$P$655,4,FALSE),"NG"))),"NG")</f>
        <v/>
      </c>
      <c r="R375" s="398" t="str">
        <f>IFERROR(IF(WEEKDAY(C375)=2,"週の始まり",IF(WEEKDAY(C375)=1,"週の終わり",IF(WEEKDAY(C375)&gt;2,"↓",""))),"")</f>
        <v/>
      </c>
      <c r="S375" s="184"/>
      <c r="V375" s="177" t="str">
        <f>IFERROR(VLOOKUP(B375,①工事概要の入力!$C$10:$D$14,2,FALSE),"")</f>
        <v/>
      </c>
      <c r="W375" s="177" t="str">
        <f>IFERROR(VLOOKUP(B375,①工事概要の入力!$C$18:$D$23,2,FALSE),"")</f>
        <v/>
      </c>
      <c r="X375" s="177" t="str">
        <f>IFERROR(VLOOKUP(B375,①工事概要の入力!$C$24:$D$26,2,FALSE),"")</f>
        <v/>
      </c>
      <c r="Y375" s="177" t="str">
        <f>IF(B375&gt;①工事概要の入力!$C$28,"",IF(B375&gt;=①工事概要の入力!$C$27,$Y$13,""))</f>
        <v/>
      </c>
      <c r="Z375" s="177" t="str">
        <f>IF(B375&gt;①工事概要の入力!$C$30,"",IF(B375&gt;=①工事概要の入力!$C$29,$Z$13,""))</f>
        <v/>
      </c>
      <c r="AA375" s="177" t="str">
        <f>IF(B375&gt;①工事概要の入力!$C$32,"",IF(B375&gt;=①工事概要の入力!$C$31,$AA$13,""))</f>
        <v/>
      </c>
      <c r="AB375" s="177" t="str">
        <f>IF(B375&gt;①工事概要の入力!$C$34,"",IF(B375&gt;=①工事概要の入力!$C$33,$AB$13,""))</f>
        <v/>
      </c>
      <c r="AC375" s="177" t="str">
        <f>IF(B375&gt;①工事概要の入力!$C$36,"",IF(B375&gt;=①工事概要の入力!$C$35,$AC$13,""))</f>
        <v/>
      </c>
      <c r="AD375" s="177" t="str">
        <f>IF(B375&gt;①工事概要の入力!$C$38,"",IF(B375&gt;=①工事概要の入力!$C$37,$AD$13,""))</f>
        <v/>
      </c>
      <c r="AE375" s="177" t="str">
        <f>IF(B375&gt;①工事概要の入力!$C$40,"",IF(B375&gt;=①工事概要の入力!$C$39,$AE$13,""))</f>
        <v/>
      </c>
      <c r="AF375" s="177" t="str">
        <f>IF(B375&gt;①工事概要の入力!$C$42,"",IF(B375&gt;=①工事概要の入力!$C$41,$AF$13,""))</f>
        <v/>
      </c>
      <c r="AG375" s="177" t="str">
        <f>IF(B375&gt;①工事概要の入力!$C$44,"",IF(B375&gt;=①工事概要の入力!$C$43,$AG$13,""))</f>
        <v/>
      </c>
      <c r="AH375" s="177" t="str">
        <f>IF(B375&gt;①工事概要の入力!$C$46,"",IF(B375&gt;=①工事概要の入力!$C$45,$AH$13,""))</f>
        <v/>
      </c>
      <c r="AI375" s="177" t="str">
        <f>IF(B375&gt;①工事概要の入力!$C$48,"",IF(B375&gt;=①工事概要の入力!$C$47,$AI$13,""))</f>
        <v/>
      </c>
      <c r="AJ375" s="177" t="str">
        <f>IF(B375&gt;①工事概要の入力!$C$50,"",IF(B375&gt;=①工事概要の入力!$C$49,$AJ$13,""))</f>
        <v/>
      </c>
      <c r="AK375" s="177" t="str">
        <f>IF(B375&gt;①工事概要の入力!$C$52,"",IF(B375&gt;=①工事概要の入力!$C$51,$AK$13,""))</f>
        <v/>
      </c>
      <c r="AL375" s="177" t="str">
        <f>IF(B375&gt;①工事概要の入力!$C$54,"",IF(B375&gt;=①工事概要の入力!$C$53,$AL$13,""))</f>
        <v/>
      </c>
      <c r="AM375" s="177" t="str">
        <f>IF(B375&gt;①工事概要の入力!$C$56,"",IF(B375&gt;=①工事概要の入力!$C$55,$AM$13,""))</f>
        <v/>
      </c>
      <c r="AN375" s="177" t="str">
        <f>IF(B375&gt;①工事概要の入力!$C$58,"",IF(B375&gt;=①工事概要の入力!$C$57,$AN$13,""))</f>
        <v/>
      </c>
      <c r="AO375" s="177" t="str">
        <f>IF(B375&gt;①工事概要の入力!$C$60,"",IF(B375&gt;=①工事概要の入力!$C$59,$AO$13,""))</f>
        <v/>
      </c>
      <c r="AP375" s="177" t="str">
        <f>IF(B375&gt;①工事概要の入力!$C$62,"",IF(B375&gt;=①工事概要の入力!$C$61,$AP$13,""))</f>
        <v/>
      </c>
      <c r="AQ375" s="177" t="str">
        <f>IF(B375&gt;①工事概要の入力!$C$64,"",IF(B375&gt;=①工事概要の入力!$C$63,$AQ$13,""))</f>
        <v/>
      </c>
      <c r="AR375" s="177" t="str">
        <f>IF(B375&gt;①工事概要の入力!$C$66,"",IF(B375&gt;=①工事概要の入力!$C$65,$AR$13,""))</f>
        <v/>
      </c>
      <c r="AS375" s="177" t="str">
        <f>IF(B375&gt;①工事概要の入力!$C$68,"",IF(B375&gt;=①工事概要の入力!$C$67,$AS$13,""))</f>
        <v/>
      </c>
      <c r="AT375" s="177" t="str">
        <f t="shared" si="59"/>
        <v/>
      </c>
      <c r="AU375" s="177" t="str">
        <f t="shared" si="51"/>
        <v xml:space="preserve"> </v>
      </c>
    </row>
    <row r="376" spans="1:47" ht="39" customHeight="1" thickTop="1" thickBot="1">
      <c r="A376" s="351" t="str">
        <f t="shared" si="52"/>
        <v>対象期間外</v>
      </c>
      <c r="B376" s="362" t="str">
        <f>IFERROR(IF(B375=①工事概要の入力!$E$14,"-",IF(B375="-","-",B375+1)),"-")</f>
        <v>-</v>
      </c>
      <c r="C376" s="363" t="str">
        <f t="shared" si="53"/>
        <v>-</v>
      </c>
      <c r="D376" s="364" t="str">
        <f t="shared" si="54"/>
        <v xml:space="preserve"> </v>
      </c>
      <c r="E376" s="365" t="str">
        <f>IF(B376=①工事概要の入力!$E$10,"",IF(B376&gt;①工事概要の入力!$E$13,"",IF(LEN(AT376)=0,"○","")))</f>
        <v/>
      </c>
      <c r="F376" s="365" t="str">
        <f>IF(E376="","",IF(WEEKDAY(B376)=1,"〇",IF(WEEKDAY(B376)=7,"〇","")))</f>
        <v/>
      </c>
      <c r="G376" s="366" t="str">
        <f t="shared" si="55"/>
        <v>×</v>
      </c>
      <c r="H376" s="367"/>
      <c r="I376" s="368"/>
      <c r="J376" s="369"/>
      <c r="K376" s="370"/>
      <c r="L376" s="371" t="str">
        <f t="shared" si="56"/>
        <v/>
      </c>
      <c r="M376" s="371" t="str">
        <f t="shared" si="50"/>
        <v/>
      </c>
      <c r="N376" s="371" t="str">
        <f>B376</f>
        <v>-</v>
      </c>
      <c r="O376" s="371" t="str">
        <f t="shared" si="57"/>
        <v/>
      </c>
      <c r="P376" s="371" t="str">
        <f t="shared" si="58"/>
        <v>振替済み</v>
      </c>
      <c r="Q376" s="365" t="str">
        <f>IFERROR(IF(F376="","",IF(I376="休日","OK",IF(I376=$T$3,VLOOKUP(B376,$M$15:$P$655,4,FALSE),"NG"))),"NG")</f>
        <v/>
      </c>
      <c r="R376" s="398" t="str">
        <f>IFERROR(IF(WEEKDAY(C376)=2,"週の始まり",IF(WEEKDAY(C376)=1,"週の終わり",IF(WEEKDAY(C376)&gt;2,"↓",""))),"")</f>
        <v/>
      </c>
      <c r="S376" s="184"/>
      <c r="V376" s="177" t="str">
        <f>IFERROR(VLOOKUP(B376,①工事概要の入力!$C$10:$D$14,2,FALSE),"")</f>
        <v/>
      </c>
      <c r="W376" s="177" t="str">
        <f>IFERROR(VLOOKUP(B376,①工事概要の入力!$C$18:$D$23,2,FALSE),"")</f>
        <v/>
      </c>
      <c r="X376" s="177" t="str">
        <f>IFERROR(VLOOKUP(B376,①工事概要の入力!$C$24:$D$26,2,FALSE),"")</f>
        <v/>
      </c>
      <c r="Y376" s="177" t="str">
        <f>IF(B376&gt;①工事概要の入力!$C$28,"",IF(B376&gt;=①工事概要の入力!$C$27,$Y$13,""))</f>
        <v/>
      </c>
      <c r="Z376" s="177" t="str">
        <f>IF(B376&gt;①工事概要の入力!$C$30,"",IF(B376&gt;=①工事概要の入力!$C$29,$Z$13,""))</f>
        <v/>
      </c>
      <c r="AA376" s="177" t="str">
        <f>IF(B376&gt;①工事概要の入力!$C$32,"",IF(B376&gt;=①工事概要の入力!$C$31,$AA$13,""))</f>
        <v/>
      </c>
      <c r="AB376" s="177" t="str">
        <f>IF(B376&gt;①工事概要の入力!$C$34,"",IF(B376&gt;=①工事概要の入力!$C$33,$AB$13,""))</f>
        <v/>
      </c>
      <c r="AC376" s="177" t="str">
        <f>IF(B376&gt;①工事概要の入力!$C$36,"",IF(B376&gt;=①工事概要の入力!$C$35,$AC$13,""))</f>
        <v/>
      </c>
      <c r="AD376" s="177" t="str">
        <f>IF(B376&gt;①工事概要の入力!$C$38,"",IF(B376&gt;=①工事概要の入力!$C$37,$AD$13,""))</f>
        <v/>
      </c>
      <c r="AE376" s="177" t="str">
        <f>IF(B376&gt;①工事概要の入力!$C$40,"",IF(B376&gt;=①工事概要の入力!$C$39,$AE$13,""))</f>
        <v/>
      </c>
      <c r="AF376" s="177" t="str">
        <f>IF(B376&gt;①工事概要の入力!$C$42,"",IF(B376&gt;=①工事概要の入力!$C$41,$AF$13,""))</f>
        <v/>
      </c>
      <c r="AG376" s="177" t="str">
        <f>IF(B376&gt;①工事概要の入力!$C$44,"",IF(B376&gt;=①工事概要の入力!$C$43,$AG$13,""))</f>
        <v/>
      </c>
      <c r="AH376" s="177" t="str">
        <f>IF(B376&gt;①工事概要の入力!$C$46,"",IF(B376&gt;=①工事概要の入力!$C$45,$AH$13,""))</f>
        <v/>
      </c>
      <c r="AI376" s="177" t="str">
        <f>IF(B376&gt;①工事概要の入力!$C$48,"",IF(B376&gt;=①工事概要の入力!$C$47,$AI$13,""))</f>
        <v/>
      </c>
      <c r="AJ376" s="177" t="str">
        <f>IF(B376&gt;①工事概要の入力!$C$50,"",IF(B376&gt;=①工事概要の入力!$C$49,$AJ$13,""))</f>
        <v/>
      </c>
      <c r="AK376" s="177" t="str">
        <f>IF(B376&gt;①工事概要の入力!$C$52,"",IF(B376&gt;=①工事概要の入力!$C$51,$AK$13,""))</f>
        <v/>
      </c>
      <c r="AL376" s="177" t="str">
        <f>IF(B376&gt;①工事概要の入力!$C$54,"",IF(B376&gt;=①工事概要の入力!$C$53,$AL$13,""))</f>
        <v/>
      </c>
      <c r="AM376" s="177" t="str">
        <f>IF(B376&gt;①工事概要の入力!$C$56,"",IF(B376&gt;=①工事概要の入力!$C$55,$AM$13,""))</f>
        <v/>
      </c>
      <c r="AN376" s="177" t="str">
        <f>IF(B376&gt;①工事概要の入力!$C$58,"",IF(B376&gt;=①工事概要の入力!$C$57,$AN$13,""))</f>
        <v/>
      </c>
      <c r="AO376" s="177" t="str">
        <f>IF(B376&gt;①工事概要の入力!$C$60,"",IF(B376&gt;=①工事概要の入力!$C$59,$AO$13,""))</f>
        <v/>
      </c>
      <c r="AP376" s="177" t="str">
        <f>IF(B376&gt;①工事概要の入力!$C$62,"",IF(B376&gt;=①工事概要の入力!$C$61,$AP$13,""))</f>
        <v/>
      </c>
      <c r="AQ376" s="177" t="str">
        <f>IF(B376&gt;①工事概要の入力!$C$64,"",IF(B376&gt;=①工事概要の入力!$C$63,$AQ$13,""))</f>
        <v/>
      </c>
      <c r="AR376" s="177" t="str">
        <f>IF(B376&gt;①工事概要の入力!$C$66,"",IF(B376&gt;=①工事概要の入力!$C$65,$AR$13,""))</f>
        <v/>
      </c>
      <c r="AS376" s="177" t="str">
        <f>IF(B376&gt;①工事概要の入力!$C$68,"",IF(B376&gt;=①工事概要の入力!$C$67,$AS$13,""))</f>
        <v/>
      </c>
      <c r="AT376" s="177" t="str">
        <f t="shared" si="59"/>
        <v/>
      </c>
      <c r="AU376" s="177" t="str">
        <f t="shared" si="51"/>
        <v xml:space="preserve"> </v>
      </c>
    </row>
    <row r="377" spans="1:47" ht="39" customHeight="1" thickTop="1" thickBot="1">
      <c r="A377" s="351" t="str">
        <f t="shared" si="52"/>
        <v>対象期間外</v>
      </c>
      <c r="B377" s="362" t="str">
        <f>IFERROR(IF(B376=①工事概要の入力!$E$14,"-",IF(B376="-","-",B376+1)),"-")</f>
        <v>-</v>
      </c>
      <c r="C377" s="363" t="str">
        <f t="shared" si="53"/>
        <v>-</v>
      </c>
      <c r="D377" s="364" t="str">
        <f t="shared" si="54"/>
        <v xml:space="preserve"> </v>
      </c>
      <c r="E377" s="365" t="str">
        <f>IF(B377=①工事概要の入力!$E$10,"",IF(B377&gt;①工事概要の入力!$E$13,"",IF(LEN(AT377)=0,"○","")))</f>
        <v/>
      </c>
      <c r="F377" s="365" t="str">
        <f>IF(E377="","",IF(WEEKDAY(B377)=1,"〇",IF(WEEKDAY(B377)=7,"〇","")))</f>
        <v/>
      </c>
      <c r="G377" s="366" t="str">
        <f t="shared" si="55"/>
        <v>×</v>
      </c>
      <c r="H377" s="367"/>
      <c r="I377" s="368"/>
      <c r="J377" s="369"/>
      <c r="K377" s="370"/>
      <c r="L377" s="371" t="str">
        <f t="shared" si="56"/>
        <v/>
      </c>
      <c r="M377" s="371" t="str">
        <f t="shared" si="50"/>
        <v/>
      </c>
      <c r="N377" s="371" t="str">
        <f>B377</f>
        <v>-</v>
      </c>
      <c r="O377" s="371" t="str">
        <f t="shared" si="57"/>
        <v/>
      </c>
      <c r="P377" s="371" t="str">
        <f t="shared" si="58"/>
        <v>振替済み</v>
      </c>
      <c r="Q377" s="365" t="str">
        <f>IFERROR(IF(F377="","",IF(I377="休日","OK",IF(I377=$T$3,VLOOKUP(B377,$M$15:$P$655,4,FALSE),"NG"))),"NG")</f>
        <v/>
      </c>
      <c r="R377" s="398" t="str">
        <f>IFERROR(IF(WEEKDAY(C377)=2,"週の始まり",IF(WEEKDAY(C377)=1,"週の終わり",IF(WEEKDAY(C377)&gt;2,"↓",""))),"")</f>
        <v/>
      </c>
      <c r="S377" s="184"/>
      <c r="V377" s="177" t="str">
        <f>IFERROR(VLOOKUP(B377,①工事概要の入力!$C$10:$D$14,2,FALSE),"")</f>
        <v/>
      </c>
      <c r="W377" s="177" t="str">
        <f>IFERROR(VLOOKUP(B377,①工事概要の入力!$C$18:$D$23,2,FALSE),"")</f>
        <v/>
      </c>
      <c r="X377" s="177" t="str">
        <f>IFERROR(VLOOKUP(B377,①工事概要の入力!$C$24:$D$26,2,FALSE),"")</f>
        <v/>
      </c>
      <c r="Y377" s="177" t="str">
        <f>IF(B377&gt;①工事概要の入力!$C$28,"",IF(B377&gt;=①工事概要の入力!$C$27,$Y$13,""))</f>
        <v/>
      </c>
      <c r="Z377" s="177" t="str">
        <f>IF(B377&gt;①工事概要の入力!$C$30,"",IF(B377&gt;=①工事概要の入力!$C$29,$Z$13,""))</f>
        <v/>
      </c>
      <c r="AA377" s="177" t="str">
        <f>IF(B377&gt;①工事概要の入力!$C$32,"",IF(B377&gt;=①工事概要の入力!$C$31,$AA$13,""))</f>
        <v/>
      </c>
      <c r="AB377" s="177" t="str">
        <f>IF(B377&gt;①工事概要の入力!$C$34,"",IF(B377&gt;=①工事概要の入力!$C$33,$AB$13,""))</f>
        <v/>
      </c>
      <c r="AC377" s="177" t="str">
        <f>IF(B377&gt;①工事概要の入力!$C$36,"",IF(B377&gt;=①工事概要の入力!$C$35,$AC$13,""))</f>
        <v/>
      </c>
      <c r="AD377" s="177" t="str">
        <f>IF(B377&gt;①工事概要の入力!$C$38,"",IF(B377&gt;=①工事概要の入力!$C$37,$AD$13,""))</f>
        <v/>
      </c>
      <c r="AE377" s="177" t="str">
        <f>IF(B377&gt;①工事概要の入力!$C$40,"",IF(B377&gt;=①工事概要の入力!$C$39,$AE$13,""))</f>
        <v/>
      </c>
      <c r="AF377" s="177" t="str">
        <f>IF(B377&gt;①工事概要の入力!$C$42,"",IF(B377&gt;=①工事概要の入力!$C$41,$AF$13,""))</f>
        <v/>
      </c>
      <c r="AG377" s="177" t="str">
        <f>IF(B377&gt;①工事概要の入力!$C$44,"",IF(B377&gt;=①工事概要の入力!$C$43,$AG$13,""))</f>
        <v/>
      </c>
      <c r="AH377" s="177" t="str">
        <f>IF(B377&gt;①工事概要の入力!$C$46,"",IF(B377&gt;=①工事概要の入力!$C$45,$AH$13,""))</f>
        <v/>
      </c>
      <c r="AI377" s="177" t="str">
        <f>IF(B377&gt;①工事概要の入力!$C$48,"",IF(B377&gt;=①工事概要の入力!$C$47,$AI$13,""))</f>
        <v/>
      </c>
      <c r="AJ377" s="177" t="str">
        <f>IF(B377&gt;①工事概要の入力!$C$50,"",IF(B377&gt;=①工事概要の入力!$C$49,$AJ$13,""))</f>
        <v/>
      </c>
      <c r="AK377" s="177" t="str">
        <f>IF(B377&gt;①工事概要の入力!$C$52,"",IF(B377&gt;=①工事概要の入力!$C$51,$AK$13,""))</f>
        <v/>
      </c>
      <c r="AL377" s="177" t="str">
        <f>IF(B377&gt;①工事概要の入力!$C$54,"",IF(B377&gt;=①工事概要の入力!$C$53,$AL$13,""))</f>
        <v/>
      </c>
      <c r="AM377" s="177" t="str">
        <f>IF(B377&gt;①工事概要の入力!$C$56,"",IF(B377&gt;=①工事概要の入力!$C$55,$AM$13,""))</f>
        <v/>
      </c>
      <c r="AN377" s="177" t="str">
        <f>IF(B377&gt;①工事概要の入力!$C$58,"",IF(B377&gt;=①工事概要の入力!$C$57,$AN$13,""))</f>
        <v/>
      </c>
      <c r="AO377" s="177" t="str">
        <f>IF(B377&gt;①工事概要の入力!$C$60,"",IF(B377&gt;=①工事概要の入力!$C$59,$AO$13,""))</f>
        <v/>
      </c>
      <c r="AP377" s="177" t="str">
        <f>IF(B377&gt;①工事概要の入力!$C$62,"",IF(B377&gt;=①工事概要の入力!$C$61,$AP$13,""))</f>
        <v/>
      </c>
      <c r="AQ377" s="177" t="str">
        <f>IF(B377&gt;①工事概要の入力!$C$64,"",IF(B377&gt;=①工事概要の入力!$C$63,$AQ$13,""))</f>
        <v/>
      </c>
      <c r="AR377" s="177" t="str">
        <f>IF(B377&gt;①工事概要の入力!$C$66,"",IF(B377&gt;=①工事概要の入力!$C$65,$AR$13,""))</f>
        <v/>
      </c>
      <c r="AS377" s="177" t="str">
        <f>IF(B377&gt;①工事概要の入力!$C$68,"",IF(B377&gt;=①工事概要の入力!$C$67,$AS$13,""))</f>
        <v/>
      </c>
      <c r="AT377" s="177" t="str">
        <f t="shared" si="59"/>
        <v/>
      </c>
      <c r="AU377" s="177" t="str">
        <f t="shared" si="51"/>
        <v xml:space="preserve"> </v>
      </c>
    </row>
    <row r="378" spans="1:47" ht="39" customHeight="1" thickTop="1" thickBot="1">
      <c r="A378" s="351" t="str">
        <f t="shared" si="52"/>
        <v>対象期間外</v>
      </c>
      <c r="B378" s="362" t="str">
        <f>IFERROR(IF(B377=①工事概要の入力!$E$14,"-",IF(B377="-","-",B377+1)),"-")</f>
        <v>-</v>
      </c>
      <c r="C378" s="363" t="str">
        <f t="shared" si="53"/>
        <v>-</v>
      </c>
      <c r="D378" s="364" t="str">
        <f t="shared" si="54"/>
        <v xml:space="preserve"> </v>
      </c>
      <c r="E378" s="365" t="str">
        <f>IF(B378=①工事概要の入力!$E$10,"",IF(B378&gt;①工事概要の入力!$E$13,"",IF(LEN(AT378)=0,"○","")))</f>
        <v/>
      </c>
      <c r="F378" s="365" t="str">
        <f>IF(E378="","",IF(WEEKDAY(B378)=1,"〇",IF(WEEKDAY(B378)=7,"〇","")))</f>
        <v/>
      </c>
      <c r="G378" s="366" t="str">
        <f t="shared" si="55"/>
        <v>×</v>
      </c>
      <c r="H378" s="367"/>
      <c r="I378" s="368"/>
      <c r="J378" s="369"/>
      <c r="K378" s="370"/>
      <c r="L378" s="371" t="str">
        <f t="shared" si="56"/>
        <v/>
      </c>
      <c r="M378" s="371" t="str">
        <f t="shared" si="50"/>
        <v/>
      </c>
      <c r="N378" s="371" t="str">
        <f>B378</f>
        <v>-</v>
      </c>
      <c r="O378" s="371" t="str">
        <f t="shared" si="57"/>
        <v/>
      </c>
      <c r="P378" s="371" t="str">
        <f t="shared" si="58"/>
        <v>振替済み</v>
      </c>
      <c r="Q378" s="365" t="str">
        <f>IFERROR(IF(F378="","",IF(I378="休日","OK",IF(I378=$T$3,VLOOKUP(B378,$M$15:$P$655,4,FALSE),"NG"))),"NG")</f>
        <v/>
      </c>
      <c r="R378" s="398" t="str">
        <f>IFERROR(IF(WEEKDAY(C378)=2,"週の始まり",IF(WEEKDAY(C378)=1,"週の終わり",IF(WEEKDAY(C378)&gt;2,"↓",""))),"")</f>
        <v/>
      </c>
      <c r="S378" s="184"/>
      <c r="V378" s="177" t="str">
        <f>IFERROR(VLOOKUP(B378,①工事概要の入力!$C$10:$D$14,2,FALSE),"")</f>
        <v/>
      </c>
      <c r="W378" s="177" t="str">
        <f>IFERROR(VLOOKUP(B378,①工事概要の入力!$C$18:$D$23,2,FALSE),"")</f>
        <v/>
      </c>
      <c r="X378" s="177" t="str">
        <f>IFERROR(VLOOKUP(B378,①工事概要の入力!$C$24:$D$26,2,FALSE),"")</f>
        <v/>
      </c>
      <c r="Y378" s="177" t="str">
        <f>IF(B378&gt;①工事概要の入力!$C$28,"",IF(B378&gt;=①工事概要の入力!$C$27,$Y$13,""))</f>
        <v/>
      </c>
      <c r="Z378" s="177" t="str">
        <f>IF(B378&gt;①工事概要の入力!$C$30,"",IF(B378&gt;=①工事概要の入力!$C$29,$Z$13,""))</f>
        <v/>
      </c>
      <c r="AA378" s="177" t="str">
        <f>IF(B378&gt;①工事概要の入力!$C$32,"",IF(B378&gt;=①工事概要の入力!$C$31,$AA$13,""))</f>
        <v/>
      </c>
      <c r="AB378" s="177" t="str">
        <f>IF(B378&gt;①工事概要の入力!$C$34,"",IF(B378&gt;=①工事概要の入力!$C$33,$AB$13,""))</f>
        <v/>
      </c>
      <c r="AC378" s="177" t="str">
        <f>IF(B378&gt;①工事概要の入力!$C$36,"",IF(B378&gt;=①工事概要の入力!$C$35,$AC$13,""))</f>
        <v/>
      </c>
      <c r="AD378" s="177" t="str">
        <f>IF(B378&gt;①工事概要の入力!$C$38,"",IF(B378&gt;=①工事概要の入力!$C$37,$AD$13,""))</f>
        <v/>
      </c>
      <c r="AE378" s="177" t="str">
        <f>IF(B378&gt;①工事概要の入力!$C$40,"",IF(B378&gt;=①工事概要の入力!$C$39,$AE$13,""))</f>
        <v/>
      </c>
      <c r="AF378" s="177" t="str">
        <f>IF(B378&gt;①工事概要の入力!$C$42,"",IF(B378&gt;=①工事概要の入力!$C$41,$AF$13,""))</f>
        <v/>
      </c>
      <c r="AG378" s="177" t="str">
        <f>IF(B378&gt;①工事概要の入力!$C$44,"",IF(B378&gt;=①工事概要の入力!$C$43,$AG$13,""))</f>
        <v/>
      </c>
      <c r="AH378" s="177" t="str">
        <f>IF(B378&gt;①工事概要の入力!$C$46,"",IF(B378&gt;=①工事概要の入力!$C$45,$AH$13,""))</f>
        <v/>
      </c>
      <c r="AI378" s="177" t="str">
        <f>IF(B378&gt;①工事概要の入力!$C$48,"",IF(B378&gt;=①工事概要の入力!$C$47,$AI$13,""))</f>
        <v/>
      </c>
      <c r="AJ378" s="177" t="str">
        <f>IF(B378&gt;①工事概要の入力!$C$50,"",IF(B378&gt;=①工事概要の入力!$C$49,$AJ$13,""))</f>
        <v/>
      </c>
      <c r="AK378" s="177" t="str">
        <f>IF(B378&gt;①工事概要の入力!$C$52,"",IF(B378&gt;=①工事概要の入力!$C$51,$AK$13,""))</f>
        <v/>
      </c>
      <c r="AL378" s="177" t="str">
        <f>IF(B378&gt;①工事概要の入力!$C$54,"",IF(B378&gt;=①工事概要の入力!$C$53,$AL$13,""))</f>
        <v/>
      </c>
      <c r="AM378" s="177" t="str">
        <f>IF(B378&gt;①工事概要の入力!$C$56,"",IF(B378&gt;=①工事概要の入力!$C$55,$AM$13,""))</f>
        <v/>
      </c>
      <c r="AN378" s="177" t="str">
        <f>IF(B378&gt;①工事概要の入力!$C$58,"",IF(B378&gt;=①工事概要の入力!$C$57,$AN$13,""))</f>
        <v/>
      </c>
      <c r="AO378" s="177" t="str">
        <f>IF(B378&gt;①工事概要の入力!$C$60,"",IF(B378&gt;=①工事概要の入力!$C$59,$AO$13,""))</f>
        <v/>
      </c>
      <c r="AP378" s="177" t="str">
        <f>IF(B378&gt;①工事概要の入力!$C$62,"",IF(B378&gt;=①工事概要の入力!$C$61,$AP$13,""))</f>
        <v/>
      </c>
      <c r="AQ378" s="177" t="str">
        <f>IF(B378&gt;①工事概要の入力!$C$64,"",IF(B378&gt;=①工事概要の入力!$C$63,$AQ$13,""))</f>
        <v/>
      </c>
      <c r="AR378" s="177" t="str">
        <f>IF(B378&gt;①工事概要の入力!$C$66,"",IF(B378&gt;=①工事概要の入力!$C$65,$AR$13,""))</f>
        <v/>
      </c>
      <c r="AS378" s="177" t="str">
        <f>IF(B378&gt;①工事概要の入力!$C$68,"",IF(B378&gt;=①工事概要の入力!$C$67,$AS$13,""))</f>
        <v/>
      </c>
      <c r="AT378" s="177" t="str">
        <f t="shared" si="59"/>
        <v/>
      </c>
      <c r="AU378" s="177" t="str">
        <f t="shared" si="51"/>
        <v xml:space="preserve"> </v>
      </c>
    </row>
    <row r="379" spans="1:47" ht="39" customHeight="1" thickTop="1" thickBot="1">
      <c r="A379" s="351" t="str">
        <f t="shared" si="52"/>
        <v>対象期間外</v>
      </c>
      <c r="B379" s="362" t="str">
        <f>IFERROR(IF(B378=①工事概要の入力!$E$14,"-",IF(B378="-","-",B378+1)),"-")</f>
        <v>-</v>
      </c>
      <c r="C379" s="363" t="str">
        <f t="shared" si="53"/>
        <v>-</v>
      </c>
      <c r="D379" s="364" t="str">
        <f t="shared" si="54"/>
        <v xml:space="preserve"> </v>
      </c>
      <c r="E379" s="365" t="str">
        <f>IF(B379=①工事概要の入力!$E$10,"",IF(B379&gt;①工事概要の入力!$E$13,"",IF(LEN(AT379)=0,"○","")))</f>
        <v/>
      </c>
      <c r="F379" s="365" t="str">
        <f>IF(E379="","",IF(WEEKDAY(B379)=1,"〇",IF(WEEKDAY(B379)=7,"〇","")))</f>
        <v/>
      </c>
      <c r="G379" s="366" t="str">
        <f t="shared" si="55"/>
        <v>×</v>
      </c>
      <c r="H379" s="367"/>
      <c r="I379" s="368"/>
      <c r="J379" s="369"/>
      <c r="K379" s="370"/>
      <c r="L379" s="371" t="str">
        <f t="shared" si="56"/>
        <v/>
      </c>
      <c r="M379" s="371" t="str">
        <f t="shared" si="50"/>
        <v/>
      </c>
      <c r="N379" s="371" t="str">
        <f>B379</f>
        <v>-</v>
      </c>
      <c r="O379" s="371" t="str">
        <f t="shared" si="57"/>
        <v/>
      </c>
      <c r="P379" s="371" t="str">
        <f t="shared" si="58"/>
        <v>振替済み</v>
      </c>
      <c r="Q379" s="365" t="str">
        <f>IFERROR(IF(F379="","",IF(I379="休日","OK",IF(I379=$T$3,VLOOKUP(B379,$M$15:$P$655,4,FALSE),"NG"))),"NG")</f>
        <v/>
      </c>
      <c r="R379" s="398" t="str">
        <f>IFERROR(IF(WEEKDAY(C379)=2,"週の始まり",IF(WEEKDAY(C379)=1,"週の終わり",IF(WEEKDAY(C379)&gt;2,"↓",""))),"")</f>
        <v/>
      </c>
      <c r="S379" s="184"/>
      <c r="V379" s="177" t="str">
        <f>IFERROR(VLOOKUP(B379,①工事概要の入力!$C$10:$D$14,2,FALSE),"")</f>
        <v/>
      </c>
      <c r="W379" s="177" t="str">
        <f>IFERROR(VLOOKUP(B379,①工事概要の入力!$C$18:$D$23,2,FALSE),"")</f>
        <v/>
      </c>
      <c r="X379" s="177" t="str">
        <f>IFERROR(VLOOKUP(B379,①工事概要の入力!$C$24:$D$26,2,FALSE),"")</f>
        <v/>
      </c>
      <c r="Y379" s="177" t="str">
        <f>IF(B379&gt;①工事概要の入力!$C$28,"",IF(B379&gt;=①工事概要の入力!$C$27,$Y$13,""))</f>
        <v/>
      </c>
      <c r="Z379" s="177" t="str">
        <f>IF(B379&gt;①工事概要の入力!$C$30,"",IF(B379&gt;=①工事概要の入力!$C$29,$Z$13,""))</f>
        <v/>
      </c>
      <c r="AA379" s="177" t="str">
        <f>IF(B379&gt;①工事概要の入力!$C$32,"",IF(B379&gt;=①工事概要の入力!$C$31,$AA$13,""))</f>
        <v/>
      </c>
      <c r="AB379" s="177" t="str">
        <f>IF(B379&gt;①工事概要の入力!$C$34,"",IF(B379&gt;=①工事概要の入力!$C$33,$AB$13,""))</f>
        <v/>
      </c>
      <c r="AC379" s="177" t="str">
        <f>IF(B379&gt;①工事概要の入力!$C$36,"",IF(B379&gt;=①工事概要の入力!$C$35,$AC$13,""))</f>
        <v/>
      </c>
      <c r="AD379" s="177" t="str">
        <f>IF(B379&gt;①工事概要の入力!$C$38,"",IF(B379&gt;=①工事概要の入力!$C$37,$AD$13,""))</f>
        <v/>
      </c>
      <c r="AE379" s="177" t="str">
        <f>IF(B379&gt;①工事概要の入力!$C$40,"",IF(B379&gt;=①工事概要の入力!$C$39,$AE$13,""))</f>
        <v/>
      </c>
      <c r="AF379" s="177" t="str">
        <f>IF(B379&gt;①工事概要の入力!$C$42,"",IF(B379&gt;=①工事概要の入力!$C$41,$AF$13,""))</f>
        <v/>
      </c>
      <c r="AG379" s="177" t="str">
        <f>IF(B379&gt;①工事概要の入力!$C$44,"",IF(B379&gt;=①工事概要の入力!$C$43,$AG$13,""))</f>
        <v/>
      </c>
      <c r="AH379" s="177" t="str">
        <f>IF(B379&gt;①工事概要の入力!$C$46,"",IF(B379&gt;=①工事概要の入力!$C$45,$AH$13,""))</f>
        <v/>
      </c>
      <c r="AI379" s="177" t="str">
        <f>IF(B379&gt;①工事概要の入力!$C$48,"",IF(B379&gt;=①工事概要の入力!$C$47,$AI$13,""))</f>
        <v/>
      </c>
      <c r="AJ379" s="177" t="str">
        <f>IF(B379&gt;①工事概要の入力!$C$50,"",IF(B379&gt;=①工事概要の入力!$C$49,$AJ$13,""))</f>
        <v/>
      </c>
      <c r="AK379" s="177" t="str">
        <f>IF(B379&gt;①工事概要の入力!$C$52,"",IF(B379&gt;=①工事概要の入力!$C$51,$AK$13,""))</f>
        <v/>
      </c>
      <c r="AL379" s="177" t="str">
        <f>IF(B379&gt;①工事概要の入力!$C$54,"",IF(B379&gt;=①工事概要の入力!$C$53,$AL$13,""))</f>
        <v/>
      </c>
      <c r="AM379" s="177" t="str">
        <f>IF(B379&gt;①工事概要の入力!$C$56,"",IF(B379&gt;=①工事概要の入力!$C$55,$AM$13,""))</f>
        <v/>
      </c>
      <c r="AN379" s="177" t="str">
        <f>IF(B379&gt;①工事概要の入力!$C$58,"",IF(B379&gt;=①工事概要の入力!$C$57,$AN$13,""))</f>
        <v/>
      </c>
      <c r="AO379" s="177" t="str">
        <f>IF(B379&gt;①工事概要の入力!$C$60,"",IF(B379&gt;=①工事概要の入力!$C$59,$AO$13,""))</f>
        <v/>
      </c>
      <c r="AP379" s="177" t="str">
        <f>IF(B379&gt;①工事概要の入力!$C$62,"",IF(B379&gt;=①工事概要の入力!$C$61,$AP$13,""))</f>
        <v/>
      </c>
      <c r="AQ379" s="177" t="str">
        <f>IF(B379&gt;①工事概要の入力!$C$64,"",IF(B379&gt;=①工事概要の入力!$C$63,$AQ$13,""))</f>
        <v/>
      </c>
      <c r="AR379" s="177" t="str">
        <f>IF(B379&gt;①工事概要の入力!$C$66,"",IF(B379&gt;=①工事概要の入力!$C$65,$AR$13,""))</f>
        <v/>
      </c>
      <c r="AS379" s="177" t="str">
        <f>IF(B379&gt;①工事概要の入力!$C$68,"",IF(B379&gt;=①工事概要の入力!$C$67,$AS$13,""))</f>
        <v/>
      </c>
      <c r="AT379" s="177" t="str">
        <f t="shared" si="59"/>
        <v/>
      </c>
      <c r="AU379" s="177" t="str">
        <f t="shared" si="51"/>
        <v xml:space="preserve"> </v>
      </c>
    </row>
    <row r="380" spans="1:47" ht="39" customHeight="1" thickTop="1" thickBot="1">
      <c r="A380" s="351" t="str">
        <f t="shared" si="52"/>
        <v>対象期間外</v>
      </c>
      <c r="B380" s="362" t="str">
        <f>IFERROR(IF(B379=①工事概要の入力!$E$14,"-",IF(B379="-","-",B379+1)),"-")</f>
        <v>-</v>
      </c>
      <c r="C380" s="363" t="str">
        <f t="shared" si="53"/>
        <v>-</v>
      </c>
      <c r="D380" s="364" t="str">
        <f t="shared" si="54"/>
        <v xml:space="preserve"> </v>
      </c>
      <c r="E380" s="365" t="str">
        <f>IF(B380=①工事概要の入力!$E$10,"",IF(B380&gt;①工事概要の入力!$E$13,"",IF(LEN(AT380)=0,"○","")))</f>
        <v/>
      </c>
      <c r="F380" s="365" t="str">
        <f>IF(E380="","",IF(WEEKDAY(B380)=1,"〇",IF(WEEKDAY(B380)=7,"〇","")))</f>
        <v/>
      </c>
      <c r="G380" s="366" t="str">
        <f t="shared" si="55"/>
        <v>×</v>
      </c>
      <c r="H380" s="367"/>
      <c r="I380" s="368"/>
      <c r="J380" s="369"/>
      <c r="K380" s="370"/>
      <c r="L380" s="371" t="str">
        <f t="shared" si="56"/>
        <v/>
      </c>
      <c r="M380" s="371" t="str">
        <f t="shared" si="50"/>
        <v/>
      </c>
      <c r="N380" s="371" t="str">
        <f>B380</f>
        <v>-</v>
      </c>
      <c r="O380" s="371" t="str">
        <f t="shared" si="57"/>
        <v/>
      </c>
      <c r="P380" s="371" t="str">
        <f t="shared" si="58"/>
        <v>振替済み</v>
      </c>
      <c r="Q380" s="365" t="str">
        <f>IFERROR(IF(F380="","",IF(I380="休日","OK",IF(I380=$T$3,VLOOKUP(B380,$M$15:$P$655,4,FALSE),"NG"))),"NG")</f>
        <v/>
      </c>
      <c r="R380" s="398" t="str">
        <f>IFERROR(IF(WEEKDAY(C380)=2,"週の始まり",IF(WEEKDAY(C380)=1,"週の終わり",IF(WEEKDAY(C380)&gt;2,"↓",""))),"")</f>
        <v/>
      </c>
      <c r="S380" s="184"/>
      <c r="V380" s="177" t="str">
        <f>IFERROR(VLOOKUP(B380,①工事概要の入力!$C$10:$D$14,2,FALSE),"")</f>
        <v/>
      </c>
      <c r="W380" s="177" t="str">
        <f>IFERROR(VLOOKUP(B380,①工事概要の入力!$C$18:$D$23,2,FALSE),"")</f>
        <v/>
      </c>
      <c r="X380" s="177" t="str">
        <f>IFERROR(VLOOKUP(B380,①工事概要の入力!$C$24:$D$26,2,FALSE),"")</f>
        <v/>
      </c>
      <c r="Y380" s="177" t="str">
        <f>IF(B380&gt;①工事概要の入力!$C$28,"",IF(B380&gt;=①工事概要の入力!$C$27,$Y$13,""))</f>
        <v/>
      </c>
      <c r="Z380" s="177" t="str">
        <f>IF(B380&gt;①工事概要の入力!$C$30,"",IF(B380&gt;=①工事概要の入力!$C$29,$Z$13,""))</f>
        <v/>
      </c>
      <c r="AA380" s="177" t="str">
        <f>IF(B380&gt;①工事概要の入力!$C$32,"",IF(B380&gt;=①工事概要の入力!$C$31,$AA$13,""))</f>
        <v/>
      </c>
      <c r="AB380" s="177" t="str">
        <f>IF(B380&gt;①工事概要の入力!$C$34,"",IF(B380&gt;=①工事概要の入力!$C$33,$AB$13,""))</f>
        <v/>
      </c>
      <c r="AC380" s="177" t="str">
        <f>IF(B380&gt;①工事概要の入力!$C$36,"",IF(B380&gt;=①工事概要の入力!$C$35,$AC$13,""))</f>
        <v/>
      </c>
      <c r="AD380" s="177" t="str">
        <f>IF(B380&gt;①工事概要の入力!$C$38,"",IF(B380&gt;=①工事概要の入力!$C$37,$AD$13,""))</f>
        <v/>
      </c>
      <c r="AE380" s="177" t="str">
        <f>IF(B380&gt;①工事概要の入力!$C$40,"",IF(B380&gt;=①工事概要の入力!$C$39,$AE$13,""))</f>
        <v/>
      </c>
      <c r="AF380" s="177" t="str">
        <f>IF(B380&gt;①工事概要の入力!$C$42,"",IF(B380&gt;=①工事概要の入力!$C$41,$AF$13,""))</f>
        <v/>
      </c>
      <c r="AG380" s="177" t="str">
        <f>IF(B380&gt;①工事概要の入力!$C$44,"",IF(B380&gt;=①工事概要の入力!$C$43,$AG$13,""))</f>
        <v/>
      </c>
      <c r="AH380" s="177" t="str">
        <f>IF(B380&gt;①工事概要の入力!$C$46,"",IF(B380&gt;=①工事概要の入力!$C$45,$AH$13,""))</f>
        <v/>
      </c>
      <c r="AI380" s="177" t="str">
        <f>IF(B380&gt;①工事概要の入力!$C$48,"",IF(B380&gt;=①工事概要の入力!$C$47,$AI$13,""))</f>
        <v/>
      </c>
      <c r="AJ380" s="177" t="str">
        <f>IF(B380&gt;①工事概要の入力!$C$50,"",IF(B380&gt;=①工事概要の入力!$C$49,$AJ$13,""))</f>
        <v/>
      </c>
      <c r="AK380" s="177" t="str">
        <f>IF(B380&gt;①工事概要の入力!$C$52,"",IF(B380&gt;=①工事概要の入力!$C$51,$AK$13,""))</f>
        <v/>
      </c>
      <c r="AL380" s="177" t="str">
        <f>IF(B380&gt;①工事概要の入力!$C$54,"",IF(B380&gt;=①工事概要の入力!$C$53,$AL$13,""))</f>
        <v/>
      </c>
      <c r="AM380" s="177" t="str">
        <f>IF(B380&gt;①工事概要の入力!$C$56,"",IF(B380&gt;=①工事概要の入力!$C$55,$AM$13,""))</f>
        <v/>
      </c>
      <c r="AN380" s="177" t="str">
        <f>IF(B380&gt;①工事概要の入力!$C$58,"",IF(B380&gt;=①工事概要の入力!$C$57,$AN$13,""))</f>
        <v/>
      </c>
      <c r="AO380" s="177" t="str">
        <f>IF(B380&gt;①工事概要の入力!$C$60,"",IF(B380&gt;=①工事概要の入力!$C$59,$AO$13,""))</f>
        <v/>
      </c>
      <c r="AP380" s="177" t="str">
        <f>IF(B380&gt;①工事概要の入力!$C$62,"",IF(B380&gt;=①工事概要の入力!$C$61,$AP$13,""))</f>
        <v/>
      </c>
      <c r="AQ380" s="177" t="str">
        <f>IF(B380&gt;①工事概要の入力!$C$64,"",IF(B380&gt;=①工事概要の入力!$C$63,$AQ$13,""))</f>
        <v/>
      </c>
      <c r="AR380" s="177" t="str">
        <f>IF(B380&gt;①工事概要の入力!$C$66,"",IF(B380&gt;=①工事概要の入力!$C$65,$AR$13,""))</f>
        <v/>
      </c>
      <c r="AS380" s="177" t="str">
        <f>IF(B380&gt;①工事概要の入力!$C$68,"",IF(B380&gt;=①工事概要の入力!$C$67,$AS$13,""))</f>
        <v/>
      </c>
      <c r="AT380" s="177" t="str">
        <f t="shared" si="59"/>
        <v/>
      </c>
      <c r="AU380" s="177" t="str">
        <f t="shared" si="51"/>
        <v xml:space="preserve"> </v>
      </c>
    </row>
    <row r="381" spans="1:47" ht="39" customHeight="1" thickTop="1" thickBot="1">
      <c r="A381" s="351" t="str">
        <f t="shared" si="52"/>
        <v>対象期間外</v>
      </c>
      <c r="B381" s="362" t="str">
        <f>IFERROR(IF(B380=①工事概要の入力!$E$14,"-",IF(B380="-","-",B380+1)),"-")</f>
        <v>-</v>
      </c>
      <c r="C381" s="363" t="str">
        <f t="shared" si="53"/>
        <v>-</v>
      </c>
      <c r="D381" s="364" t="str">
        <f t="shared" si="54"/>
        <v xml:space="preserve"> </v>
      </c>
      <c r="E381" s="365" t="str">
        <f>IF(B381=①工事概要の入力!$E$10,"",IF(B381&gt;①工事概要の入力!$E$13,"",IF(LEN(AT381)=0,"○","")))</f>
        <v/>
      </c>
      <c r="F381" s="365" t="str">
        <f>IF(E381="","",IF(WEEKDAY(B381)=1,"〇",IF(WEEKDAY(B381)=7,"〇","")))</f>
        <v/>
      </c>
      <c r="G381" s="366" t="str">
        <f t="shared" si="55"/>
        <v>×</v>
      </c>
      <c r="H381" s="367"/>
      <c r="I381" s="368"/>
      <c r="J381" s="369"/>
      <c r="K381" s="370"/>
      <c r="L381" s="371" t="str">
        <f t="shared" si="56"/>
        <v/>
      </c>
      <c r="M381" s="371" t="str">
        <f t="shared" si="50"/>
        <v/>
      </c>
      <c r="N381" s="371" t="str">
        <f>B381</f>
        <v>-</v>
      </c>
      <c r="O381" s="371" t="str">
        <f t="shared" si="57"/>
        <v/>
      </c>
      <c r="P381" s="371" t="str">
        <f t="shared" si="58"/>
        <v>振替済み</v>
      </c>
      <c r="Q381" s="365" t="str">
        <f>IFERROR(IF(F381="","",IF(I381="休日","OK",IF(I381=$T$3,VLOOKUP(B381,$M$15:$P$655,4,FALSE),"NG"))),"NG")</f>
        <v/>
      </c>
      <c r="R381" s="398" t="str">
        <f>IFERROR(IF(WEEKDAY(C381)=2,"週の始まり",IF(WEEKDAY(C381)=1,"週の終わり",IF(WEEKDAY(C381)&gt;2,"↓",""))),"")</f>
        <v/>
      </c>
      <c r="S381" s="184"/>
      <c r="V381" s="177" t="str">
        <f>IFERROR(VLOOKUP(B381,①工事概要の入力!$C$10:$D$14,2,FALSE),"")</f>
        <v/>
      </c>
      <c r="W381" s="177" t="str">
        <f>IFERROR(VLOOKUP(B381,①工事概要の入力!$C$18:$D$23,2,FALSE),"")</f>
        <v/>
      </c>
      <c r="X381" s="177" t="str">
        <f>IFERROR(VLOOKUP(B381,①工事概要の入力!$C$24:$D$26,2,FALSE),"")</f>
        <v/>
      </c>
      <c r="Y381" s="177" t="str">
        <f>IF(B381&gt;①工事概要の入力!$C$28,"",IF(B381&gt;=①工事概要の入力!$C$27,$Y$13,""))</f>
        <v/>
      </c>
      <c r="Z381" s="177" t="str">
        <f>IF(B381&gt;①工事概要の入力!$C$30,"",IF(B381&gt;=①工事概要の入力!$C$29,$Z$13,""))</f>
        <v/>
      </c>
      <c r="AA381" s="177" t="str">
        <f>IF(B381&gt;①工事概要の入力!$C$32,"",IF(B381&gt;=①工事概要の入力!$C$31,$AA$13,""))</f>
        <v/>
      </c>
      <c r="AB381" s="177" t="str">
        <f>IF(B381&gt;①工事概要の入力!$C$34,"",IF(B381&gt;=①工事概要の入力!$C$33,$AB$13,""))</f>
        <v/>
      </c>
      <c r="AC381" s="177" t="str">
        <f>IF(B381&gt;①工事概要の入力!$C$36,"",IF(B381&gt;=①工事概要の入力!$C$35,$AC$13,""))</f>
        <v/>
      </c>
      <c r="AD381" s="177" t="str">
        <f>IF(B381&gt;①工事概要の入力!$C$38,"",IF(B381&gt;=①工事概要の入力!$C$37,$AD$13,""))</f>
        <v/>
      </c>
      <c r="AE381" s="177" t="str">
        <f>IF(B381&gt;①工事概要の入力!$C$40,"",IF(B381&gt;=①工事概要の入力!$C$39,$AE$13,""))</f>
        <v/>
      </c>
      <c r="AF381" s="177" t="str">
        <f>IF(B381&gt;①工事概要の入力!$C$42,"",IF(B381&gt;=①工事概要の入力!$C$41,$AF$13,""))</f>
        <v/>
      </c>
      <c r="AG381" s="177" t="str">
        <f>IF(B381&gt;①工事概要の入力!$C$44,"",IF(B381&gt;=①工事概要の入力!$C$43,$AG$13,""))</f>
        <v/>
      </c>
      <c r="AH381" s="177" t="str">
        <f>IF(B381&gt;①工事概要の入力!$C$46,"",IF(B381&gt;=①工事概要の入力!$C$45,$AH$13,""))</f>
        <v/>
      </c>
      <c r="AI381" s="177" t="str">
        <f>IF(B381&gt;①工事概要の入力!$C$48,"",IF(B381&gt;=①工事概要の入力!$C$47,$AI$13,""))</f>
        <v/>
      </c>
      <c r="AJ381" s="177" t="str">
        <f>IF(B381&gt;①工事概要の入力!$C$50,"",IF(B381&gt;=①工事概要の入力!$C$49,$AJ$13,""))</f>
        <v/>
      </c>
      <c r="AK381" s="177" t="str">
        <f>IF(B381&gt;①工事概要の入力!$C$52,"",IF(B381&gt;=①工事概要の入力!$C$51,$AK$13,""))</f>
        <v/>
      </c>
      <c r="AL381" s="177" t="str">
        <f>IF(B381&gt;①工事概要の入力!$C$54,"",IF(B381&gt;=①工事概要の入力!$C$53,$AL$13,""))</f>
        <v/>
      </c>
      <c r="AM381" s="177" t="str">
        <f>IF(B381&gt;①工事概要の入力!$C$56,"",IF(B381&gt;=①工事概要の入力!$C$55,$AM$13,""))</f>
        <v/>
      </c>
      <c r="AN381" s="177" t="str">
        <f>IF(B381&gt;①工事概要の入力!$C$58,"",IF(B381&gt;=①工事概要の入力!$C$57,$AN$13,""))</f>
        <v/>
      </c>
      <c r="AO381" s="177" t="str">
        <f>IF(B381&gt;①工事概要の入力!$C$60,"",IF(B381&gt;=①工事概要の入力!$C$59,$AO$13,""))</f>
        <v/>
      </c>
      <c r="AP381" s="177" t="str">
        <f>IF(B381&gt;①工事概要の入力!$C$62,"",IF(B381&gt;=①工事概要の入力!$C$61,$AP$13,""))</f>
        <v/>
      </c>
      <c r="AQ381" s="177" t="str">
        <f>IF(B381&gt;①工事概要の入力!$C$64,"",IF(B381&gt;=①工事概要の入力!$C$63,$AQ$13,""))</f>
        <v/>
      </c>
      <c r="AR381" s="177" t="str">
        <f>IF(B381&gt;①工事概要の入力!$C$66,"",IF(B381&gt;=①工事概要の入力!$C$65,$AR$13,""))</f>
        <v/>
      </c>
      <c r="AS381" s="177" t="str">
        <f>IF(B381&gt;①工事概要の入力!$C$68,"",IF(B381&gt;=①工事概要の入力!$C$67,$AS$13,""))</f>
        <v/>
      </c>
      <c r="AT381" s="177" t="str">
        <f t="shared" si="59"/>
        <v/>
      </c>
      <c r="AU381" s="177" t="str">
        <f t="shared" si="51"/>
        <v xml:space="preserve"> </v>
      </c>
    </row>
    <row r="382" spans="1:47" ht="39" customHeight="1" thickTop="1" thickBot="1">
      <c r="A382" s="351" t="str">
        <f t="shared" si="52"/>
        <v>対象期間外</v>
      </c>
      <c r="B382" s="362" t="str">
        <f>IFERROR(IF(B381=①工事概要の入力!$E$14,"-",IF(B381="-","-",B381+1)),"-")</f>
        <v>-</v>
      </c>
      <c r="C382" s="363" t="str">
        <f t="shared" si="53"/>
        <v>-</v>
      </c>
      <c r="D382" s="364" t="str">
        <f t="shared" si="54"/>
        <v xml:space="preserve"> </v>
      </c>
      <c r="E382" s="365" t="str">
        <f>IF(B382=①工事概要の入力!$E$10,"",IF(B382&gt;①工事概要の入力!$E$13,"",IF(LEN(AT382)=0,"○","")))</f>
        <v/>
      </c>
      <c r="F382" s="365" t="str">
        <f>IF(E382="","",IF(WEEKDAY(B382)=1,"〇",IF(WEEKDAY(B382)=7,"〇","")))</f>
        <v/>
      </c>
      <c r="G382" s="366" t="str">
        <f t="shared" si="55"/>
        <v>×</v>
      </c>
      <c r="H382" s="367"/>
      <c r="I382" s="368"/>
      <c r="J382" s="369"/>
      <c r="K382" s="370"/>
      <c r="L382" s="371" t="str">
        <f t="shared" si="56"/>
        <v/>
      </c>
      <c r="M382" s="371" t="str">
        <f t="shared" si="50"/>
        <v/>
      </c>
      <c r="N382" s="371" t="str">
        <f>B382</f>
        <v>-</v>
      </c>
      <c r="O382" s="371" t="str">
        <f t="shared" si="57"/>
        <v/>
      </c>
      <c r="P382" s="371" t="str">
        <f t="shared" si="58"/>
        <v>振替済み</v>
      </c>
      <c r="Q382" s="365" t="str">
        <f>IFERROR(IF(F382="","",IF(I382="休日","OK",IF(I382=$T$3,VLOOKUP(B382,$M$15:$P$655,4,FALSE),"NG"))),"NG")</f>
        <v/>
      </c>
      <c r="R382" s="398" t="str">
        <f>IFERROR(IF(WEEKDAY(C382)=2,"週の始まり",IF(WEEKDAY(C382)=1,"週の終わり",IF(WEEKDAY(C382)&gt;2,"↓",""))),"")</f>
        <v/>
      </c>
      <c r="S382" s="184"/>
      <c r="V382" s="177" t="str">
        <f>IFERROR(VLOOKUP(B382,①工事概要の入力!$C$10:$D$14,2,FALSE),"")</f>
        <v/>
      </c>
      <c r="W382" s="177" t="str">
        <f>IFERROR(VLOOKUP(B382,①工事概要の入力!$C$18:$D$23,2,FALSE),"")</f>
        <v/>
      </c>
      <c r="X382" s="177" t="str">
        <f>IFERROR(VLOOKUP(B382,①工事概要の入力!$C$24:$D$26,2,FALSE),"")</f>
        <v/>
      </c>
      <c r="Y382" s="177" t="str">
        <f>IF(B382&gt;①工事概要の入力!$C$28,"",IF(B382&gt;=①工事概要の入力!$C$27,$Y$13,""))</f>
        <v/>
      </c>
      <c r="Z382" s="177" t="str">
        <f>IF(B382&gt;①工事概要の入力!$C$30,"",IF(B382&gt;=①工事概要の入力!$C$29,$Z$13,""))</f>
        <v/>
      </c>
      <c r="AA382" s="177" t="str">
        <f>IF(B382&gt;①工事概要の入力!$C$32,"",IF(B382&gt;=①工事概要の入力!$C$31,$AA$13,""))</f>
        <v/>
      </c>
      <c r="AB382" s="177" t="str">
        <f>IF(B382&gt;①工事概要の入力!$C$34,"",IF(B382&gt;=①工事概要の入力!$C$33,$AB$13,""))</f>
        <v/>
      </c>
      <c r="AC382" s="177" t="str">
        <f>IF(B382&gt;①工事概要の入力!$C$36,"",IF(B382&gt;=①工事概要の入力!$C$35,$AC$13,""))</f>
        <v/>
      </c>
      <c r="AD382" s="177" t="str">
        <f>IF(B382&gt;①工事概要の入力!$C$38,"",IF(B382&gt;=①工事概要の入力!$C$37,$AD$13,""))</f>
        <v/>
      </c>
      <c r="AE382" s="177" t="str">
        <f>IF(B382&gt;①工事概要の入力!$C$40,"",IF(B382&gt;=①工事概要の入力!$C$39,$AE$13,""))</f>
        <v/>
      </c>
      <c r="AF382" s="177" t="str">
        <f>IF(B382&gt;①工事概要の入力!$C$42,"",IF(B382&gt;=①工事概要の入力!$C$41,$AF$13,""))</f>
        <v/>
      </c>
      <c r="AG382" s="177" t="str">
        <f>IF(B382&gt;①工事概要の入力!$C$44,"",IF(B382&gt;=①工事概要の入力!$C$43,$AG$13,""))</f>
        <v/>
      </c>
      <c r="AH382" s="177" t="str">
        <f>IF(B382&gt;①工事概要の入力!$C$46,"",IF(B382&gt;=①工事概要の入力!$C$45,$AH$13,""))</f>
        <v/>
      </c>
      <c r="AI382" s="177" t="str">
        <f>IF(B382&gt;①工事概要の入力!$C$48,"",IF(B382&gt;=①工事概要の入力!$C$47,$AI$13,""))</f>
        <v/>
      </c>
      <c r="AJ382" s="177" t="str">
        <f>IF(B382&gt;①工事概要の入力!$C$50,"",IF(B382&gt;=①工事概要の入力!$C$49,$AJ$13,""))</f>
        <v/>
      </c>
      <c r="AK382" s="177" t="str">
        <f>IF(B382&gt;①工事概要の入力!$C$52,"",IF(B382&gt;=①工事概要の入力!$C$51,$AK$13,""))</f>
        <v/>
      </c>
      <c r="AL382" s="177" t="str">
        <f>IF(B382&gt;①工事概要の入力!$C$54,"",IF(B382&gt;=①工事概要の入力!$C$53,$AL$13,""))</f>
        <v/>
      </c>
      <c r="AM382" s="177" t="str">
        <f>IF(B382&gt;①工事概要の入力!$C$56,"",IF(B382&gt;=①工事概要の入力!$C$55,$AM$13,""))</f>
        <v/>
      </c>
      <c r="AN382" s="177" t="str">
        <f>IF(B382&gt;①工事概要の入力!$C$58,"",IF(B382&gt;=①工事概要の入力!$C$57,$AN$13,""))</f>
        <v/>
      </c>
      <c r="AO382" s="177" t="str">
        <f>IF(B382&gt;①工事概要の入力!$C$60,"",IF(B382&gt;=①工事概要の入力!$C$59,$AO$13,""))</f>
        <v/>
      </c>
      <c r="AP382" s="177" t="str">
        <f>IF(B382&gt;①工事概要の入力!$C$62,"",IF(B382&gt;=①工事概要の入力!$C$61,$AP$13,""))</f>
        <v/>
      </c>
      <c r="AQ382" s="177" t="str">
        <f>IF(B382&gt;①工事概要の入力!$C$64,"",IF(B382&gt;=①工事概要の入力!$C$63,$AQ$13,""))</f>
        <v/>
      </c>
      <c r="AR382" s="177" t="str">
        <f>IF(B382&gt;①工事概要の入力!$C$66,"",IF(B382&gt;=①工事概要の入力!$C$65,$AR$13,""))</f>
        <v/>
      </c>
      <c r="AS382" s="177" t="str">
        <f>IF(B382&gt;①工事概要の入力!$C$68,"",IF(B382&gt;=①工事概要の入力!$C$67,$AS$13,""))</f>
        <v/>
      </c>
      <c r="AT382" s="177" t="str">
        <f t="shared" si="59"/>
        <v/>
      </c>
      <c r="AU382" s="177" t="str">
        <f t="shared" si="51"/>
        <v xml:space="preserve"> </v>
      </c>
    </row>
    <row r="383" spans="1:47" ht="39" customHeight="1" thickTop="1" thickBot="1">
      <c r="A383" s="351" t="str">
        <f t="shared" si="52"/>
        <v>対象期間外</v>
      </c>
      <c r="B383" s="362" t="str">
        <f>IFERROR(IF(B382=①工事概要の入力!$E$14,"-",IF(B382="-","-",B382+1)),"-")</f>
        <v>-</v>
      </c>
      <c r="C383" s="363" t="str">
        <f t="shared" si="53"/>
        <v>-</v>
      </c>
      <c r="D383" s="364" t="str">
        <f t="shared" si="54"/>
        <v xml:space="preserve"> </v>
      </c>
      <c r="E383" s="365" t="str">
        <f>IF(B383=①工事概要の入力!$E$10,"",IF(B383&gt;①工事概要の入力!$E$13,"",IF(LEN(AT383)=0,"○","")))</f>
        <v/>
      </c>
      <c r="F383" s="365" t="str">
        <f>IF(E383="","",IF(WEEKDAY(B383)=1,"〇",IF(WEEKDAY(B383)=7,"〇","")))</f>
        <v/>
      </c>
      <c r="G383" s="366" t="str">
        <f t="shared" si="55"/>
        <v>×</v>
      </c>
      <c r="H383" s="367"/>
      <c r="I383" s="368"/>
      <c r="J383" s="369"/>
      <c r="K383" s="370"/>
      <c r="L383" s="371" t="str">
        <f t="shared" si="56"/>
        <v/>
      </c>
      <c r="M383" s="371" t="str">
        <f t="shared" si="50"/>
        <v/>
      </c>
      <c r="N383" s="371" t="str">
        <f>B383</f>
        <v>-</v>
      </c>
      <c r="O383" s="371" t="str">
        <f t="shared" si="57"/>
        <v/>
      </c>
      <c r="P383" s="371" t="str">
        <f t="shared" si="58"/>
        <v>振替済み</v>
      </c>
      <c r="Q383" s="365" t="str">
        <f>IFERROR(IF(F383="","",IF(I383="休日","OK",IF(I383=$T$3,VLOOKUP(B383,$M$15:$P$655,4,FALSE),"NG"))),"NG")</f>
        <v/>
      </c>
      <c r="R383" s="398" t="str">
        <f>IFERROR(IF(WEEKDAY(C383)=2,"週の始まり",IF(WEEKDAY(C383)=1,"週の終わり",IF(WEEKDAY(C383)&gt;2,"↓",""))),"")</f>
        <v/>
      </c>
      <c r="S383" s="184"/>
      <c r="V383" s="177" t="str">
        <f>IFERROR(VLOOKUP(B383,①工事概要の入力!$C$10:$D$14,2,FALSE),"")</f>
        <v/>
      </c>
      <c r="W383" s="177" t="str">
        <f>IFERROR(VLOOKUP(B383,①工事概要の入力!$C$18:$D$23,2,FALSE),"")</f>
        <v/>
      </c>
      <c r="X383" s="177" t="str">
        <f>IFERROR(VLOOKUP(B383,①工事概要の入力!$C$24:$D$26,2,FALSE),"")</f>
        <v/>
      </c>
      <c r="Y383" s="177" t="str">
        <f>IF(B383&gt;①工事概要の入力!$C$28,"",IF(B383&gt;=①工事概要の入力!$C$27,$Y$13,""))</f>
        <v/>
      </c>
      <c r="Z383" s="177" t="str">
        <f>IF(B383&gt;①工事概要の入力!$C$30,"",IF(B383&gt;=①工事概要の入力!$C$29,$Z$13,""))</f>
        <v/>
      </c>
      <c r="AA383" s="177" t="str">
        <f>IF(B383&gt;①工事概要の入力!$C$32,"",IF(B383&gt;=①工事概要の入力!$C$31,$AA$13,""))</f>
        <v/>
      </c>
      <c r="AB383" s="177" t="str">
        <f>IF(B383&gt;①工事概要の入力!$C$34,"",IF(B383&gt;=①工事概要の入力!$C$33,$AB$13,""))</f>
        <v/>
      </c>
      <c r="AC383" s="177" t="str">
        <f>IF(B383&gt;①工事概要の入力!$C$36,"",IF(B383&gt;=①工事概要の入力!$C$35,$AC$13,""))</f>
        <v/>
      </c>
      <c r="AD383" s="177" t="str">
        <f>IF(B383&gt;①工事概要の入力!$C$38,"",IF(B383&gt;=①工事概要の入力!$C$37,$AD$13,""))</f>
        <v/>
      </c>
      <c r="AE383" s="177" t="str">
        <f>IF(B383&gt;①工事概要の入力!$C$40,"",IF(B383&gt;=①工事概要の入力!$C$39,$AE$13,""))</f>
        <v/>
      </c>
      <c r="AF383" s="177" t="str">
        <f>IF(B383&gt;①工事概要の入力!$C$42,"",IF(B383&gt;=①工事概要の入力!$C$41,$AF$13,""))</f>
        <v/>
      </c>
      <c r="AG383" s="177" t="str">
        <f>IF(B383&gt;①工事概要の入力!$C$44,"",IF(B383&gt;=①工事概要の入力!$C$43,$AG$13,""))</f>
        <v/>
      </c>
      <c r="AH383" s="177" t="str">
        <f>IF(B383&gt;①工事概要の入力!$C$46,"",IF(B383&gt;=①工事概要の入力!$C$45,$AH$13,""))</f>
        <v/>
      </c>
      <c r="AI383" s="177" t="str">
        <f>IF(B383&gt;①工事概要の入力!$C$48,"",IF(B383&gt;=①工事概要の入力!$C$47,$AI$13,""))</f>
        <v/>
      </c>
      <c r="AJ383" s="177" t="str">
        <f>IF(B383&gt;①工事概要の入力!$C$50,"",IF(B383&gt;=①工事概要の入力!$C$49,$AJ$13,""))</f>
        <v/>
      </c>
      <c r="AK383" s="177" t="str">
        <f>IF(B383&gt;①工事概要の入力!$C$52,"",IF(B383&gt;=①工事概要の入力!$C$51,$AK$13,""))</f>
        <v/>
      </c>
      <c r="AL383" s="177" t="str">
        <f>IF(B383&gt;①工事概要の入力!$C$54,"",IF(B383&gt;=①工事概要の入力!$C$53,$AL$13,""))</f>
        <v/>
      </c>
      <c r="AM383" s="177" t="str">
        <f>IF(B383&gt;①工事概要の入力!$C$56,"",IF(B383&gt;=①工事概要の入力!$C$55,$AM$13,""))</f>
        <v/>
      </c>
      <c r="AN383" s="177" t="str">
        <f>IF(B383&gt;①工事概要の入力!$C$58,"",IF(B383&gt;=①工事概要の入力!$C$57,$AN$13,""))</f>
        <v/>
      </c>
      <c r="AO383" s="177" t="str">
        <f>IF(B383&gt;①工事概要の入力!$C$60,"",IF(B383&gt;=①工事概要の入力!$C$59,$AO$13,""))</f>
        <v/>
      </c>
      <c r="AP383" s="177" t="str">
        <f>IF(B383&gt;①工事概要の入力!$C$62,"",IF(B383&gt;=①工事概要の入力!$C$61,$AP$13,""))</f>
        <v/>
      </c>
      <c r="AQ383" s="177" t="str">
        <f>IF(B383&gt;①工事概要の入力!$C$64,"",IF(B383&gt;=①工事概要の入力!$C$63,$AQ$13,""))</f>
        <v/>
      </c>
      <c r="AR383" s="177" t="str">
        <f>IF(B383&gt;①工事概要の入力!$C$66,"",IF(B383&gt;=①工事概要の入力!$C$65,$AR$13,""))</f>
        <v/>
      </c>
      <c r="AS383" s="177" t="str">
        <f>IF(B383&gt;①工事概要の入力!$C$68,"",IF(B383&gt;=①工事概要の入力!$C$67,$AS$13,""))</f>
        <v/>
      </c>
      <c r="AT383" s="177" t="str">
        <f t="shared" si="59"/>
        <v/>
      </c>
      <c r="AU383" s="177" t="str">
        <f t="shared" si="51"/>
        <v xml:space="preserve"> </v>
      </c>
    </row>
    <row r="384" spans="1:47" ht="39" customHeight="1" thickTop="1" thickBot="1">
      <c r="A384" s="351" t="str">
        <f t="shared" si="52"/>
        <v>対象期間外</v>
      </c>
      <c r="B384" s="362" t="str">
        <f>IFERROR(IF(B383=①工事概要の入力!$E$14,"-",IF(B383="-","-",B383+1)),"-")</f>
        <v>-</v>
      </c>
      <c r="C384" s="363" t="str">
        <f t="shared" si="53"/>
        <v>-</v>
      </c>
      <c r="D384" s="364" t="str">
        <f t="shared" si="54"/>
        <v xml:space="preserve"> </v>
      </c>
      <c r="E384" s="365" t="str">
        <f>IF(B384=①工事概要の入力!$E$10,"",IF(B384&gt;①工事概要の入力!$E$13,"",IF(LEN(AT384)=0,"○","")))</f>
        <v/>
      </c>
      <c r="F384" s="365" t="str">
        <f>IF(E384="","",IF(WEEKDAY(B384)=1,"〇",IF(WEEKDAY(B384)=7,"〇","")))</f>
        <v/>
      </c>
      <c r="G384" s="366" t="str">
        <f t="shared" si="55"/>
        <v>×</v>
      </c>
      <c r="H384" s="367"/>
      <c r="I384" s="368"/>
      <c r="J384" s="369"/>
      <c r="K384" s="370"/>
      <c r="L384" s="371" t="str">
        <f t="shared" si="56"/>
        <v/>
      </c>
      <c r="M384" s="371" t="str">
        <f t="shared" si="50"/>
        <v/>
      </c>
      <c r="N384" s="371" t="str">
        <f>B384</f>
        <v>-</v>
      </c>
      <c r="O384" s="371" t="str">
        <f t="shared" si="57"/>
        <v/>
      </c>
      <c r="P384" s="371" t="str">
        <f t="shared" si="58"/>
        <v>振替済み</v>
      </c>
      <c r="Q384" s="365" t="str">
        <f>IFERROR(IF(F384="","",IF(I384="休日","OK",IF(I384=$T$3,VLOOKUP(B384,$M$15:$P$655,4,FALSE),"NG"))),"NG")</f>
        <v/>
      </c>
      <c r="R384" s="398" t="str">
        <f>IFERROR(IF(WEEKDAY(C384)=2,"週の始まり",IF(WEEKDAY(C384)=1,"週の終わり",IF(WEEKDAY(C384)&gt;2,"↓",""))),"")</f>
        <v/>
      </c>
      <c r="S384" s="184"/>
      <c r="V384" s="177" t="str">
        <f>IFERROR(VLOOKUP(B384,①工事概要の入力!$C$10:$D$14,2,FALSE),"")</f>
        <v/>
      </c>
      <c r="W384" s="177" t="str">
        <f>IFERROR(VLOOKUP(B384,①工事概要の入力!$C$18:$D$23,2,FALSE),"")</f>
        <v/>
      </c>
      <c r="X384" s="177" t="str">
        <f>IFERROR(VLOOKUP(B384,①工事概要の入力!$C$24:$D$26,2,FALSE),"")</f>
        <v/>
      </c>
      <c r="Y384" s="177" t="str">
        <f>IF(B384&gt;①工事概要の入力!$C$28,"",IF(B384&gt;=①工事概要の入力!$C$27,$Y$13,""))</f>
        <v/>
      </c>
      <c r="Z384" s="177" t="str">
        <f>IF(B384&gt;①工事概要の入力!$C$30,"",IF(B384&gt;=①工事概要の入力!$C$29,$Z$13,""))</f>
        <v/>
      </c>
      <c r="AA384" s="177" t="str">
        <f>IF(B384&gt;①工事概要の入力!$C$32,"",IF(B384&gt;=①工事概要の入力!$C$31,$AA$13,""))</f>
        <v/>
      </c>
      <c r="AB384" s="177" t="str">
        <f>IF(B384&gt;①工事概要の入力!$C$34,"",IF(B384&gt;=①工事概要の入力!$C$33,$AB$13,""))</f>
        <v/>
      </c>
      <c r="AC384" s="177" t="str">
        <f>IF(B384&gt;①工事概要の入力!$C$36,"",IF(B384&gt;=①工事概要の入力!$C$35,$AC$13,""))</f>
        <v/>
      </c>
      <c r="AD384" s="177" t="str">
        <f>IF(B384&gt;①工事概要の入力!$C$38,"",IF(B384&gt;=①工事概要の入力!$C$37,$AD$13,""))</f>
        <v/>
      </c>
      <c r="AE384" s="177" t="str">
        <f>IF(B384&gt;①工事概要の入力!$C$40,"",IF(B384&gt;=①工事概要の入力!$C$39,$AE$13,""))</f>
        <v/>
      </c>
      <c r="AF384" s="177" t="str">
        <f>IF(B384&gt;①工事概要の入力!$C$42,"",IF(B384&gt;=①工事概要の入力!$C$41,$AF$13,""))</f>
        <v/>
      </c>
      <c r="AG384" s="177" t="str">
        <f>IF(B384&gt;①工事概要の入力!$C$44,"",IF(B384&gt;=①工事概要の入力!$C$43,$AG$13,""))</f>
        <v/>
      </c>
      <c r="AH384" s="177" t="str">
        <f>IF(B384&gt;①工事概要の入力!$C$46,"",IF(B384&gt;=①工事概要の入力!$C$45,$AH$13,""))</f>
        <v/>
      </c>
      <c r="AI384" s="177" t="str">
        <f>IF(B384&gt;①工事概要の入力!$C$48,"",IF(B384&gt;=①工事概要の入力!$C$47,$AI$13,""))</f>
        <v/>
      </c>
      <c r="AJ384" s="177" t="str">
        <f>IF(B384&gt;①工事概要の入力!$C$50,"",IF(B384&gt;=①工事概要の入力!$C$49,$AJ$13,""))</f>
        <v/>
      </c>
      <c r="AK384" s="177" t="str">
        <f>IF(B384&gt;①工事概要の入力!$C$52,"",IF(B384&gt;=①工事概要の入力!$C$51,$AK$13,""))</f>
        <v/>
      </c>
      <c r="AL384" s="177" t="str">
        <f>IF(B384&gt;①工事概要の入力!$C$54,"",IF(B384&gt;=①工事概要の入力!$C$53,$AL$13,""))</f>
        <v/>
      </c>
      <c r="AM384" s="177" t="str">
        <f>IF(B384&gt;①工事概要の入力!$C$56,"",IF(B384&gt;=①工事概要の入力!$C$55,$AM$13,""))</f>
        <v/>
      </c>
      <c r="AN384" s="177" t="str">
        <f>IF(B384&gt;①工事概要の入力!$C$58,"",IF(B384&gt;=①工事概要の入力!$C$57,$AN$13,""))</f>
        <v/>
      </c>
      <c r="AO384" s="177" t="str">
        <f>IF(B384&gt;①工事概要の入力!$C$60,"",IF(B384&gt;=①工事概要の入力!$C$59,$AO$13,""))</f>
        <v/>
      </c>
      <c r="AP384" s="177" t="str">
        <f>IF(B384&gt;①工事概要の入力!$C$62,"",IF(B384&gt;=①工事概要の入力!$C$61,$AP$13,""))</f>
        <v/>
      </c>
      <c r="AQ384" s="177" t="str">
        <f>IF(B384&gt;①工事概要の入力!$C$64,"",IF(B384&gt;=①工事概要の入力!$C$63,$AQ$13,""))</f>
        <v/>
      </c>
      <c r="AR384" s="177" t="str">
        <f>IF(B384&gt;①工事概要の入力!$C$66,"",IF(B384&gt;=①工事概要の入力!$C$65,$AR$13,""))</f>
        <v/>
      </c>
      <c r="AS384" s="177" t="str">
        <f>IF(B384&gt;①工事概要の入力!$C$68,"",IF(B384&gt;=①工事概要の入力!$C$67,$AS$13,""))</f>
        <v/>
      </c>
      <c r="AT384" s="177" t="str">
        <f t="shared" si="59"/>
        <v/>
      </c>
      <c r="AU384" s="177" t="str">
        <f t="shared" si="51"/>
        <v xml:space="preserve"> </v>
      </c>
    </row>
    <row r="385" spans="1:47" ht="39" customHeight="1" thickTop="1" thickBot="1">
      <c r="A385" s="351" t="str">
        <f t="shared" si="52"/>
        <v>対象期間外</v>
      </c>
      <c r="B385" s="362" t="str">
        <f>IFERROR(IF(B384=①工事概要の入力!$E$14,"-",IF(B384="-","-",B384+1)),"-")</f>
        <v>-</v>
      </c>
      <c r="C385" s="363" t="str">
        <f t="shared" si="53"/>
        <v>-</v>
      </c>
      <c r="D385" s="364" t="str">
        <f t="shared" si="54"/>
        <v xml:space="preserve"> </v>
      </c>
      <c r="E385" s="365" t="str">
        <f>IF(B385=①工事概要の入力!$E$10,"",IF(B385&gt;①工事概要の入力!$E$13,"",IF(LEN(AT385)=0,"○","")))</f>
        <v/>
      </c>
      <c r="F385" s="365" t="str">
        <f>IF(E385="","",IF(WEEKDAY(B385)=1,"〇",IF(WEEKDAY(B385)=7,"〇","")))</f>
        <v/>
      </c>
      <c r="G385" s="366" t="str">
        <f t="shared" si="55"/>
        <v>×</v>
      </c>
      <c r="H385" s="367"/>
      <c r="I385" s="368"/>
      <c r="J385" s="369"/>
      <c r="K385" s="370"/>
      <c r="L385" s="371" t="str">
        <f t="shared" si="56"/>
        <v/>
      </c>
      <c r="M385" s="371" t="str">
        <f t="shared" si="50"/>
        <v/>
      </c>
      <c r="N385" s="371" t="str">
        <f>B385</f>
        <v>-</v>
      </c>
      <c r="O385" s="371" t="str">
        <f t="shared" si="57"/>
        <v/>
      </c>
      <c r="P385" s="371" t="str">
        <f t="shared" si="58"/>
        <v>振替済み</v>
      </c>
      <c r="Q385" s="365" t="str">
        <f>IFERROR(IF(F385="","",IF(I385="休日","OK",IF(I385=$T$3,VLOOKUP(B385,$M$15:$P$655,4,FALSE),"NG"))),"NG")</f>
        <v/>
      </c>
      <c r="R385" s="398" t="str">
        <f>IFERROR(IF(WEEKDAY(C385)=2,"週の始まり",IF(WEEKDAY(C385)=1,"週の終わり",IF(WEEKDAY(C385)&gt;2,"↓",""))),"")</f>
        <v/>
      </c>
      <c r="S385" s="184"/>
      <c r="V385" s="177" t="str">
        <f>IFERROR(VLOOKUP(B385,①工事概要の入力!$C$10:$D$14,2,FALSE),"")</f>
        <v/>
      </c>
      <c r="W385" s="177" t="str">
        <f>IFERROR(VLOOKUP(B385,①工事概要の入力!$C$18:$D$23,2,FALSE),"")</f>
        <v/>
      </c>
      <c r="X385" s="177" t="str">
        <f>IFERROR(VLOOKUP(B385,①工事概要の入力!$C$24:$D$26,2,FALSE),"")</f>
        <v/>
      </c>
      <c r="Y385" s="177" t="str">
        <f>IF(B385&gt;①工事概要の入力!$C$28,"",IF(B385&gt;=①工事概要の入力!$C$27,$Y$13,""))</f>
        <v/>
      </c>
      <c r="Z385" s="177" t="str">
        <f>IF(B385&gt;①工事概要の入力!$C$30,"",IF(B385&gt;=①工事概要の入力!$C$29,$Z$13,""))</f>
        <v/>
      </c>
      <c r="AA385" s="177" t="str">
        <f>IF(B385&gt;①工事概要の入力!$C$32,"",IF(B385&gt;=①工事概要の入力!$C$31,$AA$13,""))</f>
        <v/>
      </c>
      <c r="AB385" s="177" t="str">
        <f>IF(B385&gt;①工事概要の入力!$C$34,"",IF(B385&gt;=①工事概要の入力!$C$33,$AB$13,""))</f>
        <v/>
      </c>
      <c r="AC385" s="177" t="str">
        <f>IF(B385&gt;①工事概要の入力!$C$36,"",IF(B385&gt;=①工事概要の入力!$C$35,$AC$13,""))</f>
        <v/>
      </c>
      <c r="AD385" s="177" t="str">
        <f>IF(B385&gt;①工事概要の入力!$C$38,"",IF(B385&gt;=①工事概要の入力!$C$37,$AD$13,""))</f>
        <v/>
      </c>
      <c r="AE385" s="177" t="str">
        <f>IF(B385&gt;①工事概要の入力!$C$40,"",IF(B385&gt;=①工事概要の入力!$C$39,$AE$13,""))</f>
        <v/>
      </c>
      <c r="AF385" s="177" t="str">
        <f>IF(B385&gt;①工事概要の入力!$C$42,"",IF(B385&gt;=①工事概要の入力!$C$41,$AF$13,""))</f>
        <v/>
      </c>
      <c r="AG385" s="177" t="str">
        <f>IF(B385&gt;①工事概要の入力!$C$44,"",IF(B385&gt;=①工事概要の入力!$C$43,$AG$13,""))</f>
        <v/>
      </c>
      <c r="AH385" s="177" t="str">
        <f>IF(B385&gt;①工事概要の入力!$C$46,"",IF(B385&gt;=①工事概要の入力!$C$45,$AH$13,""))</f>
        <v/>
      </c>
      <c r="AI385" s="177" t="str">
        <f>IF(B385&gt;①工事概要の入力!$C$48,"",IF(B385&gt;=①工事概要の入力!$C$47,$AI$13,""))</f>
        <v/>
      </c>
      <c r="AJ385" s="177" t="str">
        <f>IF(B385&gt;①工事概要の入力!$C$50,"",IF(B385&gt;=①工事概要の入力!$C$49,$AJ$13,""))</f>
        <v/>
      </c>
      <c r="AK385" s="177" t="str">
        <f>IF(B385&gt;①工事概要の入力!$C$52,"",IF(B385&gt;=①工事概要の入力!$C$51,$AK$13,""))</f>
        <v/>
      </c>
      <c r="AL385" s="177" t="str">
        <f>IF(B385&gt;①工事概要の入力!$C$54,"",IF(B385&gt;=①工事概要の入力!$C$53,$AL$13,""))</f>
        <v/>
      </c>
      <c r="AM385" s="177" t="str">
        <f>IF(B385&gt;①工事概要の入力!$C$56,"",IF(B385&gt;=①工事概要の入力!$C$55,$AM$13,""))</f>
        <v/>
      </c>
      <c r="AN385" s="177" t="str">
        <f>IF(B385&gt;①工事概要の入力!$C$58,"",IF(B385&gt;=①工事概要の入力!$C$57,$AN$13,""))</f>
        <v/>
      </c>
      <c r="AO385" s="177" t="str">
        <f>IF(B385&gt;①工事概要の入力!$C$60,"",IF(B385&gt;=①工事概要の入力!$C$59,$AO$13,""))</f>
        <v/>
      </c>
      <c r="AP385" s="177" t="str">
        <f>IF(B385&gt;①工事概要の入力!$C$62,"",IF(B385&gt;=①工事概要の入力!$C$61,$AP$13,""))</f>
        <v/>
      </c>
      <c r="AQ385" s="177" t="str">
        <f>IF(B385&gt;①工事概要の入力!$C$64,"",IF(B385&gt;=①工事概要の入力!$C$63,$AQ$13,""))</f>
        <v/>
      </c>
      <c r="AR385" s="177" t="str">
        <f>IF(B385&gt;①工事概要の入力!$C$66,"",IF(B385&gt;=①工事概要の入力!$C$65,$AR$13,""))</f>
        <v/>
      </c>
      <c r="AS385" s="177" t="str">
        <f>IF(B385&gt;①工事概要の入力!$C$68,"",IF(B385&gt;=①工事概要の入力!$C$67,$AS$13,""))</f>
        <v/>
      </c>
      <c r="AT385" s="177" t="str">
        <f t="shared" si="59"/>
        <v/>
      </c>
      <c r="AU385" s="177" t="str">
        <f t="shared" si="51"/>
        <v xml:space="preserve"> </v>
      </c>
    </row>
    <row r="386" spans="1:47" ht="39" customHeight="1" thickTop="1" thickBot="1">
      <c r="A386" s="351" t="str">
        <f t="shared" si="52"/>
        <v>対象期間外</v>
      </c>
      <c r="B386" s="362" t="str">
        <f>IFERROR(IF(B385=①工事概要の入力!$E$14,"-",IF(B385="-","-",B385+1)),"-")</f>
        <v>-</v>
      </c>
      <c r="C386" s="363" t="str">
        <f t="shared" si="53"/>
        <v>-</v>
      </c>
      <c r="D386" s="364" t="str">
        <f t="shared" si="54"/>
        <v xml:space="preserve"> </v>
      </c>
      <c r="E386" s="365" t="str">
        <f>IF(B386=①工事概要の入力!$E$10,"",IF(B386&gt;①工事概要の入力!$E$13,"",IF(LEN(AT386)=0,"○","")))</f>
        <v/>
      </c>
      <c r="F386" s="365" t="str">
        <f>IF(E386="","",IF(WEEKDAY(B386)=1,"〇",IF(WEEKDAY(B386)=7,"〇","")))</f>
        <v/>
      </c>
      <c r="G386" s="366" t="str">
        <f t="shared" si="55"/>
        <v>×</v>
      </c>
      <c r="H386" s="367"/>
      <c r="I386" s="368"/>
      <c r="J386" s="369"/>
      <c r="K386" s="370"/>
      <c r="L386" s="371" t="str">
        <f t="shared" si="56"/>
        <v/>
      </c>
      <c r="M386" s="371" t="str">
        <f t="shared" si="50"/>
        <v/>
      </c>
      <c r="N386" s="371" t="str">
        <f>B386</f>
        <v>-</v>
      </c>
      <c r="O386" s="371" t="str">
        <f t="shared" si="57"/>
        <v/>
      </c>
      <c r="P386" s="371" t="str">
        <f t="shared" si="58"/>
        <v>振替済み</v>
      </c>
      <c r="Q386" s="365" t="str">
        <f>IFERROR(IF(F386="","",IF(I386="休日","OK",IF(I386=$T$3,VLOOKUP(B386,$M$15:$P$655,4,FALSE),"NG"))),"NG")</f>
        <v/>
      </c>
      <c r="R386" s="398" t="str">
        <f>IFERROR(IF(WEEKDAY(C386)=2,"週の始まり",IF(WEEKDAY(C386)=1,"週の終わり",IF(WEEKDAY(C386)&gt;2,"↓",""))),"")</f>
        <v/>
      </c>
      <c r="S386" s="184"/>
      <c r="V386" s="177" t="str">
        <f>IFERROR(VLOOKUP(B386,①工事概要の入力!$C$10:$D$14,2,FALSE),"")</f>
        <v/>
      </c>
      <c r="W386" s="177" t="str">
        <f>IFERROR(VLOOKUP(B386,①工事概要の入力!$C$18:$D$23,2,FALSE),"")</f>
        <v/>
      </c>
      <c r="X386" s="177" t="str">
        <f>IFERROR(VLOOKUP(B386,①工事概要の入力!$C$24:$D$26,2,FALSE),"")</f>
        <v/>
      </c>
      <c r="Y386" s="177" t="str">
        <f>IF(B386&gt;①工事概要の入力!$C$28,"",IF(B386&gt;=①工事概要の入力!$C$27,$Y$13,""))</f>
        <v/>
      </c>
      <c r="Z386" s="177" t="str">
        <f>IF(B386&gt;①工事概要の入力!$C$30,"",IF(B386&gt;=①工事概要の入力!$C$29,$Z$13,""))</f>
        <v/>
      </c>
      <c r="AA386" s="177" t="str">
        <f>IF(B386&gt;①工事概要の入力!$C$32,"",IF(B386&gt;=①工事概要の入力!$C$31,$AA$13,""))</f>
        <v/>
      </c>
      <c r="AB386" s="177" t="str">
        <f>IF(B386&gt;①工事概要の入力!$C$34,"",IF(B386&gt;=①工事概要の入力!$C$33,$AB$13,""))</f>
        <v/>
      </c>
      <c r="AC386" s="177" t="str">
        <f>IF(B386&gt;①工事概要の入力!$C$36,"",IF(B386&gt;=①工事概要の入力!$C$35,$AC$13,""))</f>
        <v/>
      </c>
      <c r="AD386" s="177" t="str">
        <f>IF(B386&gt;①工事概要の入力!$C$38,"",IF(B386&gt;=①工事概要の入力!$C$37,$AD$13,""))</f>
        <v/>
      </c>
      <c r="AE386" s="177" t="str">
        <f>IF(B386&gt;①工事概要の入力!$C$40,"",IF(B386&gt;=①工事概要の入力!$C$39,$AE$13,""))</f>
        <v/>
      </c>
      <c r="AF386" s="177" t="str">
        <f>IF(B386&gt;①工事概要の入力!$C$42,"",IF(B386&gt;=①工事概要の入力!$C$41,$AF$13,""))</f>
        <v/>
      </c>
      <c r="AG386" s="177" t="str">
        <f>IF(B386&gt;①工事概要の入力!$C$44,"",IF(B386&gt;=①工事概要の入力!$C$43,$AG$13,""))</f>
        <v/>
      </c>
      <c r="AH386" s="177" t="str">
        <f>IF(B386&gt;①工事概要の入力!$C$46,"",IF(B386&gt;=①工事概要の入力!$C$45,$AH$13,""))</f>
        <v/>
      </c>
      <c r="AI386" s="177" t="str">
        <f>IF(B386&gt;①工事概要の入力!$C$48,"",IF(B386&gt;=①工事概要の入力!$C$47,$AI$13,""))</f>
        <v/>
      </c>
      <c r="AJ386" s="177" t="str">
        <f>IF(B386&gt;①工事概要の入力!$C$50,"",IF(B386&gt;=①工事概要の入力!$C$49,$AJ$13,""))</f>
        <v/>
      </c>
      <c r="AK386" s="177" t="str">
        <f>IF(B386&gt;①工事概要の入力!$C$52,"",IF(B386&gt;=①工事概要の入力!$C$51,$AK$13,""))</f>
        <v/>
      </c>
      <c r="AL386" s="177" t="str">
        <f>IF(B386&gt;①工事概要の入力!$C$54,"",IF(B386&gt;=①工事概要の入力!$C$53,$AL$13,""))</f>
        <v/>
      </c>
      <c r="AM386" s="177" t="str">
        <f>IF(B386&gt;①工事概要の入力!$C$56,"",IF(B386&gt;=①工事概要の入力!$C$55,$AM$13,""))</f>
        <v/>
      </c>
      <c r="AN386" s="177" t="str">
        <f>IF(B386&gt;①工事概要の入力!$C$58,"",IF(B386&gt;=①工事概要の入力!$C$57,$AN$13,""))</f>
        <v/>
      </c>
      <c r="AO386" s="177" t="str">
        <f>IF(B386&gt;①工事概要の入力!$C$60,"",IF(B386&gt;=①工事概要の入力!$C$59,$AO$13,""))</f>
        <v/>
      </c>
      <c r="AP386" s="177" t="str">
        <f>IF(B386&gt;①工事概要の入力!$C$62,"",IF(B386&gt;=①工事概要の入力!$C$61,$AP$13,""))</f>
        <v/>
      </c>
      <c r="AQ386" s="177" t="str">
        <f>IF(B386&gt;①工事概要の入力!$C$64,"",IF(B386&gt;=①工事概要の入力!$C$63,$AQ$13,""))</f>
        <v/>
      </c>
      <c r="AR386" s="177" t="str">
        <f>IF(B386&gt;①工事概要の入力!$C$66,"",IF(B386&gt;=①工事概要の入力!$C$65,$AR$13,""))</f>
        <v/>
      </c>
      <c r="AS386" s="177" t="str">
        <f>IF(B386&gt;①工事概要の入力!$C$68,"",IF(B386&gt;=①工事概要の入力!$C$67,$AS$13,""))</f>
        <v/>
      </c>
      <c r="AT386" s="177" t="str">
        <f t="shared" si="59"/>
        <v/>
      </c>
      <c r="AU386" s="177" t="str">
        <f t="shared" si="51"/>
        <v xml:space="preserve"> </v>
      </c>
    </row>
    <row r="387" spans="1:47" ht="39" customHeight="1" thickTop="1" thickBot="1">
      <c r="A387" s="351" t="str">
        <f t="shared" si="52"/>
        <v>対象期間外</v>
      </c>
      <c r="B387" s="362" t="str">
        <f>IFERROR(IF(B386=①工事概要の入力!$E$14,"-",IF(B386="-","-",B386+1)),"-")</f>
        <v>-</v>
      </c>
      <c r="C387" s="363" t="str">
        <f t="shared" si="53"/>
        <v>-</v>
      </c>
      <c r="D387" s="364" t="str">
        <f t="shared" si="54"/>
        <v xml:space="preserve"> </v>
      </c>
      <c r="E387" s="365" t="str">
        <f>IF(B387=①工事概要の入力!$E$10,"",IF(B387&gt;①工事概要の入力!$E$13,"",IF(LEN(AT387)=0,"○","")))</f>
        <v/>
      </c>
      <c r="F387" s="365" t="str">
        <f>IF(E387="","",IF(WEEKDAY(B387)=1,"〇",IF(WEEKDAY(B387)=7,"〇","")))</f>
        <v/>
      </c>
      <c r="G387" s="366" t="str">
        <f t="shared" si="55"/>
        <v>×</v>
      </c>
      <c r="H387" s="367"/>
      <c r="I387" s="368"/>
      <c r="J387" s="369"/>
      <c r="K387" s="370"/>
      <c r="L387" s="371" t="str">
        <f t="shared" si="56"/>
        <v/>
      </c>
      <c r="M387" s="371" t="str">
        <f t="shared" si="50"/>
        <v/>
      </c>
      <c r="N387" s="371" t="str">
        <f>B387</f>
        <v>-</v>
      </c>
      <c r="O387" s="371" t="str">
        <f t="shared" si="57"/>
        <v/>
      </c>
      <c r="P387" s="371" t="str">
        <f t="shared" si="58"/>
        <v>振替済み</v>
      </c>
      <c r="Q387" s="365" t="str">
        <f>IFERROR(IF(F387="","",IF(I387="休日","OK",IF(I387=$T$3,VLOOKUP(B387,$M$15:$P$655,4,FALSE),"NG"))),"NG")</f>
        <v/>
      </c>
      <c r="R387" s="398" t="str">
        <f>IFERROR(IF(WEEKDAY(C387)=2,"週の始まり",IF(WEEKDAY(C387)=1,"週の終わり",IF(WEEKDAY(C387)&gt;2,"↓",""))),"")</f>
        <v/>
      </c>
      <c r="S387" s="184"/>
      <c r="V387" s="177" t="str">
        <f>IFERROR(VLOOKUP(B387,①工事概要の入力!$C$10:$D$14,2,FALSE),"")</f>
        <v/>
      </c>
      <c r="W387" s="177" t="str">
        <f>IFERROR(VLOOKUP(B387,①工事概要の入力!$C$18:$D$23,2,FALSE),"")</f>
        <v/>
      </c>
      <c r="X387" s="177" t="str">
        <f>IFERROR(VLOOKUP(B387,①工事概要の入力!$C$24:$D$26,2,FALSE),"")</f>
        <v/>
      </c>
      <c r="Y387" s="177" t="str">
        <f>IF(B387&gt;①工事概要の入力!$C$28,"",IF(B387&gt;=①工事概要の入力!$C$27,$Y$13,""))</f>
        <v/>
      </c>
      <c r="Z387" s="177" t="str">
        <f>IF(B387&gt;①工事概要の入力!$C$30,"",IF(B387&gt;=①工事概要の入力!$C$29,$Z$13,""))</f>
        <v/>
      </c>
      <c r="AA387" s="177" t="str">
        <f>IF(B387&gt;①工事概要の入力!$C$32,"",IF(B387&gt;=①工事概要の入力!$C$31,$AA$13,""))</f>
        <v/>
      </c>
      <c r="AB387" s="177" t="str">
        <f>IF(B387&gt;①工事概要の入力!$C$34,"",IF(B387&gt;=①工事概要の入力!$C$33,$AB$13,""))</f>
        <v/>
      </c>
      <c r="AC387" s="177" t="str">
        <f>IF(B387&gt;①工事概要の入力!$C$36,"",IF(B387&gt;=①工事概要の入力!$C$35,$AC$13,""))</f>
        <v/>
      </c>
      <c r="AD387" s="177" t="str">
        <f>IF(B387&gt;①工事概要の入力!$C$38,"",IF(B387&gt;=①工事概要の入力!$C$37,$AD$13,""))</f>
        <v/>
      </c>
      <c r="AE387" s="177" t="str">
        <f>IF(B387&gt;①工事概要の入力!$C$40,"",IF(B387&gt;=①工事概要の入力!$C$39,$AE$13,""))</f>
        <v/>
      </c>
      <c r="AF387" s="177" t="str">
        <f>IF(B387&gt;①工事概要の入力!$C$42,"",IF(B387&gt;=①工事概要の入力!$C$41,$AF$13,""))</f>
        <v/>
      </c>
      <c r="AG387" s="177" t="str">
        <f>IF(B387&gt;①工事概要の入力!$C$44,"",IF(B387&gt;=①工事概要の入力!$C$43,$AG$13,""))</f>
        <v/>
      </c>
      <c r="AH387" s="177" t="str">
        <f>IF(B387&gt;①工事概要の入力!$C$46,"",IF(B387&gt;=①工事概要の入力!$C$45,$AH$13,""))</f>
        <v/>
      </c>
      <c r="AI387" s="177" t="str">
        <f>IF(B387&gt;①工事概要の入力!$C$48,"",IF(B387&gt;=①工事概要の入力!$C$47,$AI$13,""))</f>
        <v/>
      </c>
      <c r="AJ387" s="177" t="str">
        <f>IF(B387&gt;①工事概要の入力!$C$50,"",IF(B387&gt;=①工事概要の入力!$C$49,$AJ$13,""))</f>
        <v/>
      </c>
      <c r="AK387" s="177" t="str">
        <f>IF(B387&gt;①工事概要の入力!$C$52,"",IF(B387&gt;=①工事概要の入力!$C$51,$AK$13,""))</f>
        <v/>
      </c>
      <c r="AL387" s="177" t="str">
        <f>IF(B387&gt;①工事概要の入力!$C$54,"",IF(B387&gt;=①工事概要の入力!$C$53,$AL$13,""))</f>
        <v/>
      </c>
      <c r="AM387" s="177" t="str">
        <f>IF(B387&gt;①工事概要の入力!$C$56,"",IF(B387&gt;=①工事概要の入力!$C$55,$AM$13,""))</f>
        <v/>
      </c>
      <c r="AN387" s="177" t="str">
        <f>IF(B387&gt;①工事概要の入力!$C$58,"",IF(B387&gt;=①工事概要の入力!$C$57,$AN$13,""))</f>
        <v/>
      </c>
      <c r="AO387" s="177" t="str">
        <f>IF(B387&gt;①工事概要の入力!$C$60,"",IF(B387&gt;=①工事概要の入力!$C$59,$AO$13,""))</f>
        <v/>
      </c>
      <c r="AP387" s="177" t="str">
        <f>IF(B387&gt;①工事概要の入力!$C$62,"",IF(B387&gt;=①工事概要の入力!$C$61,$AP$13,""))</f>
        <v/>
      </c>
      <c r="AQ387" s="177" t="str">
        <f>IF(B387&gt;①工事概要の入力!$C$64,"",IF(B387&gt;=①工事概要の入力!$C$63,$AQ$13,""))</f>
        <v/>
      </c>
      <c r="AR387" s="177" t="str">
        <f>IF(B387&gt;①工事概要の入力!$C$66,"",IF(B387&gt;=①工事概要の入力!$C$65,$AR$13,""))</f>
        <v/>
      </c>
      <c r="AS387" s="177" t="str">
        <f>IF(B387&gt;①工事概要の入力!$C$68,"",IF(B387&gt;=①工事概要の入力!$C$67,$AS$13,""))</f>
        <v/>
      </c>
      <c r="AT387" s="177" t="str">
        <f t="shared" si="59"/>
        <v/>
      </c>
      <c r="AU387" s="177" t="str">
        <f t="shared" si="51"/>
        <v xml:space="preserve"> </v>
      </c>
    </row>
    <row r="388" spans="1:47" ht="39" customHeight="1" thickTop="1" thickBot="1">
      <c r="A388" s="351" t="str">
        <f t="shared" si="52"/>
        <v>対象期間外</v>
      </c>
      <c r="B388" s="362" t="str">
        <f>IFERROR(IF(B387=①工事概要の入力!$E$14,"-",IF(B387="-","-",B387+1)),"-")</f>
        <v>-</v>
      </c>
      <c r="C388" s="363" t="str">
        <f t="shared" si="53"/>
        <v>-</v>
      </c>
      <c r="D388" s="364" t="str">
        <f t="shared" si="54"/>
        <v xml:space="preserve"> </v>
      </c>
      <c r="E388" s="365" t="str">
        <f>IF(B388=①工事概要の入力!$E$10,"",IF(B388&gt;①工事概要の入力!$E$13,"",IF(LEN(AT388)=0,"○","")))</f>
        <v/>
      </c>
      <c r="F388" s="365" t="str">
        <f>IF(E388="","",IF(WEEKDAY(B388)=1,"〇",IF(WEEKDAY(B388)=7,"〇","")))</f>
        <v/>
      </c>
      <c r="G388" s="366" t="str">
        <f t="shared" si="55"/>
        <v>×</v>
      </c>
      <c r="H388" s="367"/>
      <c r="I388" s="368"/>
      <c r="J388" s="369"/>
      <c r="K388" s="370"/>
      <c r="L388" s="371" t="str">
        <f t="shared" si="56"/>
        <v/>
      </c>
      <c r="M388" s="371" t="str">
        <f t="shared" si="50"/>
        <v/>
      </c>
      <c r="N388" s="371" t="str">
        <f>B388</f>
        <v>-</v>
      </c>
      <c r="O388" s="371" t="str">
        <f t="shared" si="57"/>
        <v/>
      </c>
      <c r="P388" s="371" t="str">
        <f t="shared" si="58"/>
        <v>振替済み</v>
      </c>
      <c r="Q388" s="365" t="str">
        <f>IFERROR(IF(F388="","",IF(I388="休日","OK",IF(I388=$T$3,VLOOKUP(B388,$M$15:$P$655,4,FALSE),"NG"))),"NG")</f>
        <v/>
      </c>
      <c r="R388" s="398" t="str">
        <f>IFERROR(IF(WEEKDAY(C388)=2,"週の始まり",IF(WEEKDAY(C388)=1,"週の終わり",IF(WEEKDAY(C388)&gt;2,"↓",""))),"")</f>
        <v/>
      </c>
      <c r="S388" s="184"/>
      <c r="V388" s="177" t="str">
        <f>IFERROR(VLOOKUP(B388,①工事概要の入力!$C$10:$D$14,2,FALSE),"")</f>
        <v/>
      </c>
      <c r="W388" s="177" t="str">
        <f>IFERROR(VLOOKUP(B388,①工事概要の入力!$C$18:$D$23,2,FALSE),"")</f>
        <v/>
      </c>
      <c r="X388" s="177" t="str">
        <f>IFERROR(VLOOKUP(B388,①工事概要の入力!$C$24:$D$26,2,FALSE),"")</f>
        <v/>
      </c>
      <c r="Y388" s="177" t="str">
        <f>IF(B388&gt;①工事概要の入力!$C$28,"",IF(B388&gt;=①工事概要の入力!$C$27,$Y$13,""))</f>
        <v/>
      </c>
      <c r="Z388" s="177" t="str">
        <f>IF(B388&gt;①工事概要の入力!$C$30,"",IF(B388&gt;=①工事概要の入力!$C$29,$Z$13,""))</f>
        <v/>
      </c>
      <c r="AA388" s="177" t="str">
        <f>IF(B388&gt;①工事概要の入力!$C$32,"",IF(B388&gt;=①工事概要の入力!$C$31,$AA$13,""))</f>
        <v/>
      </c>
      <c r="AB388" s="177" t="str">
        <f>IF(B388&gt;①工事概要の入力!$C$34,"",IF(B388&gt;=①工事概要の入力!$C$33,$AB$13,""))</f>
        <v/>
      </c>
      <c r="AC388" s="177" t="str">
        <f>IF(B388&gt;①工事概要の入力!$C$36,"",IF(B388&gt;=①工事概要の入力!$C$35,$AC$13,""))</f>
        <v/>
      </c>
      <c r="AD388" s="177" t="str">
        <f>IF(B388&gt;①工事概要の入力!$C$38,"",IF(B388&gt;=①工事概要の入力!$C$37,$AD$13,""))</f>
        <v/>
      </c>
      <c r="AE388" s="177" t="str">
        <f>IF(B388&gt;①工事概要の入力!$C$40,"",IF(B388&gt;=①工事概要の入力!$C$39,$AE$13,""))</f>
        <v/>
      </c>
      <c r="AF388" s="177" t="str">
        <f>IF(B388&gt;①工事概要の入力!$C$42,"",IF(B388&gt;=①工事概要の入力!$C$41,$AF$13,""))</f>
        <v/>
      </c>
      <c r="AG388" s="177" t="str">
        <f>IF(B388&gt;①工事概要の入力!$C$44,"",IF(B388&gt;=①工事概要の入力!$C$43,$AG$13,""))</f>
        <v/>
      </c>
      <c r="AH388" s="177" t="str">
        <f>IF(B388&gt;①工事概要の入力!$C$46,"",IF(B388&gt;=①工事概要の入力!$C$45,$AH$13,""))</f>
        <v/>
      </c>
      <c r="AI388" s="177" t="str">
        <f>IF(B388&gt;①工事概要の入力!$C$48,"",IF(B388&gt;=①工事概要の入力!$C$47,$AI$13,""))</f>
        <v/>
      </c>
      <c r="AJ388" s="177" t="str">
        <f>IF(B388&gt;①工事概要の入力!$C$50,"",IF(B388&gt;=①工事概要の入力!$C$49,$AJ$13,""))</f>
        <v/>
      </c>
      <c r="AK388" s="177" t="str">
        <f>IF(B388&gt;①工事概要の入力!$C$52,"",IF(B388&gt;=①工事概要の入力!$C$51,$AK$13,""))</f>
        <v/>
      </c>
      <c r="AL388" s="177" t="str">
        <f>IF(B388&gt;①工事概要の入力!$C$54,"",IF(B388&gt;=①工事概要の入力!$C$53,$AL$13,""))</f>
        <v/>
      </c>
      <c r="AM388" s="177" t="str">
        <f>IF(B388&gt;①工事概要の入力!$C$56,"",IF(B388&gt;=①工事概要の入力!$C$55,$AM$13,""))</f>
        <v/>
      </c>
      <c r="AN388" s="177" t="str">
        <f>IF(B388&gt;①工事概要の入力!$C$58,"",IF(B388&gt;=①工事概要の入力!$C$57,$AN$13,""))</f>
        <v/>
      </c>
      <c r="AO388" s="177" t="str">
        <f>IF(B388&gt;①工事概要の入力!$C$60,"",IF(B388&gt;=①工事概要の入力!$C$59,$AO$13,""))</f>
        <v/>
      </c>
      <c r="AP388" s="177" t="str">
        <f>IF(B388&gt;①工事概要の入力!$C$62,"",IF(B388&gt;=①工事概要の入力!$C$61,$AP$13,""))</f>
        <v/>
      </c>
      <c r="AQ388" s="177" t="str">
        <f>IF(B388&gt;①工事概要の入力!$C$64,"",IF(B388&gt;=①工事概要の入力!$C$63,$AQ$13,""))</f>
        <v/>
      </c>
      <c r="AR388" s="177" t="str">
        <f>IF(B388&gt;①工事概要の入力!$C$66,"",IF(B388&gt;=①工事概要の入力!$C$65,$AR$13,""))</f>
        <v/>
      </c>
      <c r="AS388" s="177" t="str">
        <f>IF(B388&gt;①工事概要の入力!$C$68,"",IF(B388&gt;=①工事概要の入力!$C$67,$AS$13,""))</f>
        <v/>
      </c>
      <c r="AT388" s="177" t="str">
        <f t="shared" si="59"/>
        <v/>
      </c>
      <c r="AU388" s="177" t="str">
        <f t="shared" si="51"/>
        <v xml:space="preserve"> </v>
      </c>
    </row>
    <row r="389" spans="1:47" ht="39" customHeight="1" thickTop="1" thickBot="1">
      <c r="A389" s="351" t="str">
        <f t="shared" si="52"/>
        <v>対象期間外</v>
      </c>
      <c r="B389" s="362" t="str">
        <f>IFERROR(IF(B388=①工事概要の入力!$E$14,"-",IF(B388="-","-",B388+1)),"-")</f>
        <v>-</v>
      </c>
      <c r="C389" s="363" t="str">
        <f t="shared" si="53"/>
        <v>-</v>
      </c>
      <c r="D389" s="364" t="str">
        <f t="shared" si="54"/>
        <v xml:space="preserve"> </v>
      </c>
      <c r="E389" s="365" t="str">
        <f>IF(B389=①工事概要の入力!$E$10,"",IF(B389&gt;①工事概要の入力!$E$13,"",IF(LEN(AT389)=0,"○","")))</f>
        <v/>
      </c>
      <c r="F389" s="365" t="str">
        <f>IF(E389="","",IF(WEEKDAY(B389)=1,"〇",IF(WEEKDAY(B389)=7,"〇","")))</f>
        <v/>
      </c>
      <c r="G389" s="366" t="str">
        <f t="shared" si="55"/>
        <v>×</v>
      </c>
      <c r="H389" s="367"/>
      <c r="I389" s="368"/>
      <c r="J389" s="369"/>
      <c r="K389" s="370"/>
      <c r="L389" s="371" t="str">
        <f t="shared" si="56"/>
        <v/>
      </c>
      <c r="M389" s="371" t="str">
        <f t="shared" si="50"/>
        <v/>
      </c>
      <c r="N389" s="371" t="str">
        <f>B389</f>
        <v>-</v>
      </c>
      <c r="O389" s="371" t="str">
        <f t="shared" si="57"/>
        <v/>
      </c>
      <c r="P389" s="371" t="str">
        <f t="shared" si="58"/>
        <v>振替済み</v>
      </c>
      <c r="Q389" s="365" t="str">
        <f>IFERROR(IF(F389="","",IF(I389="休日","OK",IF(I389=$T$3,VLOOKUP(B389,$M$15:$P$655,4,FALSE),"NG"))),"NG")</f>
        <v/>
      </c>
      <c r="R389" s="398" t="str">
        <f>IFERROR(IF(WEEKDAY(C389)=2,"週の始まり",IF(WEEKDAY(C389)=1,"週の終わり",IF(WEEKDAY(C389)&gt;2,"↓",""))),"")</f>
        <v/>
      </c>
      <c r="S389" s="184"/>
      <c r="V389" s="177" t="str">
        <f>IFERROR(VLOOKUP(B389,①工事概要の入力!$C$10:$D$14,2,FALSE),"")</f>
        <v/>
      </c>
      <c r="W389" s="177" t="str">
        <f>IFERROR(VLOOKUP(B389,①工事概要の入力!$C$18:$D$23,2,FALSE),"")</f>
        <v/>
      </c>
      <c r="X389" s="177" t="str">
        <f>IFERROR(VLOOKUP(B389,①工事概要の入力!$C$24:$D$26,2,FALSE),"")</f>
        <v/>
      </c>
      <c r="Y389" s="177" t="str">
        <f>IF(B389&gt;①工事概要の入力!$C$28,"",IF(B389&gt;=①工事概要の入力!$C$27,$Y$13,""))</f>
        <v/>
      </c>
      <c r="Z389" s="177" t="str">
        <f>IF(B389&gt;①工事概要の入力!$C$30,"",IF(B389&gt;=①工事概要の入力!$C$29,$Z$13,""))</f>
        <v/>
      </c>
      <c r="AA389" s="177" t="str">
        <f>IF(B389&gt;①工事概要の入力!$C$32,"",IF(B389&gt;=①工事概要の入力!$C$31,$AA$13,""))</f>
        <v/>
      </c>
      <c r="AB389" s="177" t="str">
        <f>IF(B389&gt;①工事概要の入力!$C$34,"",IF(B389&gt;=①工事概要の入力!$C$33,$AB$13,""))</f>
        <v/>
      </c>
      <c r="AC389" s="177" t="str">
        <f>IF(B389&gt;①工事概要の入力!$C$36,"",IF(B389&gt;=①工事概要の入力!$C$35,$AC$13,""))</f>
        <v/>
      </c>
      <c r="AD389" s="177" t="str">
        <f>IF(B389&gt;①工事概要の入力!$C$38,"",IF(B389&gt;=①工事概要の入力!$C$37,$AD$13,""))</f>
        <v/>
      </c>
      <c r="AE389" s="177" t="str">
        <f>IF(B389&gt;①工事概要の入力!$C$40,"",IF(B389&gt;=①工事概要の入力!$C$39,$AE$13,""))</f>
        <v/>
      </c>
      <c r="AF389" s="177" t="str">
        <f>IF(B389&gt;①工事概要の入力!$C$42,"",IF(B389&gt;=①工事概要の入力!$C$41,$AF$13,""))</f>
        <v/>
      </c>
      <c r="AG389" s="177" t="str">
        <f>IF(B389&gt;①工事概要の入力!$C$44,"",IF(B389&gt;=①工事概要の入力!$C$43,$AG$13,""))</f>
        <v/>
      </c>
      <c r="AH389" s="177" t="str">
        <f>IF(B389&gt;①工事概要の入力!$C$46,"",IF(B389&gt;=①工事概要の入力!$C$45,$AH$13,""))</f>
        <v/>
      </c>
      <c r="AI389" s="177" t="str">
        <f>IF(B389&gt;①工事概要の入力!$C$48,"",IF(B389&gt;=①工事概要の入力!$C$47,$AI$13,""))</f>
        <v/>
      </c>
      <c r="AJ389" s="177" t="str">
        <f>IF(B389&gt;①工事概要の入力!$C$50,"",IF(B389&gt;=①工事概要の入力!$C$49,$AJ$13,""))</f>
        <v/>
      </c>
      <c r="AK389" s="177" t="str">
        <f>IF(B389&gt;①工事概要の入力!$C$52,"",IF(B389&gt;=①工事概要の入力!$C$51,$AK$13,""))</f>
        <v/>
      </c>
      <c r="AL389" s="177" t="str">
        <f>IF(B389&gt;①工事概要の入力!$C$54,"",IF(B389&gt;=①工事概要の入力!$C$53,$AL$13,""))</f>
        <v/>
      </c>
      <c r="AM389" s="177" t="str">
        <f>IF(B389&gt;①工事概要の入力!$C$56,"",IF(B389&gt;=①工事概要の入力!$C$55,$AM$13,""))</f>
        <v/>
      </c>
      <c r="AN389" s="177" t="str">
        <f>IF(B389&gt;①工事概要の入力!$C$58,"",IF(B389&gt;=①工事概要の入力!$C$57,$AN$13,""))</f>
        <v/>
      </c>
      <c r="AO389" s="177" t="str">
        <f>IF(B389&gt;①工事概要の入力!$C$60,"",IF(B389&gt;=①工事概要の入力!$C$59,$AO$13,""))</f>
        <v/>
      </c>
      <c r="AP389" s="177" t="str">
        <f>IF(B389&gt;①工事概要の入力!$C$62,"",IF(B389&gt;=①工事概要の入力!$C$61,$AP$13,""))</f>
        <v/>
      </c>
      <c r="AQ389" s="177" t="str">
        <f>IF(B389&gt;①工事概要の入力!$C$64,"",IF(B389&gt;=①工事概要の入力!$C$63,$AQ$13,""))</f>
        <v/>
      </c>
      <c r="AR389" s="177" t="str">
        <f>IF(B389&gt;①工事概要の入力!$C$66,"",IF(B389&gt;=①工事概要の入力!$C$65,$AR$13,""))</f>
        <v/>
      </c>
      <c r="AS389" s="177" t="str">
        <f>IF(B389&gt;①工事概要の入力!$C$68,"",IF(B389&gt;=①工事概要の入力!$C$67,$AS$13,""))</f>
        <v/>
      </c>
      <c r="AT389" s="177" t="str">
        <f t="shared" si="59"/>
        <v/>
      </c>
      <c r="AU389" s="177" t="str">
        <f t="shared" si="51"/>
        <v xml:space="preserve"> </v>
      </c>
    </row>
    <row r="390" spans="1:47" ht="39" customHeight="1" thickTop="1" thickBot="1">
      <c r="A390" s="351" t="str">
        <f t="shared" si="52"/>
        <v>対象期間外</v>
      </c>
      <c r="B390" s="362" t="str">
        <f>IFERROR(IF(B389=①工事概要の入力!$E$14,"-",IF(B389="-","-",B389+1)),"-")</f>
        <v>-</v>
      </c>
      <c r="C390" s="363" t="str">
        <f t="shared" si="53"/>
        <v>-</v>
      </c>
      <c r="D390" s="364" t="str">
        <f t="shared" si="54"/>
        <v xml:space="preserve"> </v>
      </c>
      <c r="E390" s="365" t="str">
        <f>IF(B390=①工事概要の入力!$E$10,"",IF(B390&gt;①工事概要の入力!$E$13,"",IF(LEN(AT390)=0,"○","")))</f>
        <v/>
      </c>
      <c r="F390" s="365" t="str">
        <f>IF(E390="","",IF(WEEKDAY(B390)=1,"〇",IF(WEEKDAY(B390)=7,"〇","")))</f>
        <v/>
      </c>
      <c r="G390" s="366" t="str">
        <f t="shared" si="55"/>
        <v>×</v>
      </c>
      <c r="H390" s="367"/>
      <c r="I390" s="368"/>
      <c r="J390" s="369"/>
      <c r="K390" s="370"/>
      <c r="L390" s="371" t="str">
        <f t="shared" si="56"/>
        <v/>
      </c>
      <c r="M390" s="371" t="str">
        <f t="shared" si="50"/>
        <v/>
      </c>
      <c r="N390" s="371" t="str">
        <f>B390</f>
        <v>-</v>
      </c>
      <c r="O390" s="371" t="str">
        <f t="shared" si="57"/>
        <v/>
      </c>
      <c r="P390" s="371" t="str">
        <f t="shared" si="58"/>
        <v>振替済み</v>
      </c>
      <c r="Q390" s="365" t="str">
        <f>IFERROR(IF(F390="","",IF(I390="休日","OK",IF(I390=$T$3,VLOOKUP(B390,$M$15:$P$655,4,FALSE),"NG"))),"NG")</f>
        <v/>
      </c>
      <c r="R390" s="398" t="str">
        <f>IFERROR(IF(WEEKDAY(C390)=2,"週の始まり",IF(WEEKDAY(C390)=1,"週の終わり",IF(WEEKDAY(C390)&gt;2,"↓",""))),"")</f>
        <v/>
      </c>
      <c r="S390" s="184"/>
      <c r="V390" s="177" t="str">
        <f>IFERROR(VLOOKUP(B390,①工事概要の入力!$C$10:$D$14,2,FALSE),"")</f>
        <v/>
      </c>
      <c r="W390" s="177" t="str">
        <f>IFERROR(VLOOKUP(B390,①工事概要の入力!$C$18:$D$23,2,FALSE),"")</f>
        <v/>
      </c>
      <c r="X390" s="177" t="str">
        <f>IFERROR(VLOOKUP(B390,①工事概要の入力!$C$24:$D$26,2,FALSE),"")</f>
        <v/>
      </c>
      <c r="Y390" s="177" t="str">
        <f>IF(B390&gt;①工事概要の入力!$C$28,"",IF(B390&gt;=①工事概要の入力!$C$27,$Y$13,""))</f>
        <v/>
      </c>
      <c r="Z390" s="177" t="str">
        <f>IF(B390&gt;①工事概要の入力!$C$30,"",IF(B390&gt;=①工事概要の入力!$C$29,$Z$13,""))</f>
        <v/>
      </c>
      <c r="AA390" s="177" t="str">
        <f>IF(B390&gt;①工事概要の入力!$C$32,"",IF(B390&gt;=①工事概要の入力!$C$31,$AA$13,""))</f>
        <v/>
      </c>
      <c r="AB390" s="177" t="str">
        <f>IF(B390&gt;①工事概要の入力!$C$34,"",IF(B390&gt;=①工事概要の入力!$C$33,$AB$13,""))</f>
        <v/>
      </c>
      <c r="AC390" s="177" t="str">
        <f>IF(B390&gt;①工事概要の入力!$C$36,"",IF(B390&gt;=①工事概要の入力!$C$35,$AC$13,""))</f>
        <v/>
      </c>
      <c r="AD390" s="177" t="str">
        <f>IF(B390&gt;①工事概要の入力!$C$38,"",IF(B390&gt;=①工事概要の入力!$C$37,$AD$13,""))</f>
        <v/>
      </c>
      <c r="AE390" s="177" t="str">
        <f>IF(B390&gt;①工事概要の入力!$C$40,"",IF(B390&gt;=①工事概要の入力!$C$39,$AE$13,""))</f>
        <v/>
      </c>
      <c r="AF390" s="177" t="str">
        <f>IF(B390&gt;①工事概要の入力!$C$42,"",IF(B390&gt;=①工事概要の入力!$C$41,$AF$13,""))</f>
        <v/>
      </c>
      <c r="AG390" s="177" t="str">
        <f>IF(B390&gt;①工事概要の入力!$C$44,"",IF(B390&gt;=①工事概要の入力!$C$43,$AG$13,""))</f>
        <v/>
      </c>
      <c r="AH390" s="177" t="str">
        <f>IF(B390&gt;①工事概要の入力!$C$46,"",IF(B390&gt;=①工事概要の入力!$C$45,$AH$13,""))</f>
        <v/>
      </c>
      <c r="AI390" s="177" t="str">
        <f>IF(B390&gt;①工事概要の入力!$C$48,"",IF(B390&gt;=①工事概要の入力!$C$47,$AI$13,""))</f>
        <v/>
      </c>
      <c r="AJ390" s="177" t="str">
        <f>IF(B390&gt;①工事概要の入力!$C$50,"",IF(B390&gt;=①工事概要の入力!$C$49,$AJ$13,""))</f>
        <v/>
      </c>
      <c r="AK390" s="177" t="str">
        <f>IF(B390&gt;①工事概要の入力!$C$52,"",IF(B390&gt;=①工事概要の入力!$C$51,$AK$13,""))</f>
        <v/>
      </c>
      <c r="AL390" s="177" t="str">
        <f>IF(B390&gt;①工事概要の入力!$C$54,"",IF(B390&gt;=①工事概要の入力!$C$53,$AL$13,""))</f>
        <v/>
      </c>
      <c r="AM390" s="177" t="str">
        <f>IF(B390&gt;①工事概要の入力!$C$56,"",IF(B390&gt;=①工事概要の入力!$C$55,$AM$13,""))</f>
        <v/>
      </c>
      <c r="AN390" s="177" t="str">
        <f>IF(B390&gt;①工事概要の入力!$C$58,"",IF(B390&gt;=①工事概要の入力!$C$57,$AN$13,""))</f>
        <v/>
      </c>
      <c r="AO390" s="177" t="str">
        <f>IF(B390&gt;①工事概要の入力!$C$60,"",IF(B390&gt;=①工事概要の入力!$C$59,$AO$13,""))</f>
        <v/>
      </c>
      <c r="AP390" s="177" t="str">
        <f>IF(B390&gt;①工事概要の入力!$C$62,"",IF(B390&gt;=①工事概要の入力!$C$61,$AP$13,""))</f>
        <v/>
      </c>
      <c r="AQ390" s="177" t="str">
        <f>IF(B390&gt;①工事概要の入力!$C$64,"",IF(B390&gt;=①工事概要の入力!$C$63,$AQ$13,""))</f>
        <v/>
      </c>
      <c r="AR390" s="177" t="str">
        <f>IF(B390&gt;①工事概要の入力!$C$66,"",IF(B390&gt;=①工事概要の入力!$C$65,$AR$13,""))</f>
        <v/>
      </c>
      <c r="AS390" s="177" t="str">
        <f>IF(B390&gt;①工事概要の入力!$C$68,"",IF(B390&gt;=①工事概要の入力!$C$67,$AS$13,""))</f>
        <v/>
      </c>
      <c r="AT390" s="177" t="str">
        <f t="shared" si="59"/>
        <v/>
      </c>
      <c r="AU390" s="177" t="str">
        <f t="shared" si="51"/>
        <v xml:space="preserve"> </v>
      </c>
    </row>
    <row r="391" spans="1:47" ht="39" customHeight="1" thickTop="1" thickBot="1">
      <c r="A391" s="351" t="str">
        <f t="shared" si="52"/>
        <v>対象期間外</v>
      </c>
      <c r="B391" s="362" t="str">
        <f>IFERROR(IF(B390=①工事概要の入力!$E$14,"-",IF(B390="-","-",B390+1)),"-")</f>
        <v>-</v>
      </c>
      <c r="C391" s="363" t="str">
        <f t="shared" si="53"/>
        <v>-</v>
      </c>
      <c r="D391" s="364" t="str">
        <f t="shared" si="54"/>
        <v xml:space="preserve"> </v>
      </c>
      <c r="E391" s="365" t="str">
        <f>IF(B391=①工事概要の入力!$E$10,"",IF(B391&gt;①工事概要の入力!$E$13,"",IF(LEN(AT391)=0,"○","")))</f>
        <v/>
      </c>
      <c r="F391" s="365" t="str">
        <f>IF(E391="","",IF(WEEKDAY(B391)=1,"〇",IF(WEEKDAY(B391)=7,"〇","")))</f>
        <v/>
      </c>
      <c r="G391" s="366" t="str">
        <f t="shared" si="55"/>
        <v>×</v>
      </c>
      <c r="H391" s="367"/>
      <c r="I391" s="368"/>
      <c r="J391" s="369"/>
      <c r="K391" s="370"/>
      <c r="L391" s="371" t="str">
        <f t="shared" si="56"/>
        <v/>
      </c>
      <c r="M391" s="371" t="str">
        <f t="shared" si="50"/>
        <v/>
      </c>
      <c r="N391" s="371" t="str">
        <f>B391</f>
        <v>-</v>
      </c>
      <c r="O391" s="371" t="str">
        <f t="shared" si="57"/>
        <v/>
      </c>
      <c r="P391" s="371" t="str">
        <f t="shared" si="58"/>
        <v>振替済み</v>
      </c>
      <c r="Q391" s="365" t="str">
        <f>IFERROR(IF(F391="","",IF(I391="休日","OK",IF(I391=$T$3,VLOOKUP(B391,$M$15:$P$655,4,FALSE),"NG"))),"NG")</f>
        <v/>
      </c>
      <c r="R391" s="398" t="str">
        <f>IFERROR(IF(WEEKDAY(C391)=2,"週の始まり",IF(WEEKDAY(C391)=1,"週の終わり",IF(WEEKDAY(C391)&gt;2,"↓",""))),"")</f>
        <v/>
      </c>
      <c r="S391" s="184"/>
      <c r="V391" s="177" t="str">
        <f>IFERROR(VLOOKUP(B391,①工事概要の入力!$C$10:$D$14,2,FALSE),"")</f>
        <v/>
      </c>
      <c r="W391" s="177" t="str">
        <f>IFERROR(VLOOKUP(B391,①工事概要の入力!$C$18:$D$23,2,FALSE),"")</f>
        <v/>
      </c>
      <c r="X391" s="177" t="str">
        <f>IFERROR(VLOOKUP(B391,①工事概要の入力!$C$24:$D$26,2,FALSE),"")</f>
        <v/>
      </c>
      <c r="Y391" s="177" t="str">
        <f>IF(B391&gt;①工事概要の入力!$C$28,"",IF(B391&gt;=①工事概要の入力!$C$27,$Y$13,""))</f>
        <v/>
      </c>
      <c r="Z391" s="177" t="str">
        <f>IF(B391&gt;①工事概要の入力!$C$30,"",IF(B391&gt;=①工事概要の入力!$C$29,$Z$13,""))</f>
        <v/>
      </c>
      <c r="AA391" s="177" t="str">
        <f>IF(B391&gt;①工事概要の入力!$C$32,"",IF(B391&gt;=①工事概要の入力!$C$31,$AA$13,""))</f>
        <v/>
      </c>
      <c r="AB391" s="177" t="str">
        <f>IF(B391&gt;①工事概要の入力!$C$34,"",IF(B391&gt;=①工事概要の入力!$C$33,$AB$13,""))</f>
        <v/>
      </c>
      <c r="AC391" s="177" t="str">
        <f>IF(B391&gt;①工事概要の入力!$C$36,"",IF(B391&gt;=①工事概要の入力!$C$35,$AC$13,""))</f>
        <v/>
      </c>
      <c r="AD391" s="177" t="str">
        <f>IF(B391&gt;①工事概要の入力!$C$38,"",IF(B391&gt;=①工事概要の入力!$C$37,$AD$13,""))</f>
        <v/>
      </c>
      <c r="AE391" s="177" t="str">
        <f>IF(B391&gt;①工事概要の入力!$C$40,"",IF(B391&gt;=①工事概要の入力!$C$39,$AE$13,""))</f>
        <v/>
      </c>
      <c r="AF391" s="177" t="str">
        <f>IF(B391&gt;①工事概要の入力!$C$42,"",IF(B391&gt;=①工事概要の入力!$C$41,$AF$13,""))</f>
        <v/>
      </c>
      <c r="AG391" s="177" t="str">
        <f>IF(B391&gt;①工事概要の入力!$C$44,"",IF(B391&gt;=①工事概要の入力!$C$43,$AG$13,""))</f>
        <v/>
      </c>
      <c r="AH391" s="177" t="str">
        <f>IF(B391&gt;①工事概要の入力!$C$46,"",IF(B391&gt;=①工事概要の入力!$C$45,$AH$13,""))</f>
        <v/>
      </c>
      <c r="AI391" s="177" t="str">
        <f>IF(B391&gt;①工事概要の入力!$C$48,"",IF(B391&gt;=①工事概要の入力!$C$47,$AI$13,""))</f>
        <v/>
      </c>
      <c r="AJ391" s="177" t="str">
        <f>IF(B391&gt;①工事概要の入力!$C$50,"",IF(B391&gt;=①工事概要の入力!$C$49,$AJ$13,""))</f>
        <v/>
      </c>
      <c r="AK391" s="177" t="str">
        <f>IF(B391&gt;①工事概要の入力!$C$52,"",IF(B391&gt;=①工事概要の入力!$C$51,$AK$13,""))</f>
        <v/>
      </c>
      <c r="AL391" s="177" t="str">
        <f>IF(B391&gt;①工事概要の入力!$C$54,"",IF(B391&gt;=①工事概要の入力!$C$53,$AL$13,""))</f>
        <v/>
      </c>
      <c r="AM391" s="177" t="str">
        <f>IF(B391&gt;①工事概要の入力!$C$56,"",IF(B391&gt;=①工事概要の入力!$C$55,$AM$13,""))</f>
        <v/>
      </c>
      <c r="AN391" s="177" t="str">
        <f>IF(B391&gt;①工事概要の入力!$C$58,"",IF(B391&gt;=①工事概要の入力!$C$57,$AN$13,""))</f>
        <v/>
      </c>
      <c r="AO391" s="177" t="str">
        <f>IF(B391&gt;①工事概要の入力!$C$60,"",IF(B391&gt;=①工事概要の入力!$C$59,$AO$13,""))</f>
        <v/>
      </c>
      <c r="AP391" s="177" t="str">
        <f>IF(B391&gt;①工事概要の入力!$C$62,"",IF(B391&gt;=①工事概要の入力!$C$61,$AP$13,""))</f>
        <v/>
      </c>
      <c r="AQ391" s="177" t="str">
        <f>IF(B391&gt;①工事概要の入力!$C$64,"",IF(B391&gt;=①工事概要の入力!$C$63,$AQ$13,""))</f>
        <v/>
      </c>
      <c r="AR391" s="177" t="str">
        <f>IF(B391&gt;①工事概要の入力!$C$66,"",IF(B391&gt;=①工事概要の入力!$C$65,$AR$13,""))</f>
        <v/>
      </c>
      <c r="AS391" s="177" t="str">
        <f>IF(B391&gt;①工事概要の入力!$C$68,"",IF(B391&gt;=①工事概要の入力!$C$67,$AS$13,""))</f>
        <v/>
      </c>
      <c r="AT391" s="177" t="str">
        <f t="shared" si="59"/>
        <v/>
      </c>
      <c r="AU391" s="177" t="str">
        <f t="shared" si="51"/>
        <v xml:space="preserve"> </v>
      </c>
    </row>
    <row r="392" spans="1:47" ht="39" customHeight="1" thickTop="1" thickBot="1">
      <c r="A392" s="351" t="str">
        <f t="shared" si="52"/>
        <v>対象期間外</v>
      </c>
      <c r="B392" s="362" t="str">
        <f>IFERROR(IF(B391=①工事概要の入力!$E$14,"-",IF(B391="-","-",B391+1)),"-")</f>
        <v>-</v>
      </c>
      <c r="C392" s="363" t="str">
        <f t="shared" si="53"/>
        <v>-</v>
      </c>
      <c r="D392" s="364" t="str">
        <f t="shared" si="54"/>
        <v xml:space="preserve"> </v>
      </c>
      <c r="E392" s="365" t="str">
        <f>IF(B392=①工事概要の入力!$E$10,"",IF(B392&gt;①工事概要の入力!$E$13,"",IF(LEN(AT392)=0,"○","")))</f>
        <v/>
      </c>
      <c r="F392" s="365" t="str">
        <f>IF(E392="","",IF(WEEKDAY(B392)=1,"〇",IF(WEEKDAY(B392)=7,"〇","")))</f>
        <v/>
      </c>
      <c r="G392" s="366" t="str">
        <f t="shared" si="55"/>
        <v>×</v>
      </c>
      <c r="H392" s="367"/>
      <c r="I392" s="368"/>
      <c r="J392" s="369"/>
      <c r="K392" s="370"/>
      <c r="L392" s="371" t="str">
        <f t="shared" si="56"/>
        <v/>
      </c>
      <c r="M392" s="371" t="str">
        <f t="shared" si="50"/>
        <v/>
      </c>
      <c r="N392" s="371" t="str">
        <f>B392</f>
        <v>-</v>
      </c>
      <c r="O392" s="371" t="str">
        <f t="shared" si="57"/>
        <v/>
      </c>
      <c r="P392" s="371" t="str">
        <f t="shared" si="58"/>
        <v>振替済み</v>
      </c>
      <c r="Q392" s="365" t="str">
        <f>IFERROR(IF(F392="","",IF(I392="休日","OK",IF(I392=$T$3,VLOOKUP(B392,$M$15:$P$655,4,FALSE),"NG"))),"NG")</f>
        <v/>
      </c>
      <c r="R392" s="398" t="str">
        <f>IFERROR(IF(WEEKDAY(C392)=2,"週の始まり",IF(WEEKDAY(C392)=1,"週の終わり",IF(WEEKDAY(C392)&gt;2,"↓",""))),"")</f>
        <v/>
      </c>
      <c r="S392" s="184"/>
      <c r="V392" s="177" t="str">
        <f>IFERROR(VLOOKUP(B392,①工事概要の入力!$C$10:$D$14,2,FALSE),"")</f>
        <v/>
      </c>
      <c r="W392" s="177" t="str">
        <f>IFERROR(VLOOKUP(B392,①工事概要の入力!$C$18:$D$23,2,FALSE),"")</f>
        <v/>
      </c>
      <c r="X392" s="177" t="str">
        <f>IFERROR(VLOOKUP(B392,①工事概要の入力!$C$24:$D$26,2,FALSE),"")</f>
        <v/>
      </c>
      <c r="Y392" s="177" t="str">
        <f>IF(B392&gt;①工事概要の入力!$C$28,"",IF(B392&gt;=①工事概要の入力!$C$27,$Y$13,""))</f>
        <v/>
      </c>
      <c r="Z392" s="177" t="str">
        <f>IF(B392&gt;①工事概要の入力!$C$30,"",IF(B392&gt;=①工事概要の入力!$C$29,$Z$13,""))</f>
        <v/>
      </c>
      <c r="AA392" s="177" t="str">
        <f>IF(B392&gt;①工事概要の入力!$C$32,"",IF(B392&gt;=①工事概要の入力!$C$31,$AA$13,""))</f>
        <v/>
      </c>
      <c r="AB392" s="177" t="str">
        <f>IF(B392&gt;①工事概要の入力!$C$34,"",IF(B392&gt;=①工事概要の入力!$C$33,$AB$13,""))</f>
        <v/>
      </c>
      <c r="AC392" s="177" t="str">
        <f>IF(B392&gt;①工事概要の入力!$C$36,"",IF(B392&gt;=①工事概要の入力!$C$35,$AC$13,""))</f>
        <v/>
      </c>
      <c r="AD392" s="177" t="str">
        <f>IF(B392&gt;①工事概要の入力!$C$38,"",IF(B392&gt;=①工事概要の入力!$C$37,$AD$13,""))</f>
        <v/>
      </c>
      <c r="AE392" s="177" t="str">
        <f>IF(B392&gt;①工事概要の入力!$C$40,"",IF(B392&gt;=①工事概要の入力!$C$39,$AE$13,""))</f>
        <v/>
      </c>
      <c r="AF392" s="177" t="str">
        <f>IF(B392&gt;①工事概要の入力!$C$42,"",IF(B392&gt;=①工事概要の入力!$C$41,$AF$13,""))</f>
        <v/>
      </c>
      <c r="AG392" s="177" t="str">
        <f>IF(B392&gt;①工事概要の入力!$C$44,"",IF(B392&gt;=①工事概要の入力!$C$43,$AG$13,""))</f>
        <v/>
      </c>
      <c r="AH392" s="177" t="str">
        <f>IF(B392&gt;①工事概要の入力!$C$46,"",IF(B392&gt;=①工事概要の入力!$C$45,$AH$13,""))</f>
        <v/>
      </c>
      <c r="AI392" s="177" t="str">
        <f>IF(B392&gt;①工事概要の入力!$C$48,"",IF(B392&gt;=①工事概要の入力!$C$47,$AI$13,""))</f>
        <v/>
      </c>
      <c r="AJ392" s="177" t="str">
        <f>IF(B392&gt;①工事概要の入力!$C$50,"",IF(B392&gt;=①工事概要の入力!$C$49,$AJ$13,""))</f>
        <v/>
      </c>
      <c r="AK392" s="177" t="str">
        <f>IF(B392&gt;①工事概要の入力!$C$52,"",IF(B392&gt;=①工事概要の入力!$C$51,$AK$13,""))</f>
        <v/>
      </c>
      <c r="AL392" s="177" t="str">
        <f>IF(B392&gt;①工事概要の入力!$C$54,"",IF(B392&gt;=①工事概要の入力!$C$53,$AL$13,""))</f>
        <v/>
      </c>
      <c r="AM392" s="177" t="str">
        <f>IF(B392&gt;①工事概要の入力!$C$56,"",IF(B392&gt;=①工事概要の入力!$C$55,$AM$13,""))</f>
        <v/>
      </c>
      <c r="AN392" s="177" t="str">
        <f>IF(B392&gt;①工事概要の入力!$C$58,"",IF(B392&gt;=①工事概要の入力!$C$57,$AN$13,""))</f>
        <v/>
      </c>
      <c r="AO392" s="177" t="str">
        <f>IF(B392&gt;①工事概要の入力!$C$60,"",IF(B392&gt;=①工事概要の入力!$C$59,$AO$13,""))</f>
        <v/>
      </c>
      <c r="AP392" s="177" t="str">
        <f>IF(B392&gt;①工事概要の入力!$C$62,"",IF(B392&gt;=①工事概要の入力!$C$61,$AP$13,""))</f>
        <v/>
      </c>
      <c r="AQ392" s="177" t="str">
        <f>IF(B392&gt;①工事概要の入力!$C$64,"",IF(B392&gt;=①工事概要の入力!$C$63,$AQ$13,""))</f>
        <v/>
      </c>
      <c r="AR392" s="177" t="str">
        <f>IF(B392&gt;①工事概要の入力!$C$66,"",IF(B392&gt;=①工事概要の入力!$C$65,$AR$13,""))</f>
        <v/>
      </c>
      <c r="AS392" s="177" t="str">
        <f>IF(B392&gt;①工事概要の入力!$C$68,"",IF(B392&gt;=①工事概要の入力!$C$67,$AS$13,""))</f>
        <v/>
      </c>
      <c r="AT392" s="177" t="str">
        <f t="shared" si="59"/>
        <v/>
      </c>
      <c r="AU392" s="177" t="str">
        <f t="shared" si="51"/>
        <v xml:space="preserve"> </v>
      </c>
    </row>
    <row r="393" spans="1:47" ht="39" customHeight="1" thickTop="1" thickBot="1">
      <c r="A393" s="351" t="str">
        <f t="shared" si="52"/>
        <v>対象期間外</v>
      </c>
      <c r="B393" s="362" t="str">
        <f>IFERROR(IF(B392=①工事概要の入力!$E$14,"-",IF(B392="-","-",B392+1)),"-")</f>
        <v>-</v>
      </c>
      <c r="C393" s="363" t="str">
        <f t="shared" si="53"/>
        <v>-</v>
      </c>
      <c r="D393" s="364" t="str">
        <f t="shared" si="54"/>
        <v xml:space="preserve"> </v>
      </c>
      <c r="E393" s="365" t="str">
        <f>IF(B393=①工事概要の入力!$E$10,"",IF(B393&gt;①工事概要の入力!$E$13,"",IF(LEN(AT393)=0,"○","")))</f>
        <v/>
      </c>
      <c r="F393" s="365" t="str">
        <f>IF(E393="","",IF(WEEKDAY(B393)=1,"〇",IF(WEEKDAY(B393)=7,"〇","")))</f>
        <v/>
      </c>
      <c r="G393" s="366" t="str">
        <f t="shared" si="55"/>
        <v>×</v>
      </c>
      <c r="H393" s="367"/>
      <c r="I393" s="368"/>
      <c r="J393" s="369"/>
      <c r="K393" s="370"/>
      <c r="L393" s="371" t="str">
        <f t="shared" si="56"/>
        <v/>
      </c>
      <c r="M393" s="371" t="str">
        <f t="shared" si="50"/>
        <v/>
      </c>
      <c r="N393" s="371" t="str">
        <f>B393</f>
        <v>-</v>
      </c>
      <c r="O393" s="371" t="str">
        <f t="shared" si="57"/>
        <v/>
      </c>
      <c r="P393" s="371" t="str">
        <f t="shared" si="58"/>
        <v>振替済み</v>
      </c>
      <c r="Q393" s="365" t="str">
        <f>IFERROR(IF(F393="","",IF(I393="休日","OK",IF(I393=$T$3,VLOOKUP(B393,$M$15:$P$655,4,FALSE),"NG"))),"NG")</f>
        <v/>
      </c>
      <c r="R393" s="398" t="str">
        <f>IFERROR(IF(WEEKDAY(C393)=2,"週の始まり",IF(WEEKDAY(C393)=1,"週の終わり",IF(WEEKDAY(C393)&gt;2,"↓",""))),"")</f>
        <v/>
      </c>
      <c r="S393" s="184"/>
      <c r="V393" s="177" t="str">
        <f>IFERROR(VLOOKUP(B393,①工事概要の入力!$C$10:$D$14,2,FALSE),"")</f>
        <v/>
      </c>
      <c r="W393" s="177" t="str">
        <f>IFERROR(VLOOKUP(B393,①工事概要の入力!$C$18:$D$23,2,FALSE),"")</f>
        <v/>
      </c>
      <c r="X393" s="177" t="str">
        <f>IFERROR(VLOOKUP(B393,①工事概要の入力!$C$24:$D$26,2,FALSE),"")</f>
        <v/>
      </c>
      <c r="Y393" s="177" t="str">
        <f>IF(B393&gt;①工事概要の入力!$C$28,"",IF(B393&gt;=①工事概要の入力!$C$27,$Y$13,""))</f>
        <v/>
      </c>
      <c r="Z393" s="177" t="str">
        <f>IF(B393&gt;①工事概要の入力!$C$30,"",IF(B393&gt;=①工事概要の入力!$C$29,$Z$13,""))</f>
        <v/>
      </c>
      <c r="AA393" s="177" t="str">
        <f>IF(B393&gt;①工事概要の入力!$C$32,"",IF(B393&gt;=①工事概要の入力!$C$31,$AA$13,""))</f>
        <v/>
      </c>
      <c r="AB393" s="177" t="str">
        <f>IF(B393&gt;①工事概要の入力!$C$34,"",IF(B393&gt;=①工事概要の入力!$C$33,$AB$13,""))</f>
        <v/>
      </c>
      <c r="AC393" s="177" t="str">
        <f>IF(B393&gt;①工事概要の入力!$C$36,"",IF(B393&gt;=①工事概要の入力!$C$35,$AC$13,""))</f>
        <v/>
      </c>
      <c r="AD393" s="177" t="str">
        <f>IF(B393&gt;①工事概要の入力!$C$38,"",IF(B393&gt;=①工事概要の入力!$C$37,$AD$13,""))</f>
        <v/>
      </c>
      <c r="AE393" s="177" t="str">
        <f>IF(B393&gt;①工事概要の入力!$C$40,"",IF(B393&gt;=①工事概要の入力!$C$39,$AE$13,""))</f>
        <v/>
      </c>
      <c r="AF393" s="177" t="str">
        <f>IF(B393&gt;①工事概要の入力!$C$42,"",IF(B393&gt;=①工事概要の入力!$C$41,$AF$13,""))</f>
        <v/>
      </c>
      <c r="AG393" s="177" t="str">
        <f>IF(B393&gt;①工事概要の入力!$C$44,"",IF(B393&gt;=①工事概要の入力!$C$43,$AG$13,""))</f>
        <v/>
      </c>
      <c r="AH393" s="177" t="str">
        <f>IF(B393&gt;①工事概要の入力!$C$46,"",IF(B393&gt;=①工事概要の入力!$C$45,$AH$13,""))</f>
        <v/>
      </c>
      <c r="AI393" s="177" t="str">
        <f>IF(B393&gt;①工事概要の入力!$C$48,"",IF(B393&gt;=①工事概要の入力!$C$47,$AI$13,""))</f>
        <v/>
      </c>
      <c r="AJ393" s="177" t="str">
        <f>IF(B393&gt;①工事概要の入力!$C$50,"",IF(B393&gt;=①工事概要の入力!$C$49,$AJ$13,""))</f>
        <v/>
      </c>
      <c r="AK393" s="177" t="str">
        <f>IF(B393&gt;①工事概要の入力!$C$52,"",IF(B393&gt;=①工事概要の入力!$C$51,$AK$13,""))</f>
        <v/>
      </c>
      <c r="AL393" s="177" t="str">
        <f>IF(B393&gt;①工事概要の入力!$C$54,"",IF(B393&gt;=①工事概要の入力!$C$53,$AL$13,""))</f>
        <v/>
      </c>
      <c r="AM393" s="177" t="str">
        <f>IF(B393&gt;①工事概要の入力!$C$56,"",IF(B393&gt;=①工事概要の入力!$C$55,$AM$13,""))</f>
        <v/>
      </c>
      <c r="AN393" s="177" t="str">
        <f>IF(B393&gt;①工事概要の入力!$C$58,"",IF(B393&gt;=①工事概要の入力!$C$57,$AN$13,""))</f>
        <v/>
      </c>
      <c r="AO393" s="177" t="str">
        <f>IF(B393&gt;①工事概要の入力!$C$60,"",IF(B393&gt;=①工事概要の入力!$C$59,$AO$13,""))</f>
        <v/>
      </c>
      <c r="AP393" s="177" t="str">
        <f>IF(B393&gt;①工事概要の入力!$C$62,"",IF(B393&gt;=①工事概要の入力!$C$61,$AP$13,""))</f>
        <v/>
      </c>
      <c r="AQ393" s="177" t="str">
        <f>IF(B393&gt;①工事概要の入力!$C$64,"",IF(B393&gt;=①工事概要の入力!$C$63,$AQ$13,""))</f>
        <v/>
      </c>
      <c r="AR393" s="177" t="str">
        <f>IF(B393&gt;①工事概要の入力!$C$66,"",IF(B393&gt;=①工事概要の入力!$C$65,$AR$13,""))</f>
        <v/>
      </c>
      <c r="AS393" s="177" t="str">
        <f>IF(B393&gt;①工事概要の入力!$C$68,"",IF(B393&gt;=①工事概要の入力!$C$67,$AS$13,""))</f>
        <v/>
      </c>
      <c r="AT393" s="177" t="str">
        <f t="shared" si="59"/>
        <v/>
      </c>
      <c r="AU393" s="177" t="str">
        <f t="shared" si="51"/>
        <v xml:space="preserve"> </v>
      </c>
    </row>
    <row r="394" spans="1:47" ht="39" customHeight="1" thickTop="1" thickBot="1">
      <c r="A394" s="351" t="str">
        <f t="shared" si="52"/>
        <v>対象期間外</v>
      </c>
      <c r="B394" s="362" t="str">
        <f>IFERROR(IF(B393=①工事概要の入力!$E$14,"-",IF(B393="-","-",B393+1)),"-")</f>
        <v>-</v>
      </c>
      <c r="C394" s="363" t="str">
        <f t="shared" si="53"/>
        <v>-</v>
      </c>
      <c r="D394" s="364" t="str">
        <f t="shared" si="54"/>
        <v xml:space="preserve"> </v>
      </c>
      <c r="E394" s="365" t="str">
        <f>IF(B394=①工事概要の入力!$E$10,"",IF(B394&gt;①工事概要の入力!$E$13,"",IF(LEN(AT394)=0,"○","")))</f>
        <v/>
      </c>
      <c r="F394" s="365" t="str">
        <f>IF(E394="","",IF(WEEKDAY(B394)=1,"〇",IF(WEEKDAY(B394)=7,"〇","")))</f>
        <v/>
      </c>
      <c r="G394" s="366" t="str">
        <f t="shared" si="55"/>
        <v>×</v>
      </c>
      <c r="H394" s="367"/>
      <c r="I394" s="368"/>
      <c r="J394" s="369"/>
      <c r="K394" s="370"/>
      <c r="L394" s="371" t="str">
        <f t="shared" si="56"/>
        <v/>
      </c>
      <c r="M394" s="371" t="str">
        <f t="shared" si="50"/>
        <v/>
      </c>
      <c r="N394" s="371" t="str">
        <f>B394</f>
        <v>-</v>
      </c>
      <c r="O394" s="371" t="str">
        <f t="shared" si="57"/>
        <v/>
      </c>
      <c r="P394" s="371" t="str">
        <f t="shared" si="58"/>
        <v>振替済み</v>
      </c>
      <c r="Q394" s="365" t="str">
        <f>IFERROR(IF(F394="","",IF(I394="休日","OK",IF(I394=$T$3,VLOOKUP(B394,$M$15:$P$655,4,FALSE),"NG"))),"NG")</f>
        <v/>
      </c>
      <c r="R394" s="398" t="str">
        <f>IFERROR(IF(WEEKDAY(C394)=2,"週の始まり",IF(WEEKDAY(C394)=1,"週の終わり",IF(WEEKDAY(C394)&gt;2,"↓",""))),"")</f>
        <v/>
      </c>
      <c r="S394" s="184"/>
      <c r="V394" s="177" t="str">
        <f>IFERROR(VLOOKUP(B394,①工事概要の入力!$C$10:$D$14,2,FALSE),"")</f>
        <v/>
      </c>
      <c r="W394" s="177" t="str">
        <f>IFERROR(VLOOKUP(B394,①工事概要の入力!$C$18:$D$23,2,FALSE),"")</f>
        <v/>
      </c>
      <c r="X394" s="177" t="str">
        <f>IFERROR(VLOOKUP(B394,①工事概要の入力!$C$24:$D$26,2,FALSE),"")</f>
        <v/>
      </c>
      <c r="Y394" s="177" t="str">
        <f>IF(B394&gt;①工事概要の入力!$C$28,"",IF(B394&gt;=①工事概要の入力!$C$27,$Y$13,""))</f>
        <v/>
      </c>
      <c r="Z394" s="177" t="str">
        <f>IF(B394&gt;①工事概要の入力!$C$30,"",IF(B394&gt;=①工事概要の入力!$C$29,$Z$13,""))</f>
        <v/>
      </c>
      <c r="AA394" s="177" t="str">
        <f>IF(B394&gt;①工事概要の入力!$C$32,"",IF(B394&gt;=①工事概要の入力!$C$31,$AA$13,""))</f>
        <v/>
      </c>
      <c r="AB394" s="177" t="str">
        <f>IF(B394&gt;①工事概要の入力!$C$34,"",IF(B394&gt;=①工事概要の入力!$C$33,$AB$13,""))</f>
        <v/>
      </c>
      <c r="AC394" s="177" t="str">
        <f>IF(B394&gt;①工事概要の入力!$C$36,"",IF(B394&gt;=①工事概要の入力!$C$35,$AC$13,""))</f>
        <v/>
      </c>
      <c r="AD394" s="177" t="str">
        <f>IF(B394&gt;①工事概要の入力!$C$38,"",IF(B394&gt;=①工事概要の入力!$C$37,$AD$13,""))</f>
        <v/>
      </c>
      <c r="AE394" s="177" t="str">
        <f>IF(B394&gt;①工事概要の入力!$C$40,"",IF(B394&gt;=①工事概要の入力!$C$39,$AE$13,""))</f>
        <v/>
      </c>
      <c r="AF394" s="177" t="str">
        <f>IF(B394&gt;①工事概要の入力!$C$42,"",IF(B394&gt;=①工事概要の入力!$C$41,$AF$13,""))</f>
        <v/>
      </c>
      <c r="AG394" s="177" t="str">
        <f>IF(B394&gt;①工事概要の入力!$C$44,"",IF(B394&gt;=①工事概要の入力!$C$43,$AG$13,""))</f>
        <v/>
      </c>
      <c r="AH394" s="177" t="str">
        <f>IF(B394&gt;①工事概要の入力!$C$46,"",IF(B394&gt;=①工事概要の入力!$C$45,$AH$13,""))</f>
        <v/>
      </c>
      <c r="AI394" s="177" t="str">
        <f>IF(B394&gt;①工事概要の入力!$C$48,"",IF(B394&gt;=①工事概要の入力!$C$47,$AI$13,""))</f>
        <v/>
      </c>
      <c r="AJ394" s="177" t="str">
        <f>IF(B394&gt;①工事概要の入力!$C$50,"",IF(B394&gt;=①工事概要の入力!$C$49,$AJ$13,""))</f>
        <v/>
      </c>
      <c r="AK394" s="177" t="str">
        <f>IF(B394&gt;①工事概要の入力!$C$52,"",IF(B394&gt;=①工事概要の入力!$C$51,$AK$13,""))</f>
        <v/>
      </c>
      <c r="AL394" s="177" t="str">
        <f>IF(B394&gt;①工事概要の入力!$C$54,"",IF(B394&gt;=①工事概要の入力!$C$53,$AL$13,""))</f>
        <v/>
      </c>
      <c r="AM394" s="177" t="str">
        <f>IF(B394&gt;①工事概要の入力!$C$56,"",IF(B394&gt;=①工事概要の入力!$C$55,$AM$13,""))</f>
        <v/>
      </c>
      <c r="AN394" s="177" t="str">
        <f>IF(B394&gt;①工事概要の入力!$C$58,"",IF(B394&gt;=①工事概要の入力!$C$57,$AN$13,""))</f>
        <v/>
      </c>
      <c r="AO394" s="177" t="str">
        <f>IF(B394&gt;①工事概要の入力!$C$60,"",IF(B394&gt;=①工事概要の入力!$C$59,$AO$13,""))</f>
        <v/>
      </c>
      <c r="AP394" s="177" t="str">
        <f>IF(B394&gt;①工事概要の入力!$C$62,"",IF(B394&gt;=①工事概要の入力!$C$61,$AP$13,""))</f>
        <v/>
      </c>
      <c r="AQ394" s="177" t="str">
        <f>IF(B394&gt;①工事概要の入力!$C$64,"",IF(B394&gt;=①工事概要の入力!$C$63,$AQ$13,""))</f>
        <v/>
      </c>
      <c r="AR394" s="177" t="str">
        <f>IF(B394&gt;①工事概要の入力!$C$66,"",IF(B394&gt;=①工事概要の入力!$C$65,$AR$13,""))</f>
        <v/>
      </c>
      <c r="AS394" s="177" t="str">
        <f>IF(B394&gt;①工事概要の入力!$C$68,"",IF(B394&gt;=①工事概要の入力!$C$67,$AS$13,""))</f>
        <v/>
      </c>
      <c r="AT394" s="177" t="str">
        <f t="shared" si="59"/>
        <v/>
      </c>
      <c r="AU394" s="177" t="str">
        <f t="shared" si="51"/>
        <v xml:space="preserve"> </v>
      </c>
    </row>
    <row r="395" spans="1:47" ht="39" customHeight="1" thickTop="1" thickBot="1">
      <c r="A395" s="351" t="str">
        <f t="shared" si="52"/>
        <v>対象期間外</v>
      </c>
      <c r="B395" s="362" t="str">
        <f>IFERROR(IF(B394=①工事概要の入力!$E$14,"-",IF(B394="-","-",B394+1)),"-")</f>
        <v>-</v>
      </c>
      <c r="C395" s="363" t="str">
        <f t="shared" si="53"/>
        <v>-</v>
      </c>
      <c r="D395" s="364" t="str">
        <f t="shared" si="54"/>
        <v xml:space="preserve"> </v>
      </c>
      <c r="E395" s="365" t="str">
        <f>IF(B395=①工事概要の入力!$E$10,"",IF(B395&gt;①工事概要の入力!$E$13,"",IF(LEN(AT395)=0,"○","")))</f>
        <v/>
      </c>
      <c r="F395" s="365" t="str">
        <f>IF(E395="","",IF(WEEKDAY(B395)=1,"〇",IF(WEEKDAY(B395)=7,"〇","")))</f>
        <v/>
      </c>
      <c r="G395" s="366" t="str">
        <f t="shared" si="55"/>
        <v>×</v>
      </c>
      <c r="H395" s="367"/>
      <c r="I395" s="368"/>
      <c r="J395" s="369"/>
      <c r="K395" s="370"/>
      <c r="L395" s="371" t="str">
        <f t="shared" si="56"/>
        <v/>
      </c>
      <c r="M395" s="371" t="str">
        <f t="shared" si="50"/>
        <v/>
      </c>
      <c r="N395" s="371" t="str">
        <f>B395</f>
        <v>-</v>
      </c>
      <c r="O395" s="371" t="str">
        <f t="shared" si="57"/>
        <v/>
      </c>
      <c r="P395" s="371" t="str">
        <f t="shared" si="58"/>
        <v>振替済み</v>
      </c>
      <c r="Q395" s="365" t="str">
        <f>IFERROR(IF(F395="","",IF(I395="休日","OK",IF(I395=$T$3,VLOOKUP(B395,$M$15:$P$655,4,FALSE),"NG"))),"NG")</f>
        <v/>
      </c>
      <c r="R395" s="398" t="str">
        <f>IFERROR(IF(WEEKDAY(C395)=2,"週の始まり",IF(WEEKDAY(C395)=1,"週の終わり",IF(WEEKDAY(C395)&gt;2,"↓",""))),"")</f>
        <v/>
      </c>
      <c r="S395" s="184"/>
      <c r="V395" s="177" t="str">
        <f>IFERROR(VLOOKUP(B395,①工事概要の入力!$C$10:$D$14,2,FALSE),"")</f>
        <v/>
      </c>
      <c r="W395" s="177" t="str">
        <f>IFERROR(VLOOKUP(B395,①工事概要の入力!$C$18:$D$23,2,FALSE),"")</f>
        <v/>
      </c>
      <c r="X395" s="177" t="str">
        <f>IFERROR(VLOOKUP(B395,①工事概要の入力!$C$24:$D$26,2,FALSE),"")</f>
        <v/>
      </c>
      <c r="Y395" s="177" t="str">
        <f>IF(B395&gt;①工事概要の入力!$C$28,"",IF(B395&gt;=①工事概要の入力!$C$27,$Y$13,""))</f>
        <v/>
      </c>
      <c r="Z395" s="177" t="str">
        <f>IF(B395&gt;①工事概要の入力!$C$30,"",IF(B395&gt;=①工事概要の入力!$C$29,$Z$13,""))</f>
        <v/>
      </c>
      <c r="AA395" s="177" t="str">
        <f>IF(B395&gt;①工事概要の入力!$C$32,"",IF(B395&gt;=①工事概要の入力!$C$31,$AA$13,""))</f>
        <v/>
      </c>
      <c r="AB395" s="177" t="str">
        <f>IF(B395&gt;①工事概要の入力!$C$34,"",IF(B395&gt;=①工事概要の入力!$C$33,$AB$13,""))</f>
        <v/>
      </c>
      <c r="AC395" s="177" t="str">
        <f>IF(B395&gt;①工事概要の入力!$C$36,"",IF(B395&gt;=①工事概要の入力!$C$35,$AC$13,""))</f>
        <v/>
      </c>
      <c r="AD395" s="177" t="str">
        <f>IF(B395&gt;①工事概要の入力!$C$38,"",IF(B395&gt;=①工事概要の入力!$C$37,$AD$13,""))</f>
        <v/>
      </c>
      <c r="AE395" s="177" t="str">
        <f>IF(B395&gt;①工事概要の入力!$C$40,"",IF(B395&gt;=①工事概要の入力!$C$39,$AE$13,""))</f>
        <v/>
      </c>
      <c r="AF395" s="177" t="str">
        <f>IF(B395&gt;①工事概要の入力!$C$42,"",IF(B395&gt;=①工事概要の入力!$C$41,$AF$13,""))</f>
        <v/>
      </c>
      <c r="AG395" s="177" t="str">
        <f>IF(B395&gt;①工事概要の入力!$C$44,"",IF(B395&gt;=①工事概要の入力!$C$43,$AG$13,""))</f>
        <v/>
      </c>
      <c r="AH395" s="177" t="str">
        <f>IF(B395&gt;①工事概要の入力!$C$46,"",IF(B395&gt;=①工事概要の入力!$C$45,$AH$13,""))</f>
        <v/>
      </c>
      <c r="AI395" s="177" t="str">
        <f>IF(B395&gt;①工事概要の入力!$C$48,"",IF(B395&gt;=①工事概要の入力!$C$47,$AI$13,""))</f>
        <v/>
      </c>
      <c r="AJ395" s="177" t="str">
        <f>IF(B395&gt;①工事概要の入力!$C$50,"",IF(B395&gt;=①工事概要の入力!$C$49,$AJ$13,""))</f>
        <v/>
      </c>
      <c r="AK395" s="177" t="str">
        <f>IF(B395&gt;①工事概要の入力!$C$52,"",IF(B395&gt;=①工事概要の入力!$C$51,$AK$13,""))</f>
        <v/>
      </c>
      <c r="AL395" s="177" t="str">
        <f>IF(B395&gt;①工事概要の入力!$C$54,"",IF(B395&gt;=①工事概要の入力!$C$53,$AL$13,""))</f>
        <v/>
      </c>
      <c r="AM395" s="177" t="str">
        <f>IF(B395&gt;①工事概要の入力!$C$56,"",IF(B395&gt;=①工事概要の入力!$C$55,$AM$13,""))</f>
        <v/>
      </c>
      <c r="AN395" s="177" t="str">
        <f>IF(B395&gt;①工事概要の入力!$C$58,"",IF(B395&gt;=①工事概要の入力!$C$57,$AN$13,""))</f>
        <v/>
      </c>
      <c r="AO395" s="177" t="str">
        <f>IF(B395&gt;①工事概要の入力!$C$60,"",IF(B395&gt;=①工事概要の入力!$C$59,$AO$13,""))</f>
        <v/>
      </c>
      <c r="AP395" s="177" t="str">
        <f>IF(B395&gt;①工事概要の入力!$C$62,"",IF(B395&gt;=①工事概要の入力!$C$61,$AP$13,""))</f>
        <v/>
      </c>
      <c r="AQ395" s="177" t="str">
        <f>IF(B395&gt;①工事概要の入力!$C$64,"",IF(B395&gt;=①工事概要の入力!$C$63,$AQ$13,""))</f>
        <v/>
      </c>
      <c r="AR395" s="177" t="str">
        <f>IF(B395&gt;①工事概要の入力!$C$66,"",IF(B395&gt;=①工事概要の入力!$C$65,$AR$13,""))</f>
        <v/>
      </c>
      <c r="AS395" s="177" t="str">
        <f>IF(B395&gt;①工事概要の入力!$C$68,"",IF(B395&gt;=①工事概要の入力!$C$67,$AS$13,""))</f>
        <v/>
      </c>
      <c r="AT395" s="177" t="str">
        <f t="shared" si="59"/>
        <v/>
      </c>
      <c r="AU395" s="177" t="str">
        <f t="shared" si="51"/>
        <v xml:space="preserve"> </v>
      </c>
    </row>
    <row r="396" spans="1:47" ht="39" customHeight="1" thickTop="1" thickBot="1">
      <c r="A396" s="351" t="str">
        <f t="shared" si="52"/>
        <v>対象期間外</v>
      </c>
      <c r="B396" s="362" t="str">
        <f>IFERROR(IF(B395=①工事概要の入力!$E$14,"-",IF(B395="-","-",B395+1)),"-")</f>
        <v>-</v>
      </c>
      <c r="C396" s="363" t="str">
        <f t="shared" si="53"/>
        <v>-</v>
      </c>
      <c r="D396" s="364" t="str">
        <f t="shared" si="54"/>
        <v xml:space="preserve"> </v>
      </c>
      <c r="E396" s="365" t="str">
        <f>IF(B396=①工事概要の入力!$E$10,"",IF(B396&gt;①工事概要の入力!$E$13,"",IF(LEN(AT396)=0,"○","")))</f>
        <v/>
      </c>
      <c r="F396" s="365" t="str">
        <f>IF(E396="","",IF(WEEKDAY(B396)=1,"〇",IF(WEEKDAY(B396)=7,"〇","")))</f>
        <v/>
      </c>
      <c r="G396" s="366" t="str">
        <f t="shared" si="55"/>
        <v>×</v>
      </c>
      <c r="H396" s="367"/>
      <c r="I396" s="368"/>
      <c r="J396" s="369"/>
      <c r="K396" s="370"/>
      <c r="L396" s="371" t="str">
        <f t="shared" si="56"/>
        <v/>
      </c>
      <c r="M396" s="371" t="str">
        <f t="shared" si="50"/>
        <v/>
      </c>
      <c r="N396" s="371" t="str">
        <f>B396</f>
        <v>-</v>
      </c>
      <c r="O396" s="371" t="str">
        <f t="shared" si="57"/>
        <v/>
      </c>
      <c r="P396" s="371" t="str">
        <f t="shared" si="58"/>
        <v>振替済み</v>
      </c>
      <c r="Q396" s="365" t="str">
        <f>IFERROR(IF(F396="","",IF(I396="休日","OK",IF(I396=$T$3,VLOOKUP(B396,$M$15:$P$655,4,FALSE),"NG"))),"NG")</f>
        <v/>
      </c>
      <c r="R396" s="398" t="str">
        <f>IFERROR(IF(WEEKDAY(C396)=2,"週の始まり",IF(WEEKDAY(C396)=1,"週の終わり",IF(WEEKDAY(C396)&gt;2,"↓",""))),"")</f>
        <v/>
      </c>
      <c r="S396" s="184"/>
      <c r="V396" s="177" t="str">
        <f>IFERROR(VLOOKUP(B396,①工事概要の入力!$C$10:$D$14,2,FALSE),"")</f>
        <v/>
      </c>
      <c r="W396" s="177" t="str">
        <f>IFERROR(VLOOKUP(B396,①工事概要の入力!$C$18:$D$23,2,FALSE),"")</f>
        <v/>
      </c>
      <c r="X396" s="177" t="str">
        <f>IFERROR(VLOOKUP(B396,①工事概要の入力!$C$24:$D$26,2,FALSE),"")</f>
        <v/>
      </c>
      <c r="Y396" s="177" t="str">
        <f>IF(B396&gt;①工事概要の入力!$C$28,"",IF(B396&gt;=①工事概要の入力!$C$27,$Y$13,""))</f>
        <v/>
      </c>
      <c r="Z396" s="177" t="str">
        <f>IF(B396&gt;①工事概要の入力!$C$30,"",IF(B396&gt;=①工事概要の入力!$C$29,$Z$13,""))</f>
        <v/>
      </c>
      <c r="AA396" s="177" t="str">
        <f>IF(B396&gt;①工事概要の入力!$C$32,"",IF(B396&gt;=①工事概要の入力!$C$31,$AA$13,""))</f>
        <v/>
      </c>
      <c r="AB396" s="177" t="str">
        <f>IF(B396&gt;①工事概要の入力!$C$34,"",IF(B396&gt;=①工事概要の入力!$C$33,$AB$13,""))</f>
        <v/>
      </c>
      <c r="AC396" s="177" t="str">
        <f>IF(B396&gt;①工事概要の入力!$C$36,"",IF(B396&gt;=①工事概要の入力!$C$35,$AC$13,""))</f>
        <v/>
      </c>
      <c r="AD396" s="177" t="str">
        <f>IF(B396&gt;①工事概要の入力!$C$38,"",IF(B396&gt;=①工事概要の入力!$C$37,$AD$13,""))</f>
        <v/>
      </c>
      <c r="AE396" s="177" t="str">
        <f>IF(B396&gt;①工事概要の入力!$C$40,"",IF(B396&gt;=①工事概要の入力!$C$39,$AE$13,""))</f>
        <v/>
      </c>
      <c r="AF396" s="177" t="str">
        <f>IF(B396&gt;①工事概要の入力!$C$42,"",IF(B396&gt;=①工事概要の入力!$C$41,$AF$13,""))</f>
        <v/>
      </c>
      <c r="AG396" s="177" t="str">
        <f>IF(B396&gt;①工事概要の入力!$C$44,"",IF(B396&gt;=①工事概要の入力!$C$43,$AG$13,""))</f>
        <v/>
      </c>
      <c r="AH396" s="177" t="str">
        <f>IF(B396&gt;①工事概要の入力!$C$46,"",IF(B396&gt;=①工事概要の入力!$C$45,$AH$13,""))</f>
        <v/>
      </c>
      <c r="AI396" s="177" t="str">
        <f>IF(B396&gt;①工事概要の入力!$C$48,"",IF(B396&gt;=①工事概要の入力!$C$47,$AI$13,""))</f>
        <v/>
      </c>
      <c r="AJ396" s="177" t="str">
        <f>IF(B396&gt;①工事概要の入力!$C$50,"",IF(B396&gt;=①工事概要の入力!$C$49,$AJ$13,""))</f>
        <v/>
      </c>
      <c r="AK396" s="177" t="str">
        <f>IF(B396&gt;①工事概要の入力!$C$52,"",IF(B396&gt;=①工事概要の入力!$C$51,$AK$13,""))</f>
        <v/>
      </c>
      <c r="AL396" s="177" t="str">
        <f>IF(B396&gt;①工事概要の入力!$C$54,"",IF(B396&gt;=①工事概要の入力!$C$53,$AL$13,""))</f>
        <v/>
      </c>
      <c r="AM396" s="177" t="str">
        <f>IF(B396&gt;①工事概要の入力!$C$56,"",IF(B396&gt;=①工事概要の入力!$C$55,$AM$13,""))</f>
        <v/>
      </c>
      <c r="AN396" s="177" t="str">
        <f>IF(B396&gt;①工事概要の入力!$C$58,"",IF(B396&gt;=①工事概要の入力!$C$57,$AN$13,""))</f>
        <v/>
      </c>
      <c r="AO396" s="177" t="str">
        <f>IF(B396&gt;①工事概要の入力!$C$60,"",IF(B396&gt;=①工事概要の入力!$C$59,$AO$13,""))</f>
        <v/>
      </c>
      <c r="AP396" s="177" t="str">
        <f>IF(B396&gt;①工事概要の入力!$C$62,"",IF(B396&gt;=①工事概要の入力!$C$61,$AP$13,""))</f>
        <v/>
      </c>
      <c r="AQ396" s="177" t="str">
        <f>IF(B396&gt;①工事概要の入力!$C$64,"",IF(B396&gt;=①工事概要の入力!$C$63,$AQ$13,""))</f>
        <v/>
      </c>
      <c r="AR396" s="177" t="str">
        <f>IF(B396&gt;①工事概要の入力!$C$66,"",IF(B396&gt;=①工事概要の入力!$C$65,$AR$13,""))</f>
        <v/>
      </c>
      <c r="AS396" s="177" t="str">
        <f>IF(B396&gt;①工事概要の入力!$C$68,"",IF(B396&gt;=①工事概要の入力!$C$67,$AS$13,""))</f>
        <v/>
      </c>
      <c r="AT396" s="177" t="str">
        <f t="shared" si="59"/>
        <v/>
      </c>
      <c r="AU396" s="177" t="str">
        <f t="shared" si="51"/>
        <v xml:space="preserve"> </v>
      </c>
    </row>
    <row r="397" spans="1:47" ht="39" customHeight="1" thickTop="1" thickBot="1">
      <c r="A397" s="351" t="str">
        <f t="shared" si="52"/>
        <v>対象期間外</v>
      </c>
      <c r="B397" s="362" t="str">
        <f>IFERROR(IF(B396=①工事概要の入力!$E$14,"-",IF(B396="-","-",B396+1)),"-")</f>
        <v>-</v>
      </c>
      <c r="C397" s="363" t="str">
        <f t="shared" si="53"/>
        <v>-</v>
      </c>
      <c r="D397" s="364" t="str">
        <f t="shared" si="54"/>
        <v xml:space="preserve"> </v>
      </c>
      <c r="E397" s="365" t="str">
        <f>IF(B397=①工事概要の入力!$E$10,"",IF(B397&gt;①工事概要の入力!$E$13,"",IF(LEN(AT397)=0,"○","")))</f>
        <v/>
      </c>
      <c r="F397" s="365" t="str">
        <f>IF(E397="","",IF(WEEKDAY(B397)=1,"〇",IF(WEEKDAY(B397)=7,"〇","")))</f>
        <v/>
      </c>
      <c r="G397" s="366" t="str">
        <f t="shared" si="55"/>
        <v>×</v>
      </c>
      <c r="H397" s="367"/>
      <c r="I397" s="368"/>
      <c r="J397" s="369"/>
      <c r="K397" s="370"/>
      <c r="L397" s="371" t="str">
        <f t="shared" si="56"/>
        <v/>
      </c>
      <c r="M397" s="371" t="str">
        <f t="shared" si="50"/>
        <v/>
      </c>
      <c r="N397" s="371" t="str">
        <f>B397</f>
        <v>-</v>
      </c>
      <c r="O397" s="371" t="str">
        <f t="shared" si="57"/>
        <v/>
      </c>
      <c r="P397" s="371" t="str">
        <f t="shared" si="58"/>
        <v>振替済み</v>
      </c>
      <c r="Q397" s="365" t="str">
        <f>IFERROR(IF(F397="","",IF(I397="休日","OK",IF(I397=$T$3,VLOOKUP(B397,$M$15:$P$655,4,FALSE),"NG"))),"NG")</f>
        <v/>
      </c>
      <c r="R397" s="398" t="str">
        <f>IFERROR(IF(WEEKDAY(C397)=2,"週の始まり",IF(WEEKDAY(C397)=1,"週の終わり",IF(WEEKDAY(C397)&gt;2,"↓",""))),"")</f>
        <v/>
      </c>
      <c r="S397" s="184"/>
      <c r="V397" s="177" t="str">
        <f>IFERROR(VLOOKUP(B397,①工事概要の入力!$C$10:$D$14,2,FALSE),"")</f>
        <v/>
      </c>
      <c r="W397" s="177" t="str">
        <f>IFERROR(VLOOKUP(B397,①工事概要の入力!$C$18:$D$23,2,FALSE),"")</f>
        <v/>
      </c>
      <c r="X397" s="177" t="str">
        <f>IFERROR(VLOOKUP(B397,①工事概要の入力!$C$24:$D$26,2,FALSE),"")</f>
        <v/>
      </c>
      <c r="Y397" s="177" t="str">
        <f>IF(B397&gt;①工事概要の入力!$C$28,"",IF(B397&gt;=①工事概要の入力!$C$27,$Y$13,""))</f>
        <v/>
      </c>
      <c r="Z397" s="177" t="str">
        <f>IF(B397&gt;①工事概要の入力!$C$30,"",IF(B397&gt;=①工事概要の入力!$C$29,$Z$13,""))</f>
        <v/>
      </c>
      <c r="AA397" s="177" t="str">
        <f>IF(B397&gt;①工事概要の入力!$C$32,"",IF(B397&gt;=①工事概要の入力!$C$31,$AA$13,""))</f>
        <v/>
      </c>
      <c r="AB397" s="177" t="str">
        <f>IF(B397&gt;①工事概要の入力!$C$34,"",IF(B397&gt;=①工事概要の入力!$C$33,$AB$13,""))</f>
        <v/>
      </c>
      <c r="AC397" s="177" t="str">
        <f>IF(B397&gt;①工事概要の入力!$C$36,"",IF(B397&gt;=①工事概要の入力!$C$35,$AC$13,""))</f>
        <v/>
      </c>
      <c r="AD397" s="177" t="str">
        <f>IF(B397&gt;①工事概要の入力!$C$38,"",IF(B397&gt;=①工事概要の入力!$C$37,$AD$13,""))</f>
        <v/>
      </c>
      <c r="AE397" s="177" t="str">
        <f>IF(B397&gt;①工事概要の入力!$C$40,"",IF(B397&gt;=①工事概要の入力!$C$39,$AE$13,""))</f>
        <v/>
      </c>
      <c r="AF397" s="177" t="str">
        <f>IF(B397&gt;①工事概要の入力!$C$42,"",IF(B397&gt;=①工事概要の入力!$C$41,$AF$13,""))</f>
        <v/>
      </c>
      <c r="AG397" s="177" t="str">
        <f>IF(B397&gt;①工事概要の入力!$C$44,"",IF(B397&gt;=①工事概要の入力!$C$43,$AG$13,""))</f>
        <v/>
      </c>
      <c r="AH397" s="177" t="str">
        <f>IF(B397&gt;①工事概要の入力!$C$46,"",IF(B397&gt;=①工事概要の入力!$C$45,$AH$13,""))</f>
        <v/>
      </c>
      <c r="AI397" s="177" t="str">
        <f>IF(B397&gt;①工事概要の入力!$C$48,"",IF(B397&gt;=①工事概要の入力!$C$47,$AI$13,""))</f>
        <v/>
      </c>
      <c r="AJ397" s="177" t="str">
        <f>IF(B397&gt;①工事概要の入力!$C$50,"",IF(B397&gt;=①工事概要の入力!$C$49,$AJ$13,""))</f>
        <v/>
      </c>
      <c r="AK397" s="177" t="str">
        <f>IF(B397&gt;①工事概要の入力!$C$52,"",IF(B397&gt;=①工事概要の入力!$C$51,$AK$13,""))</f>
        <v/>
      </c>
      <c r="AL397" s="177" t="str">
        <f>IF(B397&gt;①工事概要の入力!$C$54,"",IF(B397&gt;=①工事概要の入力!$C$53,$AL$13,""))</f>
        <v/>
      </c>
      <c r="AM397" s="177" t="str">
        <f>IF(B397&gt;①工事概要の入力!$C$56,"",IF(B397&gt;=①工事概要の入力!$C$55,$AM$13,""))</f>
        <v/>
      </c>
      <c r="AN397" s="177" t="str">
        <f>IF(B397&gt;①工事概要の入力!$C$58,"",IF(B397&gt;=①工事概要の入力!$C$57,$AN$13,""))</f>
        <v/>
      </c>
      <c r="AO397" s="177" t="str">
        <f>IF(B397&gt;①工事概要の入力!$C$60,"",IF(B397&gt;=①工事概要の入力!$C$59,$AO$13,""))</f>
        <v/>
      </c>
      <c r="AP397" s="177" t="str">
        <f>IF(B397&gt;①工事概要の入力!$C$62,"",IF(B397&gt;=①工事概要の入力!$C$61,$AP$13,""))</f>
        <v/>
      </c>
      <c r="AQ397" s="177" t="str">
        <f>IF(B397&gt;①工事概要の入力!$C$64,"",IF(B397&gt;=①工事概要の入力!$C$63,$AQ$13,""))</f>
        <v/>
      </c>
      <c r="AR397" s="177" t="str">
        <f>IF(B397&gt;①工事概要の入力!$C$66,"",IF(B397&gt;=①工事概要の入力!$C$65,$AR$13,""))</f>
        <v/>
      </c>
      <c r="AS397" s="177" t="str">
        <f>IF(B397&gt;①工事概要の入力!$C$68,"",IF(B397&gt;=①工事概要の入力!$C$67,$AS$13,""))</f>
        <v/>
      </c>
      <c r="AT397" s="177" t="str">
        <f t="shared" si="59"/>
        <v/>
      </c>
      <c r="AU397" s="177" t="str">
        <f t="shared" si="51"/>
        <v xml:space="preserve"> </v>
      </c>
    </row>
    <row r="398" spans="1:47" ht="39" customHeight="1" thickTop="1" thickBot="1">
      <c r="A398" s="351" t="str">
        <f t="shared" si="52"/>
        <v>対象期間外</v>
      </c>
      <c r="B398" s="362" t="str">
        <f>IFERROR(IF(B397=①工事概要の入力!$E$14,"-",IF(B397="-","-",B397+1)),"-")</f>
        <v>-</v>
      </c>
      <c r="C398" s="363" t="str">
        <f t="shared" si="53"/>
        <v>-</v>
      </c>
      <c r="D398" s="364" t="str">
        <f t="shared" si="54"/>
        <v xml:space="preserve"> </v>
      </c>
      <c r="E398" s="365" t="str">
        <f>IF(B398=①工事概要の入力!$E$10,"",IF(B398&gt;①工事概要の入力!$E$13,"",IF(LEN(AT398)=0,"○","")))</f>
        <v/>
      </c>
      <c r="F398" s="365" t="str">
        <f>IF(E398="","",IF(WEEKDAY(B398)=1,"〇",IF(WEEKDAY(B398)=7,"〇","")))</f>
        <v/>
      </c>
      <c r="G398" s="366" t="str">
        <f t="shared" si="55"/>
        <v>×</v>
      </c>
      <c r="H398" s="367"/>
      <c r="I398" s="368"/>
      <c r="J398" s="369"/>
      <c r="K398" s="370"/>
      <c r="L398" s="371" t="str">
        <f t="shared" si="56"/>
        <v/>
      </c>
      <c r="M398" s="371" t="str">
        <f t="shared" si="50"/>
        <v/>
      </c>
      <c r="N398" s="371" t="str">
        <f>B398</f>
        <v>-</v>
      </c>
      <c r="O398" s="371" t="str">
        <f t="shared" si="57"/>
        <v/>
      </c>
      <c r="P398" s="371" t="str">
        <f t="shared" si="58"/>
        <v>振替済み</v>
      </c>
      <c r="Q398" s="365" t="str">
        <f>IFERROR(IF(F398="","",IF(I398="休日","OK",IF(I398=$T$3,VLOOKUP(B398,$M$15:$P$655,4,FALSE),"NG"))),"NG")</f>
        <v/>
      </c>
      <c r="R398" s="398" t="str">
        <f>IFERROR(IF(WEEKDAY(C398)=2,"週の始まり",IF(WEEKDAY(C398)=1,"週の終わり",IF(WEEKDAY(C398)&gt;2,"↓",""))),"")</f>
        <v/>
      </c>
      <c r="S398" s="184"/>
      <c r="V398" s="177" t="str">
        <f>IFERROR(VLOOKUP(B398,①工事概要の入力!$C$10:$D$14,2,FALSE),"")</f>
        <v/>
      </c>
      <c r="W398" s="177" t="str">
        <f>IFERROR(VLOOKUP(B398,①工事概要の入力!$C$18:$D$23,2,FALSE),"")</f>
        <v/>
      </c>
      <c r="X398" s="177" t="str">
        <f>IFERROR(VLOOKUP(B398,①工事概要の入力!$C$24:$D$26,2,FALSE),"")</f>
        <v/>
      </c>
      <c r="Y398" s="177" t="str">
        <f>IF(B398&gt;①工事概要の入力!$C$28,"",IF(B398&gt;=①工事概要の入力!$C$27,$Y$13,""))</f>
        <v/>
      </c>
      <c r="Z398" s="177" t="str">
        <f>IF(B398&gt;①工事概要の入力!$C$30,"",IF(B398&gt;=①工事概要の入力!$C$29,$Z$13,""))</f>
        <v/>
      </c>
      <c r="AA398" s="177" t="str">
        <f>IF(B398&gt;①工事概要の入力!$C$32,"",IF(B398&gt;=①工事概要の入力!$C$31,$AA$13,""))</f>
        <v/>
      </c>
      <c r="AB398" s="177" t="str">
        <f>IF(B398&gt;①工事概要の入力!$C$34,"",IF(B398&gt;=①工事概要の入力!$C$33,$AB$13,""))</f>
        <v/>
      </c>
      <c r="AC398" s="177" t="str">
        <f>IF(B398&gt;①工事概要の入力!$C$36,"",IF(B398&gt;=①工事概要の入力!$C$35,$AC$13,""))</f>
        <v/>
      </c>
      <c r="AD398" s="177" t="str">
        <f>IF(B398&gt;①工事概要の入力!$C$38,"",IF(B398&gt;=①工事概要の入力!$C$37,$AD$13,""))</f>
        <v/>
      </c>
      <c r="AE398" s="177" t="str">
        <f>IF(B398&gt;①工事概要の入力!$C$40,"",IF(B398&gt;=①工事概要の入力!$C$39,$AE$13,""))</f>
        <v/>
      </c>
      <c r="AF398" s="177" t="str">
        <f>IF(B398&gt;①工事概要の入力!$C$42,"",IF(B398&gt;=①工事概要の入力!$C$41,$AF$13,""))</f>
        <v/>
      </c>
      <c r="AG398" s="177" t="str">
        <f>IF(B398&gt;①工事概要の入力!$C$44,"",IF(B398&gt;=①工事概要の入力!$C$43,$AG$13,""))</f>
        <v/>
      </c>
      <c r="AH398" s="177" t="str">
        <f>IF(B398&gt;①工事概要の入力!$C$46,"",IF(B398&gt;=①工事概要の入力!$C$45,$AH$13,""))</f>
        <v/>
      </c>
      <c r="AI398" s="177" t="str">
        <f>IF(B398&gt;①工事概要の入力!$C$48,"",IF(B398&gt;=①工事概要の入力!$C$47,$AI$13,""))</f>
        <v/>
      </c>
      <c r="AJ398" s="177" t="str">
        <f>IF(B398&gt;①工事概要の入力!$C$50,"",IF(B398&gt;=①工事概要の入力!$C$49,$AJ$13,""))</f>
        <v/>
      </c>
      <c r="AK398" s="177" t="str">
        <f>IF(B398&gt;①工事概要の入力!$C$52,"",IF(B398&gt;=①工事概要の入力!$C$51,$AK$13,""))</f>
        <v/>
      </c>
      <c r="AL398" s="177" t="str">
        <f>IF(B398&gt;①工事概要の入力!$C$54,"",IF(B398&gt;=①工事概要の入力!$C$53,$AL$13,""))</f>
        <v/>
      </c>
      <c r="AM398" s="177" t="str">
        <f>IF(B398&gt;①工事概要の入力!$C$56,"",IF(B398&gt;=①工事概要の入力!$C$55,$AM$13,""))</f>
        <v/>
      </c>
      <c r="AN398" s="177" t="str">
        <f>IF(B398&gt;①工事概要の入力!$C$58,"",IF(B398&gt;=①工事概要の入力!$C$57,$AN$13,""))</f>
        <v/>
      </c>
      <c r="AO398" s="177" t="str">
        <f>IF(B398&gt;①工事概要の入力!$C$60,"",IF(B398&gt;=①工事概要の入力!$C$59,$AO$13,""))</f>
        <v/>
      </c>
      <c r="AP398" s="177" t="str">
        <f>IF(B398&gt;①工事概要の入力!$C$62,"",IF(B398&gt;=①工事概要の入力!$C$61,$AP$13,""))</f>
        <v/>
      </c>
      <c r="AQ398" s="177" t="str">
        <f>IF(B398&gt;①工事概要の入力!$C$64,"",IF(B398&gt;=①工事概要の入力!$C$63,$AQ$13,""))</f>
        <v/>
      </c>
      <c r="AR398" s="177" t="str">
        <f>IF(B398&gt;①工事概要の入力!$C$66,"",IF(B398&gt;=①工事概要の入力!$C$65,$AR$13,""))</f>
        <v/>
      </c>
      <c r="AS398" s="177" t="str">
        <f>IF(B398&gt;①工事概要の入力!$C$68,"",IF(B398&gt;=①工事概要の入力!$C$67,$AS$13,""))</f>
        <v/>
      </c>
      <c r="AT398" s="177" t="str">
        <f t="shared" si="59"/>
        <v/>
      </c>
      <c r="AU398" s="177" t="str">
        <f t="shared" si="51"/>
        <v xml:space="preserve"> </v>
      </c>
    </row>
    <row r="399" spans="1:47" ht="39" customHeight="1" thickTop="1" thickBot="1">
      <c r="A399" s="351" t="str">
        <f t="shared" si="52"/>
        <v>対象期間外</v>
      </c>
      <c r="B399" s="362" t="str">
        <f>IFERROR(IF(B398=①工事概要の入力!$E$14,"-",IF(B398="-","-",B398+1)),"-")</f>
        <v>-</v>
      </c>
      <c r="C399" s="363" t="str">
        <f t="shared" si="53"/>
        <v>-</v>
      </c>
      <c r="D399" s="364" t="str">
        <f t="shared" si="54"/>
        <v xml:space="preserve"> </v>
      </c>
      <c r="E399" s="365" t="str">
        <f>IF(B399=①工事概要の入力!$E$10,"",IF(B399&gt;①工事概要の入力!$E$13,"",IF(LEN(AT399)=0,"○","")))</f>
        <v/>
      </c>
      <c r="F399" s="365" t="str">
        <f>IF(E399="","",IF(WEEKDAY(B399)=1,"〇",IF(WEEKDAY(B399)=7,"〇","")))</f>
        <v/>
      </c>
      <c r="G399" s="366" t="str">
        <f t="shared" si="55"/>
        <v>×</v>
      </c>
      <c r="H399" s="367"/>
      <c r="I399" s="368"/>
      <c r="J399" s="369"/>
      <c r="K399" s="370"/>
      <c r="L399" s="371" t="str">
        <f t="shared" si="56"/>
        <v/>
      </c>
      <c r="M399" s="371" t="str">
        <f t="shared" ref="M399:M462" si="60">IF(L399="","",L399)</f>
        <v/>
      </c>
      <c r="N399" s="371" t="str">
        <f>B399</f>
        <v>-</v>
      </c>
      <c r="O399" s="371" t="str">
        <f t="shared" si="57"/>
        <v/>
      </c>
      <c r="P399" s="371" t="str">
        <f t="shared" si="58"/>
        <v>振替済み</v>
      </c>
      <c r="Q399" s="365" t="str">
        <f>IFERROR(IF(F399="","",IF(I399="休日","OK",IF(I399=$T$3,VLOOKUP(B399,$M$15:$P$655,4,FALSE),"NG"))),"NG")</f>
        <v/>
      </c>
      <c r="R399" s="398" t="str">
        <f>IFERROR(IF(WEEKDAY(C399)=2,"週の始まり",IF(WEEKDAY(C399)=1,"週の終わり",IF(WEEKDAY(C399)&gt;2,"↓",""))),"")</f>
        <v/>
      </c>
      <c r="S399" s="184"/>
      <c r="V399" s="177" t="str">
        <f>IFERROR(VLOOKUP(B399,①工事概要の入力!$C$10:$D$14,2,FALSE),"")</f>
        <v/>
      </c>
      <c r="W399" s="177" t="str">
        <f>IFERROR(VLOOKUP(B399,①工事概要の入力!$C$18:$D$23,2,FALSE),"")</f>
        <v/>
      </c>
      <c r="X399" s="177" t="str">
        <f>IFERROR(VLOOKUP(B399,①工事概要の入力!$C$24:$D$26,2,FALSE),"")</f>
        <v/>
      </c>
      <c r="Y399" s="177" t="str">
        <f>IF(B399&gt;①工事概要の入力!$C$28,"",IF(B399&gt;=①工事概要の入力!$C$27,$Y$13,""))</f>
        <v/>
      </c>
      <c r="Z399" s="177" t="str">
        <f>IF(B399&gt;①工事概要の入力!$C$30,"",IF(B399&gt;=①工事概要の入力!$C$29,$Z$13,""))</f>
        <v/>
      </c>
      <c r="AA399" s="177" t="str">
        <f>IF(B399&gt;①工事概要の入力!$C$32,"",IF(B399&gt;=①工事概要の入力!$C$31,$AA$13,""))</f>
        <v/>
      </c>
      <c r="AB399" s="177" t="str">
        <f>IF(B399&gt;①工事概要の入力!$C$34,"",IF(B399&gt;=①工事概要の入力!$C$33,$AB$13,""))</f>
        <v/>
      </c>
      <c r="AC399" s="177" t="str">
        <f>IF(B399&gt;①工事概要の入力!$C$36,"",IF(B399&gt;=①工事概要の入力!$C$35,$AC$13,""))</f>
        <v/>
      </c>
      <c r="AD399" s="177" t="str">
        <f>IF(B399&gt;①工事概要の入力!$C$38,"",IF(B399&gt;=①工事概要の入力!$C$37,$AD$13,""))</f>
        <v/>
      </c>
      <c r="AE399" s="177" t="str">
        <f>IF(B399&gt;①工事概要の入力!$C$40,"",IF(B399&gt;=①工事概要の入力!$C$39,$AE$13,""))</f>
        <v/>
      </c>
      <c r="AF399" s="177" t="str">
        <f>IF(B399&gt;①工事概要の入力!$C$42,"",IF(B399&gt;=①工事概要の入力!$C$41,$AF$13,""))</f>
        <v/>
      </c>
      <c r="AG399" s="177" t="str">
        <f>IF(B399&gt;①工事概要の入力!$C$44,"",IF(B399&gt;=①工事概要の入力!$C$43,$AG$13,""))</f>
        <v/>
      </c>
      <c r="AH399" s="177" t="str">
        <f>IF(B399&gt;①工事概要の入力!$C$46,"",IF(B399&gt;=①工事概要の入力!$C$45,$AH$13,""))</f>
        <v/>
      </c>
      <c r="AI399" s="177" t="str">
        <f>IF(B399&gt;①工事概要の入力!$C$48,"",IF(B399&gt;=①工事概要の入力!$C$47,$AI$13,""))</f>
        <v/>
      </c>
      <c r="AJ399" s="177" t="str">
        <f>IF(B399&gt;①工事概要の入力!$C$50,"",IF(B399&gt;=①工事概要の入力!$C$49,$AJ$13,""))</f>
        <v/>
      </c>
      <c r="AK399" s="177" t="str">
        <f>IF(B399&gt;①工事概要の入力!$C$52,"",IF(B399&gt;=①工事概要の入力!$C$51,$AK$13,""))</f>
        <v/>
      </c>
      <c r="AL399" s="177" t="str">
        <f>IF(B399&gt;①工事概要の入力!$C$54,"",IF(B399&gt;=①工事概要の入力!$C$53,$AL$13,""))</f>
        <v/>
      </c>
      <c r="AM399" s="177" t="str">
        <f>IF(B399&gt;①工事概要の入力!$C$56,"",IF(B399&gt;=①工事概要の入力!$C$55,$AM$13,""))</f>
        <v/>
      </c>
      <c r="AN399" s="177" t="str">
        <f>IF(B399&gt;①工事概要の入力!$C$58,"",IF(B399&gt;=①工事概要の入力!$C$57,$AN$13,""))</f>
        <v/>
      </c>
      <c r="AO399" s="177" t="str">
        <f>IF(B399&gt;①工事概要の入力!$C$60,"",IF(B399&gt;=①工事概要の入力!$C$59,$AO$13,""))</f>
        <v/>
      </c>
      <c r="AP399" s="177" t="str">
        <f>IF(B399&gt;①工事概要の入力!$C$62,"",IF(B399&gt;=①工事概要の入力!$C$61,$AP$13,""))</f>
        <v/>
      </c>
      <c r="AQ399" s="177" t="str">
        <f>IF(B399&gt;①工事概要の入力!$C$64,"",IF(B399&gt;=①工事概要の入力!$C$63,$AQ$13,""))</f>
        <v/>
      </c>
      <c r="AR399" s="177" t="str">
        <f>IF(B399&gt;①工事概要の入力!$C$66,"",IF(B399&gt;=①工事概要の入力!$C$65,$AR$13,""))</f>
        <v/>
      </c>
      <c r="AS399" s="177" t="str">
        <f>IF(B399&gt;①工事概要の入力!$C$68,"",IF(B399&gt;=①工事概要の入力!$C$67,$AS$13,""))</f>
        <v/>
      </c>
      <c r="AT399" s="177" t="str">
        <f t="shared" si="59"/>
        <v/>
      </c>
      <c r="AU399" s="177" t="str">
        <f t="shared" ref="AU399:AU462" si="61">V399&amp;" "&amp;AT399</f>
        <v xml:space="preserve"> </v>
      </c>
    </row>
    <row r="400" spans="1:47" ht="39" customHeight="1" thickTop="1" thickBot="1">
      <c r="A400" s="351" t="str">
        <f t="shared" ref="A400:A463" si="62">IF(G400="×","対象期間外",IF(G400="〇","対象期間",""))</f>
        <v>対象期間外</v>
      </c>
      <c r="B400" s="362" t="str">
        <f>IFERROR(IF(B399=①工事概要の入力!$E$14,"-",IF(B399="-","-",B399+1)),"-")</f>
        <v>-</v>
      </c>
      <c r="C400" s="363" t="str">
        <f t="shared" ref="C400:C463" si="63">IFERROR(WEEKDAY(B400),"-")</f>
        <v>-</v>
      </c>
      <c r="D400" s="364" t="str">
        <f t="shared" ref="D400:D463" si="64">AU400</f>
        <v xml:space="preserve"> </v>
      </c>
      <c r="E400" s="365" t="str">
        <f>IF(B400=①工事概要の入力!$E$10,"",IF(B400&gt;①工事概要の入力!$E$13,"",IF(LEN(AT400)=0,"○","")))</f>
        <v/>
      </c>
      <c r="F400" s="365" t="str">
        <f>IF(E400="","",IF(WEEKDAY(B400)=1,"〇",IF(WEEKDAY(B400)=7,"〇","")))</f>
        <v/>
      </c>
      <c r="G400" s="366" t="str">
        <f t="shared" ref="G400:G463" si="65">IF(E400="","×","〇")</f>
        <v>×</v>
      </c>
      <c r="H400" s="367"/>
      <c r="I400" s="368"/>
      <c r="J400" s="369"/>
      <c r="K400" s="370"/>
      <c r="L400" s="371" t="str">
        <f t="shared" ref="L400:L463" si="66">IF(I400="完全週休２日の振替休日",J400,"")</f>
        <v/>
      </c>
      <c r="M400" s="371" t="str">
        <f t="shared" si="60"/>
        <v/>
      </c>
      <c r="N400" s="371" t="str">
        <f>B400</f>
        <v>-</v>
      </c>
      <c r="O400" s="371" t="str">
        <f t="shared" ref="O400:O463" si="67">IF(H400&amp;I400=$T$4&amp;$T$5,"NG","")</f>
        <v/>
      </c>
      <c r="P400" s="371" t="str">
        <f t="shared" ref="P400:P463" si="68">IF(O400="","振替済み",$T$15)</f>
        <v>振替済み</v>
      </c>
      <c r="Q400" s="365" t="str">
        <f>IFERROR(IF(F400="","",IF(I400="休日","OK",IF(I400=$T$3,VLOOKUP(B400,$M$15:$P$655,4,FALSE),"NG"))),"NG")</f>
        <v/>
      </c>
      <c r="R400" s="398" t="str">
        <f>IFERROR(IF(WEEKDAY(C400)=2,"週の始まり",IF(WEEKDAY(C400)=1,"週の終わり",IF(WEEKDAY(C400)&gt;2,"↓",""))),"")</f>
        <v/>
      </c>
      <c r="S400" s="184"/>
      <c r="V400" s="177" t="str">
        <f>IFERROR(VLOOKUP(B400,①工事概要の入力!$C$10:$D$14,2,FALSE),"")</f>
        <v/>
      </c>
      <c r="W400" s="177" t="str">
        <f>IFERROR(VLOOKUP(B400,①工事概要の入力!$C$18:$D$23,2,FALSE),"")</f>
        <v/>
      </c>
      <c r="X400" s="177" t="str">
        <f>IFERROR(VLOOKUP(B400,①工事概要の入力!$C$24:$D$26,2,FALSE),"")</f>
        <v/>
      </c>
      <c r="Y400" s="177" t="str">
        <f>IF(B400&gt;①工事概要の入力!$C$28,"",IF(B400&gt;=①工事概要の入力!$C$27,$Y$13,""))</f>
        <v/>
      </c>
      <c r="Z400" s="177" t="str">
        <f>IF(B400&gt;①工事概要の入力!$C$30,"",IF(B400&gt;=①工事概要の入力!$C$29,$Z$13,""))</f>
        <v/>
      </c>
      <c r="AA400" s="177" t="str">
        <f>IF(B400&gt;①工事概要の入力!$C$32,"",IF(B400&gt;=①工事概要の入力!$C$31,$AA$13,""))</f>
        <v/>
      </c>
      <c r="AB400" s="177" t="str">
        <f>IF(B400&gt;①工事概要の入力!$C$34,"",IF(B400&gt;=①工事概要の入力!$C$33,$AB$13,""))</f>
        <v/>
      </c>
      <c r="AC400" s="177" t="str">
        <f>IF(B400&gt;①工事概要の入力!$C$36,"",IF(B400&gt;=①工事概要の入力!$C$35,$AC$13,""))</f>
        <v/>
      </c>
      <c r="AD400" s="177" t="str">
        <f>IF(B400&gt;①工事概要の入力!$C$38,"",IF(B400&gt;=①工事概要の入力!$C$37,$AD$13,""))</f>
        <v/>
      </c>
      <c r="AE400" s="177" t="str">
        <f>IF(B400&gt;①工事概要の入力!$C$40,"",IF(B400&gt;=①工事概要の入力!$C$39,$AE$13,""))</f>
        <v/>
      </c>
      <c r="AF400" s="177" t="str">
        <f>IF(B400&gt;①工事概要の入力!$C$42,"",IF(B400&gt;=①工事概要の入力!$C$41,$AF$13,""))</f>
        <v/>
      </c>
      <c r="AG400" s="177" t="str">
        <f>IF(B400&gt;①工事概要の入力!$C$44,"",IF(B400&gt;=①工事概要の入力!$C$43,$AG$13,""))</f>
        <v/>
      </c>
      <c r="AH400" s="177" t="str">
        <f>IF(B400&gt;①工事概要の入力!$C$46,"",IF(B400&gt;=①工事概要の入力!$C$45,$AH$13,""))</f>
        <v/>
      </c>
      <c r="AI400" s="177" t="str">
        <f>IF(B400&gt;①工事概要の入力!$C$48,"",IF(B400&gt;=①工事概要の入力!$C$47,$AI$13,""))</f>
        <v/>
      </c>
      <c r="AJ400" s="177" t="str">
        <f>IF(B400&gt;①工事概要の入力!$C$50,"",IF(B400&gt;=①工事概要の入力!$C$49,$AJ$13,""))</f>
        <v/>
      </c>
      <c r="AK400" s="177" t="str">
        <f>IF(B400&gt;①工事概要の入力!$C$52,"",IF(B400&gt;=①工事概要の入力!$C$51,$AK$13,""))</f>
        <v/>
      </c>
      <c r="AL400" s="177" t="str">
        <f>IF(B400&gt;①工事概要の入力!$C$54,"",IF(B400&gt;=①工事概要の入力!$C$53,$AL$13,""))</f>
        <v/>
      </c>
      <c r="AM400" s="177" t="str">
        <f>IF(B400&gt;①工事概要の入力!$C$56,"",IF(B400&gt;=①工事概要の入力!$C$55,$AM$13,""))</f>
        <v/>
      </c>
      <c r="AN400" s="177" t="str">
        <f>IF(B400&gt;①工事概要の入力!$C$58,"",IF(B400&gt;=①工事概要の入力!$C$57,$AN$13,""))</f>
        <v/>
      </c>
      <c r="AO400" s="177" t="str">
        <f>IF(B400&gt;①工事概要の入力!$C$60,"",IF(B400&gt;=①工事概要の入力!$C$59,$AO$13,""))</f>
        <v/>
      </c>
      <c r="AP400" s="177" t="str">
        <f>IF(B400&gt;①工事概要の入力!$C$62,"",IF(B400&gt;=①工事概要の入力!$C$61,$AP$13,""))</f>
        <v/>
      </c>
      <c r="AQ400" s="177" t="str">
        <f>IF(B400&gt;①工事概要の入力!$C$64,"",IF(B400&gt;=①工事概要の入力!$C$63,$AQ$13,""))</f>
        <v/>
      </c>
      <c r="AR400" s="177" t="str">
        <f>IF(B400&gt;①工事概要の入力!$C$66,"",IF(B400&gt;=①工事概要の入力!$C$65,$AR$13,""))</f>
        <v/>
      </c>
      <c r="AS400" s="177" t="str">
        <f>IF(B400&gt;①工事概要の入力!$C$68,"",IF(B400&gt;=①工事概要の入力!$C$67,$AS$13,""))</f>
        <v/>
      </c>
      <c r="AT400" s="177" t="str">
        <f t="shared" ref="AT400:AT463" si="69">IF(COUNTA(W400:AE400)=0,"",W400&amp;X400&amp;Y400&amp;Z400&amp;AA400&amp;AB400&amp;AC400&amp;AD400&amp;AE400&amp;AF400&amp;AG400&amp;AH400&amp;AI400&amp;AJ400&amp;AK400&amp;AL400&amp;AM400&amp;AN400&amp;AO400&amp;AP400&amp;AQ400&amp;AR400&amp;AS400)</f>
        <v/>
      </c>
      <c r="AU400" s="177" t="str">
        <f t="shared" si="61"/>
        <v xml:space="preserve"> </v>
      </c>
    </row>
    <row r="401" spans="1:47" ht="39" customHeight="1" thickTop="1" thickBot="1">
      <c r="A401" s="351" t="str">
        <f t="shared" si="62"/>
        <v>対象期間外</v>
      </c>
      <c r="B401" s="362" t="str">
        <f>IFERROR(IF(B400=①工事概要の入力!$E$14,"-",IF(B400="-","-",B400+1)),"-")</f>
        <v>-</v>
      </c>
      <c r="C401" s="363" t="str">
        <f t="shared" si="63"/>
        <v>-</v>
      </c>
      <c r="D401" s="364" t="str">
        <f t="shared" si="64"/>
        <v xml:space="preserve"> </v>
      </c>
      <c r="E401" s="365" t="str">
        <f>IF(B401=①工事概要の入力!$E$10,"",IF(B401&gt;①工事概要の入力!$E$13,"",IF(LEN(AT401)=0,"○","")))</f>
        <v/>
      </c>
      <c r="F401" s="365" t="str">
        <f>IF(E401="","",IF(WEEKDAY(B401)=1,"〇",IF(WEEKDAY(B401)=7,"〇","")))</f>
        <v/>
      </c>
      <c r="G401" s="366" t="str">
        <f t="shared" si="65"/>
        <v>×</v>
      </c>
      <c r="H401" s="367"/>
      <c r="I401" s="368"/>
      <c r="J401" s="369"/>
      <c r="K401" s="370"/>
      <c r="L401" s="371" t="str">
        <f t="shared" si="66"/>
        <v/>
      </c>
      <c r="M401" s="371" t="str">
        <f t="shared" si="60"/>
        <v/>
      </c>
      <c r="N401" s="371" t="str">
        <f>B401</f>
        <v>-</v>
      </c>
      <c r="O401" s="371" t="str">
        <f t="shared" si="67"/>
        <v/>
      </c>
      <c r="P401" s="371" t="str">
        <f t="shared" si="68"/>
        <v>振替済み</v>
      </c>
      <c r="Q401" s="365" t="str">
        <f>IFERROR(IF(F401="","",IF(I401="休日","OK",IF(I401=$T$3,VLOOKUP(B401,$M$15:$P$655,4,FALSE),"NG"))),"NG")</f>
        <v/>
      </c>
      <c r="R401" s="398" t="str">
        <f>IFERROR(IF(WEEKDAY(C401)=2,"週の始まり",IF(WEEKDAY(C401)=1,"週の終わり",IF(WEEKDAY(C401)&gt;2,"↓",""))),"")</f>
        <v/>
      </c>
      <c r="S401" s="184"/>
      <c r="V401" s="177" t="str">
        <f>IFERROR(VLOOKUP(B401,①工事概要の入力!$C$10:$D$14,2,FALSE),"")</f>
        <v/>
      </c>
      <c r="W401" s="177" t="str">
        <f>IFERROR(VLOOKUP(B401,①工事概要の入力!$C$18:$D$23,2,FALSE),"")</f>
        <v/>
      </c>
      <c r="X401" s="177" t="str">
        <f>IFERROR(VLOOKUP(B401,①工事概要の入力!$C$24:$D$26,2,FALSE),"")</f>
        <v/>
      </c>
      <c r="Y401" s="177" t="str">
        <f>IF(B401&gt;①工事概要の入力!$C$28,"",IF(B401&gt;=①工事概要の入力!$C$27,$Y$13,""))</f>
        <v/>
      </c>
      <c r="Z401" s="177" t="str">
        <f>IF(B401&gt;①工事概要の入力!$C$30,"",IF(B401&gt;=①工事概要の入力!$C$29,$Z$13,""))</f>
        <v/>
      </c>
      <c r="AA401" s="177" t="str">
        <f>IF(B401&gt;①工事概要の入力!$C$32,"",IF(B401&gt;=①工事概要の入力!$C$31,$AA$13,""))</f>
        <v/>
      </c>
      <c r="AB401" s="177" t="str">
        <f>IF(B401&gt;①工事概要の入力!$C$34,"",IF(B401&gt;=①工事概要の入力!$C$33,$AB$13,""))</f>
        <v/>
      </c>
      <c r="AC401" s="177" t="str">
        <f>IF(B401&gt;①工事概要の入力!$C$36,"",IF(B401&gt;=①工事概要の入力!$C$35,$AC$13,""))</f>
        <v/>
      </c>
      <c r="AD401" s="177" t="str">
        <f>IF(B401&gt;①工事概要の入力!$C$38,"",IF(B401&gt;=①工事概要の入力!$C$37,$AD$13,""))</f>
        <v/>
      </c>
      <c r="AE401" s="177" t="str">
        <f>IF(B401&gt;①工事概要の入力!$C$40,"",IF(B401&gt;=①工事概要の入力!$C$39,$AE$13,""))</f>
        <v/>
      </c>
      <c r="AF401" s="177" t="str">
        <f>IF(B401&gt;①工事概要の入力!$C$42,"",IF(B401&gt;=①工事概要の入力!$C$41,$AF$13,""))</f>
        <v/>
      </c>
      <c r="AG401" s="177" t="str">
        <f>IF(B401&gt;①工事概要の入力!$C$44,"",IF(B401&gt;=①工事概要の入力!$C$43,$AG$13,""))</f>
        <v/>
      </c>
      <c r="AH401" s="177" t="str">
        <f>IF(B401&gt;①工事概要の入力!$C$46,"",IF(B401&gt;=①工事概要の入力!$C$45,$AH$13,""))</f>
        <v/>
      </c>
      <c r="AI401" s="177" t="str">
        <f>IF(B401&gt;①工事概要の入力!$C$48,"",IF(B401&gt;=①工事概要の入力!$C$47,$AI$13,""))</f>
        <v/>
      </c>
      <c r="AJ401" s="177" t="str">
        <f>IF(B401&gt;①工事概要の入力!$C$50,"",IF(B401&gt;=①工事概要の入力!$C$49,$AJ$13,""))</f>
        <v/>
      </c>
      <c r="AK401" s="177" t="str">
        <f>IF(B401&gt;①工事概要の入力!$C$52,"",IF(B401&gt;=①工事概要の入力!$C$51,$AK$13,""))</f>
        <v/>
      </c>
      <c r="AL401" s="177" t="str">
        <f>IF(B401&gt;①工事概要の入力!$C$54,"",IF(B401&gt;=①工事概要の入力!$C$53,$AL$13,""))</f>
        <v/>
      </c>
      <c r="AM401" s="177" t="str">
        <f>IF(B401&gt;①工事概要の入力!$C$56,"",IF(B401&gt;=①工事概要の入力!$C$55,$AM$13,""))</f>
        <v/>
      </c>
      <c r="AN401" s="177" t="str">
        <f>IF(B401&gt;①工事概要の入力!$C$58,"",IF(B401&gt;=①工事概要の入力!$C$57,$AN$13,""))</f>
        <v/>
      </c>
      <c r="AO401" s="177" t="str">
        <f>IF(B401&gt;①工事概要の入力!$C$60,"",IF(B401&gt;=①工事概要の入力!$C$59,$AO$13,""))</f>
        <v/>
      </c>
      <c r="AP401" s="177" t="str">
        <f>IF(B401&gt;①工事概要の入力!$C$62,"",IF(B401&gt;=①工事概要の入力!$C$61,$AP$13,""))</f>
        <v/>
      </c>
      <c r="AQ401" s="177" t="str">
        <f>IF(B401&gt;①工事概要の入力!$C$64,"",IF(B401&gt;=①工事概要の入力!$C$63,$AQ$13,""))</f>
        <v/>
      </c>
      <c r="AR401" s="177" t="str">
        <f>IF(B401&gt;①工事概要の入力!$C$66,"",IF(B401&gt;=①工事概要の入力!$C$65,$AR$13,""))</f>
        <v/>
      </c>
      <c r="AS401" s="177" t="str">
        <f>IF(B401&gt;①工事概要の入力!$C$68,"",IF(B401&gt;=①工事概要の入力!$C$67,$AS$13,""))</f>
        <v/>
      </c>
      <c r="AT401" s="177" t="str">
        <f t="shared" si="69"/>
        <v/>
      </c>
      <c r="AU401" s="177" t="str">
        <f t="shared" si="61"/>
        <v xml:space="preserve"> </v>
      </c>
    </row>
    <row r="402" spans="1:47" ht="39" customHeight="1" thickTop="1" thickBot="1">
      <c r="A402" s="351" t="str">
        <f t="shared" si="62"/>
        <v>対象期間外</v>
      </c>
      <c r="B402" s="362" t="str">
        <f>IFERROR(IF(B401=①工事概要の入力!$E$14,"-",IF(B401="-","-",B401+1)),"-")</f>
        <v>-</v>
      </c>
      <c r="C402" s="363" t="str">
        <f t="shared" si="63"/>
        <v>-</v>
      </c>
      <c r="D402" s="364" t="str">
        <f t="shared" si="64"/>
        <v xml:space="preserve"> </v>
      </c>
      <c r="E402" s="365" t="str">
        <f>IF(B402=①工事概要の入力!$E$10,"",IF(B402&gt;①工事概要の入力!$E$13,"",IF(LEN(AT402)=0,"○","")))</f>
        <v/>
      </c>
      <c r="F402" s="365" t="str">
        <f>IF(E402="","",IF(WEEKDAY(B402)=1,"〇",IF(WEEKDAY(B402)=7,"〇","")))</f>
        <v/>
      </c>
      <c r="G402" s="366" t="str">
        <f t="shared" si="65"/>
        <v>×</v>
      </c>
      <c r="H402" s="367"/>
      <c r="I402" s="368"/>
      <c r="J402" s="369"/>
      <c r="K402" s="370"/>
      <c r="L402" s="371" t="str">
        <f t="shared" si="66"/>
        <v/>
      </c>
      <c r="M402" s="371" t="str">
        <f t="shared" si="60"/>
        <v/>
      </c>
      <c r="N402" s="371" t="str">
        <f>B402</f>
        <v>-</v>
      </c>
      <c r="O402" s="371" t="str">
        <f t="shared" si="67"/>
        <v/>
      </c>
      <c r="P402" s="371" t="str">
        <f t="shared" si="68"/>
        <v>振替済み</v>
      </c>
      <c r="Q402" s="365" t="str">
        <f>IFERROR(IF(F402="","",IF(I402="休日","OK",IF(I402=$T$3,VLOOKUP(B402,$M$15:$P$655,4,FALSE),"NG"))),"NG")</f>
        <v/>
      </c>
      <c r="R402" s="398" t="str">
        <f>IFERROR(IF(WEEKDAY(C402)=2,"週の始まり",IF(WEEKDAY(C402)=1,"週の終わり",IF(WEEKDAY(C402)&gt;2,"↓",""))),"")</f>
        <v/>
      </c>
      <c r="S402" s="184"/>
      <c r="V402" s="177" t="str">
        <f>IFERROR(VLOOKUP(B402,①工事概要の入力!$C$10:$D$14,2,FALSE),"")</f>
        <v/>
      </c>
      <c r="W402" s="177" t="str">
        <f>IFERROR(VLOOKUP(B402,①工事概要の入力!$C$18:$D$23,2,FALSE),"")</f>
        <v/>
      </c>
      <c r="X402" s="177" t="str">
        <f>IFERROR(VLOOKUP(B402,①工事概要の入力!$C$24:$D$26,2,FALSE),"")</f>
        <v/>
      </c>
      <c r="Y402" s="177" t="str">
        <f>IF(B402&gt;①工事概要の入力!$C$28,"",IF(B402&gt;=①工事概要の入力!$C$27,$Y$13,""))</f>
        <v/>
      </c>
      <c r="Z402" s="177" t="str">
        <f>IF(B402&gt;①工事概要の入力!$C$30,"",IF(B402&gt;=①工事概要の入力!$C$29,$Z$13,""))</f>
        <v/>
      </c>
      <c r="AA402" s="177" t="str">
        <f>IF(B402&gt;①工事概要の入力!$C$32,"",IF(B402&gt;=①工事概要の入力!$C$31,$AA$13,""))</f>
        <v/>
      </c>
      <c r="AB402" s="177" t="str">
        <f>IF(B402&gt;①工事概要の入力!$C$34,"",IF(B402&gt;=①工事概要の入力!$C$33,$AB$13,""))</f>
        <v/>
      </c>
      <c r="AC402" s="177" t="str">
        <f>IF(B402&gt;①工事概要の入力!$C$36,"",IF(B402&gt;=①工事概要の入力!$C$35,$AC$13,""))</f>
        <v/>
      </c>
      <c r="AD402" s="177" t="str">
        <f>IF(B402&gt;①工事概要の入力!$C$38,"",IF(B402&gt;=①工事概要の入力!$C$37,$AD$13,""))</f>
        <v/>
      </c>
      <c r="AE402" s="177" t="str">
        <f>IF(B402&gt;①工事概要の入力!$C$40,"",IF(B402&gt;=①工事概要の入力!$C$39,$AE$13,""))</f>
        <v/>
      </c>
      <c r="AF402" s="177" t="str">
        <f>IF(B402&gt;①工事概要の入力!$C$42,"",IF(B402&gt;=①工事概要の入力!$C$41,$AF$13,""))</f>
        <v/>
      </c>
      <c r="AG402" s="177" t="str">
        <f>IF(B402&gt;①工事概要の入力!$C$44,"",IF(B402&gt;=①工事概要の入力!$C$43,$AG$13,""))</f>
        <v/>
      </c>
      <c r="AH402" s="177" t="str">
        <f>IF(B402&gt;①工事概要の入力!$C$46,"",IF(B402&gt;=①工事概要の入力!$C$45,$AH$13,""))</f>
        <v/>
      </c>
      <c r="AI402" s="177" t="str">
        <f>IF(B402&gt;①工事概要の入力!$C$48,"",IF(B402&gt;=①工事概要の入力!$C$47,$AI$13,""))</f>
        <v/>
      </c>
      <c r="AJ402" s="177" t="str">
        <f>IF(B402&gt;①工事概要の入力!$C$50,"",IF(B402&gt;=①工事概要の入力!$C$49,$AJ$13,""))</f>
        <v/>
      </c>
      <c r="AK402" s="177" t="str">
        <f>IF(B402&gt;①工事概要の入力!$C$52,"",IF(B402&gt;=①工事概要の入力!$C$51,$AK$13,""))</f>
        <v/>
      </c>
      <c r="AL402" s="177" t="str">
        <f>IF(B402&gt;①工事概要の入力!$C$54,"",IF(B402&gt;=①工事概要の入力!$C$53,$AL$13,""))</f>
        <v/>
      </c>
      <c r="AM402" s="177" t="str">
        <f>IF(B402&gt;①工事概要の入力!$C$56,"",IF(B402&gt;=①工事概要の入力!$C$55,$AM$13,""))</f>
        <v/>
      </c>
      <c r="AN402" s="177" t="str">
        <f>IF(B402&gt;①工事概要の入力!$C$58,"",IF(B402&gt;=①工事概要の入力!$C$57,$AN$13,""))</f>
        <v/>
      </c>
      <c r="AO402" s="177" t="str">
        <f>IF(B402&gt;①工事概要の入力!$C$60,"",IF(B402&gt;=①工事概要の入力!$C$59,$AO$13,""))</f>
        <v/>
      </c>
      <c r="AP402" s="177" t="str">
        <f>IF(B402&gt;①工事概要の入力!$C$62,"",IF(B402&gt;=①工事概要の入力!$C$61,$AP$13,""))</f>
        <v/>
      </c>
      <c r="AQ402" s="177" t="str">
        <f>IF(B402&gt;①工事概要の入力!$C$64,"",IF(B402&gt;=①工事概要の入力!$C$63,$AQ$13,""))</f>
        <v/>
      </c>
      <c r="AR402" s="177" t="str">
        <f>IF(B402&gt;①工事概要の入力!$C$66,"",IF(B402&gt;=①工事概要の入力!$C$65,$AR$13,""))</f>
        <v/>
      </c>
      <c r="AS402" s="177" t="str">
        <f>IF(B402&gt;①工事概要の入力!$C$68,"",IF(B402&gt;=①工事概要の入力!$C$67,$AS$13,""))</f>
        <v/>
      </c>
      <c r="AT402" s="177" t="str">
        <f t="shared" si="69"/>
        <v/>
      </c>
      <c r="AU402" s="177" t="str">
        <f t="shared" si="61"/>
        <v xml:space="preserve"> </v>
      </c>
    </row>
    <row r="403" spans="1:47" ht="39" customHeight="1" thickTop="1" thickBot="1">
      <c r="A403" s="351" t="str">
        <f t="shared" si="62"/>
        <v>対象期間外</v>
      </c>
      <c r="B403" s="362" t="str">
        <f>IFERROR(IF(B402=①工事概要の入力!$E$14,"-",IF(B402="-","-",B402+1)),"-")</f>
        <v>-</v>
      </c>
      <c r="C403" s="363" t="str">
        <f t="shared" si="63"/>
        <v>-</v>
      </c>
      <c r="D403" s="364" t="str">
        <f t="shared" si="64"/>
        <v xml:space="preserve"> </v>
      </c>
      <c r="E403" s="365" t="str">
        <f>IF(B403=①工事概要の入力!$E$10,"",IF(B403&gt;①工事概要の入力!$E$13,"",IF(LEN(AT403)=0,"○","")))</f>
        <v/>
      </c>
      <c r="F403" s="365" t="str">
        <f>IF(E403="","",IF(WEEKDAY(B403)=1,"〇",IF(WEEKDAY(B403)=7,"〇","")))</f>
        <v/>
      </c>
      <c r="G403" s="366" t="str">
        <f t="shared" si="65"/>
        <v>×</v>
      </c>
      <c r="H403" s="367"/>
      <c r="I403" s="368"/>
      <c r="J403" s="369"/>
      <c r="K403" s="370"/>
      <c r="L403" s="371" t="str">
        <f t="shared" si="66"/>
        <v/>
      </c>
      <c r="M403" s="371" t="str">
        <f t="shared" si="60"/>
        <v/>
      </c>
      <c r="N403" s="371" t="str">
        <f>B403</f>
        <v>-</v>
      </c>
      <c r="O403" s="371" t="str">
        <f t="shared" si="67"/>
        <v/>
      </c>
      <c r="P403" s="371" t="str">
        <f t="shared" si="68"/>
        <v>振替済み</v>
      </c>
      <c r="Q403" s="365" t="str">
        <f>IFERROR(IF(F403="","",IF(I403="休日","OK",IF(I403=$T$3,VLOOKUP(B403,$M$15:$P$655,4,FALSE),"NG"))),"NG")</f>
        <v/>
      </c>
      <c r="R403" s="398" t="str">
        <f>IFERROR(IF(WEEKDAY(C403)=2,"週の始まり",IF(WEEKDAY(C403)=1,"週の終わり",IF(WEEKDAY(C403)&gt;2,"↓",""))),"")</f>
        <v/>
      </c>
      <c r="S403" s="184"/>
      <c r="V403" s="177" t="str">
        <f>IFERROR(VLOOKUP(B403,①工事概要の入力!$C$10:$D$14,2,FALSE),"")</f>
        <v/>
      </c>
      <c r="W403" s="177" t="str">
        <f>IFERROR(VLOOKUP(B403,①工事概要の入力!$C$18:$D$23,2,FALSE),"")</f>
        <v/>
      </c>
      <c r="X403" s="177" t="str">
        <f>IFERROR(VLOOKUP(B403,①工事概要の入力!$C$24:$D$26,2,FALSE),"")</f>
        <v/>
      </c>
      <c r="Y403" s="177" t="str">
        <f>IF(B403&gt;①工事概要の入力!$C$28,"",IF(B403&gt;=①工事概要の入力!$C$27,$Y$13,""))</f>
        <v/>
      </c>
      <c r="Z403" s="177" t="str">
        <f>IF(B403&gt;①工事概要の入力!$C$30,"",IF(B403&gt;=①工事概要の入力!$C$29,$Z$13,""))</f>
        <v/>
      </c>
      <c r="AA403" s="177" t="str">
        <f>IF(B403&gt;①工事概要の入力!$C$32,"",IF(B403&gt;=①工事概要の入力!$C$31,$AA$13,""))</f>
        <v/>
      </c>
      <c r="AB403" s="177" t="str">
        <f>IF(B403&gt;①工事概要の入力!$C$34,"",IF(B403&gt;=①工事概要の入力!$C$33,$AB$13,""))</f>
        <v/>
      </c>
      <c r="AC403" s="177" t="str">
        <f>IF(B403&gt;①工事概要の入力!$C$36,"",IF(B403&gt;=①工事概要の入力!$C$35,$AC$13,""))</f>
        <v/>
      </c>
      <c r="AD403" s="177" t="str">
        <f>IF(B403&gt;①工事概要の入力!$C$38,"",IF(B403&gt;=①工事概要の入力!$C$37,$AD$13,""))</f>
        <v/>
      </c>
      <c r="AE403" s="177" t="str">
        <f>IF(B403&gt;①工事概要の入力!$C$40,"",IF(B403&gt;=①工事概要の入力!$C$39,$AE$13,""))</f>
        <v/>
      </c>
      <c r="AF403" s="177" t="str">
        <f>IF(B403&gt;①工事概要の入力!$C$42,"",IF(B403&gt;=①工事概要の入力!$C$41,$AF$13,""))</f>
        <v/>
      </c>
      <c r="AG403" s="177" t="str">
        <f>IF(B403&gt;①工事概要の入力!$C$44,"",IF(B403&gt;=①工事概要の入力!$C$43,$AG$13,""))</f>
        <v/>
      </c>
      <c r="AH403" s="177" t="str">
        <f>IF(B403&gt;①工事概要の入力!$C$46,"",IF(B403&gt;=①工事概要の入力!$C$45,$AH$13,""))</f>
        <v/>
      </c>
      <c r="AI403" s="177" t="str">
        <f>IF(B403&gt;①工事概要の入力!$C$48,"",IF(B403&gt;=①工事概要の入力!$C$47,$AI$13,""))</f>
        <v/>
      </c>
      <c r="AJ403" s="177" t="str">
        <f>IF(B403&gt;①工事概要の入力!$C$50,"",IF(B403&gt;=①工事概要の入力!$C$49,$AJ$13,""))</f>
        <v/>
      </c>
      <c r="AK403" s="177" t="str">
        <f>IF(B403&gt;①工事概要の入力!$C$52,"",IF(B403&gt;=①工事概要の入力!$C$51,$AK$13,""))</f>
        <v/>
      </c>
      <c r="AL403" s="177" t="str">
        <f>IF(B403&gt;①工事概要の入力!$C$54,"",IF(B403&gt;=①工事概要の入力!$C$53,$AL$13,""))</f>
        <v/>
      </c>
      <c r="AM403" s="177" t="str">
        <f>IF(B403&gt;①工事概要の入力!$C$56,"",IF(B403&gt;=①工事概要の入力!$C$55,$AM$13,""))</f>
        <v/>
      </c>
      <c r="AN403" s="177" t="str">
        <f>IF(B403&gt;①工事概要の入力!$C$58,"",IF(B403&gt;=①工事概要の入力!$C$57,$AN$13,""))</f>
        <v/>
      </c>
      <c r="AO403" s="177" t="str">
        <f>IF(B403&gt;①工事概要の入力!$C$60,"",IF(B403&gt;=①工事概要の入力!$C$59,$AO$13,""))</f>
        <v/>
      </c>
      <c r="AP403" s="177" t="str">
        <f>IF(B403&gt;①工事概要の入力!$C$62,"",IF(B403&gt;=①工事概要の入力!$C$61,$AP$13,""))</f>
        <v/>
      </c>
      <c r="AQ403" s="177" t="str">
        <f>IF(B403&gt;①工事概要の入力!$C$64,"",IF(B403&gt;=①工事概要の入力!$C$63,$AQ$13,""))</f>
        <v/>
      </c>
      <c r="AR403" s="177" t="str">
        <f>IF(B403&gt;①工事概要の入力!$C$66,"",IF(B403&gt;=①工事概要の入力!$C$65,$AR$13,""))</f>
        <v/>
      </c>
      <c r="AS403" s="177" t="str">
        <f>IF(B403&gt;①工事概要の入力!$C$68,"",IF(B403&gt;=①工事概要の入力!$C$67,$AS$13,""))</f>
        <v/>
      </c>
      <c r="AT403" s="177" t="str">
        <f t="shared" si="69"/>
        <v/>
      </c>
      <c r="AU403" s="177" t="str">
        <f t="shared" si="61"/>
        <v xml:space="preserve"> </v>
      </c>
    </row>
    <row r="404" spans="1:47" ht="39" customHeight="1" thickTop="1" thickBot="1">
      <c r="A404" s="351" t="str">
        <f t="shared" si="62"/>
        <v>対象期間外</v>
      </c>
      <c r="B404" s="362" t="str">
        <f>IFERROR(IF(B403=①工事概要の入力!$E$14,"-",IF(B403="-","-",B403+1)),"-")</f>
        <v>-</v>
      </c>
      <c r="C404" s="363" t="str">
        <f t="shared" si="63"/>
        <v>-</v>
      </c>
      <c r="D404" s="364" t="str">
        <f t="shared" si="64"/>
        <v xml:space="preserve"> </v>
      </c>
      <c r="E404" s="365" t="str">
        <f>IF(B404=①工事概要の入力!$E$10,"",IF(B404&gt;①工事概要の入力!$E$13,"",IF(LEN(AT404)=0,"○","")))</f>
        <v/>
      </c>
      <c r="F404" s="365" t="str">
        <f>IF(E404="","",IF(WEEKDAY(B404)=1,"〇",IF(WEEKDAY(B404)=7,"〇","")))</f>
        <v/>
      </c>
      <c r="G404" s="366" t="str">
        <f t="shared" si="65"/>
        <v>×</v>
      </c>
      <c r="H404" s="367"/>
      <c r="I404" s="368"/>
      <c r="J404" s="369"/>
      <c r="K404" s="370"/>
      <c r="L404" s="371" t="str">
        <f t="shared" si="66"/>
        <v/>
      </c>
      <c r="M404" s="371" t="str">
        <f t="shared" si="60"/>
        <v/>
      </c>
      <c r="N404" s="371" t="str">
        <f>B404</f>
        <v>-</v>
      </c>
      <c r="O404" s="371" t="str">
        <f t="shared" si="67"/>
        <v/>
      </c>
      <c r="P404" s="371" t="str">
        <f t="shared" si="68"/>
        <v>振替済み</v>
      </c>
      <c r="Q404" s="365" t="str">
        <f>IFERROR(IF(F404="","",IF(I404="休日","OK",IF(I404=$T$3,VLOOKUP(B404,$M$15:$P$655,4,FALSE),"NG"))),"NG")</f>
        <v/>
      </c>
      <c r="R404" s="398" t="str">
        <f>IFERROR(IF(WEEKDAY(C404)=2,"週の始まり",IF(WEEKDAY(C404)=1,"週の終わり",IF(WEEKDAY(C404)&gt;2,"↓",""))),"")</f>
        <v/>
      </c>
      <c r="S404" s="184"/>
      <c r="V404" s="177" t="str">
        <f>IFERROR(VLOOKUP(B404,①工事概要の入力!$C$10:$D$14,2,FALSE),"")</f>
        <v/>
      </c>
      <c r="W404" s="177" t="str">
        <f>IFERROR(VLOOKUP(B404,①工事概要の入力!$C$18:$D$23,2,FALSE),"")</f>
        <v/>
      </c>
      <c r="X404" s="177" t="str">
        <f>IFERROR(VLOOKUP(B404,①工事概要の入力!$C$24:$D$26,2,FALSE),"")</f>
        <v/>
      </c>
      <c r="Y404" s="177" t="str">
        <f>IF(B404&gt;①工事概要の入力!$C$28,"",IF(B404&gt;=①工事概要の入力!$C$27,$Y$13,""))</f>
        <v/>
      </c>
      <c r="Z404" s="177" t="str">
        <f>IF(B404&gt;①工事概要の入力!$C$30,"",IF(B404&gt;=①工事概要の入力!$C$29,$Z$13,""))</f>
        <v/>
      </c>
      <c r="AA404" s="177" t="str">
        <f>IF(B404&gt;①工事概要の入力!$C$32,"",IF(B404&gt;=①工事概要の入力!$C$31,$AA$13,""))</f>
        <v/>
      </c>
      <c r="AB404" s="177" t="str">
        <f>IF(B404&gt;①工事概要の入力!$C$34,"",IF(B404&gt;=①工事概要の入力!$C$33,$AB$13,""))</f>
        <v/>
      </c>
      <c r="AC404" s="177" t="str">
        <f>IF(B404&gt;①工事概要の入力!$C$36,"",IF(B404&gt;=①工事概要の入力!$C$35,$AC$13,""))</f>
        <v/>
      </c>
      <c r="AD404" s="177" t="str">
        <f>IF(B404&gt;①工事概要の入力!$C$38,"",IF(B404&gt;=①工事概要の入力!$C$37,$AD$13,""))</f>
        <v/>
      </c>
      <c r="AE404" s="177" t="str">
        <f>IF(B404&gt;①工事概要の入力!$C$40,"",IF(B404&gt;=①工事概要の入力!$C$39,$AE$13,""))</f>
        <v/>
      </c>
      <c r="AF404" s="177" t="str">
        <f>IF(B404&gt;①工事概要の入力!$C$42,"",IF(B404&gt;=①工事概要の入力!$C$41,$AF$13,""))</f>
        <v/>
      </c>
      <c r="AG404" s="177" t="str">
        <f>IF(B404&gt;①工事概要の入力!$C$44,"",IF(B404&gt;=①工事概要の入力!$C$43,$AG$13,""))</f>
        <v/>
      </c>
      <c r="AH404" s="177" t="str">
        <f>IF(B404&gt;①工事概要の入力!$C$46,"",IF(B404&gt;=①工事概要の入力!$C$45,$AH$13,""))</f>
        <v/>
      </c>
      <c r="AI404" s="177" t="str">
        <f>IF(B404&gt;①工事概要の入力!$C$48,"",IF(B404&gt;=①工事概要の入力!$C$47,$AI$13,""))</f>
        <v/>
      </c>
      <c r="AJ404" s="177" t="str">
        <f>IF(B404&gt;①工事概要の入力!$C$50,"",IF(B404&gt;=①工事概要の入力!$C$49,$AJ$13,""))</f>
        <v/>
      </c>
      <c r="AK404" s="177" t="str">
        <f>IF(B404&gt;①工事概要の入力!$C$52,"",IF(B404&gt;=①工事概要の入力!$C$51,$AK$13,""))</f>
        <v/>
      </c>
      <c r="AL404" s="177" t="str">
        <f>IF(B404&gt;①工事概要の入力!$C$54,"",IF(B404&gt;=①工事概要の入力!$C$53,$AL$13,""))</f>
        <v/>
      </c>
      <c r="AM404" s="177" t="str">
        <f>IF(B404&gt;①工事概要の入力!$C$56,"",IF(B404&gt;=①工事概要の入力!$C$55,$AM$13,""))</f>
        <v/>
      </c>
      <c r="AN404" s="177" t="str">
        <f>IF(B404&gt;①工事概要の入力!$C$58,"",IF(B404&gt;=①工事概要の入力!$C$57,$AN$13,""))</f>
        <v/>
      </c>
      <c r="AO404" s="177" t="str">
        <f>IF(B404&gt;①工事概要の入力!$C$60,"",IF(B404&gt;=①工事概要の入力!$C$59,$AO$13,""))</f>
        <v/>
      </c>
      <c r="AP404" s="177" t="str">
        <f>IF(B404&gt;①工事概要の入力!$C$62,"",IF(B404&gt;=①工事概要の入力!$C$61,$AP$13,""))</f>
        <v/>
      </c>
      <c r="AQ404" s="177" t="str">
        <f>IF(B404&gt;①工事概要の入力!$C$64,"",IF(B404&gt;=①工事概要の入力!$C$63,$AQ$13,""))</f>
        <v/>
      </c>
      <c r="AR404" s="177" t="str">
        <f>IF(B404&gt;①工事概要の入力!$C$66,"",IF(B404&gt;=①工事概要の入力!$C$65,$AR$13,""))</f>
        <v/>
      </c>
      <c r="AS404" s="177" t="str">
        <f>IF(B404&gt;①工事概要の入力!$C$68,"",IF(B404&gt;=①工事概要の入力!$C$67,$AS$13,""))</f>
        <v/>
      </c>
      <c r="AT404" s="177" t="str">
        <f t="shared" si="69"/>
        <v/>
      </c>
      <c r="AU404" s="177" t="str">
        <f t="shared" si="61"/>
        <v xml:space="preserve"> </v>
      </c>
    </row>
    <row r="405" spans="1:47" ht="39" customHeight="1" thickTop="1" thickBot="1">
      <c r="A405" s="351" t="str">
        <f t="shared" si="62"/>
        <v>対象期間外</v>
      </c>
      <c r="B405" s="362" t="str">
        <f>IFERROR(IF(B404=①工事概要の入力!$E$14,"-",IF(B404="-","-",B404+1)),"-")</f>
        <v>-</v>
      </c>
      <c r="C405" s="363" t="str">
        <f t="shared" si="63"/>
        <v>-</v>
      </c>
      <c r="D405" s="364" t="str">
        <f t="shared" si="64"/>
        <v xml:space="preserve"> </v>
      </c>
      <c r="E405" s="365" t="str">
        <f>IF(B405=①工事概要の入力!$E$10,"",IF(B405&gt;①工事概要の入力!$E$13,"",IF(LEN(AT405)=0,"○","")))</f>
        <v/>
      </c>
      <c r="F405" s="365" t="str">
        <f>IF(E405="","",IF(WEEKDAY(B405)=1,"〇",IF(WEEKDAY(B405)=7,"〇","")))</f>
        <v/>
      </c>
      <c r="G405" s="366" t="str">
        <f t="shared" si="65"/>
        <v>×</v>
      </c>
      <c r="H405" s="367"/>
      <c r="I405" s="368"/>
      <c r="J405" s="369"/>
      <c r="K405" s="370"/>
      <c r="L405" s="371" t="str">
        <f t="shared" si="66"/>
        <v/>
      </c>
      <c r="M405" s="371" t="str">
        <f t="shared" si="60"/>
        <v/>
      </c>
      <c r="N405" s="371" t="str">
        <f>B405</f>
        <v>-</v>
      </c>
      <c r="O405" s="371" t="str">
        <f t="shared" si="67"/>
        <v/>
      </c>
      <c r="P405" s="371" t="str">
        <f t="shared" si="68"/>
        <v>振替済み</v>
      </c>
      <c r="Q405" s="365" t="str">
        <f>IFERROR(IF(F405="","",IF(I405="休日","OK",IF(I405=$T$3,VLOOKUP(B405,$M$15:$P$655,4,FALSE),"NG"))),"NG")</f>
        <v/>
      </c>
      <c r="R405" s="398" t="str">
        <f>IFERROR(IF(WEEKDAY(C405)=2,"週の始まり",IF(WEEKDAY(C405)=1,"週の終わり",IF(WEEKDAY(C405)&gt;2,"↓",""))),"")</f>
        <v/>
      </c>
      <c r="S405" s="184"/>
      <c r="V405" s="177" t="str">
        <f>IFERROR(VLOOKUP(B405,①工事概要の入力!$C$10:$D$14,2,FALSE),"")</f>
        <v/>
      </c>
      <c r="W405" s="177" t="str">
        <f>IFERROR(VLOOKUP(B405,①工事概要の入力!$C$18:$D$23,2,FALSE),"")</f>
        <v/>
      </c>
      <c r="X405" s="177" t="str">
        <f>IFERROR(VLOOKUP(B405,①工事概要の入力!$C$24:$D$26,2,FALSE),"")</f>
        <v/>
      </c>
      <c r="Y405" s="177" t="str">
        <f>IF(B405&gt;①工事概要の入力!$C$28,"",IF(B405&gt;=①工事概要の入力!$C$27,$Y$13,""))</f>
        <v/>
      </c>
      <c r="Z405" s="177" t="str">
        <f>IF(B405&gt;①工事概要の入力!$C$30,"",IF(B405&gt;=①工事概要の入力!$C$29,$Z$13,""))</f>
        <v/>
      </c>
      <c r="AA405" s="177" t="str">
        <f>IF(B405&gt;①工事概要の入力!$C$32,"",IF(B405&gt;=①工事概要の入力!$C$31,$AA$13,""))</f>
        <v/>
      </c>
      <c r="AB405" s="177" t="str">
        <f>IF(B405&gt;①工事概要の入力!$C$34,"",IF(B405&gt;=①工事概要の入力!$C$33,$AB$13,""))</f>
        <v/>
      </c>
      <c r="AC405" s="177" t="str">
        <f>IF(B405&gt;①工事概要の入力!$C$36,"",IF(B405&gt;=①工事概要の入力!$C$35,$AC$13,""))</f>
        <v/>
      </c>
      <c r="AD405" s="177" t="str">
        <f>IF(B405&gt;①工事概要の入力!$C$38,"",IF(B405&gt;=①工事概要の入力!$C$37,$AD$13,""))</f>
        <v/>
      </c>
      <c r="AE405" s="177" t="str">
        <f>IF(B405&gt;①工事概要の入力!$C$40,"",IF(B405&gt;=①工事概要の入力!$C$39,$AE$13,""))</f>
        <v/>
      </c>
      <c r="AF405" s="177" t="str">
        <f>IF(B405&gt;①工事概要の入力!$C$42,"",IF(B405&gt;=①工事概要の入力!$C$41,$AF$13,""))</f>
        <v/>
      </c>
      <c r="AG405" s="177" t="str">
        <f>IF(B405&gt;①工事概要の入力!$C$44,"",IF(B405&gt;=①工事概要の入力!$C$43,$AG$13,""))</f>
        <v/>
      </c>
      <c r="AH405" s="177" t="str">
        <f>IF(B405&gt;①工事概要の入力!$C$46,"",IF(B405&gt;=①工事概要の入力!$C$45,$AH$13,""))</f>
        <v/>
      </c>
      <c r="AI405" s="177" t="str">
        <f>IF(B405&gt;①工事概要の入力!$C$48,"",IF(B405&gt;=①工事概要の入力!$C$47,$AI$13,""))</f>
        <v/>
      </c>
      <c r="AJ405" s="177" t="str">
        <f>IF(B405&gt;①工事概要の入力!$C$50,"",IF(B405&gt;=①工事概要の入力!$C$49,$AJ$13,""))</f>
        <v/>
      </c>
      <c r="AK405" s="177" t="str">
        <f>IF(B405&gt;①工事概要の入力!$C$52,"",IF(B405&gt;=①工事概要の入力!$C$51,$AK$13,""))</f>
        <v/>
      </c>
      <c r="AL405" s="177" t="str">
        <f>IF(B405&gt;①工事概要の入力!$C$54,"",IF(B405&gt;=①工事概要の入力!$C$53,$AL$13,""))</f>
        <v/>
      </c>
      <c r="AM405" s="177" t="str">
        <f>IF(B405&gt;①工事概要の入力!$C$56,"",IF(B405&gt;=①工事概要の入力!$C$55,$AM$13,""))</f>
        <v/>
      </c>
      <c r="AN405" s="177" t="str">
        <f>IF(B405&gt;①工事概要の入力!$C$58,"",IF(B405&gt;=①工事概要の入力!$C$57,$AN$13,""))</f>
        <v/>
      </c>
      <c r="AO405" s="177" t="str">
        <f>IF(B405&gt;①工事概要の入力!$C$60,"",IF(B405&gt;=①工事概要の入力!$C$59,$AO$13,""))</f>
        <v/>
      </c>
      <c r="AP405" s="177" t="str">
        <f>IF(B405&gt;①工事概要の入力!$C$62,"",IF(B405&gt;=①工事概要の入力!$C$61,$AP$13,""))</f>
        <v/>
      </c>
      <c r="AQ405" s="177" t="str">
        <f>IF(B405&gt;①工事概要の入力!$C$64,"",IF(B405&gt;=①工事概要の入力!$C$63,$AQ$13,""))</f>
        <v/>
      </c>
      <c r="AR405" s="177" t="str">
        <f>IF(B405&gt;①工事概要の入力!$C$66,"",IF(B405&gt;=①工事概要の入力!$C$65,$AR$13,""))</f>
        <v/>
      </c>
      <c r="AS405" s="177" t="str">
        <f>IF(B405&gt;①工事概要の入力!$C$68,"",IF(B405&gt;=①工事概要の入力!$C$67,$AS$13,""))</f>
        <v/>
      </c>
      <c r="AT405" s="177" t="str">
        <f t="shared" si="69"/>
        <v/>
      </c>
      <c r="AU405" s="177" t="str">
        <f t="shared" si="61"/>
        <v xml:space="preserve"> </v>
      </c>
    </row>
    <row r="406" spans="1:47" ht="39" customHeight="1" thickTop="1" thickBot="1">
      <c r="A406" s="351" t="str">
        <f t="shared" si="62"/>
        <v>対象期間外</v>
      </c>
      <c r="B406" s="362" t="str">
        <f>IFERROR(IF(B405=①工事概要の入力!$E$14,"-",IF(B405="-","-",B405+1)),"-")</f>
        <v>-</v>
      </c>
      <c r="C406" s="363" t="str">
        <f t="shared" si="63"/>
        <v>-</v>
      </c>
      <c r="D406" s="364" t="str">
        <f t="shared" si="64"/>
        <v xml:space="preserve"> </v>
      </c>
      <c r="E406" s="365" t="str">
        <f>IF(B406=①工事概要の入力!$E$10,"",IF(B406&gt;①工事概要の入力!$E$13,"",IF(LEN(AT406)=0,"○","")))</f>
        <v/>
      </c>
      <c r="F406" s="365" t="str">
        <f>IF(E406="","",IF(WEEKDAY(B406)=1,"〇",IF(WEEKDAY(B406)=7,"〇","")))</f>
        <v/>
      </c>
      <c r="G406" s="366" t="str">
        <f t="shared" si="65"/>
        <v>×</v>
      </c>
      <c r="H406" s="367"/>
      <c r="I406" s="368"/>
      <c r="J406" s="369"/>
      <c r="K406" s="370"/>
      <c r="L406" s="371" t="str">
        <f t="shared" si="66"/>
        <v/>
      </c>
      <c r="M406" s="371" t="str">
        <f t="shared" si="60"/>
        <v/>
      </c>
      <c r="N406" s="371" t="str">
        <f>B406</f>
        <v>-</v>
      </c>
      <c r="O406" s="371" t="str">
        <f t="shared" si="67"/>
        <v/>
      </c>
      <c r="P406" s="371" t="str">
        <f t="shared" si="68"/>
        <v>振替済み</v>
      </c>
      <c r="Q406" s="365" t="str">
        <f>IFERROR(IF(F406="","",IF(I406="休日","OK",IF(I406=$T$3,VLOOKUP(B406,$M$15:$P$655,4,FALSE),"NG"))),"NG")</f>
        <v/>
      </c>
      <c r="R406" s="398" t="str">
        <f>IFERROR(IF(WEEKDAY(C406)=2,"週の始まり",IF(WEEKDAY(C406)=1,"週の終わり",IF(WEEKDAY(C406)&gt;2,"↓",""))),"")</f>
        <v/>
      </c>
      <c r="S406" s="184"/>
      <c r="V406" s="177" t="str">
        <f>IFERROR(VLOOKUP(B406,①工事概要の入力!$C$10:$D$14,2,FALSE),"")</f>
        <v/>
      </c>
      <c r="W406" s="177" t="str">
        <f>IFERROR(VLOOKUP(B406,①工事概要の入力!$C$18:$D$23,2,FALSE),"")</f>
        <v/>
      </c>
      <c r="X406" s="177" t="str">
        <f>IFERROR(VLOOKUP(B406,①工事概要の入力!$C$24:$D$26,2,FALSE),"")</f>
        <v/>
      </c>
      <c r="Y406" s="177" t="str">
        <f>IF(B406&gt;①工事概要の入力!$C$28,"",IF(B406&gt;=①工事概要の入力!$C$27,$Y$13,""))</f>
        <v/>
      </c>
      <c r="Z406" s="177" t="str">
        <f>IF(B406&gt;①工事概要の入力!$C$30,"",IF(B406&gt;=①工事概要の入力!$C$29,$Z$13,""))</f>
        <v/>
      </c>
      <c r="AA406" s="177" t="str">
        <f>IF(B406&gt;①工事概要の入力!$C$32,"",IF(B406&gt;=①工事概要の入力!$C$31,$AA$13,""))</f>
        <v/>
      </c>
      <c r="AB406" s="177" t="str">
        <f>IF(B406&gt;①工事概要の入力!$C$34,"",IF(B406&gt;=①工事概要の入力!$C$33,$AB$13,""))</f>
        <v/>
      </c>
      <c r="AC406" s="177" t="str">
        <f>IF(B406&gt;①工事概要の入力!$C$36,"",IF(B406&gt;=①工事概要の入力!$C$35,$AC$13,""))</f>
        <v/>
      </c>
      <c r="AD406" s="177" t="str">
        <f>IF(B406&gt;①工事概要の入力!$C$38,"",IF(B406&gt;=①工事概要の入力!$C$37,$AD$13,""))</f>
        <v/>
      </c>
      <c r="AE406" s="177" t="str">
        <f>IF(B406&gt;①工事概要の入力!$C$40,"",IF(B406&gt;=①工事概要の入力!$C$39,$AE$13,""))</f>
        <v/>
      </c>
      <c r="AF406" s="177" t="str">
        <f>IF(B406&gt;①工事概要の入力!$C$42,"",IF(B406&gt;=①工事概要の入力!$C$41,$AF$13,""))</f>
        <v/>
      </c>
      <c r="AG406" s="177" t="str">
        <f>IF(B406&gt;①工事概要の入力!$C$44,"",IF(B406&gt;=①工事概要の入力!$C$43,$AG$13,""))</f>
        <v/>
      </c>
      <c r="AH406" s="177" t="str">
        <f>IF(B406&gt;①工事概要の入力!$C$46,"",IF(B406&gt;=①工事概要の入力!$C$45,$AH$13,""))</f>
        <v/>
      </c>
      <c r="AI406" s="177" t="str">
        <f>IF(B406&gt;①工事概要の入力!$C$48,"",IF(B406&gt;=①工事概要の入力!$C$47,$AI$13,""))</f>
        <v/>
      </c>
      <c r="AJ406" s="177" t="str">
        <f>IF(B406&gt;①工事概要の入力!$C$50,"",IF(B406&gt;=①工事概要の入力!$C$49,$AJ$13,""))</f>
        <v/>
      </c>
      <c r="AK406" s="177" t="str">
        <f>IF(B406&gt;①工事概要の入力!$C$52,"",IF(B406&gt;=①工事概要の入力!$C$51,$AK$13,""))</f>
        <v/>
      </c>
      <c r="AL406" s="177" t="str">
        <f>IF(B406&gt;①工事概要の入力!$C$54,"",IF(B406&gt;=①工事概要の入力!$C$53,$AL$13,""))</f>
        <v/>
      </c>
      <c r="AM406" s="177" t="str">
        <f>IF(B406&gt;①工事概要の入力!$C$56,"",IF(B406&gt;=①工事概要の入力!$C$55,$AM$13,""))</f>
        <v/>
      </c>
      <c r="AN406" s="177" t="str">
        <f>IF(B406&gt;①工事概要の入力!$C$58,"",IF(B406&gt;=①工事概要の入力!$C$57,$AN$13,""))</f>
        <v/>
      </c>
      <c r="AO406" s="177" t="str">
        <f>IF(B406&gt;①工事概要の入力!$C$60,"",IF(B406&gt;=①工事概要の入力!$C$59,$AO$13,""))</f>
        <v/>
      </c>
      <c r="AP406" s="177" t="str">
        <f>IF(B406&gt;①工事概要の入力!$C$62,"",IF(B406&gt;=①工事概要の入力!$C$61,$AP$13,""))</f>
        <v/>
      </c>
      <c r="AQ406" s="177" t="str">
        <f>IF(B406&gt;①工事概要の入力!$C$64,"",IF(B406&gt;=①工事概要の入力!$C$63,$AQ$13,""))</f>
        <v/>
      </c>
      <c r="AR406" s="177" t="str">
        <f>IF(B406&gt;①工事概要の入力!$C$66,"",IF(B406&gt;=①工事概要の入力!$C$65,$AR$13,""))</f>
        <v/>
      </c>
      <c r="AS406" s="177" t="str">
        <f>IF(B406&gt;①工事概要の入力!$C$68,"",IF(B406&gt;=①工事概要の入力!$C$67,$AS$13,""))</f>
        <v/>
      </c>
      <c r="AT406" s="177" t="str">
        <f t="shared" si="69"/>
        <v/>
      </c>
      <c r="AU406" s="177" t="str">
        <f t="shared" si="61"/>
        <v xml:space="preserve"> </v>
      </c>
    </row>
    <row r="407" spans="1:47" ht="39" customHeight="1" thickTop="1" thickBot="1">
      <c r="A407" s="351" t="str">
        <f t="shared" si="62"/>
        <v>対象期間外</v>
      </c>
      <c r="B407" s="362" t="str">
        <f>IFERROR(IF(B406=①工事概要の入力!$E$14,"-",IF(B406="-","-",B406+1)),"-")</f>
        <v>-</v>
      </c>
      <c r="C407" s="363" t="str">
        <f t="shared" si="63"/>
        <v>-</v>
      </c>
      <c r="D407" s="364" t="str">
        <f t="shared" si="64"/>
        <v xml:space="preserve"> </v>
      </c>
      <c r="E407" s="365" t="str">
        <f>IF(B407=①工事概要の入力!$E$10,"",IF(B407&gt;①工事概要の入力!$E$13,"",IF(LEN(AT407)=0,"○","")))</f>
        <v/>
      </c>
      <c r="F407" s="365" t="str">
        <f>IF(E407="","",IF(WEEKDAY(B407)=1,"〇",IF(WEEKDAY(B407)=7,"〇","")))</f>
        <v/>
      </c>
      <c r="G407" s="366" t="str">
        <f t="shared" si="65"/>
        <v>×</v>
      </c>
      <c r="H407" s="367"/>
      <c r="I407" s="368"/>
      <c r="J407" s="369"/>
      <c r="K407" s="370"/>
      <c r="L407" s="371" t="str">
        <f t="shared" si="66"/>
        <v/>
      </c>
      <c r="M407" s="371" t="str">
        <f t="shared" si="60"/>
        <v/>
      </c>
      <c r="N407" s="371" t="str">
        <f>B407</f>
        <v>-</v>
      </c>
      <c r="O407" s="371" t="str">
        <f t="shared" si="67"/>
        <v/>
      </c>
      <c r="P407" s="371" t="str">
        <f t="shared" si="68"/>
        <v>振替済み</v>
      </c>
      <c r="Q407" s="365" t="str">
        <f>IFERROR(IF(F407="","",IF(I407="休日","OK",IF(I407=$T$3,VLOOKUP(B407,$M$15:$P$655,4,FALSE),"NG"))),"NG")</f>
        <v/>
      </c>
      <c r="R407" s="398" t="str">
        <f>IFERROR(IF(WEEKDAY(C407)=2,"週の始まり",IF(WEEKDAY(C407)=1,"週の終わり",IF(WEEKDAY(C407)&gt;2,"↓",""))),"")</f>
        <v/>
      </c>
      <c r="S407" s="184"/>
      <c r="V407" s="177" t="str">
        <f>IFERROR(VLOOKUP(B407,①工事概要の入力!$C$10:$D$14,2,FALSE),"")</f>
        <v/>
      </c>
      <c r="W407" s="177" t="str">
        <f>IFERROR(VLOOKUP(B407,①工事概要の入力!$C$18:$D$23,2,FALSE),"")</f>
        <v/>
      </c>
      <c r="X407" s="177" t="str">
        <f>IFERROR(VLOOKUP(B407,①工事概要の入力!$C$24:$D$26,2,FALSE),"")</f>
        <v/>
      </c>
      <c r="Y407" s="177" t="str">
        <f>IF(B407&gt;①工事概要の入力!$C$28,"",IF(B407&gt;=①工事概要の入力!$C$27,$Y$13,""))</f>
        <v/>
      </c>
      <c r="Z407" s="177" t="str">
        <f>IF(B407&gt;①工事概要の入力!$C$30,"",IF(B407&gt;=①工事概要の入力!$C$29,$Z$13,""))</f>
        <v/>
      </c>
      <c r="AA407" s="177" t="str">
        <f>IF(B407&gt;①工事概要の入力!$C$32,"",IF(B407&gt;=①工事概要の入力!$C$31,$AA$13,""))</f>
        <v/>
      </c>
      <c r="AB407" s="177" t="str">
        <f>IF(B407&gt;①工事概要の入力!$C$34,"",IF(B407&gt;=①工事概要の入力!$C$33,$AB$13,""))</f>
        <v/>
      </c>
      <c r="AC407" s="177" t="str">
        <f>IF(B407&gt;①工事概要の入力!$C$36,"",IF(B407&gt;=①工事概要の入力!$C$35,$AC$13,""))</f>
        <v/>
      </c>
      <c r="AD407" s="177" t="str">
        <f>IF(B407&gt;①工事概要の入力!$C$38,"",IF(B407&gt;=①工事概要の入力!$C$37,$AD$13,""))</f>
        <v/>
      </c>
      <c r="AE407" s="177" t="str">
        <f>IF(B407&gt;①工事概要の入力!$C$40,"",IF(B407&gt;=①工事概要の入力!$C$39,$AE$13,""))</f>
        <v/>
      </c>
      <c r="AF407" s="177" t="str">
        <f>IF(B407&gt;①工事概要の入力!$C$42,"",IF(B407&gt;=①工事概要の入力!$C$41,$AF$13,""))</f>
        <v/>
      </c>
      <c r="AG407" s="177" t="str">
        <f>IF(B407&gt;①工事概要の入力!$C$44,"",IF(B407&gt;=①工事概要の入力!$C$43,$AG$13,""))</f>
        <v/>
      </c>
      <c r="AH407" s="177" t="str">
        <f>IF(B407&gt;①工事概要の入力!$C$46,"",IF(B407&gt;=①工事概要の入力!$C$45,$AH$13,""))</f>
        <v/>
      </c>
      <c r="AI407" s="177" t="str">
        <f>IF(B407&gt;①工事概要の入力!$C$48,"",IF(B407&gt;=①工事概要の入力!$C$47,$AI$13,""))</f>
        <v/>
      </c>
      <c r="AJ407" s="177" t="str">
        <f>IF(B407&gt;①工事概要の入力!$C$50,"",IF(B407&gt;=①工事概要の入力!$C$49,$AJ$13,""))</f>
        <v/>
      </c>
      <c r="AK407" s="177" t="str">
        <f>IF(B407&gt;①工事概要の入力!$C$52,"",IF(B407&gt;=①工事概要の入力!$C$51,$AK$13,""))</f>
        <v/>
      </c>
      <c r="AL407" s="177" t="str">
        <f>IF(B407&gt;①工事概要の入力!$C$54,"",IF(B407&gt;=①工事概要の入力!$C$53,$AL$13,""))</f>
        <v/>
      </c>
      <c r="AM407" s="177" t="str">
        <f>IF(B407&gt;①工事概要の入力!$C$56,"",IF(B407&gt;=①工事概要の入力!$C$55,$AM$13,""))</f>
        <v/>
      </c>
      <c r="AN407" s="177" t="str">
        <f>IF(B407&gt;①工事概要の入力!$C$58,"",IF(B407&gt;=①工事概要の入力!$C$57,$AN$13,""))</f>
        <v/>
      </c>
      <c r="AO407" s="177" t="str">
        <f>IF(B407&gt;①工事概要の入力!$C$60,"",IF(B407&gt;=①工事概要の入力!$C$59,$AO$13,""))</f>
        <v/>
      </c>
      <c r="AP407" s="177" t="str">
        <f>IF(B407&gt;①工事概要の入力!$C$62,"",IF(B407&gt;=①工事概要の入力!$C$61,$AP$13,""))</f>
        <v/>
      </c>
      <c r="AQ407" s="177" t="str">
        <f>IF(B407&gt;①工事概要の入力!$C$64,"",IF(B407&gt;=①工事概要の入力!$C$63,$AQ$13,""))</f>
        <v/>
      </c>
      <c r="AR407" s="177" t="str">
        <f>IF(B407&gt;①工事概要の入力!$C$66,"",IF(B407&gt;=①工事概要の入力!$C$65,$AR$13,""))</f>
        <v/>
      </c>
      <c r="AS407" s="177" t="str">
        <f>IF(B407&gt;①工事概要の入力!$C$68,"",IF(B407&gt;=①工事概要の入力!$C$67,$AS$13,""))</f>
        <v/>
      </c>
      <c r="AT407" s="177" t="str">
        <f t="shared" si="69"/>
        <v/>
      </c>
      <c r="AU407" s="177" t="str">
        <f t="shared" si="61"/>
        <v xml:space="preserve"> </v>
      </c>
    </row>
    <row r="408" spans="1:47" ht="39" customHeight="1" thickTop="1" thickBot="1">
      <c r="A408" s="351" t="str">
        <f t="shared" si="62"/>
        <v>対象期間外</v>
      </c>
      <c r="B408" s="362" t="str">
        <f>IFERROR(IF(B407=①工事概要の入力!$E$14,"-",IF(B407="-","-",B407+1)),"-")</f>
        <v>-</v>
      </c>
      <c r="C408" s="363" t="str">
        <f t="shared" si="63"/>
        <v>-</v>
      </c>
      <c r="D408" s="364" t="str">
        <f t="shared" si="64"/>
        <v xml:space="preserve"> </v>
      </c>
      <c r="E408" s="365" t="str">
        <f>IF(B408=①工事概要の入力!$E$10,"",IF(B408&gt;①工事概要の入力!$E$13,"",IF(LEN(AT408)=0,"○","")))</f>
        <v/>
      </c>
      <c r="F408" s="365" t="str">
        <f>IF(E408="","",IF(WEEKDAY(B408)=1,"〇",IF(WEEKDAY(B408)=7,"〇","")))</f>
        <v/>
      </c>
      <c r="G408" s="366" t="str">
        <f t="shared" si="65"/>
        <v>×</v>
      </c>
      <c r="H408" s="367"/>
      <c r="I408" s="368"/>
      <c r="J408" s="369"/>
      <c r="K408" s="370"/>
      <c r="L408" s="371" t="str">
        <f t="shared" si="66"/>
        <v/>
      </c>
      <c r="M408" s="371" t="str">
        <f t="shared" si="60"/>
        <v/>
      </c>
      <c r="N408" s="371" t="str">
        <f>B408</f>
        <v>-</v>
      </c>
      <c r="O408" s="371" t="str">
        <f t="shared" si="67"/>
        <v/>
      </c>
      <c r="P408" s="371" t="str">
        <f t="shared" si="68"/>
        <v>振替済み</v>
      </c>
      <c r="Q408" s="365" t="str">
        <f>IFERROR(IF(F408="","",IF(I408="休日","OK",IF(I408=$T$3,VLOOKUP(B408,$M$15:$P$655,4,FALSE),"NG"))),"NG")</f>
        <v/>
      </c>
      <c r="R408" s="398" t="str">
        <f>IFERROR(IF(WEEKDAY(C408)=2,"週の始まり",IF(WEEKDAY(C408)=1,"週の終わり",IF(WEEKDAY(C408)&gt;2,"↓",""))),"")</f>
        <v/>
      </c>
      <c r="S408" s="184"/>
      <c r="V408" s="177" t="str">
        <f>IFERROR(VLOOKUP(B408,①工事概要の入力!$C$10:$D$14,2,FALSE),"")</f>
        <v/>
      </c>
      <c r="W408" s="177" t="str">
        <f>IFERROR(VLOOKUP(B408,①工事概要の入力!$C$18:$D$23,2,FALSE),"")</f>
        <v/>
      </c>
      <c r="X408" s="177" t="str">
        <f>IFERROR(VLOOKUP(B408,①工事概要の入力!$C$24:$D$26,2,FALSE),"")</f>
        <v/>
      </c>
      <c r="Y408" s="177" t="str">
        <f>IF(B408&gt;①工事概要の入力!$C$28,"",IF(B408&gt;=①工事概要の入力!$C$27,$Y$13,""))</f>
        <v/>
      </c>
      <c r="Z408" s="177" t="str">
        <f>IF(B408&gt;①工事概要の入力!$C$30,"",IF(B408&gt;=①工事概要の入力!$C$29,$Z$13,""))</f>
        <v/>
      </c>
      <c r="AA408" s="177" t="str">
        <f>IF(B408&gt;①工事概要の入力!$C$32,"",IF(B408&gt;=①工事概要の入力!$C$31,$AA$13,""))</f>
        <v/>
      </c>
      <c r="AB408" s="177" t="str">
        <f>IF(B408&gt;①工事概要の入力!$C$34,"",IF(B408&gt;=①工事概要の入力!$C$33,$AB$13,""))</f>
        <v/>
      </c>
      <c r="AC408" s="177" t="str">
        <f>IF(B408&gt;①工事概要の入力!$C$36,"",IF(B408&gt;=①工事概要の入力!$C$35,$AC$13,""))</f>
        <v/>
      </c>
      <c r="AD408" s="177" t="str">
        <f>IF(B408&gt;①工事概要の入力!$C$38,"",IF(B408&gt;=①工事概要の入力!$C$37,$AD$13,""))</f>
        <v/>
      </c>
      <c r="AE408" s="177" t="str">
        <f>IF(B408&gt;①工事概要の入力!$C$40,"",IF(B408&gt;=①工事概要の入力!$C$39,$AE$13,""))</f>
        <v/>
      </c>
      <c r="AF408" s="177" t="str">
        <f>IF(B408&gt;①工事概要の入力!$C$42,"",IF(B408&gt;=①工事概要の入力!$C$41,$AF$13,""))</f>
        <v/>
      </c>
      <c r="AG408" s="177" t="str">
        <f>IF(B408&gt;①工事概要の入力!$C$44,"",IF(B408&gt;=①工事概要の入力!$C$43,$AG$13,""))</f>
        <v/>
      </c>
      <c r="AH408" s="177" t="str">
        <f>IF(B408&gt;①工事概要の入力!$C$46,"",IF(B408&gt;=①工事概要の入力!$C$45,$AH$13,""))</f>
        <v/>
      </c>
      <c r="AI408" s="177" t="str">
        <f>IF(B408&gt;①工事概要の入力!$C$48,"",IF(B408&gt;=①工事概要の入力!$C$47,$AI$13,""))</f>
        <v/>
      </c>
      <c r="AJ408" s="177" t="str">
        <f>IF(B408&gt;①工事概要の入力!$C$50,"",IF(B408&gt;=①工事概要の入力!$C$49,$AJ$13,""))</f>
        <v/>
      </c>
      <c r="AK408" s="177" t="str">
        <f>IF(B408&gt;①工事概要の入力!$C$52,"",IF(B408&gt;=①工事概要の入力!$C$51,$AK$13,""))</f>
        <v/>
      </c>
      <c r="AL408" s="177" t="str">
        <f>IF(B408&gt;①工事概要の入力!$C$54,"",IF(B408&gt;=①工事概要の入力!$C$53,$AL$13,""))</f>
        <v/>
      </c>
      <c r="AM408" s="177" t="str">
        <f>IF(B408&gt;①工事概要の入力!$C$56,"",IF(B408&gt;=①工事概要の入力!$C$55,$AM$13,""))</f>
        <v/>
      </c>
      <c r="AN408" s="177" t="str">
        <f>IF(B408&gt;①工事概要の入力!$C$58,"",IF(B408&gt;=①工事概要の入力!$C$57,$AN$13,""))</f>
        <v/>
      </c>
      <c r="AO408" s="177" t="str">
        <f>IF(B408&gt;①工事概要の入力!$C$60,"",IF(B408&gt;=①工事概要の入力!$C$59,$AO$13,""))</f>
        <v/>
      </c>
      <c r="AP408" s="177" t="str">
        <f>IF(B408&gt;①工事概要の入力!$C$62,"",IF(B408&gt;=①工事概要の入力!$C$61,$AP$13,""))</f>
        <v/>
      </c>
      <c r="AQ408" s="177" t="str">
        <f>IF(B408&gt;①工事概要の入力!$C$64,"",IF(B408&gt;=①工事概要の入力!$C$63,$AQ$13,""))</f>
        <v/>
      </c>
      <c r="AR408" s="177" t="str">
        <f>IF(B408&gt;①工事概要の入力!$C$66,"",IF(B408&gt;=①工事概要の入力!$C$65,$AR$13,""))</f>
        <v/>
      </c>
      <c r="AS408" s="177" t="str">
        <f>IF(B408&gt;①工事概要の入力!$C$68,"",IF(B408&gt;=①工事概要の入力!$C$67,$AS$13,""))</f>
        <v/>
      </c>
      <c r="AT408" s="177" t="str">
        <f t="shared" si="69"/>
        <v/>
      </c>
      <c r="AU408" s="177" t="str">
        <f t="shared" si="61"/>
        <v xml:space="preserve"> </v>
      </c>
    </row>
    <row r="409" spans="1:47" ht="39" customHeight="1" thickTop="1" thickBot="1">
      <c r="A409" s="351" t="str">
        <f t="shared" si="62"/>
        <v>対象期間外</v>
      </c>
      <c r="B409" s="362" t="str">
        <f>IFERROR(IF(B408=①工事概要の入力!$E$14,"-",IF(B408="-","-",B408+1)),"-")</f>
        <v>-</v>
      </c>
      <c r="C409" s="363" t="str">
        <f t="shared" si="63"/>
        <v>-</v>
      </c>
      <c r="D409" s="364" t="str">
        <f t="shared" si="64"/>
        <v xml:space="preserve"> </v>
      </c>
      <c r="E409" s="365" t="str">
        <f>IF(B409=①工事概要の入力!$E$10,"",IF(B409&gt;①工事概要の入力!$E$13,"",IF(LEN(AT409)=0,"○","")))</f>
        <v/>
      </c>
      <c r="F409" s="365" t="str">
        <f>IF(E409="","",IF(WEEKDAY(B409)=1,"〇",IF(WEEKDAY(B409)=7,"〇","")))</f>
        <v/>
      </c>
      <c r="G409" s="366" t="str">
        <f t="shared" si="65"/>
        <v>×</v>
      </c>
      <c r="H409" s="367"/>
      <c r="I409" s="368"/>
      <c r="J409" s="369"/>
      <c r="K409" s="370"/>
      <c r="L409" s="371" t="str">
        <f t="shared" si="66"/>
        <v/>
      </c>
      <c r="M409" s="371" t="str">
        <f t="shared" si="60"/>
        <v/>
      </c>
      <c r="N409" s="371" t="str">
        <f>B409</f>
        <v>-</v>
      </c>
      <c r="O409" s="371" t="str">
        <f t="shared" si="67"/>
        <v/>
      </c>
      <c r="P409" s="371" t="str">
        <f t="shared" si="68"/>
        <v>振替済み</v>
      </c>
      <c r="Q409" s="365" t="str">
        <f>IFERROR(IF(F409="","",IF(I409="休日","OK",IF(I409=$T$3,VLOOKUP(B409,$M$15:$P$655,4,FALSE),"NG"))),"NG")</f>
        <v/>
      </c>
      <c r="R409" s="398" t="str">
        <f>IFERROR(IF(WEEKDAY(C409)=2,"週の始まり",IF(WEEKDAY(C409)=1,"週の終わり",IF(WEEKDAY(C409)&gt;2,"↓",""))),"")</f>
        <v/>
      </c>
      <c r="S409" s="184"/>
      <c r="V409" s="177" t="str">
        <f>IFERROR(VLOOKUP(B409,①工事概要の入力!$C$10:$D$14,2,FALSE),"")</f>
        <v/>
      </c>
      <c r="W409" s="177" t="str">
        <f>IFERROR(VLOOKUP(B409,①工事概要の入力!$C$18:$D$23,2,FALSE),"")</f>
        <v/>
      </c>
      <c r="X409" s="177" t="str">
        <f>IFERROR(VLOOKUP(B409,①工事概要の入力!$C$24:$D$26,2,FALSE),"")</f>
        <v/>
      </c>
      <c r="Y409" s="177" t="str">
        <f>IF(B409&gt;①工事概要の入力!$C$28,"",IF(B409&gt;=①工事概要の入力!$C$27,$Y$13,""))</f>
        <v/>
      </c>
      <c r="Z409" s="177" t="str">
        <f>IF(B409&gt;①工事概要の入力!$C$30,"",IF(B409&gt;=①工事概要の入力!$C$29,$Z$13,""))</f>
        <v/>
      </c>
      <c r="AA409" s="177" t="str">
        <f>IF(B409&gt;①工事概要の入力!$C$32,"",IF(B409&gt;=①工事概要の入力!$C$31,$AA$13,""))</f>
        <v/>
      </c>
      <c r="AB409" s="177" t="str">
        <f>IF(B409&gt;①工事概要の入力!$C$34,"",IF(B409&gt;=①工事概要の入力!$C$33,$AB$13,""))</f>
        <v/>
      </c>
      <c r="AC409" s="177" t="str">
        <f>IF(B409&gt;①工事概要の入力!$C$36,"",IF(B409&gt;=①工事概要の入力!$C$35,$AC$13,""))</f>
        <v/>
      </c>
      <c r="AD409" s="177" t="str">
        <f>IF(B409&gt;①工事概要の入力!$C$38,"",IF(B409&gt;=①工事概要の入力!$C$37,$AD$13,""))</f>
        <v/>
      </c>
      <c r="AE409" s="177" t="str">
        <f>IF(B409&gt;①工事概要の入力!$C$40,"",IF(B409&gt;=①工事概要の入力!$C$39,$AE$13,""))</f>
        <v/>
      </c>
      <c r="AF409" s="177" t="str">
        <f>IF(B409&gt;①工事概要の入力!$C$42,"",IF(B409&gt;=①工事概要の入力!$C$41,$AF$13,""))</f>
        <v/>
      </c>
      <c r="AG409" s="177" t="str">
        <f>IF(B409&gt;①工事概要の入力!$C$44,"",IF(B409&gt;=①工事概要の入力!$C$43,$AG$13,""))</f>
        <v/>
      </c>
      <c r="AH409" s="177" t="str">
        <f>IF(B409&gt;①工事概要の入力!$C$46,"",IF(B409&gt;=①工事概要の入力!$C$45,$AH$13,""))</f>
        <v/>
      </c>
      <c r="AI409" s="177" t="str">
        <f>IF(B409&gt;①工事概要の入力!$C$48,"",IF(B409&gt;=①工事概要の入力!$C$47,$AI$13,""))</f>
        <v/>
      </c>
      <c r="AJ409" s="177" t="str">
        <f>IF(B409&gt;①工事概要の入力!$C$50,"",IF(B409&gt;=①工事概要の入力!$C$49,$AJ$13,""))</f>
        <v/>
      </c>
      <c r="AK409" s="177" t="str">
        <f>IF(B409&gt;①工事概要の入力!$C$52,"",IF(B409&gt;=①工事概要の入力!$C$51,$AK$13,""))</f>
        <v/>
      </c>
      <c r="AL409" s="177" t="str">
        <f>IF(B409&gt;①工事概要の入力!$C$54,"",IF(B409&gt;=①工事概要の入力!$C$53,$AL$13,""))</f>
        <v/>
      </c>
      <c r="AM409" s="177" t="str">
        <f>IF(B409&gt;①工事概要の入力!$C$56,"",IF(B409&gt;=①工事概要の入力!$C$55,$AM$13,""))</f>
        <v/>
      </c>
      <c r="AN409" s="177" t="str">
        <f>IF(B409&gt;①工事概要の入力!$C$58,"",IF(B409&gt;=①工事概要の入力!$C$57,$AN$13,""))</f>
        <v/>
      </c>
      <c r="AO409" s="177" t="str">
        <f>IF(B409&gt;①工事概要の入力!$C$60,"",IF(B409&gt;=①工事概要の入力!$C$59,$AO$13,""))</f>
        <v/>
      </c>
      <c r="AP409" s="177" t="str">
        <f>IF(B409&gt;①工事概要の入力!$C$62,"",IF(B409&gt;=①工事概要の入力!$C$61,$AP$13,""))</f>
        <v/>
      </c>
      <c r="AQ409" s="177" t="str">
        <f>IF(B409&gt;①工事概要の入力!$C$64,"",IF(B409&gt;=①工事概要の入力!$C$63,$AQ$13,""))</f>
        <v/>
      </c>
      <c r="AR409" s="177" t="str">
        <f>IF(B409&gt;①工事概要の入力!$C$66,"",IF(B409&gt;=①工事概要の入力!$C$65,$AR$13,""))</f>
        <v/>
      </c>
      <c r="AS409" s="177" t="str">
        <f>IF(B409&gt;①工事概要の入力!$C$68,"",IF(B409&gt;=①工事概要の入力!$C$67,$AS$13,""))</f>
        <v/>
      </c>
      <c r="AT409" s="177" t="str">
        <f t="shared" si="69"/>
        <v/>
      </c>
      <c r="AU409" s="177" t="str">
        <f t="shared" si="61"/>
        <v xml:space="preserve"> </v>
      </c>
    </row>
    <row r="410" spans="1:47" ht="39" customHeight="1" thickTop="1" thickBot="1">
      <c r="A410" s="351" t="str">
        <f t="shared" si="62"/>
        <v>対象期間外</v>
      </c>
      <c r="B410" s="362" t="str">
        <f>IFERROR(IF(B409=①工事概要の入力!$E$14,"-",IF(B409="-","-",B409+1)),"-")</f>
        <v>-</v>
      </c>
      <c r="C410" s="363" t="str">
        <f t="shared" si="63"/>
        <v>-</v>
      </c>
      <c r="D410" s="364" t="str">
        <f t="shared" si="64"/>
        <v xml:space="preserve"> </v>
      </c>
      <c r="E410" s="365" t="str">
        <f>IF(B410=①工事概要の入力!$E$10,"",IF(B410&gt;①工事概要の入力!$E$13,"",IF(LEN(AT410)=0,"○","")))</f>
        <v/>
      </c>
      <c r="F410" s="365" t="str">
        <f>IF(E410="","",IF(WEEKDAY(B410)=1,"〇",IF(WEEKDAY(B410)=7,"〇","")))</f>
        <v/>
      </c>
      <c r="G410" s="366" t="str">
        <f t="shared" si="65"/>
        <v>×</v>
      </c>
      <c r="H410" s="367"/>
      <c r="I410" s="368"/>
      <c r="J410" s="369"/>
      <c r="K410" s="370"/>
      <c r="L410" s="371" t="str">
        <f t="shared" si="66"/>
        <v/>
      </c>
      <c r="M410" s="371" t="str">
        <f t="shared" si="60"/>
        <v/>
      </c>
      <c r="N410" s="371" t="str">
        <f>B410</f>
        <v>-</v>
      </c>
      <c r="O410" s="371" t="str">
        <f t="shared" si="67"/>
        <v/>
      </c>
      <c r="P410" s="371" t="str">
        <f t="shared" si="68"/>
        <v>振替済み</v>
      </c>
      <c r="Q410" s="365" t="str">
        <f>IFERROR(IF(F410="","",IF(I410="休日","OK",IF(I410=$T$3,VLOOKUP(B410,$M$15:$P$655,4,FALSE),"NG"))),"NG")</f>
        <v/>
      </c>
      <c r="R410" s="398" t="str">
        <f>IFERROR(IF(WEEKDAY(C410)=2,"週の始まり",IF(WEEKDAY(C410)=1,"週の終わり",IF(WEEKDAY(C410)&gt;2,"↓",""))),"")</f>
        <v/>
      </c>
      <c r="S410" s="184"/>
      <c r="V410" s="177" t="str">
        <f>IFERROR(VLOOKUP(B410,①工事概要の入力!$C$10:$D$14,2,FALSE),"")</f>
        <v/>
      </c>
      <c r="W410" s="177" t="str">
        <f>IFERROR(VLOOKUP(B410,①工事概要の入力!$C$18:$D$23,2,FALSE),"")</f>
        <v/>
      </c>
      <c r="X410" s="177" t="str">
        <f>IFERROR(VLOOKUP(B410,①工事概要の入力!$C$24:$D$26,2,FALSE),"")</f>
        <v/>
      </c>
      <c r="Y410" s="177" t="str">
        <f>IF(B410&gt;①工事概要の入力!$C$28,"",IF(B410&gt;=①工事概要の入力!$C$27,$Y$13,""))</f>
        <v/>
      </c>
      <c r="Z410" s="177" t="str">
        <f>IF(B410&gt;①工事概要の入力!$C$30,"",IF(B410&gt;=①工事概要の入力!$C$29,$Z$13,""))</f>
        <v/>
      </c>
      <c r="AA410" s="177" t="str">
        <f>IF(B410&gt;①工事概要の入力!$C$32,"",IF(B410&gt;=①工事概要の入力!$C$31,$AA$13,""))</f>
        <v/>
      </c>
      <c r="AB410" s="177" t="str">
        <f>IF(B410&gt;①工事概要の入力!$C$34,"",IF(B410&gt;=①工事概要の入力!$C$33,$AB$13,""))</f>
        <v/>
      </c>
      <c r="AC410" s="177" t="str">
        <f>IF(B410&gt;①工事概要の入力!$C$36,"",IF(B410&gt;=①工事概要の入力!$C$35,$AC$13,""))</f>
        <v/>
      </c>
      <c r="AD410" s="177" t="str">
        <f>IF(B410&gt;①工事概要の入力!$C$38,"",IF(B410&gt;=①工事概要の入力!$C$37,$AD$13,""))</f>
        <v/>
      </c>
      <c r="AE410" s="177" t="str">
        <f>IF(B410&gt;①工事概要の入力!$C$40,"",IF(B410&gt;=①工事概要の入力!$C$39,$AE$13,""))</f>
        <v/>
      </c>
      <c r="AF410" s="177" t="str">
        <f>IF(B410&gt;①工事概要の入力!$C$42,"",IF(B410&gt;=①工事概要の入力!$C$41,$AF$13,""))</f>
        <v/>
      </c>
      <c r="AG410" s="177" t="str">
        <f>IF(B410&gt;①工事概要の入力!$C$44,"",IF(B410&gt;=①工事概要の入力!$C$43,$AG$13,""))</f>
        <v/>
      </c>
      <c r="AH410" s="177" t="str">
        <f>IF(B410&gt;①工事概要の入力!$C$46,"",IF(B410&gt;=①工事概要の入力!$C$45,$AH$13,""))</f>
        <v/>
      </c>
      <c r="AI410" s="177" t="str">
        <f>IF(B410&gt;①工事概要の入力!$C$48,"",IF(B410&gt;=①工事概要の入力!$C$47,$AI$13,""))</f>
        <v/>
      </c>
      <c r="AJ410" s="177" t="str">
        <f>IF(B410&gt;①工事概要の入力!$C$50,"",IF(B410&gt;=①工事概要の入力!$C$49,$AJ$13,""))</f>
        <v/>
      </c>
      <c r="AK410" s="177" t="str">
        <f>IF(B410&gt;①工事概要の入力!$C$52,"",IF(B410&gt;=①工事概要の入力!$C$51,$AK$13,""))</f>
        <v/>
      </c>
      <c r="AL410" s="177" t="str">
        <f>IF(B410&gt;①工事概要の入力!$C$54,"",IF(B410&gt;=①工事概要の入力!$C$53,$AL$13,""))</f>
        <v/>
      </c>
      <c r="AM410" s="177" t="str">
        <f>IF(B410&gt;①工事概要の入力!$C$56,"",IF(B410&gt;=①工事概要の入力!$C$55,$AM$13,""))</f>
        <v/>
      </c>
      <c r="AN410" s="177" t="str">
        <f>IF(B410&gt;①工事概要の入力!$C$58,"",IF(B410&gt;=①工事概要の入力!$C$57,$AN$13,""))</f>
        <v/>
      </c>
      <c r="AO410" s="177" t="str">
        <f>IF(B410&gt;①工事概要の入力!$C$60,"",IF(B410&gt;=①工事概要の入力!$C$59,$AO$13,""))</f>
        <v/>
      </c>
      <c r="AP410" s="177" t="str">
        <f>IF(B410&gt;①工事概要の入力!$C$62,"",IF(B410&gt;=①工事概要の入力!$C$61,$AP$13,""))</f>
        <v/>
      </c>
      <c r="AQ410" s="177" t="str">
        <f>IF(B410&gt;①工事概要の入力!$C$64,"",IF(B410&gt;=①工事概要の入力!$C$63,$AQ$13,""))</f>
        <v/>
      </c>
      <c r="AR410" s="177" t="str">
        <f>IF(B410&gt;①工事概要の入力!$C$66,"",IF(B410&gt;=①工事概要の入力!$C$65,$AR$13,""))</f>
        <v/>
      </c>
      <c r="AS410" s="177" t="str">
        <f>IF(B410&gt;①工事概要の入力!$C$68,"",IF(B410&gt;=①工事概要の入力!$C$67,$AS$13,""))</f>
        <v/>
      </c>
      <c r="AT410" s="177" t="str">
        <f t="shared" si="69"/>
        <v/>
      </c>
      <c r="AU410" s="177" t="str">
        <f t="shared" si="61"/>
        <v xml:space="preserve"> </v>
      </c>
    </row>
    <row r="411" spans="1:47" ht="39" customHeight="1" thickTop="1" thickBot="1">
      <c r="A411" s="351" t="str">
        <f t="shared" si="62"/>
        <v>対象期間外</v>
      </c>
      <c r="B411" s="362" t="str">
        <f>IFERROR(IF(B410=①工事概要の入力!$E$14,"-",IF(B410="-","-",B410+1)),"-")</f>
        <v>-</v>
      </c>
      <c r="C411" s="363" t="str">
        <f t="shared" si="63"/>
        <v>-</v>
      </c>
      <c r="D411" s="364" t="str">
        <f t="shared" si="64"/>
        <v xml:space="preserve"> </v>
      </c>
      <c r="E411" s="365" t="str">
        <f>IF(B411=①工事概要の入力!$E$10,"",IF(B411&gt;①工事概要の入力!$E$13,"",IF(LEN(AT411)=0,"○","")))</f>
        <v/>
      </c>
      <c r="F411" s="365" t="str">
        <f>IF(E411="","",IF(WEEKDAY(B411)=1,"〇",IF(WEEKDAY(B411)=7,"〇","")))</f>
        <v/>
      </c>
      <c r="G411" s="366" t="str">
        <f t="shared" si="65"/>
        <v>×</v>
      </c>
      <c r="H411" s="367"/>
      <c r="I411" s="368"/>
      <c r="J411" s="369"/>
      <c r="K411" s="370"/>
      <c r="L411" s="371" t="str">
        <f t="shared" si="66"/>
        <v/>
      </c>
      <c r="M411" s="371" t="str">
        <f t="shared" si="60"/>
        <v/>
      </c>
      <c r="N411" s="371" t="str">
        <f>B411</f>
        <v>-</v>
      </c>
      <c r="O411" s="371" t="str">
        <f t="shared" si="67"/>
        <v/>
      </c>
      <c r="P411" s="371" t="str">
        <f t="shared" si="68"/>
        <v>振替済み</v>
      </c>
      <c r="Q411" s="365" t="str">
        <f>IFERROR(IF(F411="","",IF(I411="休日","OK",IF(I411=$T$3,VLOOKUP(B411,$M$15:$P$655,4,FALSE),"NG"))),"NG")</f>
        <v/>
      </c>
      <c r="R411" s="398" t="str">
        <f>IFERROR(IF(WEEKDAY(C411)=2,"週の始まり",IF(WEEKDAY(C411)=1,"週の終わり",IF(WEEKDAY(C411)&gt;2,"↓",""))),"")</f>
        <v/>
      </c>
      <c r="S411" s="184"/>
      <c r="V411" s="177" t="str">
        <f>IFERROR(VLOOKUP(B411,①工事概要の入力!$C$10:$D$14,2,FALSE),"")</f>
        <v/>
      </c>
      <c r="W411" s="177" t="str">
        <f>IFERROR(VLOOKUP(B411,①工事概要の入力!$C$18:$D$23,2,FALSE),"")</f>
        <v/>
      </c>
      <c r="X411" s="177" t="str">
        <f>IFERROR(VLOOKUP(B411,①工事概要の入力!$C$24:$D$26,2,FALSE),"")</f>
        <v/>
      </c>
      <c r="Y411" s="177" t="str">
        <f>IF(B411&gt;①工事概要の入力!$C$28,"",IF(B411&gt;=①工事概要の入力!$C$27,$Y$13,""))</f>
        <v/>
      </c>
      <c r="Z411" s="177" t="str">
        <f>IF(B411&gt;①工事概要の入力!$C$30,"",IF(B411&gt;=①工事概要の入力!$C$29,$Z$13,""))</f>
        <v/>
      </c>
      <c r="AA411" s="177" t="str">
        <f>IF(B411&gt;①工事概要の入力!$C$32,"",IF(B411&gt;=①工事概要の入力!$C$31,$AA$13,""))</f>
        <v/>
      </c>
      <c r="AB411" s="177" t="str">
        <f>IF(B411&gt;①工事概要の入力!$C$34,"",IF(B411&gt;=①工事概要の入力!$C$33,$AB$13,""))</f>
        <v/>
      </c>
      <c r="AC411" s="177" t="str">
        <f>IF(B411&gt;①工事概要の入力!$C$36,"",IF(B411&gt;=①工事概要の入力!$C$35,$AC$13,""))</f>
        <v/>
      </c>
      <c r="AD411" s="177" t="str">
        <f>IF(B411&gt;①工事概要の入力!$C$38,"",IF(B411&gt;=①工事概要の入力!$C$37,$AD$13,""))</f>
        <v/>
      </c>
      <c r="AE411" s="177" t="str">
        <f>IF(B411&gt;①工事概要の入力!$C$40,"",IF(B411&gt;=①工事概要の入力!$C$39,$AE$13,""))</f>
        <v/>
      </c>
      <c r="AF411" s="177" t="str">
        <f>IF(B411&gt;①工事概要の入力!$C$42,"",IF(B411&gt;=①工事概要の入力!$C$41,$AF$13,""))</f>
        <v/>
      </c>
      <c r="AG411" s="177" t="str">
        <f>IF(B411&gt;①工事概要の入力!$C$44,"",IF(B411&gt;=①工事概要の入力!$C$43,$AG$13,""))</f>
        <v/>
      </c>
      <c r="AH411" s="177" t="str">
        <f>IF(B411&gt;①工事概要の入力!$C$46,"",IF(B411&gt;=①工事概要の入力!$C$45,$AH$13,""))</f>
        <v/>
      </c>
      <c r="AI411" s="177" t="str">
        <f>IF(B411&gt;①工事概要の入力!$C$48,"",IF(B411&gt;=①工事概要の入力!$C$47,$AI$13,""))</f>
        <v/>
      </c>
      <c r="AJ411" s="177" t="str">
        <f>IF(B411&gt;①工事概要の入力!$C$50,"",IF(B411&gt;=①工事概要の入力!$C$49,$AJ$13,""))</f>
        <v/>
      </c>
      <c r="AK411" s="177" t="str">
        <f>IF(B411&gt;①工事概要の入力!$C$52,"",IF(B411&gt;=①工事概要の入力!$C$51,$AK$13,""))</f>
        <v/>
      </c>
      <c r="AL411" s="177" t="str">
        <f>IF(B411&gt;①工事概要の入力!$C$54,"",IF(B411&gt;=①工事概要の入力!$C$53,$AL$13,""))</f>
        <v/>
      </c>
      <c r="AM411" s="177" t="str">
        <f>IF(B411&gt;①工事概要の入力!$C$56,"",IF(B411&gt;=①工事概要の入力!$C$55,$AM$13,""))</f>
        <v/>
      </c>
      <c r="AN411" s="177" t="str">
        <f>IF(B411&gt;①工事概要の入力!$C$58,"",IF(B411&gt;=①工事概要の入力!$C$57,$AN$13,""))</f>
        <v/>
      </c>
      <c r="AO411" s="177" t="str">
        <f>IF(B411&gt;①工事概要の入力!$C$60,"",IF(B411&gt;=①工事概要の入力!$C$59,$AO$13,""))</f>
        <v/>
      </c>
      <c r="AP411" s="177" t="str">
        <f>IF(B411&gt;①工事概要の入力!$C$62,"",IF(B411&gt;=①工事概要の入力!$C$61,$AP$13,""))</f>
        <v/>
      </c>
      <c r="AQ411" s="177" t="str">
        <f>IF(B411&gt;①工事概要の入力!$C$64,"",IF(B411&gt;=①工事概要の入力!$C$63,$AQ$13,""))</f>
        <v/>
      </c>
      <c r="AR411" s="177" t="str">
        <f>IF(B411&gt;①工事概要の入力!$C$66,"",IF(B411&gt;=①工事概要の入力!$C$65,$AR$13,""))</f>
        <v/>
      </c>
      <c r="AS411" s="177" t="str">
        <f>IF(B411&gt;①工事概要の入力!$C$68,"",IF(B411&gt;=①工事概要の入力!$C$67,$AS$13,""))</f>
        <v/>
      </c>
      <c r="AT411" s="177" t="str">
        <f t="shared" si="69"/>
        <v/>
      </c>
      <c r="AU411" s="177" t="str">
        <f t="shared" si="61"/>
        <v xml:space="preserve"> </v>
      </c>
    </row>
    <row r="412" spans="1:47" ht="39" customHeight="1" thickTop="1" thickBot="1">
      <c r="A412" s="351" t="str">
        <f t="shared" si="62"/>
        <v>対象期間外</v>
      </c>
      <c r="B412" s="362" t="str">
        <f>IFERROR(IF(B411=①工事概要の入力!$E$14,"-",IF(B411="-","-",B411+1)),"-")</f>
        <v>-</v>
      </c>
      <c r="C412" s="363" t="str">
        <f t="shared" si="63"/>
        <v>-</v>
      </c>
      <c r="D412" s="364" t="str">
        <f t="shared" si="64"/>
        <v xml:space="preserve"> </v>
      </c>
      <c r="E412" s="365" t="str">
        <f>IF(B412=①工事概要の入力!$E$10,"",IF(B412&gt;①工事概要の入力!$E$13,"",IF(LEN(AT412)=0,"○","")))</f>
        <v/>
      </c>
      <c r="F412" s="365" t="str">
        <f>IF(E412="","",IF(WEEKDAY(B412)=1,"〇",IF(WEEKDAY(B412)=7,"〇","")))</f>
        <v/>
      </c>
      <c r="G412" s="366" t="str">
        <f t="shared" si="65"/>
        <v>×</v>
      </c>
      <c r="H412" s="367"/>
      <c r="I412" s="368"/>
      <c r="J412" s="369"/>
      <c r="K412" s="370"/>
      <c r="L412" s="371" t="str">
        <f t="shared" si="66"/>
        <v/>
      </c>
      <c r="M412" s="371" t="str">
        <f t="shared" si="60"/>
        <v/>
      </c>
      <c r="N412" s="371" t="str">
        <f>B412</f>
        <v>-</v>
      </c>
      <c r="O412" s="371" t="str">
        <f t="shared" si="67"/>
        <v/>
      </c>
      <c r="P412" s="371" t="str">
        <f t="shared" si="68"/>
        <v>振替済み</v>
      </c>
      <c r="Q412" s="365" t="str">
        <f>IFERROR(IF(F412="","",IF(I412="休日","OK",IF(I412=$T$3,VLOOKUP(B412,$M$15:$P$655,4,FALSE),"NG"))),"NG")</f>
        <v/>
      </c>
      <c r="R412" s="398" t="str">
        <f>IFERROR(IF(WEEKDAY(C412)=2,"週の始まり",IF(WEEKDAY(C412)=1,"週の終わり",IF(WEEKDAY(C412)&gt;2,"↓",""))),"")</f>
        <v/>
      </c>
      <c r="S412" s="184"/>
      <c r="V412" s="177" t="str">
        <f>IFERROR(VLOOKUP(B412,①工事概要の入力!$C$10:$D$14,2,FALSE),"")</f>
        <v/>
      </c>
      <c r="W412" s="177" t="str">
        <f>IFERROR(VLOOKUP(B412,①工事概要の入力!$C$18:$D$23,2,FALSE),"")</f>
        <v/>
      </c>
      <c r="X412" s="177" t="str">
        <f>IFERROR(VLOOKUP(B412,①工事概要の入力!$C$24:$D$26,2,FALSE),"")</f>
        <v/>
      </c>
      <c r="Y412" s="177" t="str">
        <f>IF(B412&gt;①工事概要の入力!$C$28,"",IF(B412&gt;=①工事概要の入力!$C$27,$Y$13,""))</f>
        <v/>
      </c>
      <c r="Z412" s="177" t="str">
        <f>IF(B412&gt;①工事概要の入力!$C$30,"",IF(B412&gt;=①工事概要の入力!$C$29,$Z$13,""))</f>
        <v/>
      </c>
      <c r="AA412" s="177" t="str">
        <f>IF(B412&gt;①工事概要の入力!$C$32,"",IF(B412&gt;=①工事概要の入力!$C$31,$AA$13,""))</f>
        <v/>
      </c>
      <c r="AB412" s="177" t="str">
        <f>IF(B412&gt;①工事概要の入力!$C$34,"",IF(B412&gt;=①工事概要の入力!$C$33,$AB$13,""))</f>
        <v/>
      </c>
      <c r="AC412" s="177" t="str">
        <f>IF(B412&gt;①工事概要の入力!$C$36,"",IF(B412&gt;=①工事概要の入力!$C$35,$AC$13,""))</f>
        <v/>
      </c>
      <c r="AD412" s="177" t="str">
        <f>IF(B412&gt;①工事概要の入力!$C$38,"",IF(B412&gt;=①工事概要の入力!$C$37,$AD$13,""))</f>
        <v/>
      </c>
      <c r="AE412" s="177" t="str">
        <f>IF(B412&gt;①工事概要の入力!$C$40,"",IF(B412&gt;=①工事概要の入力!$C$39,$AE$13,""))</f>
        <v/>
      </c>
      <c r="AF412" s="177" t="str">
        <f>IF(B412&gt;①工事概要の入力!$C$42,"",IF(B412&gt;=①工事概要の入力!$C$41,$AF$13,""))</f>
        <v/>
      </c>
      <c r="AG412" s="177" t="str">
        <f>IF(B412&gt;①工事概要の入力!$C$44,"",IF(B412&gt;=①工事概要の入力!$C$43,$AG$13,""))</f>
        <v/>
      </c>
      <c r="AH412" s="177" t="str">
        <f>IF(B412&gt;①工事概要の入力!$C$46,"",IF(B412&gt;=①工事概要の入力!$C$45,$AH$13,""))</f>
        <v/>
      </c>
      <c r="AI412" s="177" t="str">
        <f>IF(B412&gt;①工事概要の入力!$C$48,"",IF(B412&gt;=①工事概要の入力!$C$47,$AI$13,""))</f>
        <v/>
      </c>
      <c r="AJ412" s="177" t="str">
        <f>IF(B412&gt;①工事概要の入力!$C$50,"",IF(B412&gt;=①工事概要の入力!$C$49,$AJ$13,""))</f>
        <v/>
      </c>
      <c r="AK412" s="177" t="str">
        <f>IF(B412&gt;①工事概要の入力!$C$52,"",IF(B412&gt;=①工事概要の入力!$C$51,$AK$13,""))</f>
        <v/>
      </c>
      <c r="AL412" s="177" t="str">
        <f>IF(B412&gt;①工事概要の入力!$C$54,"",IF(B412&gt;=①工事概要の入力!$C$53,$AL$13,""))</f>
        <v/>
      </c>
      <c r="AM412" s="177" t="str">
        <f>IF(B412&gt;①工事概要の入力!$C$56,"",IF(B412&gt;=①工事概要の入力!$C$55,$AM$13,""))</f>
        <v/>
      </c>
      <c r="AN412" s="177" t="str">
        <f>IF(B412&gt;①工事概要の入力!$C$58,"",IF(B412&gt;=①工事概要の入力!$C$57,$AN$13,""))</f>
        <v/>
      </c>
      <c r="AO412" s="177" t="str">
        <f>IF(B412&gt;①工事概要の入力!$C$60,"",IF(B412&gt;=①工事概要の入力!$C$59,$AO$13,""))</f>
        <v/>
      </c>
      <c r="AP412" s="177" t="str">
        <f>IF(B412&gt;①工事概要の入力!$C$62,"",IF(B412&gt;=①工事概要の入力!$C$61,$AP$13,""))</f>
        <v/>
      </c>
      <c r="AQ412" s="177" t="str">
        <f>IF(B412&gt;①工事概要の入力!$C$64,"",IF(B412&gt;=①工事概要の入力!$C$63,$AQ$13,""))</f>
        <v/>
      </c>
      <c r="AR412" s="177" t="str">
        <f>IF(B412&gt;①工事概要の入力!$C$66,"",IF(B412&gt;=①工事概要の入力!$C$65,$AR$13,""))</f>
        <v/>
      </c>
      <c r="AS412" s="177" t="str">
        <f>IF(B412&gt;①工事概要の入力!$C$68,"",IF(B412&gt;=①工事概要の入力!$C$67,$AS$13,""))</f>
        <v/>
      </c>
      <c r="AT412" s="177" t="str">
        <f t="shared" si="69"/>
        <v/>
      </c>
      <c r="AU412" s="177" t="str">
        <f t="shared" si="61"/>
        <v xml:space="preserve"> </v>
      </c>
    </row>
    <row r="413" spans="1:47" ht="39" customHeight="1" thickTop="1" thickBot="1">
      <c r="A413" s="351" t="str">
        <f t="shared" si="62"/>
        <v>対象期間外</v>
      </c>
      <c r="B413" s="362" t="str">
        <f>IFERROR(IF(B412=①工事概要の入力!$E$14,"-",IF(B412="-","-",B412+1)),"-")</f>
        <v>-</v>
      </c>
      <c r="C413" s="363" t="str">
        <f t="shared" si="63"/>
        <v>-</v>
      </c>
      <c r="D413" s="364" t="str">
        <f t="shared" si="64"/>
        <v xml:space="preserve"> </v>
      </c>
      <c r="E413" s="365" t="str">
        <f>IF(B413=①工事概要の入力!$E$10,"",IF(B413&gt;①工事概要の入力!$E$13,"",IF(LEN(AT413)=0,"○","")))</f>
        <v/>
      </c>
      <c r="F413" s="365" t="str">
        <f>IF(E413="","",IF(WEEKDAY(B413)=1,"〇",IF(WEEKDAY(B413)=7,"〇","")))</f>
        <v/>
      </c>
      <c r="G413" s="366" t="str">
        <f t="shared" si="65"/>
        <v>×</v>
      </c>
      <c r="H413" s="367"/>
      <c r="I413" s="368"/>
      <c r="J413" s="369"/>
      <c r="K413" s="370"/>
      <c r="L413" s="371" t="str">
        <f t="shared" si="66"/>
        <v/>
      </c>
      <c r="M413" s="371" t="str">
        <f t="shared" si="60"/>
        <v/>
      </c>
      <c r="N413" s="371" t="str">
        <f>B413</f>
        <v>-</v>
      </c>
      <c r="O413" s="371" t="str">
        <f t="shared" si="67"/>
        <v/>
      </c>
      <c r="P413" s="371" t="str">
        <f t="shared" si="68"/>
        <v>振替済み</v>
      </c>
      <c r="Q413" s="365" t="str">
        <f>IFERROR(IF(F413="","",IF(I413="休日","OK",IF(I413=$T$3,VLOOKUP(B413,$M$15:$P$655,4,FALSE),"NG"))),"NG")</f>
        <v/>
      </c>
      <c r="R413" s="398" t="str">
        <f>IFERROR(IF(WEEKDAY(C413)=2,"週の始まり",IF(WEEKDAY(C413)=1,"週の終わり",IF(WEEKDAY(C413)&gt;2,"↓",""))),"")</f>
        <v/>
      </c>
      <c r="S413" s="184"/>
      <c r="V413" s="177" t="str">
        <f>IFERROR(VLOOKUP(B413,①工事概要の入力!$C$10:$D$14,2,FALSE),"")</f>
        <v/>
      </c>
      <c r="W413" s="177" t="str">
        <f>IFERROR(VLOOKUP(B413,①工事概要の入力!$C$18:$D$23,2,FALSE),"")</f>
        <v/>
      </c>
      <c r="X413" s="177" t="str">
        <f>IFERROR(VLOOKUP(B413,①工事概要の入力!$C$24:$D$26,2,FALSE),"")</f>
        <v/>
      </c>
      <c r="Y413" s="177" t="str">
        <f>IF(B413&gt;①工事概要の入力!$C$28,"",IF(B413&gt;=①工事概要の入力!$C$27,$Y$13,""))</f>
        <v/>
      </c>
      <c r="Z413" s="177" t="str">
        <f>IF(B413&gt;①工事概要の入力!$C$30,"",IF(B413&gt;=①工事概要の入力!$C$29,$Z$13,""))</f>
        <v/>
      </c>
      <c r="AA413" s="177" t="str">
        <f>IF(B413&gt;①工事概要の入力!$C$32,"",IF(B413&gt;=①工事概要の入力!$C$31,$AA$13,""))</f>
        <v/>
      </c>
      <c r="AB413" s="177" t="str">
        <f>IF(B413&gt;①工事概要の入力!$C$34,"",IF(B413&gt;=①工事概要の入力!$C$33,$AB$13,""))</f>
        <v/>
      </c>
      <c r="AC413" s="177" t="str">
        <f>IF(B413&gt;①工事概要の入力!$C$36,"",IF(B413&gt;=①工事概要の入力!$C$35,$AC$13,""))</f>
        <v/>
      </c>
      <c r="AD413" s="177" t="str">
        <f>IF(B413&gt;①工事概要の入力!$C$38,"",IF(B413&gt;=①工事概要の入力!$C$37,$AD$13,""))</f>
        <v/>
      </c>
      <c r="AE413" s="177" t="str">
        <f>IF(B413&gt;①工事概要の入力!$C$40,"",IF(B413&gt;=①工事概要の入力!$C$39,$AE$13,""))</f>
        <v/>
      </c>
      <c r="AF413" s="177" t="str">
        <f>IF(B413&gt;①工事概要の入力!$C$42,"",IF(B413&gt;=①工事概要の入力!$C$41,$AF$13,""))</f>
        <v/>
      </c>
      <c r="AG413" s="177" t="str">
        <f>IF(B413&gt;①工事概要の入力!$C$44,"",IF(B413&gt;=①工事概要の入力!$C$43,$AG$13,""))</f>
        <v/>
      </c>
      <c r="AH413" s="177" t="str">
        <f>IF(B413&gt;①工事概要の入力!$C$46,"",IF(B413&gt;=①工事概要の入力!$C$45,$AH$13,""))</f>
        <v/>
      </c>
      <c r="AI413" s="177" t="str">
        <f>IF(B413&gt;①工事概要の入力!$C$48,"",IF(B413&gt;=①工事概要の入力!$C$47,$AI$13,""))</f>
        <v/>
      </c>
      <c r="AJ413" s="177" t="str">
        <f>IF(B413&gt;①工事概要の入力!$C$50,"",IF(B413&gt;=①工事概要の入力!$C$49,$AJ$13,""))</f>
        <v/>
      </c>
      <c r="AK413" s="177" t="str">
        <f>IF(B413&gt;①工事概要の入力!$C$52,"",IF(B413&gt;=①工事概要の入力!$C$51,$AK$13,""))</f>
        <v/>
      </c>
      <c r="AL413" s="177" t="str">
        <f>IF(B413&gt;①工事概要の入力!$C$54,"",IF(B413&gt;=①工事概要の入力!$C$53,$AL$13,""))</f>
        <v/>
      </c>
      <c r="AM413" s="177" t="str">
        <f>IF(B413&gt;①工事概要の入力!$C$56,"",IF(B413&gt;=①工事概要の入力!$C$55,$AM$13,""))</f>
        <v/>
      </c>
      <c r="AN413" s="177" t="str">
        <f>IF(B413&gt;①工事概要の入力!$C$58,"",IF(B413&gt;=①工事概要の入力!$C$57,$AN$13,""))</f>
        <v/>
      </c>
      <c r="AO413" s="177" t="str">
        <f>IF(B413&gt;①工事概要の入力!$C$60,"",IF(B413&gt;=①工事概要の入力!$C$59,$AO$13,""))</f>
        <v/>
      </c>
      <c r="AP413" s="177" t="str">
        <f>IF(B413&gt;①工事概要の入力!$C$62,"",IF(B413&gt;=①工事概要の入力!$C$61,$AP$13,""))</f>
        <v/>
      </c>
      <c r="AQ413" s="177" t="str">
        <f>IF(B413&gt;①工事概要の入力!$C$64,"",IF(B413&gt;=①工事概要の入力!$C$63,$AQ$13,""))</f>
        <v/>
      </c>
      <c r="AR413" s="177" t="str">
        <f>IF(B413&gt;①工事概要の入力!$C$66,"",IF(B413&gt;=①工事概要の入力!$C$65,$AR$13,""))</f>
        <v/>
      </c>
      <c r="AS413" s="177" t="str">
        <f>IF(B413&gt;①工事概要の入力!$C$68,"",IF(B413&gt;=①工事概要の入力!$C$67,$AS$13,""))</f>
        <v/>
      </c>
      <c r="AT413" s="177" t="str">
        <f t="shared" si="69"/>
        <v/>
      </c>
      <c r="AU413" s="177" t="str">
        <f t="shared" si="61"/>
        <v xml:space="preserve"> </v>
      </c>
    </row>
    <row r="414" spans="1:47" ht="39" customHeight="1" thickTop="1" thickBot="1">
      <c r="A414" s="351" t="str">
        <f t="shared" si="62"/>
        <v>対象期間外</v>
      </c>
      <c r="B414" s="362" t="str">
        <f>IFERROR(IF(B413=①工事概要の入力!$E$14,"-",IF(B413="-","-",B413+1)),"-")</f>
        <v>-</v>
      </c>
      <c r="C414" s="363" t="str">
        <f t="shared" si="63"/>
        <v>-</v>
      </c>
      <c r="D414" s="364" t="str">
        <f t="shared" si="64"/>
        <v xml:space="preserve"> </v>
      </c>
      <c r="E414" s="365" t="str">
        <f>IF(B414=①工事概要の入力!$E$10,"",IF(B414&gt;①工事概要の入力!$E$13,"",IF(LEN(AT414)=0,"○","")))</f>
        <v/>
      </c>
      <c r="F414" s="365" t="str">
        <f>IF(E414="","",IF(WEEKDAY(B414)=1,"〇",IF(WEEKDAY(B414)=7,"〇","")))</f>
        <v/>
      </c>
      <c r="G414" s="366" t="str">
        <f t="shared" si="65"/>
        <v>×</v>
      </c>
      <c r="H414" s="367"/>
      <c r="I414" s="368"/>
      <c r="J414" s="369"/>
      <c r="K414" s="370"/>
      <c r="L414" s="371" t="str">
        <f t="shared" si="66"/>
        <v/>
      </c>
      <c r="M414" s="371" t="str">
        <f t="shared" si="60"/>
        <v/>
      </c>
      <c r="N414" s="371" t="str">
        <f>B414</f>
        <v>-</v>
      </c>
      <c r="O414" s="371" t="str">
        <f t="shared" si="67"/>
        <v/>
      </c>
      <c r="P414" s="371" t="str">
        <f t="shared" si="68"/>
        <v>振替済み</v>
      </c>
      <c r="Q414" s="365" t="str">
        <f>IFERROR(IF(F414="","",IF(I414="休日","OK",IF(I414=$T$3,VLOOKUP(B414,$M$15:$P$655,4,FALSE),"NG"))),"NG")</f>
        <v/>
      </c>
      <c r="R414" s="398" t="str">
        <f>IFERROR(IF(WEEKDAY(C414)=2,"週の始まり",IF(WEEKDAY(C414)=1,"週の終わり",IF(WEEKDAY(C414)&gt;2,"↓",""))),"")</f>
        <v/>
      </c>
      <c r="S414" s="184"/>
      <c r="V414" s="177" t="str">
        <f>IFERROR(VLOOKUP(B414,①工事概要の入力!$C$10:$D$14,2,FALSE),"")</f>
        <v/>
      </c>
      <c r="W414" s="177" t="str">
        <f>IFERROR(VLOOKUP(B414,①工事概要の入力!$C$18:$D$23,2,FALSE),"")</f>
        <v/>
      </c>
      <c r="X414" s="177" t="str">
        <f>IFERROR(VLOOKUP(B414,①工事概要の入力!$C$24:$D$26,2,FALSE),"")</f>
        <v/>
      </c>
      <c r="Y414" s="177" t="str">
        <f>IF(B414&gt;①工事概要の入力!$C$28,"",IF(B414&gt;=①工事概要の入力!$C$27,$Y$13,""))</f>
        <v/>
      </c>
      <c r="Z414" s="177" t="str">
        <f>IF(B414&gt;①工事概要の入力!$C$30,"",IF(B414&gt;=①工事概要の入力!$C$29,$Z$13,""))</f>
        <v/>
      </c>
      <c r="AA414" s="177" t="str">
        <f>IF(B414&gt;①工事概要の入力!$C$32,"",IF(B414&gt;=①工事概要の入力!$C$31,$AA$13,""))</f>
        <v/>
      </c>
      <c r="AB414" s="177" t="str">
        <f>IF(B414&gt;①工事概要の入力!$C$34,"",IF(B414&gt;=①工事概要の入力!$C$33,$AB$13,""))</f>
        <v/>
      </c>
      <c r="AC414" s="177" t="str">
        <f>IF(B414&gt;①工事概要の入力!$C$36,"",IF(B414&gt;=①工事概要の入力!$C$35,$AC$13,""))</f>
        <v/>
      </c>
      <c r="AD414" s="177" t="str">
        <f>IF(B414&gt;①工事概要の入力!$C$38,"",IF(B414&gt;=①工事概要の入力!$C$37,$AD$13,""))</f>
        <v/>
      </c>
      <c r="AE414" s="177" t="str">
        <f>IF(B414&gt;①工事概要の入力!$C$40,"",IF(B414&gt;=①工事概要の入力!$C$39,$AE$13,""))</f>
        <v/>
      </c>
      <c r="AF414" s="177" t="str">
        <f>IF(B414&gt;①工事概要の入力!$C$42,"",IF(B414&gt;=①工事概要の入力!$C$41,$AF$13,""))</f>
        <v/>
      </c>
      <c r="AG414" s="177" t="str">
        <f>IF(B414&gt;①工事概要の入力!$C$44,"",IF(B414&gt;=①工事概要の入力!$C$43,$AG$13,""))</f>
        <v/>
      </c>
      <c r="AH414" s="177" t="str">
        <f>IF(B414&gt;①工事概要の入力!$C$46,"",IF(B414&gt;=①工事概要の入力!$C$45,$AH$13,""))</f>
        <v/>
      </c>
      <c r="AI414" s="177" t="str">
        <f>IF(B414&gt;①工事概要の入力!$C$48,"",IF(B414&gt;=①工事概要の入力!$C$47,$AI$13,""))</f>
        <v/>
      </c>
      <c r="AJ414" s="177" t="str">
        <f>IF(B414&gt;①工事概要の入力!$C$50,"",IF(B414&gt;=①工事概要の入力!$C$49,$AJ$13,""))</f>
        <v/>
      </c>
      <c r="AK414" s="177" t="str">
        <f>IF(B414&gt;①工事概要の入力!$C$52,"",IF(B414&gt;=①工事概要の入力!$C$51,$AK$13,""))</f>
        <v/>
      </c>
      <c r="AL414" s="177" t="str">
        <f>IF(B414&gt;①工事概要の入力!$C$54,"",IF(B414&gt;=①工事概要の入力!$C$53,$AL$13,""))</f>
        <v/>
      </c>
      <c r="AM414" s="177" t="str">
        <f>IF(B414&gt;①工事概要の入力!$C$56,"",IF(B414&gt;=①工事概要の入力!$C$55,$AM$13,""))</f>
        <v/>
      </c>
      <c r="AN414" s="177" t="str">
        <f>IF(B414&gt;①工事概要の入力!$C$58,"",IF(B414&gt;=①工事概要の入力!$C$57,$AN$13,""))</f>
        <v/>
      </c>
      <c r="AO414" s="177" t="str">
        <f>IF(B414&gt;①工事概要の入力!$C$60,"",IF(B414&gt;=①工事概要の入力!$C$59,$AO$13,""))</f>
        <v/>
      </c>
      <c r="AP414" s="177" t="str">
        <f>IF(B414&gt;①工事概要の入力!$C$62,"",IF(B414&gt;=①工事概要の入力!$C$61,$AP$13,""))</f>
        <v/>
      </c>
      <c r="AQ414" s="177" t="str">
        <f>IF(B414&gt;①工事概要の入力!$C$64,"",IF(B414&gt;=①工事概要の入力!$C$63,$AQ$13,""))</f>
        <v/>
      </c>
      <c r="AR414" s="177" t="str">
        <f>IF(B414&gt;①工事概要の入力!$C$66,"",IF(B414&gt;=①工事概要の入力!$C$65,$AR$13,""))</f>
        <v/>
      </c>
      <c r="AS414" s="177" t="str">
        <f>IF(B414&gt;①工事概要の入力!$C$68,"",IF(B414&gt;=①工事概要の入力!$C$67,$AS$13,""))</f>
        <v/>
      </c>
      <c r="AT414" s="177" t="str">
        <f t="shared" si="69"/>
        <v/>
      </c>
      <c r="AU414" s="177" t="str">
        <f t="shared" si="61"/>
        <v xml:space="preserve"> </v>
      </c>
    </row>
    <row r="415" spans="1:47" ht="39" customHeight="1" thickTop="1" thickBot="1">
      <c r="A415" s="351" t="str">
        <f t="shared" si="62"/>
        <v>対象期間外</v>
      </c>
      <c r="B415" s="362" t="str">
        <f>IFERROR(IF(B414=①工事概要の入力!$E$14,"-",IF(B414="-","-",B414+1)),"-")</f>
        <v>-</v>
      </c>
      <c r="C415" s="363" t="str">
        <f t="shared" si="63"/>
        <v>-</v>
      </c>
      <c r="D415" s="364" t="str">
        <f t="shared" si="64"/>
        <v xml:space="preserve"> </v>
      </c>
      <c r="E415" s="365" t="str">
        <f>IF(B415=①工事概要の入力!$E$10,"",IF(B415&gt;①工事概要の入力!$E$13,"",IF(LEN(AT415)=0,"○","")))</f>
        <v/>
      </c>
      <c r="F415" s="365" t="str">
        <f>IF(E415="","",IF(WEEKDAY(B415)=1,"〇",IF(WEEKDAY(B415)=7,"〇","")))</f>
        <v/>
      </c>
      <c r="G415" s="366" t="str">
        <f t="shared" si="65"/>
        <v>×</v>
      </c>
      <c r="H415" s="367"/>
      <c r="I415" s="368"/>
      <c r="J415" s="369"/>
      <c r="K415" s="370"/>
      <c r="L415" s="371" t="str">
        <f t="shared" si="66"/>
        <v/>
      </c>
      <c r="M415" s="371" t="str">
        <f t="shared" si="60"/>
        <v/>
      </c>
      <c r="N415" s="371" t="str">
        <f>B415</f>
        <v>-</v>
      </c>
      <c r="O415" s="371" t="str">
        <f t="shared" si="67"/>
        <v/>
      </c>
      <c r="P415" s="371" t="str">
        <f t="shared" si="68"/>
        <v>振替済み</v>
      </c>
      <c r="Q415" s="365" t="str">
        <f>IFERROR(IF(F415="","",IF(I415="休日","OK",IF(I415=$T$3,VLOOKUP(B415,$M$15:$P$655,4,FALSE),"NG"))),"NG")</f>
        <v/>
      </c>
      <c r="R415" s="398" t="str">
        <f>IFERROR(IF(WEEKDAY(C415)=2,"週の始まり",IF(WEEKDAY(C415)=1,"週の終わり",IF(WEEKDAY(C415)&gt;2,"↓",""))),"")</f>
        <v/>
      </c>
      <c r="S415" s="184"/>
      <c r="V415" s="177" t="str">
        <f>IFERROR(VLOOKUP(B415,①工事概要の入力!$C$10:$D$14,2,FALSE),"")</f>
        <v/>
      </c>
      <c r="W415" s="177" t="str">
        <f>IFERROR(VLOOKUP(B415,①工事概要の入力!$C$18:$D$23,2,FALSE),"")</f>
        <v/>
      </c>
      <c r="X415" s="177" t="str">
        <f>IFERROR(VLOOKUP(B415,①工事概要の入力!$C$24:$D$26,2,FALSE),"")</f>
        <v/>
      </c>
      <c r="Y415" s="177" t="str">
        <f>IF(B415&gt;①工事概要の入力!$C$28,"",IF(B415&gt;=①工事概要の入力!$C$27,$Y$13,""))</f>
        <v/>
      </c>
      <c r="Z415" s="177" t="str">
        <f>IF(B415&gt;①工事概要の入力!$C$30,"",IF(B415&gt;=①工事概要の入力!$C$29,$Z$13,""))</f>
        <v/>
      </c>
      <c r="AA415" s="177" t="str">
        <f>IF(B415&gt;①工事概要の入力!$C$32,"",IF(B415&gt;=①工事概要の入力!$C$31,$AA$13,""))</f>
        <v/>
      </c>
      <c r="AB415" s="177" t="str">
        <f>IF(B415&gt;①工事概要の入力!$C$34,"",IF(B415&gt;=①工事概要の入力!$C$33,$AB$13,""))</f>
        <v/>
      </c>
      <c r="AC415" s="177" t="str">
        <f>IF(B415&gt;①工事概要の入力!$C$36,"",IF(B415&gt;=①工事概要の入力!$C$35,$AC$13,""))</f>
        <v/>
      </c>
      <c r="AD415" s="177" t="str">
        <f>IF(B415&gt;①工事概要の入力!$C$38,"",IF(B415&gt;=①工事概要の入力!$C$37,$AD$13,""))</f>
        <v/>
      </c>
      <c r="AE415" s="177" t="str">
        <f>IF(B415&gt;①工事概要の入力!$C$40,"",IF(B415&gt;=①工事概要の入力!$C$39,$AE$13,""))</f>
        <v/>
      </c>
      <c r="AF415" s="177" t="str">
        <f>IF(B415&gt;①工事概要の入力!$C$42,"",IF(B415&gt;=①工事概要の入力!$C$41,$AF$13,""))</f>
        <v/>
      </c>
      <c r="AG415" s="177" t="str">
        <f>IF(B415&gt;①工事概要の入力!$C$44,"",IF(B415&gt;=①工事概要の入力!$C$43,$AG$13,""))</f>
        <v/>
      </c>
      <c r="AH415" s="177" t="str">
        <f>IF(B415&gt;①工事概要の入力!$C$46,"",IF(B415&gt;=①工事概要の入力!$C$45,$AH$13,""))</f>
        <v/>
      </c>
      <c r="AI415" s="177" t="str">
        <f>IF(B415&gt;①工事概要の入力!$C$48,"",IF(B415&gt;=①工事概要の入力!$C$47,$AI$13,""))</f>
        <v/>
      </c>
      <c r="AJ415" s="177" t="str">
        <f>IF(B415&gt;①工事概要の入力!$C$50,"",IF(B415&gt;=①工事概要の入力!$C$49,$AJ$13,""))</f>
        <v/>
      </c>
      <c r="AK415" s="177" t="str">
        <f>IF(B415&gt;①工事概要の入力!$C$52,"",IF(B415&gt;=①工事概要の入力!$C$51,$AK$13,""))</f>
        <v/>
      </c>
      <c r="AL415" s="177" t="str">
        <f>IF(B415&gt;①工事概要の入力!$C$54,"",IF(B415&gt;=①工事概要の入力!$C$53,$AL$13,""))</f>
        <v/>
      </c>
      <c r="AM415" s="177" t="str">
        <f>IF(B415&gt;①工事概要の入力!$C$56,"",IF(B415&gt;=①工事概要の入力!$C$55,$AM$13,""))</f>
        <v/>
      </c>
      <c r="AN415" s="177" t="str">
        <f>IF(B415&gt;①工事概要の入力!$C$58,"",IF(B415&gt;=①工事概要の入力!$C$57,$AN$13,""))</f>
        <v/>
      </c>
      <c r="AO415" s="177" t="str">
        <f>IF(B415&gt;①工事概要の入力!$C$60,"",IF(B415&gt;=①工事概要の入力!$C$59,$AO$13,""))</f>
        <v/>
      </c>
      <c r="AP415" s="177" t="str">
        <f>IF(B415&gt;①工事概要の入力!$C$62,"",IF(B415&gt;=①工事概要の入力!$C$61,$AP$13,""))</f>
        <v/>
      </c>
      <c r="AQ415" s="177" t="str">
        <f>IF(B415&gt;①工事概要の入力!$C$64,"",IF(B415&gt;=①工事概要の入力!$C$63,$AQ$13,""))</f>
        <v/>
      </c>
      <c r="AR415" s="177" t="str">
        <f>IF(B415&gt;①工事概要の入力!$C$66,"",IF(B415&gt;=①工事概要の入力!$C$65,$AR$13,""))</f>
        <v/>
      </c>
      <c r="AS415" s="177" t="str">
        <f>IF(B415&gt;①工事概要の入力!$C$68,"",IF(B415&gt;=①工事概要の入力!$C$67,$AS$13,""))</f>
        <v/>
      </c>
      <c r="AT415" s="177" t="str">
        <f t="shared" si="69"/>
        <v/>
      </c>
      <c r="AU415" s="177" t="str">
        <f t="shared" si="61"/>
        <v xml:space="preserve"> </v>
      </c>
    </row>
    <row r="416" spans="1:47" ht="39" customHeight="1" thickTop="1" thickBot="1">
      <c r="A416" s="351" t="str">
        <f t="shared" si="62"/>
        <v>対象期間外</v>
      </c>
      <c r="B416" s="362" t="str">
        <f>IFERROR(IF(B415=①工事概要の入力!$E$14,"-",IF(B415="-","-",B415+1)),"-")</f>
        <v>-</v>
      </c>
      <c r="C416" s="363" t="str">
        <f t="shared" si="63"/>
        <v>-</v>
      </c>
      <c r="D416" s="364" t="str">
        <f t="shared" si="64"/>
        <v xml:space="preserve"> </v>
      </c>
      <c r="E416" s="365" t="str">
        <f>IF(B416=①工事概要の入力!$E$10,"",IF(B416&gt;①工事概要の入力!$E$13,"",IF(LEN(AT416)=0,"○","")))</f>
        <v/>
      </c>
      <c r="F416" s="365" t="str">
        <f>IF(E416="","",IF(WEEKDAY(B416)=1,"〇",IF(WEEKDAY(B416)=7,"〇","")))</f>
        <v/>
      </c>
      <c r="G416" s="366" t="str">
        <f t="shared" si="65"/>
        <v>×</v>
      </c>
      <c r="H416" s="367"/>
      <c r="I416" s="368"/>
      <c r="J416" s="369"/>
      <c r="K416" s="370"/>
      <c r="L416" s="371" t="str">
        <f t="shared" si="66"/>
        <v/>
      </c>
      <c r="M416" s="371" t="str">
        <f t="shared" si="60"/>
        <v/>
      </c>
      <c r="N416" s="371" t="str">
        <f>B416</f>
        <v>-</v>
      </c>
      <c r="O416" s="371" t="str">
        <f t="shared" si="67"/>
        <v/>
      </c>
      <c r="P416" s="371" t="str">
        <f t="shared" si="68"/>
        <v>振替済み</v>
      </c>
      <c r="Q416" s="365" t="str">
        <f>IFERROR(IF(F416="","",IF(I416="休日","OK",IF(I416=$T$3,VLOOKUP(B416,$M$15:$P$655,4,FALSE),"NG"))),"NG")</f>
        <v/>
      </c>
      <c r="R416" s="398" t="str">
        <f>IFERROR(IF(WEEKDAY(C416)=2,"週の始まり",IF(WEEKDAY(C416)=1,"週の終わり",IF(WEEKDAY(C416)&gt;2,"↓",""))),"")</f>
        <v/>
      </c>
      <c r="S416" s="184"/>
      <c r="V416" s="177" t="str">
        <f>IFERROR(VLOOKUP(B416,①工事概要の入力!$C$10:$D$14,2,FALSE),"")</f>
        <v/>
      </c>
      <c r="W416" s="177" t="str">
        <f>IFERROR(VLOOKUP(B416,①工事概要の入力!$C$18:$D$23,2,FALSE),"")</f>
        <v/>
      </c>
      <c r="X416" s="177" t="str">
        <f>IFERROR(VLOOKUP(B416,①工事概要の入力!$C$24:$D$26,2,FALSE),"")</f>
        <v/>
      </c>
      <c r="Y416" s="177" t="str">
        <f>IF(B416&gt;①工事概要の入力!$C$28,"",IF(B416&gt;=①工事概要の入力!$C$27,$Y$13,""))</f>
        <v/>
      </c>
      <c r="Z416" s="177" t="str">
        <f>IF(B416&gt;①工事概要の入力!$C$30,"",IF(B416&gt;=①工事概要の入力!$C$29,$Z$13,""))</f>
        <v/>
      </c>
      <c r="AA416" s="177" t="str">
        <f>IF(B416&gt;①工事概要の入力!$C$32,"",IF(B416&gt;=①工事概要の入力!$C$31,$AA$13,""))</f>
        <v/>
      </c>
      <c r="AB416" s="177" t="str">
        <f>IF(B416&gt;①工事概要の入力!$C$34,"",IF(B416&gt;=①工事概要の入力!$C$33,$AB$13,""))</f>
        <v/>
      </c>
      <c r="AC416" s="177" t="str">
        <f>IF(B416&gt;①工事概要の入力!$C$36,"",IF(B416&gt;=①工事概要の入力!$C$35,$AC$13,""))</f>
        <v/>
      </c>
      <c r="AD416" s="177" t="str">
        <f>IF(B416&gt;①工事概要の入力!$C$38,"",IF(B416&gt;=①工事概要の入力!$C$37,$AD$13,""))</f>
        <v/>
      </c>
      <c r="AE416" s="177" t="str">
        <f>IF(B416&gt;①工事概要の入力!$C$40,"",IF(B416&gt;=①工事概要の入力!$C$39,$AE$13,""))</f>
        <v/>
      </c>
      <c r="AF416" s="177" t="str">
        <f>IF(B416&gt;①工事概要の入力!$C$42,"",IF(B416&gt;=①工事概要の入力!$C$41,$AF$13,""))</f>
        <v/>
      </c>
      <c r="AG416" s="177" t="str">
        <f>IF(B416&gt;①工事概要の入力!$C$44,"",IF(B416&gt;=①工事概要の入力!$C$43,$AG$13,""))</f>
        <v/>
      </c>
      <c r="AH416" s="177" t="str">
        <f>IF(B416&gt;①工事概要の入力!$C$46,"",IF(B416&gt;=①工事概要の入力!$C$45,$AH$13,""))</f>
        <v/>
      </c>
      <c r="AI416" s="177" t="str">
        <f>IF(B416&gt;①工事概要の入力!$C$48,"",IF(B416&gt;=①工事概要の入力!$C$47,$AI$13,""))</f>
        <v/>
      </c>
      <c r="AJ416" s="177" t="str">
        <f>IF(B416&gt;①工事概要の入力!$C$50,"",IF(B416&gt;=①工事概要の入力!$C$49,$AJ$13,""))</f>
        <v/>
      </c>
      <c r="AK416" s="177" t="str">
        <f>IF(B416&gt;①工事概要の入力!$C$52,"",IF(B416&gt;=①工事概要の入力!$C$51,$AK$13,""))</f>
        <v/>
      </c>
      <c r="AL416" s="177" t="str">
        <f>IF(B416&gt;①工事概要の入力!$C$54,"",IF(B416&gt;=①工事概要の入力!$C$53,$AL$13,""))</f>
        <v/>
      </c>
      <c r="AM416" s="177" t="str">
        <f>IF(B416&gt;①工事概要の入力!$C$56,"",IF(B416&gt;=①工事概要の入力!$C$55,$AM$13,""))</f>
        <v/>
      </c>
      <c r="AN416" s="177" t="str">
        <f>IF(B416&gt;①工事概要の入力!$C$58,"",IF(B416&gt;=①工事概要の入力!$C$57,$AN$13,""))</f>
        <v/>
      </c>
      <c r="AO416" s="177" t="str">
        <f>IF(B416&gt;①工事概要の入力!$C$60,"",IF(B416&gt;=①工事概要の入力!$C$59,$AO$13,""))</f>
        <v/>
      </c>
      <c r="AP416" s="177" t="str">
        <f>IF(B416&gt;①工事概要の入力!$C$62,"",IF(B416&gt;=①工事概要の入力!$C$61,$AP$13,""))</f>
        <v/>
      </c>
      <c r="AQ416" s="177" t="str">
        <f>IF(B416&gt;①工事概要の入力!$C$64,"",IF(B416&gt;=①工事概要の入力!$C$63,$AQ$13,""))</f>
        <v/>
      </c>
      <c r="AR416" s="177" t="str">
        <f>IF(B416&gt;①工事概要の入力!$C$66,"",IF(B416&gt;=①工事概要の入力!$C$65,$AR$13,""))</f>
        <v/>
      </c>
      <c r="AS416" s="177" t="str">
        <f>IF(B416&gt;①工事概要の入力!$C$68,"",IF(B416&gt;=①工事概要の入力!$C$67,$AS$13,""))</f>
        <v/>
      </c>
      <c r="AT416" s="177" t="str">
        <f t="shared" si="69"/>
        <v/>
      </c>
      <c r="AU416" s="177" t="str">
        <f t="shared" si="61"/>
        <v xml:space="preserve"> </v>
      </c>
    </row>
    <row r="417" spans="1:47" ht="39" customHeight="1" thickTop="1" thickBot="1">
      <c r="A417" s="351" t="str">
        <f t="shared" si="62"/>
        <v>対象期間外</v>
      </c>
      <c r="B417" s="362" t="str">
        <f>IFERROR(IF(B416=①工事概要の入力!$E$14,"-",IF(B416="-","-",B416+1)),"-")</f>
        <v>-</v>
      </c>
      <c r="C417" s="363" t="str">
        <f t="shared" si="63"/>
        <v>-</v>
      </c>
      <c r="D417" s="364" t="str">
        <f t="shared" si="64"/>
        <v xml:space="preserve"> </v>
      </c>
      <c r="E417" s="365" t="str">
        <f>IF(B417=①工事概要の入力!$E$10,"",IF(B417&gt;①工事概要の入力!$E$13,"",IF(LEN(AT417)=0,"○","")))</f>
        <v/>
      </c>
      <c r="F417" s="365" t="str">
        <f>IF(E417="","",IF(WEEKDAY(B417)=1,"〇",IF(WEEKDAY(B417)=7,"〇","")))</f>
        <v/>
      </c>
      <c r="G417" s="366" t="str">
        <f t="shared" si="65"/>
        <v>×</v>
      </c>
      <c r="H417" s="367"/>
      <c r="I417" s="368"/>
      <c r="J417" s="369"/>
      <c r="K417" s="370"/>
      <c r="L417" s="371" t="str">
        <f t="shared" si="66"/>
        <v/>
      </c>
      <c r="M417" s="371" t="str">
        <f t="shared" si="60"/>
        <v/>
      </c>
      <c r="N417" s="371" t="str">
        <f>B417</f>
        <v>-</v>
      </c>
      <c r="O417" s="371" t="str">
        <f t="shared" si="67"/>
        <v/>
      </c>
      <c r="P417" s="371" t="str">
        <f t="shared" si="68"/>
        <v>振替済み</v>
      </c>
      <c r="Q417" s="365" t="str">
        <f>IFERROR(IF(F417="","",IF(I417="休日","OK",IF(I417=$T$3,VLOOKUP(B417,$M$15:$P$655,4,FALSE),"NG"))),"NG")</f>
        <v/>
      </c>
      <c r="R417" s="398" t="str">
        <f>IFERROR(IF(WEEKDAY(C417)=2,"週の始まり",IF(WEEKDAY(C417)=1,"週の終わり",IF(WEEKDAY(C417)&gt;2,"↓",""))),"")</f>
        <v/>
      </c>
      <c r="S417" s="184"/>
      <c r="V417" s="177" t="str">
        <f>IFERROR(VLOOKUP(B417,①工事概要の入力!$C$10:$D$14,2,FALSE),"")</f>
        <v/>
      </c>
      <c r="W417" s="177" t="str">
        <f>IFERROR(VLOOKUP(B417,①工事概要の入力!$C$18:$D$23,2,FALSE),"")</f>
        <v/>
      </c>
      <c r="X417" s="177" t="str">
        <f>IFERROR(VLOOKUP(B417,①工事概要の入力!$C$24:$D$26,2,FALSE),"")</f>
        <v/>
      </c>
      <c r="Y417" s="177" t="str">
        <f>IF(B417&gt;①工事概要の入力!$C$28,"",IF(B417&gt;=①工事概要の入力!$C$27,$Y$13,""))</f>
        <v/>
      </c>
      <c r="Z417" s="177" t="str">
        <f>IF(B417&gt;①工事概要の入力!$C$30,"",IF(B417&gt;=①工事概要の入力!$C$29,$Z$13,""))</f>
        <v/>
      </c>
      <c r="AA417" s="177" t="str">
        <f>IF(B417&gt;①工事概要の入力!$C$32,"",IF(B417&gt;=①工事概要の入力!$C$31,$AA$13,""))</f>
        <v/>
      </c>
      <c r="AB417" s="177" t="str">
        <f>IF(B417&gt;①工事概要の入力!$C$34,"",IF(B417&gt;=①工事概要の入力!$C$33,$AB$13,""))</f>
        <v/>
      </c>
      <c r="AC417" s="177" t="str">
        <f>IF(B417&gt;①工事概要の入力!$C$36,"",IF(B417&gt;=①工事概要の入力!$C$35,$AC$13,""))</f>
        <v/>
      </c>
      <c r="AD417" s="177" t="str">
        <f>IF(B417&gt;①工事概要の入力!$C$38,"",IF(B417&gt;=①工事概要の入力!$C$37,$AD$13,""))</f>
        <v/>
      </c>
      <c r="AE417" s="177" t="str">
        <f>IF(B417&gt;①工事概要の入力!$C$40,"",IF(B417&gt;=①工事概要の入力!$C$39,$AE$13,""))</f>
        <v/>
      </c>
      <c r="AF417" s="177" t="str">
        <f>IF(B417&gt;①工事概要の入力!$C$42,"",IF(B417&gt;=①工事概要の入力!$C$41,$AF$13,""))</f>
        <v/>
      </c>
      <c r="AG417" s="177" t="str">
        <f>IF(B417&gt;①工事概要の入力!$C$44,"",IF(B417&gt;=①工事概要の入力!$C$43,$AG$13,""))</f>
        <v/>
      </c>
      <c r="AH417" s="177" t="str">
        <f>IF(B417&gt;①工事概要の入力!$C$46,"",IF(B417&gt;=①工事概要の入力!$C$45,$AH$13,""))</f>
        <v/>
      </c>
      <c r="AI417" s="177" t="str">
        <f>IF(B417&gt;①工事概要の入力!$C$48,"",IF(B417&gt;=①工事概要の入力!$C$47,$AI$13,""))</f>
        <v/>
      </c>
      <c r="AJ417" s="177" t="str">
        <f>IF(B417&gt;①工事概要の入力!$C$50,"",IF(B417&gt;=①工事概要の入力!$C$49,$AJ$13,""))</f>
        <v/>
      </c>
      <c r="AK417" s="177" t="str">
        <f>IF(B417&gt;①工事概要の入力!$C$52,"",IF(B417&gt;=①工事概要の入力!$C$51,$AK$13,""))</f>
        <v/>
      </c>
      <c r="AL417" s="177" t="str">
        <f>IF(B417&gt;①工事概要の入力!$C$54,"",IF(B417&gt;=①工事概要の入力!$C$53,$AL$13,""))</f>
        <v/>
      </c>
      <c r="AM417" s="177" t="str">
        <f>IF(B417&gt;①工事概要の入力!$C$56,"",IF(B417&gt;=①工事概要の入力!$C$55,$AM$13,""))</f>
        <v/>
      </c>
      <c r="AN417" s="177" t="str">
        <f>IF(B417&gt;①工事概要の入力!$C$58,"",IF(B417&gt;=①工事概要の入力!$C$57,$AN$13,""))</f>
        <v/>
      </c>
      <c r="AO417" s="177" t="str">
        <f>IF(B417&gt;①工事概要の入力!$C$60,"",IF(B417&gt;=①工事概要の入力!$C$59,$AO$13,""))</f>
        <v/>
      </c>
      <c r="AP417" s="177" t="str">
        <f>IF(B417&gt;①工事概要の入力!$C$62,"",IF(B417&gt;=①工事概要の入力!$C$61,$AP$13,""))</f>
        <v/>
      </c>
      <c r="AQ417" s="177" t="str">
        <f>IF(B417&gt;①工事概要の入力!$C$64,"",IF(B417&gt;=①工事概要の入力!$C$63,$AQ$13,""))</f>
        <v/>
      </c>
      <c r="AR417" s="177" t="str">
        <f>IF(B417&gt;①工事概要の入力!$C$66,"",IF(B417&gt;=①工事概要の入力!$C$65,$AR$13,""))</f>
        <v/>
      </c>
      <c r="AS417" s="177" t="str">
        <f>IF(B417&gt;①工事概要の入力!$C$68,"",IF(B417&gt;=①工事概要の入力!$C$67,$AS$13,""))</f>
        <v/>
      </c>
      <c r="AT417" s="177" t="str">
        <f t="shared" si="69"/>
        <v/>
      </c>
      <c r="AU417" s="177" t="str">
        <f t="shared" si="61"/>
        <v xml:space="preserve"> </v>
      </c>
    </row>
    <row r="418" spans="1:47" ht="39" customHeight="1" thickTop="1" thickBot="1">
      <c r="A418" s="351" t="str">
        <f t="shared" si="62"/>
        <v>対象期間外</v>
      </c>
      <c r="B418" s="362" t="str">
        <f>IFERROR(IF(B417=①工事概要の入力!$E$14,"-",IF(B417="-","-",B417+1)),"-")</f>
        <v>-</v>
      </c>
      <c r="C418" s="363" t="str">
        <f t="shared" si="63"/>
        <v>-</v>
      </c>
      <c r="D418" s="364" t="str">
        <f t="shared" si="64"/>
        <v xml:space="preserve"> </v>
      </c>
      <c r="E418" s="365" t="str">
        <f>IF(B418=①工事概要の入力!$E$10,"",IF(B418&gt;①工事概要の入力!$E$13,"",IF(LEN(AT418)=0,"○","")))</f>
        <v/>
      </c>
      <c r="F418" s="365" t="str">
        <f>IF(E418="","",IF(WEEKDAY(B418)=1,"〇",IF(WEEKDAY(B418)=7,"〇","")))</f>
        <v/>
      </c>
      <c r="G418" s="366" t="str">
        <f t="shared" si="65"/>
        <v>×</v>
      </c>
      <c r="H418" s="367"/>
      <c r="I418" s="368"/>
      <c r="J418" s="369"/>
      <c r="K418" s="370"/>
      <c r="L418" s="371" t="str">
        <f t="shared" si="66"/>
        <v/>
      </c>
      <c r="M418" s="371" t="str">
        <f t="shared" si="60"/>
        <v/>
      </c>
      <c r="N418" s="371" t="str">
        <f>B418</f>
        <v>-</v>
      </c>
      <c r="O418" s="371" t="str">
        <f t="shared" si="67"/>
        <v/>
      </c>
      <c r="P418" s="371" t="str">
        <f t="shared" si="68"/>
        <v>振替済み</v>
      </c>
      <c r="Q418" s="365" t="str">
        <f>IFERROR(IF(F418="","",IF(I418="休日","OK",IF(I418=$T$3,VLOOKUP(B418,$M$15:$P$655,4,FALSE),"NG"))),"NG")</f>
        <v/>
      </c>
      <c r="R418" s="398" t="str">
        <f>IFERROR(IF(WEEKDAY(C418)=2,"週の始まり",IF(WEEKDAY(C418)=1,"週の終わり",IF(WEEKDAY(C418)&gt;2,"↓",""))),"")</f>
        <v/>
      </c>
      <c r="S418" s="184"/>
      <c r="V418" s="177" t="str">
        <f>IFERROR(VLOOKUP(B418,①工事概要の入力!$C$10:$D$14,2,FALSE),"")</f>
        <v/>
      </c>
      <c r="W418" s="177" t="str">
        <f>IFERROR(VLOOKUP(B418,①工事概要の入力!$C$18:$D$23,2,FALSE),"")</f>
        <v/>
      </c>
      <c r="X418" s="177" t="str">
        <f>IFERROR(VLOOKUP(B418,①工事概要の入力!$C$24:$D$26,2,FALSE),"")</f>
        <v/>
      </c>
      <c r="Y418" s="177" t="str">
        <f>IF(B418&gt;①工事概要の入力!$C$28,"",IF(B418&gt;=①工事概要の入力!$C$27,$Y$13,""))</f>
        <v/>
      </c>
      <c r="Z418" s="177" t="str">
        <f>IF(B418&gt;①工事概要の入力!$C$30,"",IF(B418&gt;=①工事概要の入力!$C$29,$Z$13,""))</f>
        <v/>
      </c>
      <c r="AA418" s="177" t="str">
        <f>IF(B418&gt;①工事概要の入力!$C$32,"",IF(B418&gt;=①工事概要の入力!$C$31,$AA$13,""))</f>
        <v/>
      </c>
      <c r="AB418" s="177" t="str">
        <f>IF(B418&gt;①工事概要の入力!$C$34,"",IF(B418&gt;=①工事概要の入力!$C$33,$AB$13,""))</f>
        <v/>
      </c>
      <c r="AC418" s="177" t="str">
        <f>IF(B418&gt;①工事概要の入力!$C$36,"",IF(B418&gt;=①工事概要の入力!$C$35,$AC$13,""))</f>
        <v/>
      </c>
      <c r="AD418" s="177" t="str">
        <f>IF(B418&gt;①工事概要の入力!$C$38,"",IF(B418&gt;=①工事概要の入力!$C$37,$AD$13,""))</f>
        <v/>
      </c>
      <c r="AE418" s="177" t="str">
        <f>IF(B418&gt;①工事概要の入力!$C$40,"",IF(B418&gt;=①工事概要の入力!$C$39,$AE$13,""))</f>
        <v/>
      </c>
      <c r="AF418" s="177" t="str">
        <f>IF(B418&gt;①工事概要の入力!$C$42,"",IF(B418&gt;=①工事概要の入力!$C$41,$AF$13,""))</f>
        <v/>
      </c>
      <c r="AG418" s="177" t="str">
        <f>IF(B418&gt;①工事概要の入力!$C$44,"",IF(B418&gt;=①工事概要の入力!$C$43,$AG$13,""))</f>
        <v/>
      </c>
      <c r="AH418" s="177" t="str">
        <f>IF(B418&gt;①工事概要の入力!$C$46,"",IF(B418&gt;=①工事概要の入力!$C$45,$AH$13,""))</f>
        <v/>
      </c>
      <c r="AI418" s="177" t="str">
        <f>IF(B418&gt;①工事概要の入力!$C$48,"",IF(B418&gt;=①工事概要の入力!$C$47,$AI$13,""))</f>
        <v/>
      </c>
      <c r="AJ418" s="177" t="str">
        <f>IF(B418&gt;①工事概要の入力!$C$50,"",IF(B418&gt;=①工事概要の入力!$C$49,$AJ$13,""))</f>
        <v/>
      </c>
      <c r="AK418" s="177" t="str">
        <f>IF(B418&gt;①工事概要の入力!$C$52,"",IF(B418&gt;=①工事概要の入力!$C$51,$AK$13,""))</f>
        <v/>
      </c>
      <c r="AL418" s="177" t="str">
        <f>IF(B418&gt;①工事概要の入力!$C$54,"",IF(B418&gt;=①工事概要の入力!$C$53,$AL$13,""))</f>
        <v/>
      </c>
      <c r="AM418" s="177" t="str">
        <f>IF(B418&gt;①工事概要の入力!$C$56,"",IF(B418&gt;=①工事概要の入力!$C$55,$AM$13,""))</f>
        <v/>
      </c>
      <c r="AN418" s="177" t="str">
        <f>IF(B418&gt;①工事概要の入力!$C$58,"",IF(B418&gt;=①工事概要の入力!$C$57,$AN$13,""))</f>
        <v/>
      </c>
      <c r="AO418" s="177" t="str">
        <f>IF(B418&gt;①工事概要の入力!$C$60,"",IF(B418&gt;=①工事概要の入力!$C$59,$AO$13,""))</f>
        <v/>
      </c>
      <c r="AP418" s="177" t="str">
        <f>IF(B418&gt;①工事概要の入力!$C$62,"",IF(B418&gt;=①工事概要の入力!$C$61,$AP$13,""))</f>
        <v/>
      </c>
      <c r="AQ418" s="177" t="str">
        <f>IF(B418&gt;①工事概要の入力!$C$64,"",IF(B418&gt;=①工事概要の入力!$C$63,$AQ$13,""))</f>
        <v/>
      </c>
      <c r="AR418" s="177" t="str">
        <f>IF(B418&gt;①工事概要の入力!$C$66,"",IF(B418&gt;=①工事概要の入力!$C$65,$AR$13,""))</f>
        <v/>
      </c>
      <c r="AS418" s="177" t="str">
        <f>IF(B418&gt;①工事概要の入力!$C$68,"",IF(B418&gt;=①工事概要の入力!$C$67,$AS$13,""))</f>
        <v/>
      </c>
      <c r="AT418" s="177" t="str">
        <f t="shared" si="69"/>
        <v/>
      </c>
      <c r="AU418" s="177" t="str">
        <f t="shared" si="61"/>
        <v xml:space="preserve"> </v>
      </c>
    </row>
    <row r="419" spans="1:47" ht="39" customHeight="1" thickTop="1" thickBot="1">
      <c r="A419" s="351" t="str">
        <f t="shared" si="62"/>
        <v>対象期間外</v>
      </c>
      <c r="B419" s="362" t="str">
        <f>IFERROR(IF(B418=①工事概要の入力!$E$14,"-",IF(B418="-","-",B418+1)),"-")</f>
        <v>-</v>
      </c>
      <c r="C419" s="363" t="str">
        <f t="shared" si="63"/>
        <v>-</v>
      </c>
      <c r="D419" s="364" t="str">
        <f t="shared" si="64"/>
        <v xml:space="preserve"> </v>
      </c>
      <c r="E419" s="365" t="str">
        <f>IF(B419=①工事概要の入力!$E$10,"",IF(B419&gt;①工事概要の入力!$E$13,"",IF(LEN(AT419)=0,"○","")))</f>
        <v/>
      </c>
      <c r="F419" s="365" t="str">
        <f>IF(E419="","",IF(WEEKDAY(B419)=1,"〇",IF(WEEKDAY(B419)=7,"〇","")))</f>
        <v/>
      </c>
      <c r="G419" s="366" t="str">
        <f t="shared" si="65"/>
        <v>×</v>
      </c>
      <c r="H419" s="367"/>
      <c r="I419" s="368"/>
      <c r="J419" s="369"/>
      <c r="K419" s="370"/>
      <c r="L419" s="371" t="str">
        <f t="shared" si="66"/>
        <v/>
      </c>
      <c r="M419" s="371" t="str">
        <f t="shared" si="60"/>
        <v/>
      </c>
      <c r="N419" s="371" t="str">
        <f>B419</f>
        <v>-</v>
      </c>
      <c r="O419" s="371" t="str">
        <f t="shared" si="67"/>
        <v/>
      </c>
      <c r="P419" s="371" t="str">
        <f t="shared" si="68"/>
        <v>振替済み</v>
      </c>
      <c r="Q419" s="365" t="str">
        <f>IFERROR(IF(F419="","",IF(I419="休日","OK",IF(I419=$T$3,VLOOKUP(B419,$M$15:$P$655,4,FALSE),"NG"))),"NG")</f>
        <v/>
      </c>
      <c r="R419" s="398" t="str">
        <f>IFERROR(IF(WEEKDAY(C419)=2,"週の始まり",IF(WEEKDAY(C419)=1,"週の終わり",IF(WEEKDAY(C419)&gt;2,"↓",""))),"")</f>
        <v/>
      </c>
      <c r="S419" s="184"/>
      <c r="V419" s="177" t="str">
        <f>IFERROR(VLOOKUP(B419,①工事概要の入力!$C$10:$D$14,2,FALSE),"")</f>
        <v/>
      </c>
      <c r="W419" s="177" t="str">
        <f>IFERROR(VLOOKUP(B419,①工事概要の入力!$C$18:$D$23,2,FALSE),"")</f>
        <v/>
      </c>
      <c r="X419" s="177" t="str">
        <f>IFERROR(VLOOKUP(B419,①工事概要の入力!$C$24:$D$26,2,FALSE),"")</f>
        <v/>
      </c>
      <c r="Y419" s="177" t="str">
        <f>IF(B419&gt;①工事概要の入力!$C$28,"",IF(B419&gt;=①工事概要の入力!$C$27,$Y$13,""))</f>
        <v/>
      </c>
      <c r="Z419" s="177" t="str">
        <f>IF(B419&gt;①工事概要の入力!$C$30,"",IF(B419&gt;=①工事概要の入力!$C$29,$Z$13,""))</f>
        <v/>
      </c>
      <c r="AA419" s="177" t="str">
        <f>IF(B419&gt;①工事概要の入力!$C$32,"",IF(B419&gt;=①工事概要の入力!$C$31,$AA$13,""))</f>
        <v/>
      </c>
      <c r="AB419" s="177" t="str">
        <f>IF(B419&gt;①工事概要の入力!$C$34,"",IF(B419&gt;=①工事概要の入力!$C$33,$AB$13,""))</f>
        <v/>
      </c>
      <c r="AC419" s="177" t="str">
        <f>IF(B419&gt;①工事概要の入力!$C$36,"",IF(B419&gt;=①工事概要の入力!$C$35,$AC$13,""))</f>
        <v/>
      </c>
      <c r="AD419" s="177" t="str">
        <f>IF(B419&gt;①工事概要の入力!$C$38,"",IF(B419&gt;=①工事概要の入力!$C$37,$AD$13,""))</f>
        <v/>
      </c>
      <c r="AE419" s="177" t="str">
        <f>IF(B419&gt;①工事概要の入力!$C$40,"",IF(B419&gt;=①工事概要の入力!$C$39,$AE$13,""))</f>
        <v/>
      </c>
      <c r="AF419" s="177" t="str">
        <f>IF(B419&gt;①工事概要の入力!$C$42,"",IF(B419&gt;=①工事概要の入力!$C$41,$AF$13,""))</f>
        <v/>
      </c>
      <c r="AG419" s="177" t="str">
        <f>IF(B419&gt;①工事概要の入力!$C$44,"",IF(B419&gt;=①工事概要の入力!$C$43,$AG$13,""))</f>
        <v/>
      </c>
      <c r="AH419" s="177" t="str">
        <f>IF(B419&gt;①工事概要の入力!$C$46,"",IF(B419&gt;=①工事概要の入力!$C$45,$AH$13,""))</f>
        <v/>
      </c>
      <c r="AI419" s="177" t="str">
        <f>IF(B419&gt;①工事概要の入力!$C$48,"",IF(B419&gt;=①工事概要の入力!$C$47,$AI$13,""))</f>
        <v/>
      </c>
      <c r="AJ419" s="177" t="str">
        <f>IF(B419&gt;①工事概要の入力!$C$50,"",IF(B419&gt;=①工事概要の入力!$C$49,$AJ$13,""))</f>
        <v/>
      </c>
      <c r="AK419" s="177" t="str">
        <f>IF(B419&gt;①工事概要の入力!$C$52,"",IF(B419&gt;=①工事概要の入力!$C$51,$AK$13,""))</f>
        <v/>
      </c>
      <c r="AL419" s="177" t="str">
        <f>IF(B419&gt;①工事概要の入力!$C$54,"",IF(B419&gt;=①工事概要の入力!$C$53,$AL$13,""))</f>
        <v/>
      </c>
      <c r="AM419" s="177" t="str">
        <f>IF(B419&gt;①工事概要の入力!$C$56,"",IF(B419&gt;=①工事概要の入力!$C$55,$AM$13,""))</f>
        <v/>
      </c>
      <c r="AN419" s="177" t="str">
        <f>IF(B419&gt;①工事概要の入力!$C$58,"",IF(B419&gt;=①工事概要の入力!$C$57,$AN$13,""))</f>
        <v/>
      </c>
      <c r="AO419" s="177" t="str">
        <f>IF(B419&gt;①工事概要の入力!$C$60,"",IF(B419&gt;=①工事概要の入力!$C$59,$AO$13,""))</f>
        <v/>
      </c>
      <c r="AP419" s="177" t="str">
        <f>IF(B419&gt;①工事概要の入力!$C$62,"",IF(B419&gt;=①工事概要の入力!$C$61,$AP$13,""))</f>
        <v/>
      </c>
      <c r="AQ419" s="177" t="str">
        <f>IF(B419&gt;①工事概要の入力!$C$64,"",IF(B419&gt;=①工事概要の入力!$C$63,$AQ$13,""))</f>
        <v/>
      </c>
      <c r="AR419" s="177" t="str">
        <f>IF(B419&gt;①工事概要の入力!$C$66,"",IF(B419&gt;=①工事概要の入力!$C$65,$AR$13,""))</f>
        <v/>
      </c>
      <c r="AS419" s="177" t="str">
        <f>IF(B419&gt;①工事概要の入力!$C$68,"",IF(B419&gt;=①工事概要の入力!$C$67,$AS$13,""))</f>
        <v/>
      </c>
      <c r="AT419" s="177" t="str">
        <f t="shared" si="69"/>
        <v/>
      </c>
      <c r="AU419" s="177" t="str">
        <f t="shared" si="61"/>
        <v xml:space="preserve"> </v>
      </c>
    </row>
    <row r="420" spans="1:47" ht="39" customHeight="1" thickTop="1" thickBot="1">
      <c r="A420" s="351" t="str">
        <f t="shared" si="62"/>
        <v>対象期間外</v>
      </c>
      <c r="B420" s="362" t="str">
        <f>IFERROR(IF(B419=①工事概要の入力!$E$14,"-",IF(B419="-","-",B419+1)),"-")</f>
        <v>-</v>
      </c>
      <c r="C420" s="363" t="str">
        <f t="shared" si="63"/>
        <v>-</v>
      </c>
      <c r="D420" s="364" t="str">
        <f t="shared" si="64"/>
        <v xml:space="preserve"> </v>
      </c>
      <c r="E420" s="365" t="str">
        <f>IF(B420=①工事概要の入力!$E$10,"",IF(B420&gt;①工事概要の入力!$E$13,"",IF(LEN(AT420)=0,"○","")))</f>
        <v/>
      </c>
      <c r="F420" s="365" t="str">
        <f>IF(E420="","",IF(WEEKDAY(B420)=1,"〇",IF(WEEKDAY(B420)=7,"〇","")))</f>
        <v/>
      </c>
      <c r="G420" s="366" t="str">
        <f t="shared" si="65"/>
        <v>×</v>
      </c>
      <c r="H420" s="367"/>
      <c r="I420" s="368"/>
      <c r="J420" s="369"/>
      <c r="K420" s="370"/>
      <c r="L420" s="371" t="str">
        <f t="shared" si="66"/>
        <v/>
      </c>
      <c r="M420" s="371" t="str">
        <f t="shared" si="60"/>
        <v/>
      </c>
      <c r="N420" s="371" t="str">
        <f>B420</f>
        <v>-</v>
      </c>
      <c r="O420" s="371" t="str">
        <f t="shared" si="67"/>
        <v/>
      </c>
      <c r="P420" s="371" t="str">
        <f t="shared" si="68"/>
        <v>振替済み</v>
      </c>
      <c r="Q420" s="365" t="str">
        <f>IFERROR(IF(F420="","",IF(I420="休日","OK",IF(I420=$T$3,VLOOKUP(B420,$M$15:$P$655,4,FALSE),"NG"))),"NG")</f>
        <v/>
      </c>
      <c r="R420" s="398" t="str">
        <f>IFERROR(IF(WEEKDAY(C420)=2,"週の始まり",IF(WEEKDAY(C420)=1,"週の終わり",IF(WEEKDAY(C420)&gt;2,"↓",""))),"")</f>
        <v/>
      </c>
      <c r="S420" s="184"/>
      <c r="V420" s="177" t="str">
        <f>IFERROR(VLOOKUP(B420,①工事概要の入力!$C$10:$D$14,2,FALSE),"")</f>
        <v/>
      </c>
      <c r="W420" s="177" t="str">
        <f>IFERROR(VLOOKUP(B420,①工事概要の入力!$C$18:$D$23,2,FALSE),"")</f>
        <v/>
      </c>
      <c r="X420" s="177" t="str">
        <f>IFERROR(VLOOKUP(B420,①工事概要の入力!$C$24:$D$26,2,FALSE),"")</f>
        <v/>
      </c>
      <c r="Y420" s="177" t="str">
        <f>IF(B420&gt;①工事概要の入力!$C$28,"",IF(B420&gt;=①工事概要の入力!$C$27,$Y$13,""))</f>
        <v/>
      </c>
      <c r="Z420" s="177" t="str">
        <f>IF(B420&gt;①工事概要の入力!$C$30,"",IF(B420&gt;=①工事概要の入力!$C$29,$Z$13,""))</f>
        <v/>
      </c>
      <c r="AA420" s="177" t="str">
        <f>IF(B420&gt;①工事概要の入力!$C$32,"",IF(B420&gt;=①工事概要の入力!$C$31,$AA$13,""))</f>
        <v/>
      </c>
      <c r="AB420" s="177" t="str">
        <f>IF(B420&gt;①工事概要の入力!$C$34,"",IF(B420&gt;=①工事概要の入力!$C$33,$AB$13,""))</f>
        <v/>
      </c>
      <c r="AC420" s="177" t="str">
        <f>IF(B420&gt;①工事概要の入力!$C$36,"",IF(B420&gt;=①工事概要の入力!$C$35,$AC$13,""))</f>
        <v/>
      </c>
      <c r="AD420" s="177" t="str">
        <f>IF(B420&gt;①工事概要の入力!$C$38,"",IF(B420&gt;=①工事概要の入力!$C$37,$AD$13,""))</f>
        <v/>
      </c>
      <c r="AE420" s="177" t="str">
        <f>IF(B420&gt;①工事概要の入力!$C$40,"",IF(B420&gt;=①工事概要の入力!$C$39,$AE$13,""))</f>
        <v/>
      </c>
      <c r="AF420" s="177" t="str">
        <f>IF(B420&gt;①工事概要の入力!$C$42,"",IF(B420&gt;=①工事概要の入力!$C$41,$AF$13,""))</f>
        <v/>
      </c>
      <c r="AG420" s="177" t="str">
        <f>IF(B420&gt;①工事概要の入力!$C$44,"",IF(B420&gt;=①工事概要の入力!$C$43,$AG$13,""))</f>
        <v/>
      </c>
      <c r="AH420" s="177" t="str">
        <f>IF(B420&gt;①工事概要の入力!$C$46,"",IF(B420&gt;=①工事概要の入力!$C$45,$AH$13,""))</f>
        <v/>
      </c>
      <c r="AI420" s="177" t="str">
        <f>IF(B420&gt;①工事概要の入力!$C$48,"",IF(B420&gt;=①工事概要の入力!$C$47,$AI$13,""))</f>
        <v/>
      </c>
      <c r="AJ420" s="177" t="str">
        <f>IF(B420&gt;①工事概要の入力!$C$50,"",IF(B420&gt;=①工事概要の入力!$C$49,$AJ$13,""))</f>
        <v/>
      </c>
      <c r="AK420" s="177" t="str">
        <f>IF(B420&gt;①工事概要の入力!$C$52,"",IF(B420&gt;=①工事概要の入力!$C$51,$AK$13,""))</f>
        <v/>
      </c>
      <c r="AL420" s="177" t="str">
        <f>IF(B420&gt;①工事概要の入力!$C$54,"",IF(B420&gt;=①工事概要の入力!$C$53,$AL$13,""))</f>
        <v/>
      </c>
      <c r="AM420" s="177" t="str">
        <f>IF(B420&gt;①工事概要の入力!$C$56,"",IF(B420&gt;=①工事概要の入力!$C$55,$AM$13,""))</f>
        <v/>
      </c>
      <c r="AN420" s="177" t="str">
        <f>IF(B420&gt;①工事概要の入力!$C$58,"",IF(B420&gt;=①工事概要の入力!$C$57,$AN$13,""))</f>
        <v/>
      </c>
      <c r="AO420" s="177" t="str">
        <f>IF(B420&gt;①工事概要の入力!$C$60,"",IF(B420&gt;=①工事概要の入力!$C$59,$AO$13,""))</f>
        <v/>
      </c>
      <c r="AP420" s="177" t="str">
        <f>IF(B420&gt;①工事概要の入力!$C$62,"",IF(B420&gt;=①工事概要の入力!$C$61,$AP$13,""))</f>
        <v/>
      </c>
      <c r="AQ420" s="177" t="str">
        <f>IF(B420&gt;①工事概要の入力!$C$64,"",IF(B420&gt;=①工事概要の入力!$C$63,$AQ$13,""))</f>
        <v/>
      </c>
      <c r="AR420" s="177" t="str">
        <f>IF(B420&gt;①工事概要の入力!$C$66,"",IF(B420&gt;=①工事概要の入力!$C$65,$AR$13,""))</f>
        <v/>
      </c>
      <c r="AS420" s="177" t="str">
        <f>IF(B420&gt;①工事概要の入力!$C$68,"",IF(B420&gt;=①工事概要の入力!$C$67,$AS$13,""))</f>
        <v/>
      </c>
      <c r="AT420" s="177" t="str">
        <f t="shared" si="69"/>
        <v/>
      </c>
      <c r="AU420" s="177" t="str">
        <f t="shared" si="61"/>
        <v xml:space="preserve"> </v>
      </c>
    </row>
    <row r="421" spans="1:47" ht="39" customHeight="1" thickTop="1" thickBot="1">
      <c r="A421" s="351" t="str">
        <f t="shared" si="62"/>
        <v>対象期間外</v>
      </c>
      <c r="B421" s="362" t="str">
        <f>IFERROR(IF(B420=①工事概要の入力!$E$14,"-",IF(B420="-","-",B420+1)),"-")</f>
        <v>-</v>
      </c>
      <c r="C421" s="363" t="str">
        <f t="shared" si="63"/>
        <v>-</v>
      </c>
      <c r="D421" s="364" t="str">
        <f t="shared" si="64"/>
        <v xml:space="preserve"> </v>
      </c>
      <c r="E421" s="365" t="str">
        <f>IF(B421=①工事概要の入力!$E$10,"",IF(B421&gt;①工事概要の入力!$E$13,"",IF(LEN(AT421)=0,"○","")))</f>
        <v/>
      </c>
      <c r="F421" s="365" t="str">
        <f>IF(E421="","",IF(WEEKDAY(B421)=1,"〇",IF(WEEKDAY(B421)=7,"〇","")))</f>
        <v/>
      </c>
      <c r="G421" s="366" t="str">
        <f t="shared" si="65"/>
        <v>×</v>
      </c>
      <c r="H421" s="367"/>
      <c r="I421" s="368"/>
      <c r="J421" s="369"/>
      <c r="K421" s="370"/>
      <c r="L421" s="371" t="str">
        <f t="shared" si="66"/>
        <v/>
      </c>
      <c r="M421" s="371" t="str">
        <f t="shared" si="60"/>
        <v/>
      </c>
      <c r="N421" s="371" t="str">
        <f>B421</f>
        <v>-</v>
      </c>
      <c r="O421" s="371" t="str">
        <f t="shared" si="67"/>
        <v/>
      </c>
      <c r="P421" s="371" t="str">
        <f t="shared" si="68"/>
        <v>振替済み</v>
      </c>
      <c r="Q421" s="365" t="str">
        <f>IFERROR(IF(F421="","",IF(I421="休日","OK",IF(I421=$T$3,VLOOKUP(B421,$M$15:$P$655,4,FALSE),"NG"))),"NG")</f>
        <v/>
      </c>
      <c r="R421" s="398" t="str">
        <f>IFERROR(IF(WEEKDAY(C421)=2,"週の始まり",IF(WEEKDAY(C421)=1,"週の終わり",IF(WEEKDAY(C421)&gt;2,"↓",""))),"")</f>
        <v/>
      </c>
      <c r="S421" s="184"/>
      <c r="V421" s="177" t="str">
        <f>IFERROR(VLOOKUP(B421,①工事概要の入力!$C$10:$D$14,2,FALSE),"")</f>
        <v/>
      </c>
      <c r="W421" s="177" t="str">
        <f>IFERROR(VLOOKUP(B421,①工事概要の入力!$C$18:$D$23,2,FALSE),"")</f>
        <v/>
      </c>
      <c r="X421" s="177" t="str">
        <f>IFERROR(VLOOKUP(B421,①工事概要の入力!$C$24:$D$26,2,FALSE),"")</f>
        <v/>
      </c>
      <c r="Y421" s="177" t="str">
        <f>IF(B421&gt;①工事概要の入力!$C$28,"",IF(B421&gt;=①工事概要の入力!$C$27,$Y$13,""))</f>
        <v/>
      </c>
      <c r="Z421" s="177" t="str">
        <f>IF(B421&gt;①工事概要の入力!$C$30,"",IF(B421&gt;=①工事概要の入力!$C$29,$Z$13,""))</f>
        <v/>
      </c>
      <c r="AA421" s="177" t="str">
        <f>IF(B421&gt;①工事概要の入力!$C$32,"",IF(B421&gt;=①工事概要の入力!$C$31,$AA$13,""))</f>
        <v/>
      </c>
      <c r="AB421" s="177" t="str">
        <f>IF(B421&gt;①工事概要の入力!$C$34,"",IF(B421&gt;=①工事概要の入力!$C$33,$AB$13,""))</f>
        <v/>
      </c>
      <c r="AC421" s="177" t="str">
        <f>IF(B421&gt;①工事概要の入力!$C$36,"",IF(B421&gt;=①工事概要の入力!$C$35,$AC$13,""))</f>
        <v/>
      </c>
      <c r="AD421" s="177" t="str">
        <f>IF(B421&gt;①工事概要の入力!$C$38,"",IF(B421&gt;=①工事概要の入力!$C$37,$AD$13,""))</f>
        <v/>
      </c>
      <c r="AE421" s="177" t="str">
        <f>IF(B421&gt;①工事概要の入力!$C$40,"",IF(B421&gt;=①工事概要の入力!$C$39,$AE$13,""))</f>
        <v/>
      </c>
      <c r="AF421" s="177" t="str">
        <f>IF(B421&gt;①工事概要の入力!$C$42,"",IF(B421&gt;=①工事概要の入力!$C$41,$AF$13,""))</f>
        <v/>
      </c>
      <c r="AG421" s="177" t="str">
        <f>IF(B421&gt;①工事概要の入力!$C$44,"",IF(B421&gt;=①工事概要の入力!$C$43,$AG$13,""))</f>
        <v/>
      </c>
      <c r="AH421" s="177" t="str">
        <f>IF(B421&gt;①工事概要の入力!$C$46,"",IF(B421&gt;=①工事概要の入力!$C$45,$AH$13,""))</f>
        <v/>
      </c>
      <c r="AI421" s="177" t="str">
        <f>IF(B421&gt;①工事概要の入力!$C$48,"",IF(B421&gt;=①工事概要の入力!$C$47,$AI$13,""))</f>
        <v/>
      </c>
      <c r="AJ421" s="177" t="str">
        <f>IF(B421&gt;①工事概要の入力!$C$50,"",IF(B421&gt;=①工事概要の入力!$C$49,$AJ$13,""))</f>
        <v/>
      </c>
      <c r="AK421" s="177" t="str">
        <f>IF(B421&gt;①工事概要の入力!$C$52,"",IF(B421&gt;=①工事概要の入力!$C$51,$AK$13,""))</f>
        <v/>
      </c>
      <c r="AL421" s="177" t="str">
        <f>IF(B421&gt;①工事概要の入力!$C$54,"",IF(B421&gt;=①工事概要の入力!$C$53,$AL$13,""))</f>
        <v/>
      </c>
      <c r="AM421" s="177" t="str">
        <f>IF(B421&gt;①工事概要の入力!$C$56,"",IF(B421&gt;=①工事概要の入力!$C$55,$AM$13,""))</f>
        <v/>
      </c>
      <c r="AN421" s="177" t="str">
        <f>IF(B421&gt;①工事概要の入力!$C$58,"",IF(B421&gt;=①工事概要の入力!$C$57,$AN$13,""))</f>
        <v/>
      </c>
      <c r="AO421" s="177" t="str">
        <f>IF(B421&gt;①工事概要の入力!$C$60,"",IF(B421&gt;=①工事概要の入力!$C$59,$AO$13,""))</f>
        <v/>
      </c>
      <c r="AP421" s="177" t="str">
        <f>IF(B421&gt;①工事概要の入力!$C$62,"",IF(B421&gt;=①工事概要の入力!$C$61,$AP$13,""))</f>
        <v/>
      </c>
      <c r="AQ421" s="177" t="str">
        <f>IF(B421&gt;①工事概要の入力!$C$64,"",IF(B421&gt;=①工事概要の入力!$C$63,$AQ$13,""))</f>
        <v/>
      </c>
      <c r="AR421" s="177" t="str">
        <f>IF(B421&gt;①工事概要の入力!$C$66,"",IF(B421&gt;=①工事概要の入力!$C$65,$AR$13,""))</f>
        <v/>
      </c>
      <c r="AS421" s="177" t="str">
        <f>IF(B421&gt;①工事概要の入力!$C$68,"",IF(B421&gt;=①工事概要の入力!$C$67,$AS$13,""))</f>
        <v/>
      </c>
      <c r="AT421" s="177" t="str">
        <f t="shared" si="69"/>
        <v/>
      </c>
      <c r="AU421" s="177" t="str">
        <f t="shared" si="61"/>
        <v xml:space="preserve"> </v>
      </c>
    </row>
    <row r="422" spans="1:47" ht="39" customHeight="1" thickTop="1" thickBot="1">
      <c r="A422" s="351" t="str">
        <f t="shared" si="62"/>
        <v>対象期間外</v>
      </c>
      <c r="B422" s="362" t="str">
        <f>IFERROR(IF(B421=①工事概要の入力!$E$14,"-",IF(B421="-","-",B421+1)),"-")</f>
        <v>-</v>
      </c>
      <c r="C422" s="363" t="str">
        <f t="shared" si="63"/>
        <v>-</v>
      </c>
      <c r="D422" s="364" t="str">
        <f t="shared" si="64"/>
        <v xml:space="preserve"> </v>
      </c>
      <c r="E422" s="365" t="str">
        <f>IF(B422=①工事概要の入力!$E$10,"",IF(B422&gt;①工事概要の入力!$E$13,"",IF(LEN(AT422)=0,"○","")))</f>
        <v/>
      </c>
      <c r="F422" s="365" t="str">
        <f>IF(E422="","",IF(WEEKDAY(B422)=1,"〇",IF(WEEKDAY(B422)=7,"〇","")))</f>
        <v/>
      </c>
      <c r="G422" s="366" t="str">
        <f t="shared" si="65"/>
        <v>×</v>
      </c>
      <c r="H422" s="367"/>
      <c r="I422" s="368"/>
      <c r="J422" s="369"/>
      <c r="K422" s="370"/>
      <c r="L422" s="371" t="str">
        <f t="shared" si="66"/>
        <v/>
      </c>
      <c r="M422" s="371" t="str">
        <f t="shared" si="60"/>
        <v/>
      </c>
      <c r="N422" s="371" t="str">
        <f>B422</f>
        <v>-</v>
      </c>
      <c r="O422" s="371" t="str">
        <f t="shared" si="67"/>
        <v/>
      </c>
      <c r="P422" s="371" t="str">
        <f t="shared" si="68"/>
        <v>振替済み</v>
      </c>
      <c r="Q422" s="365" t="str">
        <f>IFERROR(IF(F422="","",IF(I422="休日","OK",IF(I422=$T$3,VLOOKUP(B422,$M$15:$P$655,4,FALSE),"NG"))),"NG")</f>
        <v/>
      </c>
      <c r="R422" s="398" t="str">
        <f>IFERROR(IF(WEEKDAY(C422)=2,"週の始まり",IF(WEEKDAY(C422)=1,"週の終わり",IF(WEEKDAY(C422)&gt;2,"↓",""))),"")</f>
        <v/>
      </c>
      <c r="S422" s="184"/>
      <c r="V422" s="177" t="str">
        <f>IFERROR(VLOOKUP(B422,①工事概要の入力!$C$10:$D$14,2,FALSE),"")</f>
        <v/>
      </c>
      <c r="W422" s="177" t="str">
        <f>IFERROR(VLOOKUP(B422,①工事概要の入力!$C$18:$D$23,2,FALSE),"")</f>
        <v/>
      </c>
      <c r="X422" s="177" t="str">
        <f>IFERROR(VLOOKUP(B422,①工事概要の入力!$C$24:$D$26,2,FALSE),"")</f>
        <v/>
      </c>
      <c r="Y422" s="177" t="str">
        <f>IF(B422&gt;①工事概要の入力!$C$28,"",IF(B422&gt;=①工事概要の入力!$C$27,$Y$13,""))</f>
        <v/>
      </c>
      <c r="Z422" s="177" t="str">
        <f>IF(B422&gt;①工事概要の入力!$C$30,"",IF(B422&gt;=①工事概要の入力!$C$29,$Z$13,""))</f>
        <v/>
      </c>
      <c r="AA422" s="177" t="str">
        <f>IF(B422&gt;①工事概要の入力!$C$32,"",IF(B422&gt;=①工事概要の入力!$C$31,$AA$13,""))</f>
        <v/>
      </c>
      <c r="AB422" s="177" t="str">
        <f>IF(B422&gt;①工事概要の入力!$C$34,"",IF(B422&gt;=①工事概要の入力!$C$33,$AB$13,""))</f>
        <v/>
      </c>
      <c r="AC422" s="177" t="str">
        <f>IF(B422&gt;①工事概要の入力!$C$36,"",IF(B422&gt;=①工事概要の入力!$C$35,$AC$13,""))</f>
        <v/>
      </c>
      <c r="AD422" s="177" t="str">
        <f>IF(B422&gt;①工事概要の入力!$C$38,"",IF(B422&gt;=①工事概要の入力!$C$37,$AD$13,""))</f>
        <v/>
      </c>
      <c r="AE422" s="177" t="str">
        <f>IF(B422&gt;①工事概要の入力!$C$40,"",IF(B422&gt;=①工事概要の入力!$C$39,$AE$13,""))</f>
        <v/>
      </c>
      <c r="AF422" s="177" t="str">
        <f>IF(B422&gt;①工事概要の入力!$C$42,"",IF(B422&gt;=①工事概要の入力!$C$41,$AF$13,""))</f>
        <v/>
      </c>
      <c r="AG422" s="177" t="str">
        <f>IF(B422&gt;①工事概要の入力!$C$44,"",IF(B422&gt;=①工事概要の入力!$C$43,$AG$13,""))</f>
        <v/>
      </c>
      <c r="AH422" s="177" t="str">
        <f>IF(B422&gt;①工事概要の入力!$C$46,"",IF(B422&gt;=①工事概要の入力!$C$45,$AH$13,""))</f>
        <v/>
      </c>
      <c r="AI422" s="177" t="str">
        <f>IF(B422&gt;①工事概要の入力!$C$48,"",IF(B422&gt;=①工事概要の入力!$C$47,$AI$13,""))</f>
        <v/>
      </c>
      <c r="AJ422" s="177" t="str">
        <f>IF(B422&gt;①工事概要の入力!$C$50,"",IF(B422&gt;=①工事概要の入力!$C$49,$AJ$13,""))</f>
        <v/>
      </c>
      <c r="AK422" s="177" t="str">
        <f>IF(B422&gt;①工事概要の入力!$C$52,"",IF(B422&gt;=①工事概要の入力!$C$51,$AK$13,""))</f>
        <v/>
      </c>
      <c r="AL422" s="177" t="str">
        <f>IF(B422&gt;①工事概要の入力!$C$54,"",IF(B422&gt;=①工事概要の入力!$C$53,$AL$13,""))</f>
        <v/>
      </c>
      <c r="AM422" s="177" t="str">
        <f>IF(B422&gt;①工事概要の入力!$C$56,"",IF(B422&gt;=①工事概要の入力!$C$55,$AM$13,""))</f>
        <v/>
      </c>
      <c r="AN422" s="177" t="str">
        <f>IF(B422&gt;①工事概要の入力!$C$58,"",IF(B422&gt;=①工事概要の入力!$C$57,$AN$13,""))</f>
        <v/>
      </c>
      <c r="AO422" s="177" t="str">
        <f>IF(B422&gt;①工事概要の入力!$C$60,"",IF(B422&gt;=①工事概要の入力!$C$59,$AO$13,""))</f>
        <v/>
      </c>
      <c r="AP422" s="177" t="str">
        <f>IF(B422&gt;①工事概要の入力!$C$62,"",IF(B422&gt;=①工事概要の入力!$C$61,$AP$13,""))</f>
        <v/>
      </c>
      <c r="AQ422" s="177" t="str">
        <f>IF(B422&gt;①工事概要の入力!$C$64,"",IF(B422&gt;=①工事概要の入力!$C$63,$AQ$13,""))</f>
        <v/>
      </c>
      <c r="AR422" s="177" t="str">
        <f>IF(B422&gt;①工事概要の入力!$C$66,"",IF(B422&gt;=①工事概要の入力!$C$65,$AR$13,""))</f>
        <v/>
      </c>
      <c r="AS422" s="177" t="str">
        <f>IF(B422&gt;①工事概要の入力!$C$68,"",IF(B422&gt;=①工事概要の入力!$C$67,$AS$13,""))</f>
        <v/>
      </c>
      <c r="AT422" s="177" t="str">
        <f t="shared" si="69"/>
        <v/>
      </c>
      <c r="AU422" s="177" t="str">
        <f t="shared" si="61"/>
        <v xml:space="preserve"> </v>
      </c>
    </row>
    <row r="423" spans="1:47" ht="39" customHeight="1" thickTop="1" thickBot="1">
      <c r="A423" s="351" t="str">
        <f t="shared" si="62"/>
        <v>対象期間外</v>
      </c>
      <c r="B423" s="362" t="str">
        <f>IFERROR(IF(B422=①工事概要の入力!$E$14,"-",IF(B422="-","-",B422+1)),"-")</f>
        <v>-</v>
      </c>
      <c r="C423" s="363" t="str">
        <f t="shared" si="63"/>
        <v>-</v>
      </c>
      <c r="D423" s="364" t="str">
        <f t="shared" si="64"/>
        <v xml:space="preserve"> </v>
      </c>
      <c r="E423" s="365" t="str">
        <f>IF(B423=①工事概要の入力!$E$10,"",IF(B423&gt;①工事概要の入力!$E$13,"",IF(LEN(AT423)=0,"○","")))</f>
        <v/>
      </c>
      <c r="F423" s="365" t="str">
        <f>IF(E423="","",IF(WEEKDAY(B423)=1,"〇",IF(WEEKDAY(B423)=7,"〇","")))</f>
        <v/>
      </c>
      <c r="G423" s="366" t="str">
        <f t="shared" si="65"/>
        <v>×</v>
      </c>
      <c r="H423" s="367"/>
      <c r="I423" s="368"/>
      <c r="J423" s="369"/>
      <c r="K423" s="370"/>
      <c r="L423" s="371" t="str">
        <f t="shared" si="66"/>
        <v/>
      </c>
      <c r="M423" s="371" t="str">
        <f t="shared" si="60"/>
        <v/>
      </c>
      <c r="N423" s="371" t="str">
        <f>B423</f>
        <v>-</v>
      </c>
      <c r="O423" s="371" t="str">
        <f t="shared" si="67"/>
        <v/>
      </c>
      <c r="P423" s="371" t="str">
        <f t="shared" si="68"/>
        <v>振替済み</v>
      </c>
      <c r="Q423" s="365" t="str">
        <f>IFERROR(IF(F423="","",IF(I423="休日","OK",IF(I423=$T$3,VLOOKUP(B423,$M$15:$P$655,4,FALSE),"NG"))),"NG")</f>
        <v/>
      </c>
      <c r="R423" s="398" t="str">
        <f>IFERROR(IF(WEEKDAY(C423)=2,"週の始まり",IF(WEEKDAY(C423)=1,"週の終わり",IF(WEEKDAY(C423)&gt;2,"↓",""))),"")</f>
        <v/>
      </c>
      <c r="S423" s="184"/>
      <c r="V423" s="177" t="str">
        <f>IFERROR(VLOOKUP(B423,①工事概要の入力!$C$10:$D$14,2,FALSE),"")</f>
        <v/>
      </c>
      <c r="W423" s="177" t="str">
        <f>IFERROR(VLOOKUP(B423,①工事概要の入力!$C$18:$D$23,2,FALSE),"")</f>
        <v/>
      </c>
      <c r="X423" s="177" t="str">
        <f>IFERROR(VLOOKUP(B423,①工事概要の入力!$C$24:$D$26,2,FALSE),"")</f>
        <v/>
      </c>
      <c r="Y423" s="177" t="str">
        <f>IF(B423&gt;①工事概要の入力!$C$28,"",IF(B423&gt;=①工事概要の入力!$C$27,$Y$13,""))</f>
        <v/>
      </c>
      <c r="Z423" s="177" t="str">
        <f>IF(B423&gt;①工事概要の入力!$C$30,"",IF(B423&gt;=①工事概要の入力!$C$29,$Z$13,""))</f>
        <v/>
      </c>
      <c r="AA423" s="177" t="str">
        <f>IF(B423&gt;①工事概要の入力!$C$32,"",IF(B423&gt;=①工事概要の入力!$C$31,$AA$13,""))</f>
        <v/>
      </c>
      <c r="AB423" s="177" t="str">
        <f>IF(B423&gt;①工事概要の入力!$C$34,"",IF(B423&gt;=①工事概要の入力!$C$33,$AB$13,""))</f>
        <v/>
      </c>
      <c r="AC423" s="177" t="str">
        <f>IF(B423&gt;①工事概要の入力!$C$36,"",IF(B423&gt;=①工事概要の入力!$C$35,$AC$13,""))</f>
        <v/>
      </c>
      <c r="AD423" s="177" t="str">
        <f>IF(B423&gt;①工事概要の入力!$C$38,"",IF(B423&gt;=①工事概要の入力!$C$37,$AD$13,""))</f>
        <v/>
      </c>
      <c r="AE423" s="177" t="str">
        <f>IF(B423&gt;①工事概要の入力!$C$40,"",IF(B423&gt;=①工事概要の入力!$C$39,$AE$13,""))</f>
        <v/>
      </c>
      <c r="AF423" s="177" t="str">
        <f>IF(B423&gt;①工事概要の入力!$C$42,"",IF(B423&gt;=①工事概要の入力!$C$41,$AF$13,""))</f>
        <v/>
      </c>
      <c r="AG423" s="177" t="str">
        <f>IF(B423&gt;①工事概要の入力!$C$44,"",IF(B423&gt;=①工事概要の入力!$C$43,$AG$13,""))</f>
        <v/>
      </c>
      <c r="AH423" s="177" t="str">
        <f>IF(B423&gt;①工事概要の入力!$C$46,"",IF(B423&gt;=①工事概要の入力!$C$45,$AH$13,""))</f>
        <v/>
      </c>
      <c r="AI423" s="177" t="str">
        <f>IF(B423&gt;①工事概要の入力!$C$48,"",IF(B423&gt;=①工事概要の入力!$C$47,$AI$13,""))</f>
        <v/>
      </c>
      <c r="AJ423" s="177" t="str">
        <f>IF(B423&gt;①工事概要の入力!$C$50,"",IF(B423&gt;=①工事概要の入力!$C$49,$AJ$13,""))</f>
        <v/>
      </c>
      <c r="AK423" s="177" t="str">
        <f>IF(B423&gt;①工事概要の入力!$C$52,"",IF(B423&gt;=①工事概要の入力!$C$51,$AK$13,""))</f>
        <v/>
      </c>
      <c r="AL423" s="177" t="str">
        <f>IF(B423&gt;①工事概要の入力!$C$54,"",IF(B423&gt;=①工事概要の入力!$C$53,$AL$13,""))</f>
        <v/>
      </c>
      <c r="AM423" s="177" t="str">
        <f>IF(B423&gt;①工事概要の入力!$C$56,"",IF(B423&gt;=①工事概要の入力!$C$55,$AM$13,""))</f>
        <v/>
      </c>
      <c r="AN423" s="177" t="str">
        <f>IF(B423&gt;①工事概要の入力!$C$58,"",IF(B423&gt;=①工事概要の入力!$C$57,$AN$13,""))</f>
        <v/>
      </c>
      <c r="AO423" s="177" t="str">
        <f>IF(B423&gt;①工事概要の入力!$C$60,"",IF(B423&gt;=①工事概要の入力!$C$59,$AO$13,""))</f>
        <v/>
      </c>
      <c r="AP423" s="177" t="str">
        <f>IF(B423&gt;①工事概要の入力!$C$62,"",IF(B423&gt;=①工事概要の入力!$C$61,$AP$13,""))</f>
        <v/>
      </c>
      <c r="AQ423" s="177" t="str">
        <f>IF(B423&gt;①工事概要の入力!$C$64,"",IF(B423&gt;=①工事概要の入力!$C$63,$AQ$13,""))</f>
        <v/>
      </c>
      <c r="AR423" s="177" t="str">
        <f>IF(B423&gt;①工事概要の入力!$C$66,"",IF(B423&gt;=①工事概要の入力!$C$65,$AR$13,""))</f>
        <v/>
      </c>
      <c r="AS423" s="177" t="str">
        <f>IF(B423&gt;①工事概要の入力!$C$68,"",IF(B423&gt;=①工事概要の入力!$C$67,$AS$13,""))</f>
        <v/>
      </c>
      <c r="AT423" s="177" t="str">
        <f t="shared" si="69"/>
        <v/>
      </c>
      <c r="AU423" s="177" t="str">
        <f t="shared" si="61"/>
        <v xml:space="preserve"> </v>
      </c>
    </row>
    <row r="424" spans="1:47" ht="39" customHeight="1" thickTop="1" thickBot="1">
      <c r="A424" s="351" t="str">
        <f t="shared" si="62"/>
        <v>対象期間外</v>
      </c>
      <c r="B424" s="362" t="str">
        <f>IFERROR(IF(B423=①工事概要の入力!$E$14,"-",IF(B423="-","-",B423+1)),"-")</f>
        <v>-</v>
      </c>
      <c r="C424" s="363" t="str">
        <f t="shared" si="63"/>
        <v>-</v>
      </c>
      <c r="D424" s="364" t="str">
        <f t="shared" si="64"/>
        <v xml:space="preserve"> </v>
      </c>
      <c r="E424" s="365" t="str">
        <f>IF(B424=①工事概要の入力!$E$10,"",IF(B424&gt;①工事概要の入力!$E$13,"",IF(LEN(AT424)=0,"○","")))</f>
        <v/>
      </c>
      <c r="F424" s="365" t="str">
        <f>IF(E424="","",IF(WEEKDAY(B424)=1,"〇",IF(WEEKDAY(B424)=7,"〇","")))</f>
        <v/>
      </c>
      <c r="G424" s="366" t="str">
        <f t="shared" si="65"/>
        <v>×</v>
      </c>
      <c r="H424" s="367"/>
      <c r="I424" s="368"/>
      <c r="J424" s="369"/>
      <c r="K424" s="370"/>
      <c r="L424" s="371" t="str">
        <f t="shared" si="66"/>
        <v/>
      </c>
      <c r="M424" s="371" t="str">
        <f t="shared" si="60"/>
        <v/>
      </c>
      <c r="N424" s="371" t="str">
        <f>B424</f>
        <v>-</v>
      </c>
      <c r="O424" s="371" t="str">
        <f t="shared" si="67"/>
        <v/>
      </c>
      <c r="P424" s="371" t="str">
        <f t="shared" si="68"/>
        <v>振替済み</v>
      </c>
      <c r="Q424" s="365" t="str">
        <f>IFERROR(IF(F424="","",IF(I424="休日","OK",IF(I424=$T$3,VLOOKUP(B424,$M$15:$P$655,4,FALSE),"NG"))),"NG")</f>
        <v/>
      </c>
      <c r="R424" s="398" t="str">
        <f>IFERROR(IF(WEEKDAY(C424)=2,"週の始まり",IF(WEEKDAY(C424)=1,"週の終わり",IF(WEEKDAY(C424)&gt;2,"↓",""))),"")</f>
        <v/>
      </c>
      <c r="S424" s="184"/>
      <c r="V424" s="177" t="str">
        <f>IFERROR(VLOOKUP(B424,①工事概要の入力!$C$10:$D$14,2,FALSE),"")</f>
        <v/>
      </c>
      <c r="W424" s="177" t="str">
        <f>IFERROR(VLOOKUP(B424,①工事概要の入力!$C$18:$D$23,2,FALSE),"")</f>
        <v/>
      </c>
      <c r="X424" s="177" t="str">
        <f>IFERROR(VLOOKUP(B424,①工事概要の入力!$C$24:$D$26,2,FALSE),"")</f>
        <v/>
      </c>
      <c r="Y424" s="177" t="str">
        <f>IF(B424&gt;①工事概要の入力!$C$28,"",IF(B424&gt;=①工事概要の入力!$C$27,$Y$13,""))</f>
        <v/>
      </c>
      <c r="Z424" s="177" t="str">
        <f>IF(B424&gt;①工事概要の入力!$C$30,"",IF(B424&gt;=①工事概要の入力!$C$29,$Z$13,""))</f>
        <v/>
      </c>
      <c r="AA424" s="177" t="str">
        <f>IF(B424&gt;①工事概要の入力!$C$32,"",IF(B424&gt;=①工事概要の入力!$C$31,$AA$13,""))</f>
        <v/>
      </c>
      <c r="AB424" s="177" t="str">
        <f>IF(B424&gt;①工事概要の入力!$C$34,"",IF(B424&gt;=①工事概要の入力!$C$33,$AB$13,""))</f>
        <v/>
      </c>
      <c r="AC424" s="177" t="str">
        <f>IF(B424&gt;①工事概要の入力!$C$36,"",IF(B424&gt;=①工事概要の入力!$C$35,$AC$13,""))</f>
        <v/>
      </c>
      <c r="AD424" s="177" t="str">
        <f>IF(B424&gt;①工事概要の入力!$C$38,"",IF(B424&gt;=①工事概要の入力!$C$37,$AD$13,""))</f>
        <v/>
      </c>
      <c r="AE424" s="177" t="str">
        <f>IF(B424&gt;①工事概要の入力!$C$40,"",IF(B424&gt;=①工事概要の入力!$C$39,$AE$13,""))</f>
        <v/>
      </c>
      <c r="AF424" s="177" t="str">
        <f>IF(B424&gt;①工事概要の入力!$C$42,"",IF(B424&gt;=①工事概要の入力!$C$41,$AF$13,""))</f>
        <v/>
      </c>
      <c r="AG424" s="177" t="str">
        <f>IF(B424&gt;①工事概要の入力!$C$44,"",IF(B424&gt;=①工事概要の入力!$C$43,$AG$13,""))</f>
        <v/>
      </c>
      <c r="AH424" s="177" t="str">
        <f>IF(B424&gt;①工事概要の入力!$C$46,"",IF(B424&gt;=①工事概要の入力!$C$45,$AH$13,""))</f>
        <v/>
      </c>
      <c r="AI424" s="177" t="str">
        <f>IF(B424&gt;①工事概要の入力!$C$48,"",IF(B424&gt;=①工事概要の入力!$C$47,$AI$13,""))</f>
        <v/>
      </c>
      <c r="AJ424" s="177" t="str">
        <f>IF(B424&gt;①工事概要の入力!$C$50,"",IF(B424&gt;=①工事概要の入力!$C$49,$AJ$13,""))</f>
        <v/>
      </c>
      <c r="AK424" s="177" t="str">
        <f>IF(B424&gt;①工事概要の入力!$C$52,"",IF(B424&gt;=①工事概要の入力!$C$51,$AK$13,""))</f>
        <v/>
      </c>
      <c r="AL424" s="177" t="str">
        <f>IF(B424&gt;①工事概要の入力!$C$54,"",IF(B424&gt;=①工事概要の入力!$C$53,$AL$13,""))</f>
        <v/>
      </c>
      <c r="AM424" s="177" t="str">
        <f>IF(B424&gt;①工事概要の入力!$C$56,"",IF(B424&gt;=①工事概要の入力!$C$55,$AM$13,""))</f>
        <v/>
      </c>
      <c r="AN424" s="177" t="str">
        <f>IF(B424&gt;①工事概要の入力!$C$58,"",IF(B424&gt;=①工事概要の入力!$C$57,$AN$13,""))</f>
        <v/>
      </c>
      <c r="AO424" s="177" t="str">
        <f>IF(B424&gt;①工事概要の入力!$C$60,"",IF(B424&gt;=①工事概要の入力!$C$59,$AO$13,""))</f>
        <v/>
      </c>
      <c r="AP424" s="177" t="str">
        <f>IF(B424&gt;①工事概要の入力!$C$62,"",IF(B424&gt;=①工事概要の入力!$C$61,$AP$13,""))</f>
        <v/>
      </c>
      <c r="AQ424" s="177" t="str">
        <f>IF(B424&gt;①工事概要の入力!$C$64,"",IF(B424&gt;=①工事概要の入力!$C$63,$AQ$13,""))</f>
        <v/>
      </c>
      <c r="AR424" s="177" t="str">
        <f>IF(B424&gt;①工事概要の入力!$C$66,"",IF(B424&gt;=①工事概要の入力!$C$65,$AR$13,""))</f>
        <v/>
      </c>
      <c r="AS424" s="177" t="str">
        <f>IF(B424&gt;①工事概要の入力!$C$68,"",IF(B424&gt;=①工事概要の入力!$C$67,$AS$13,""))</f>
        <v/>
      </c>
      <c r="AT424" s="177" t="str">
        <f t="shared" si="69"/>
        <v/>
      </c>
      <c r="AU424" s="177" t="str">
        <f t="shared" si="61"/>
        <v xml:space="preserve"> </v>
      </c>
    </row>
    <row r="425" spans="1:47" ht="39" customHeight="1" thickTop="1" thickBot="1">
      <c r="A425" s="351" t="str">
        <f t="shared" si="62"/>
        <v>対象期間外</v>
      </c>
      <c r="B425" s="362" t="str">
        <f>IFERROR(IF(B424=①工事概要の入力!$E$14,"-",IF(B424="-","-",B424+1)),"-")</f>
        <v>-</v>
      </c>
      <c r="C425" s="363" t="str">
        <f t="shared" si="63"/>
        <v>-</v>
      </c>
      <c r="D425" s="364" t="str">
        <f t="shared" si="64"/>
        <v xml:space="preserve"> </v>
      </c>
      <c r="E425" s="365" t="str">
        <f>IF(B425=①工事概要の入力!$E$10,"",IF(B425&gt;①工事概要の入力!$E$13,"",IF(LEN(AT425)=0,"○","")))</f>
        <v/>
      </c>
      <c r="F425" s="365" t="str">
        <f>IF(E425="","",IF(WEEKDAY(B425)=1,"〇",IF(WEEKDAY(B425)=7,"〇","")))</f>
        <v/>
      </c>
      <c r="G425" s="366" t="str">
        <f t="shared" si="65"/>
        <v>×</v>
      </c>
      <c r="H425" s="367"/>
      <c r="I425" s="368"/>
      <c r="J425" s="369"/>
      <c r="K425" s="370"/>
      <c r="L425" s="371" t="str">
        <f t="shared" si="66"/>
        <v/>
      </c>
      <c r="M425" s="371" t="str">
        <f t="shared" si="60"/>
        <v/>
      </c>
      <c r="N425" s="371" t="str">
        <f>B425</f>
        <v>-</v>
      </c>
      <c r="O425" s="371" t="str">
        <f t="shared" si="67"/>
        <v/>
      </c>
      <c r="P425" s="371" t="str">
        <f t="shared" si="68"/>
        <v>振替済み</v>
      </c>
      <c r="Q425" s="365" t="str">
        <f>IFERROR(IF(F425="","",IF(I425="休日","OK",IF(I425=$T$3,VLOOKUP(B425,$M$15:$P$655,4,FALSE),"NG"))),"NG")</f>
        <v/>
      </c>
      <c r="R425" s="398" t="str">
        <f>IFERROR(IF(WEEKDAY(C425)=2,"週の始まり",IF(WEEKDAY(C425)=1,"週の終わり",IF(WEEKDAY(C425)&gt;2,"↓",""))),"")</f>
        <v/>
      </c>
      <c r="S425" s="184"/>
      <c r="V425" s="177" t="str">
        <f>IFERROR(VLOOKUP(B425,①工事概要の入力!$C$10:$D$14,2,FALSE),"")</f>
        <v/>
      </c>
      <c r="W425" s="177" t="str">
        <f>IFERROR(VLOOKUP(B425,①工事概要の入力!$C$18:$D$23,2,FALSE),"")</f>
        <v/>
      </c>
      <c r="X425" s="177" t="str">
        <f>IFERROR(VLOOKUP(B425,①工事概要の入力!$C$24:$D$26,2,FALSE),"")</f>
        <v/>
      </c>
      <c r="Y425" s="177" t="str">
        <f>IF(B425&gt;①工事概要の入力!$C$28,"",IF(B425&gt;=①工事概要の入力!$C$27,$Y$13,""))</f>
        <v/>
      </c>
      <c r="Z425" s="177" t="str">
        <f>IF(B425&gt;①工事概要の入力!$C$30,"",IF(B425&gt;=①工事概要の入力!$C$29,$Z$13,""))</f>
        <v/>
      </c>
      <c r="AA425" s="177" t="str">
        <f>IF(B425&gt;①工事概要の入力!$C$32,"",IF(B425&gt;=①工事概要の入力!$C$31,$AA$13,""))</f>
        <v/>
      </c>
      <c r="AB425" s="177" t="str">
        <f>IF(B425&gt;①工事概要の入力!$C$34,"",IF(B425&gt;=①工事概要の入力!$C$33,$AB$13,""))</f>
        <v/>
      </c>
      <c r="AC425" s="177" t="str">
        <f>IF(B425&gt;①工事概要の入力!$C$36,"",IF(B425&gt;=①工事概要の入力!$C$35,$AC$13,""))</f>
        <v/>
      </c>
      <c r="AD425" s="177" t="str">
        <f>IF(B425&gt;①工事概要の入力!$C$38,"",IF(B425&gt;=①工事概要の入力!$C$37,$AD$13,""))</f>
        <v/>
      </c>
      <c r="AE425" s="177" t="str">
        <f>IF(B425&gt;①工事概要の入力!$C$40,"",IF(B425&gt;=①工事概要の入力!$C$39,$AE$13,""))</f>
        <v/>
      </c>
      <c r="AF425" s="177" t="str">
        <f>IF(B425&gt;①工事概要の入力!$C$42,"",IF(B425&gt;=①工事概要の入力!$C$41,$AF$13,""))</f>
        <v/>
      </c>
      <c r="AG425" s="177" t="str">
        <f>IF(B425&gt;①工事概要の入力!$C$44,"",IF(B425&gt;=①工事概要の入力!$C$43,$AG$13,""))</f>
        <v/>
      </c>
      <c r="AH425" s="177" t="str">
        <f>IF(B425&gt;①工事概要の入力!$C$46,"",IF(B425&gt;=①工事概要の入力!$C$45,$AH$13,""))</f>
        <v/>
      </c>
      <c r="AI425" s="177" t="str">
        <f>IF(B425&gt;①工事概要の入力!$C$48,"",IF(B425&gt;=①工事概要の入力!$C$47,$AI$13,""))</f>
        <v/>
      </c>
      <c r="AJ425" s="177" t="str">
        <f>IF(B425&gt;①工事概要の入力!$C$50,"",IF(B425&gt;=①工事概要の入力!$C$49,$AJ$13,""))</f>
        <v/>
      </c>
      <c r="AK425" s="177" t="str">
        <f>IF(B425&gt;①工事概要の入力!$C$52,"",IF(B425&gt;=①工事概要の入力!$C$51,$AK$13,""))</f>
        <v/>
      </c>
      <c r="AL425" s="177" t="str">
        <f>IF(B425&gt;①工事概要の入力!$C$54,"",IF(B425&gt;=①工事概要の入力!$C$53,$AL$13,""))</f>
        <v/>
      </c>
      <c r="AM425" s="177" t="str">
        <f>IF(B425&gt;①工事概要の入力!$C$56,"",IF(B425&gt;=①工事概要の入力!$C$55,$AM$13,""))</f>
        <v/>
      </c>
      <c r="AN425" s="177" t="str">
        <f>IF(B425&gt;①工事概要の入力!$C$58,"",IF(B425&gt;=①工事概要の入力!$C$57,$AN$13,""))</f>
        <v/>
      </c>
      <c r="AO425" s="177" t="str">
        <f>IF(B425&gt;①工事概要の入力!$C$60,"",IF(B425&gt;=①工事概要の入力!$C$59,$AO$13,""))</f>
        <v/>
      </c>
      <c r="AP425" s="177" t="str">
        <f>IF(B425&gt;①工事概要の入力!$C$62,"",IF(B425&gt;=①工事概要の入力!$C$61,$AP$13,""))</f>
        <v/>
      </c>
      <c r="AQ425" s="177" t="str">
        <f>IF(B425&gt;①工事概要の入力!$C$64,"",IF(B425&gt;=①工事概要の入力!$C$63,$AQ$13,""))</f>
        <v/>
      </c>
      <c r="AR425" s="177" t="str">
        <f>IF(B425&gt;①工事概要の入力!$C$66,"",IF(B425&gt;=①工事概要の入力!$C$65,$AR$13,""))</f>
        <v/>
      </c>
      <c r="AS425" s="177" t="str">
        <f>IF(B425&gt;①工事概要の入力!$C$68,"",IF(B425&gt;=①工事概要の入力!$C$67,$AS$13,""))</f>
        <v/>
      </c>
      <c r="AT425" s="177" t="str">
        <f t="shared" si="69"/>
        <v/>
      </c>
      <c r="AU425" s="177" t="str">
        <f t="shared" si="61"/>
        <v xml:space="preserve"> </v>
      </c>
    </row>
    <row r="426" spans="1:47" ht="39" customHeight="1" thickTop="1" thickBot="1">
      <c r="A426" s="351" t="str">
        <f t="shared" si="62"/>
        <v>対象期間外</v>
      </c>
      <c r="B426" s="362" t="str">
        <f>IFERROR(IF(B425=①工事概要の入力!$E$14,"-",IF(B425="-","-",B425+1)),"-")</f>
        <v>-</v>
      </c>
      <c r="C426" s="363" t="str">
        <f t="shared" si="63"/>
        <v>-</v>
      </c>
      <c r="D426" s="364" t="str">
        <f t="shared" si="64"/>
        <v xml:space="preserve"> </v>
      </c>
      <c r="E426" s="365" t="str">
        <f>IF(B426=①工事概要の入力!$E$10,"",IF(B426&gt;①工事概要の入力!$E$13,"",IF(LEN(AT426)=0,"○","")))</f>
        <v/>
      </c>
      <c r="F426" s="365" t="str">
        <f>IF(E426="","",IF(WEEKDAY(B426)=1,"〇",IF(WEEKDAY(B426)=7,"〇","")))</f>
        <v/>
      </c>
      <c r="G426" s="366" t="str">
        <f t="shared" si="65"/>
        <v>×</v>
      </c>
      <c r="H426" s="367"/>
      <c r="I426" s="368"/>
      <c r="J426" s="369"/>
      <c r="K426" s="370"/>
      <c r="L426" s="371" t="str">
        <f t="shared" si="66"/>
        <v/>
      </c>
      <c r="M426" s="371" t="str">
        <f t="shared" si="60"/>
        <v/>
      </c>
      <c r="N426" s="371" t="str">
        <f>B426</f>
        <v>-</v>
      </c>
      <c r="O426" s="371" t="str">
        <f t="shared" si="67"/>
        <v/>
      </c>
      <c r="P426" s="371" t="str">
        <f t="shared" si="68"/>
        <v>振替済み</v>
      </c>
      <c r="Q426" s="365" t="str">
        <f>IFERROR(IF(F426="","",IF(I426="休日","OK",IF(I426=$T$3,VLOOKUP(B426,$M$15:$P$655,4,FALSE),"NG"))),"NG")</f>
        <v/>
      </c>
      <c r="R426" s="398" t="str">
        <f>IFERROR(IF(WEEKDAY(C426)=2,"週の始まり",IF(WEEKDAY(C426)=1,"週の終わり",IF(WEEKDAY(C426)&gt;2,"↓",""))),"")</f>
        <v/>
      </c>
      <c r="S426" s="184"/>
      <c r="V426" s="177" t="str">
        <f>IFERROR(VLOOKUP(B426,①工事概要の入力!$C$10:$D$14,2,FALSE),"")</f>
        <v/>
      </c>
      <c r="W426" s="177" t="str">
        <f>IFERROR(VLOOKUP(B426,①工事概要の入力!$C$18:$D$23,2,FALSE),"")</f>
        <v/>
      </c>
      <c r="X426" s="177" t="str">
        <f>IFERROR(VLOOKUP(B426,①工事概要の入力!$C$24:$D$26,2,FALSE),"")</f>
        <v/>
      </c>
      <c r="Y426" s="177" t="str">
        <f>IF(B426&gt;①工事概要の入力!$C$28,"",IF(B426&gt;=①工事概要の入力!$C$27,$Y$13,""))</f>
        <v/>
      </c>
      <c r="Z426" s="177" t="str">
        <f>IF(B426&gt;①工事概要の入力!$C$30,"",IF(B426&gt;=①工事概要の入力!$C$29,$Z$13,""))</f>
        <v/>
      </c>
      <c r="AA426" s="177" t="str">
        <f>IF(B426&gt;①工事概要の入力!$C$32,"",IF(B426&gt;=①工事概要の入力!$C$31,$AA$13,""))</f>
        <v/>
      </c>
      <c r="AB426" s="177" t="str">
        <f>IF(B426&gt;①工事概要の入力!$C$34,"",IF(B426&gt;=①工事概要の入力!$C$33,$AB$13,""))</f>
        <v/>
      </c>
      <c r="AC426" s="177" t="str">
        <f>IF(B426&gt;①工事概要の入力!$C$36,"",IF(B426&gt;=①工事概要の入力!$C$35,$AC$13,""))</f>
        <v/>
      </c>
      <c r="AD426" s="177" t="str">
        <f>IF(B426&gt;①工事概要の入力!$C$38,"",IF(B426&gt;=①工事概要の入力!$C$37,$AD$13,""))</f>
        <v/>
      </c>
      <c r="AE426" s="177" t="str">
        <f>IF(B426&gt;①工事概要の入力!$C$40,"",IF(B426&gt;=①工事概要の入力!$C$39,$AE$13,""))</f>
        <v/>
      </c>
      <c r="AF426" s="177" t="str">
        <f>IF(B426&gt;①工事概要の入力!$C$42,"",IF(B426&gt;=①工事概要の入力!$C$41,$AF$13,""))</f>
        <v/>
      </c>
      <c r="AG426" s="177" t="str">
        <f>IF(B426&gt;①工事概要の入力!$C$44,"",IF(B426&gt;=①工事概要の入力!$C$43,$AG$13,""))</f>
        <v/>
      </c>
      <c r="AH426" s="177" t="str">
        <f>IF(B426&gt;①工事概要の入力!$C$46,"",IF(B426&gt;=①工事概要の入力!$C$45,$AH$13,""))</f>
        <v/>
      </c>
      <c r="AI426" s="177" t="str">
        <f>IF(B426&gt;①工事概要の入力!$C$48,"",IF(B426&gt;=①工事概要の入力!$C$47,$AI$13,""))</f>
        <v/>
      </c>
      <c r="AJ426" s="177" t="str">
        <f>IF(B426&gt;①工事概要の入力!$C$50,"",IF(B426&gt;=①工事概要の入力!$C$49,$AJ$13,""))</f>
        <v/>
      </c>
      <c r="AK426" s="177" t="str">
        <f>IF(B426&gt;①工事概要の入力!$C$52,"",IF(B426&gt;=①工事概要の入力!$C$51,$AK$13,""))</f>
        <v/>
      </c>
      <c r="AL426" s="177" t="str">
        <f>IF(B426&gt;①工事概要の入力!$C$54,"",IF(B426&gt;=①工事概要の入力!$C$53,$AL$13,""))</f>
        <v/>
      </c>
      <c r="AM426" s="177" t="str">
        <f>IF(B426&gt;①工事概要の入力!$C$56,"",IF(B426&gt;=①工事概要の入力!$C$55,$AM$13,""))</f>
        <v/>
      </c>
      <c r="AN426" s="177" t="str">
        <f>IF(B426&gt;①工事概要の入力!$C$58,"",IF(B426&gt;=①工事概要の入力!$C$57,$AN$13,""))</f>
        <v/>
      </c>
      <c r="AO426" s="177" t="str">
        <f>IF(B426&gt;①工事概要の入力!$C$60,"",IF(B426&gt;=①工事概要の入力!$C$59,$AO$13,""))</f>
        <v/>
      </c>
      <c r="AP426" s="177" t="str">
        <f>IF(B426&gt;①工事概要の入力!$C$62,"",IF(B426&gt;=①工事概要の入力!$C$61,$AP$13,""))</f>
        <v/>
      </c>
      <c r="AQ426" s="177" t="str">
        <f>IF(B426&gt;①工事概要の入力!$C$64,"",IF(B426&gt;=①工事概要の入力!$C$63,$AQ$13,""))</f>
        <v/>
      </c>
      <c r="AR426" s="177" t="str">
        <f>IF(B426&gt;①工事概要の入力!$C$66,"",IF(B426&gt;=①工事概要の入力!$C$65,$AR$13,""))</f>
        <v/>
      </c>
      <c r="AS426" s="177" t="str">
        <f>IF(B426&gt;①工事概要の入力!$C$68,"",IF(B426&gt;=①工事概要の入力!$C$67,$AS$13,""))</f>
        <v/>
      </c>
      <c r="AT426" s="177" t="str">
        <f t="shared" si="69"/>
        <v/>
      </c>
      <c r="AU426" s="177" t="str">
        <f t="shared" si="61"/>
        <v xml:space="preserve"> </v>
      </c>
    </row>
    <row r="427" spans="1:47" ht="39" customHeight="1" thickTop="1" thickBot="1">
      <c r="A427" s="351" t="str">
        <f t="shared" si="62"/>
        <v>対象期間外</v>
      </c>
      <c r="B427" s="362" t="str">
        <f>IFERROR(IF(B426=①工事概要の入力!$E$14,"-",IF(B426="-","-",B426+1)),"-")</f>
        <v>-</v>
      </c>
      <c r="C427" s="363" t="str">
        <f t="shared" si="63"/>
        <v>-</v>
      </c>
      <c r="D427" s="364" t="str">
        <f t="shared" si="64"/>
        <v xml:space="preserve"> </v>
      </c>
      <c r="E427" s="365" t="str">
        <f>IF(B427=①工事概要の入力!$E$10,"",IF(B427&gt;①工事概要の入力!$E$13,"",IF(LEN(AT427)=0,"○","")))</f>
        <v/>
      </c>
      <c r="F427" s="365" t="str">
        <f>IF(E427="","",IF(WEEKDAY(B427)=1,"〇",IF(WEEKDAY(B427)=7,"〇","")))</f>
        <v/>
      </c>
      <c r="G427" s="366" t="str">
        <f t="shared" si="65"/>
        <v>×</v>
      </c>
      <c r="H427" s="367"/>
      <c r="I427" s="368"/>
      <c r="J427" s="369"/>
      <c r="K427" s="370"/>
      <c r="L427" s="371" t="str">
        <f t="shared" si="66"/>
        <v/>
      </c>
      <c r="M427" s="371" t="str">
        <f t="shared" si="60"/>
        <v/>
      </c>
      <c r="N427" s="371" t="str">
        <f>B427</f>
        <v>-</v>
      </c>
      <c r="O427" s="371" t="str">
        <f t="shared" si="67"/>
        <v/>
      </c>
      <c r="P427" s="371" t="str">
        <f t="shared" si="68"/>
        <v>振替済み</v>
      </c>
      <c r="Q427" s="365" t="str">
        <f>IFERROR(IF(F427="","",IF(I427="休日","OK",IF(I427=$T$3,VLOOKUP(B427,$M$15:$P$655,4,FALSE),"NG"))),"NG")</f>
        <v/>
      </c>
      <c r="R427" s="398" t="str">
        <f>IFERROR(IF(WEEKDAY(C427)=2,"週の始まり",IF(WEEKDAY(C427)=1,"週の終わり",IF(WEEKDAY(C427)&gt;2,"↓",""))),"")</f>
        <v/>
      </c>
      <c r="S427" s="184"/>
      <c r="V427" s="177" t="str">
        <f>IFERROR(VLOOKUP(B427,①工事概要の入力!$C$10:$D$14,2,FALSE),"")</f>
        <v/>
      </c>
      <c r="W427" s="177" t="str">
        <f>IFERROR(VLOOKUP(B427,①工事概要の入力!$C$18:$D$23,2,FALSE),"")</f>
        <v/>
      </c>
      <c r="X427" s="177" t="str">
        <f>IFERROR(VLOOKUP(B427,①工事概要の入力!$C$24:$D$26,2,FALSE),"")</f>
        <v/>
      </c>
      <c r="Y427" s="177" t="str">
        <f>IF(B427&gt;①工事概要の入力!$C$28,"",IF(B427&gt;=①工事概要の入力!$C$27,$Y$13,""))</f>
        <v/>
      </c>
      <c r="Z427" s="177" t="str">
        <f>IF(B427&gt;①工事概要の入力!$C$30,"",IF(B427&gt;=①工事概要の入力!$C$29,$Z$13,""))</f>
        <v/>
      </c>
      <c r="AA427" s="177" t="str">
        <f>IF(B427&gt;①工事概要の入力!$C$32,"",IF(B427&gt;=①工事概要の入力!$C$31,$AA$13,""))</f>
        <v/>
      </c>
      <c r="AB427" s="177" t="str">
        <f>IF(B427&gt;①工事概要の入力!$C$34,"",IF(B427&gt;=①工事概要の入力!$C$33,$AB$13,""))</f>
        <v/>
      </c>
      <c r="AC427" s="177" t="str">
        <f>IF(B427&gt;①工事概要の入力!$C$36,"",IF(B427&gt;=①工事概要の入力!$C$35,$AC$13,""))</f>
        <v/>
      </c>
      <c r="AD427" s="177" t="str">
        <f>IF(B427&gt;①工事概要の入力!$C$38,"",IF(B427&gt;=①工事概要の入力!$C$37,$AD$13,""))</f>
        <v/>
      </c>
      <c r="AE427" s="177" t="str">
        <f>IF(B427&gt;①工事概要の入力!$C$40,"",IF(B427&gt;=①工事概要の入力!$C$39,$AE$13,""))</f>
        <v/>
      </c>
      <c r="AF427" s="177" t="str">
        <f>IF(B427&gt;①工事概要の入力!$C$42,"",IF(B427&gt;=①工事概要の入力!$C$41,$AF$13,""))</f>
        <v/>
      </c>
      <c r="AG427" s="177" t="str">
        <f>IF(B427&gt;①工事概要の入力!$C$44,"",IF(B427&gt;=①工事概要の入力!$C$43,$AG$13,""))</f>
        <v/>
      </c>
      <c r="AH427" s="177" t="str">
        <f>IF(B427&gt;①工事概要の入力!$C$46,"",IF(B427&gt;=①工事概要の入力!$C$45,$AH$13,""))</f>
        <v/>
      </c>
      <c r="AI427" s="177" t="str">
        <f>IF(B427&gt;①工事概要の入力!$C$48,"",IF(B427&gt;=①工事概要の入力!$C$47,$AI$13,""))</f>
        <v/>
      </c>
      <c r="AJ427" s="177" t="str">
        <f>IF(B427&gt;①工事概要の入力!$C$50,"",IF(B427&gt;=①工事概要の入力!$C$49,$AJ$13,""))</f>
        <v/>
      </c>
      <c r="AK427" s="177" t="str">
        <f>IF(B427&gt;①工事概要の入力!$C$52,"",IF(B427&gt;=①工事概要の入力!$C$51,$AK$13,""))</f>
        <v/>
      </c>
      <c r="AL427" s="177" t="str">
        <f>IF(B427&gt;①工事概要の入力!$C$54,"",IF(B427&gt;=①工事概要の入力!$C$53,$AL$13,""))</f>
        <v/>
      </c>
      <c r="AM427" s="177" t="str">
        <f>IF(B427&gt;①工事概要の入力!$C$56,"",IF(B427&gt;=①工事概要の入力!$C$55,$AM$13,""))</f>
        <v/>
      </c>
      <c r="AN427" s="177" t="str">
        <f>IF(B427&gt;①工事概要の入力!$C$58,"",IF(B427&gt;=①工事概要の入力!$C$57,$AN$13,""))</f>
        <v/>
      </c>
      <c r="AO427" s="177" t="str">
        <f>IF(B427&gt;①工事概要の入力!$C$60,"",IF(B427&gt;=①工事概要の入力!$C$59,$AO$13,""))</f>
        <v/>
      </c>
      <c r="AP427" s="177" t="str">
        <f>IF(B427&gt;①工事概要の入力!$C$62,"",IF(B427&gt;=①工事概要の入力!$C$61,$AP$13,""))</f>
        <v/>
      </c>
      <c r="AQ427" s="177" t="str">
        <f>IF(B427&gt;①工事概要の入力!$C$64,"",IF(B427&gt;=①工事概要の入力!$C$63,$AQ$13,""))</f>
        <v/>
      </c>
      <c r="AR427" s="177" t="str">
        <f>IF(B427&gt;①工事概要の入力!$C$66,"",IF(B427&gt;=①工事概要の入力!$C$65,$AR$13,""))</f>
        <v/>
      </c>
      <c r="AS427" s="177" t="str">
        <f>IF(B427&gt;①工事概要の入力!$C$68,"",IF(B427&gt;=①工事概要の入力!$C$67,$AS$13,""))</f>
        <v/>
      </c>
      <c r="AT427" s="177" t="str">
        <f t="shared" si="69"/>
        <v/>
      </c>
      <c r="AU427" s="177" t="str">
        <f t="shared" si="61"/>
        <v xml:space="preserve"> </v>
      </c>
    </row>
    <row r="428" spans="1:47" ht="39" customHeight="1" thickTop="1" thickBot="1">
      <c r="A428" s="351" t="str">
        <f t="shared" si="62"/>
        <v>対象期間外</v>
      </c>
      <c r="B428" s="362" t="str">
        <f>IFERROR(IF(B427=①工事概要の入力!$E$14,"-",IF(B427="-","-",B427+1)),"-")</f>
        <v>-</v>
      </c>
      <c r="C428" s="363" t="str">
        <f t="shared" si="63"/>
        <v>-</v>
      </c>
      <c r="D428" s="364" t="str">
        <f t="shared" si="64"/>
        <v xml:space="preserve"> </v>
      </c>
      <c r="E428" s="365" t="str">
        <f>IF(B428=①工事概要の入力!$E$10,"",IF(B428&gt;①工事概要の入力!$E$13,"",IF(LEN(AT428)=0,"○","")))</f>
        <v/>
      </c>
      <c r="F428" s="365" t="str">
        <f>IF(E428="","",IF(WEEKDAY(B428)=1,"〇",IF(WEEKDAY(B428)=7,"〇","")))</f>
        <v/>
      </c>
      <c r="G428" s="366" t="str">
        <f t="shared" si="65"/>
        <v>×</v>
      </c>
      <c r="H428" s="367"/>
      <c r="I428" s="368"/>
      <c r="J428" s="369"/>
      <c r="K428" s="370"/>
      <c r="L428" s="371" t="str">
        <f t="shared" si="66"/>
        <v/>
      </c>
      <c r="M428" s="371" t="str">
        <f t="shared" si="60"/>
        <v/>
      </c>
      <c r="N428" s="371" t="str">
        <f>B428</f>
        <v>-</v>
      </c>
      <c r="O428" s="371" t="str">
        <f t="shared" si="67"/>
        <v/>
      </c>
      <c r="P428" s="371" t="str">
        <f t="shared" si="68"/>
        <v>振替済み</v>
      </c>
      <c r="Q428" s="365" t="str">
        <f>IFERROR(IF(F428="","",IF(I428="休日","OK",IF(I428=$T$3,VLOOKUP(B428,$M$15:$P$655,4,FALSE),"NG"))),"NG")</f>
        <v/>
      </c>
      <c r="R428" s="398" t="str">
        <f>IFERROR(IF(WEEKDAY(C428)=2,"週の始まり",IF(WEEKDAY(C428)=1,"週の終わり",IF(WEEKDAY(C428)&gt;2,"↓",""))),"")</f>
        <v/>
      </c>
      <c r="S428" s="184"/>
      <c r="V428" s="177" t="str">
        <f>IFERROR(VLOOKUP(B428,①工事概要の入力!$C$10:$D$14,2,FALSE),"")</f>
        <v/>
      </c>
      <c r="W428" s="177" t="str">
        <f>IFERROR(VLOOKUP(B428,①工事概要の入力!$C$18:$D$23,2,FALSE),"")</f>
        <v/>
      </c>
      <c r="X428" s="177" t="str">
        <f>IFERROR(VLOOKUP(B428,①工事概要の入力!$C$24:$D$26,2,FALSE),"")</f>
        <v/>
      </c>
      <c r="Y428" s="177" t="str">
        <f>IF(B428&gt;①工事概要の入力!$C$28,"",IF(B428&gt;=①工事概要の入力!$C$27,$Y$13,""))</f>
        <v/>
      </c>
      <c r="Z428" s="177" t="str">
        <f>IF(B428&gt;①工事概要の入力!$C$30,"",IF(B428&gt;=①工事概要の入力!$C$29,$Z$13,""))</f>
        <v/>
      </c>
      <c r="AA428" s="177" t="str">
        <f>IF(B428&gt;①工事概要の入力!$C$32,"",IF(B428&gt;=①工事概要の入力!$C$31,$AA$13,""))</f>
        <v/>
      </c>
      <c r="AB428" s="177" t="str">
        <f>IF(B428&gt;①工事概要の入力!$C$34,"",IF(B428&gt;=①工事概要の入力!$C$33,$AB$13,""))</f>
        <v/>
      </c>
      <c r="AC428" s="177" t="str">
        <f>IF(B428&gt;①工事概要の入力!$C$36,"",IF(B428&gt;=①工事概要の入力!$C$35,$AC$13,""))</f>
        <v/>
      </c>
      <c r="AD428" s="177" t="str">
        <f>IF(B428&gt;①工事概要の入力!$C$38,"",IF(B428&gt;=①工事概要の入力!$C$37,$AD$13,""))</f>
        <v/>
      </c>
      <c r="AE428" s="177" t="str">
        <f>IF(B428&gt;①工事概要の入力!$C$40,"",IF(B428&gt;=①工事概要の入力!$C$39,$AE$13,""))</f>
        <v/>
      </c>
      <c r="AF428" s="177" t="str">
        <f>IF(B428&gt;①工事概要の入力!$C$42,"",IF(B428&gt;=①工事概要の入力!$C$41,$AF$13,""))</f>
        <v/>
      </c>
      <c r="AG428" s="177" t="str">
        <f>IF(B428&gt;①工事概要の入力!$C$44,"",IF(B428&gt;=①工事概要の入力!$C$43,$AG$13,""))</f>
        <v/>
      </c>
      <c r="AH428" s="177" t="str">
        <f>IF(B428&gt;①工事概要の入力!$C$46,"",IF(B428&gt;=①工事概要の入力!$C$45,$AH$13,""))</f>
        <v/>
      </c>
      <c r="AI428" s="177" t="str">
        <f>IF(B428&gt;①工事概要の入力!$C$48,"",IF(B428&gt;=①工事概要の入力!$C$47,$AI$13,""))</f>
        <v/>
      </c>
      <c r="AJ428" s="177" t="str">
        <f>IF(B428&gt;①工事概要の入力!$C$50,"",IF(B428&gt;=①工事概要の入力!$C$49,$AJ$13,""))</f>
        <v/>
      </c>
      <c r="AK428" s="177" t="str">
        <f>IF(B428&gt;①工事概要の入力!$C$52,"",IF(B428&gt;=①工事概要の入力!$C$51,$AK$13,""))</f>
        <v/>
      </c>
      <c r="AL428" s="177" t="str">
        <f>IF(B428&gt;①工事概要の入力!$C$54,"",IF(B428&gt;=①工事概要の入力!$C$53,$AL$13,""))</f>
        <v/>
      </c>
      <c r="AM428" s="177" t="str">
        <f>IF(B428&gt;①工事概要の入力!$C$56,"",IF(B428&gt;=①工事概要の入力!$C$55,$AM$13,""))</f>
        <v/>
      </c>
      <c r="AN428" s="177" t="str">
        <f>IF(B428&gt;①工事概要の入力!$C$58,"",IF(B428&gt;=①工事概要の入力!$C$57,$AN$13,""))</f>
        <v/>
      </c>
      <c r="AO428" s="177" t="str">
        <f>IF(B428&gt;①工事概要の入力!$C$60,"",IF(B428&gt;=①工事概要の入力!$C$59,$AO$13,""))</f>
        <v/>
      </c>
      <c r="AP428" s="177" t="str">
        <f>IF(B428&gt;①工事概要の入力!$C$62,"",IF(B428&gt;=①工事概要の入力!$C$61,$AP$13,""))</f>
        <v/>
      </c>
      <c r="AQ428" s="177" t="str">
        <f>IF(B428&gt;①工事概要の入力!$C$64,"",IF(B428&gt;=①工事概要の入力!$C$63,$AQ$13,""))</f>
        <v/>
      </c>
      <c r="AR428" s="177" t="str">
        <f>IF(B428&gt;①工事概要の入力!$C$66,"",IF(B428&gt;=①工事概要の入力!$C$65,$AR$13,""))</f>
        <v/>
      </c>
      <c r="AS428" s="177" t="str">
        <f>IF(B428&gt;①工事概要の入力!$C$68,"",IF(B428&gt;=①工事概要の入力!$C$67,$AS$13,""))</f>
        <v/>
      </c>
      <c r="AT428" s="177" t="str">
        <f t="shared" si="69"/>
        <v/>
      </c>
      <c r="AU428" s="177" t="str">
        <f t="shared" si="61"/>
        <v xml:space="preserve"> </v>
      </c>
    </row>
    <row r="429" spans="1:47" ht="39" customHeight="1" thickTop="1" thickBot="1">
      <c r="A429" s="351" t="str">
        <f t="shared" si="62"/>
        <v>対象期間外</v>
      </c>
      <c r="B429" s="362" t="str">
        <f>IFERROR(IF(B428=①工事概要の入力!$E$14,"-",IF(B428="-","-",B428+1)),"-")</f>
        <v>-</v>
      </c>
      <c r="C429" s="363" t="str">
        <f t="shared" si="63"/>
        <v>-</v>
      </c>
      <c r="D429" s="364" t="str">
        <f t="shared" si="64"/>
        <v xml:space="preserve"> </v>
      </c>
      <c r="E429" s="365" t="str">
        <f>IF(B429=①工事概要の入力!$E$10,"",IF(B429&gt;①工事概要の入力!$E$13,"",IF(LEN(AT429)=0,"○","")))</f>
        <v/>
      </c>
      <c r="F429" s="365" t="str">
        <f>IF(E429="","",IF(WEEKDAY(B429)=1,"〇",IF(WEEKDAY(B429)=7,"〇","")))</f>
        <v/>
      </c>
      <c r="G429" s="366" t="str">
        <f t="shared" si="65"/>
        <v>×</v>
      </c>
      <c r="H429" s="367"/>
      <c r="I429" s="368"/>
      <c r="J429" s="369"/>
      <c r="K429" s="370"/>
      <c r="L429" s="371" t="str">
        <f t="shared" si="66"/>
        <v/>
      </c>
      <c r="M429" s="371" t="str">
        <f t="shared" si="60"/>
        <v/>
      </c>
      <c r="N429" s="371" t="str">
        <f>B429</f>
        <v>-</v>
      </c>
      <c r="O429" s="371" t="str">
        <f t="shared" si="67"/>
        <v/>
      </c>
      <c r="P429" s="371" t="str">
        <f t="shared" si="68"/>
        <v>振替済み</v>
      </c>
      <c r="Q429" s="365" t="str">
        <f>IFERROR(IF(F429="","",IF(I429="休日","OK",IF(I429=$T$3,VLOOKUP(B429,$M$15:$P$655,4,FALSE),"NG"))),"NG")</f>
        <v/>
      </c>
      <c r="R429" s="398" t="str">
        <f>IFERROR(IF(WEEKDAY(C429)=2,"週の始まり",IF(WEEKDAY(C429)=1,"週の終わり",IF(WEEKDAY(C429)&gt;2,"↓",""))),"")</f>
        <v/>
      </c>
      <c r="S429" s="184"/>
      <c r="V429" s="177" t="str">
        <f>IFERROR(VLOOKUP(B429,①工事概要の入力!$C$10:$D$14,2,FALSE),"")</f>
        <v/>
      </c>
      <c r="W429" s="177" t="str">
        <f>IFERROR(VLOOKUP(B429,①工事概要の入力!$C$18:$D$23,2,FALSE),"")</f>
        <v/>
      </c>
      <c r="X429" s="177" t="str">
        <f>IFERROR(VLOOKUP(B429,①工事概要の入力!$C$24:$D$26,2,FALSE),"")</f>
        <v/>
      </c>
      <c r="Y429" s="177" t="str">
        <f>IF(B429&gt;①工事概要の入力!$C$28,"",IF(B429&gt;=①工事概要の入力!$C$27,$Y$13,""))</f>
        <v/>
      </c>
      <c r="Z429" s="177" t="str">
        <f>IF(B429&gt;①工事概要の入力!$C$30,"",IF(B429&gt;=①工事概要の入力!$C$29,$Z$13,""))</f>
        <v/>
      </c>
      <c r="AA429" s="177" t="str">
        <f>IF(B429&gt;①工事概要の入力!$C$32,"",IF(B429&gt;=①工事概要の入力!$C$31,$AA$13,""))</f>
        <v/>
      </c>
      <c r="AB429" s="177" t="str">
        <f>IF(B429&gt;①工事概要の入力!$C$34,"",IF(B429&gt;=①工事概要の入力!$C$33,$AB$13,""))</f>
        <v/>
      </c>
      <c r="AC429" s="177" t="str">
        <f>IF(B429&gt;①工事概要の入力!$C$36,"",IF(B429&gt;=①工事概要の入力!$C$35,$AC$13,""))</f>
        <v/>
      </c>
      <c r="AD429" s="177" t="str">
        <f>IF(B429&gt;①工事概要の入力!$C$38,"",IF(B429&gt;=①工事概要の入力!$C$37,$AD$13,""))</f>
        <v/>
      </c>
      <c r="AE429" s="177" t="str">
        <f>IF(B429&gt;①工事概要の入力!$C$40,"",IF(B429&gt;=①工事概要の入力!$C$39,$AE$13,""))</f>
        <v/>
      </c>
      <c r="AF429" s="177" t="str">
        <f>IF(B429&gt;①工事概要の入力!$C$42,"",IF(B429&gt;=①工事概要の入力!$C$41,$AF$13,""))</f>
        <v/>
      </c>
      <c r="AG429" s="177" t="str">
        <f>IF(B429&gt;①工事概要の入力!$C$44,"",IF(B429&gt;=①工事概要の入力!$C$43,$AG$13,""))</f>
        <v/>
      </c>
      <c r="AH429" s="177" t="str">
        <f>IF(B429&gt;①工事概要の入力!$C$46,"",IF(B429&gt;=①工事概要の入力!$C$45,$AH$13,""))</f>
        <v/>
      </c>
      <c r="AI429" s="177" t="str">
        <f>IF(B429&gt;①工事概要の入力!$C$48,"",IF(B429&gt;=①工事概要の入力!$C$47,$AI$13,""))</f>
        <v/>
      </c>
      <c r="AJ429" s="177" t="str">
        <f>IF(B429&gt;①工事概要の入力!$C$50,"",IF(B429&gt;=①工事概要の入力!$C$49,$AJ$13,""))</f>
        <v/>
      </c>
      <c r="AK429" s="177" t="str">
        <f>IF(B429&gt;①工事概要の入力!$C$52,"",IF(B429&gt;=①工事概要の入力!$C$51,$AK$13,""))</f>
        <v/>
      </c>
      <c r="AL429" s="177" t="str">
        <f>IF(B429&gt;①工事概要の入力!$C$54,"",IF(B429&gt;=①工事概要の入力!$C$53,$AL$13,""))</f>
        <v/>
      </c>
      <c r="AM429" s="177" t="str">
        <f>IF(B429&gt;①工事概要の入力!$C$56,"",IF(B429&gt;=①工事概要の入力!$C$55,$AM$13,""))</f>
        <v/>
      </c>
      <c r="AN429" s="177" t="str">
        <f>IF(B429&gt;①工事概要の入力!$C$58,"",IF(B429&gt;=①工事概要の入力!$C$57,$AN$13,""))</f>
        <v/>
      </c>
      <c r="AO429" s="177" t="str">
        <f>IF(B429&gt;①工事概要の入力!$C$60,"",IF(B429&gt;=①工事概要の入力!$C$59,$AO$13,""))</f>
        <v/>
      </c>
      <c r="AP429" s="177" t="str">
        <f>IF(B429&gt;①工事概要の入力!$C$62,"",IF(B429&gt;=①工事概要の入力!$C$61,$AP$13,""))</f>
        <v/>
      </c>
      <c r="AQ429" s="177" t="str">
        <f>IF(B429&gt;①工事概要の入力!$C$64,"",IF(B429&gt;=①工事概要の入力!$C$63,$AQ$13,""))</f>
        <v/>
      </c>
      <c r="AR429" s="177" t="str">
        <f>IF(B429&gt;①工事概要の入力!$C$66,"",IF(B429&gt;=①工事概要の入力!$C$65,$AR$13,""))</f>
        <v/>
      </c>
      <c r="AS429" s="177" t="str">
        <f>IF(B429&gt;①工事概要の入力!$C$68,"",IF(B429&gt;=①工事概要の入力!$C$67,$AS$13,""))</f>
        <v/>
      </c>
      <c r="AT429" s="177" t="str">
        <f t="shared" si="69"/>
        <v/>
      </c>
      <c r="AU429" s="177" t="str">
        <f t="shared" si="61"/>
        <v xml:space="preserve"> </v>
      </c>
    </row>
    <row r="430" spans="1:47" ht="39" customHeight="1" thickTop="1" thickBot="1">
      <c r="A430" s="351" t="str">
        <f t="shared" si="62"/>
        <v>対象期間外</v>
      </c>
      <c r="B430" s="362" t="str">
        <f>IFERROR(IF(B429=①工事概要の入力!$E$14,"-",IF(B429="-","-",B429+1)),"-")</f>
        <v>-</v>
      </c>
      <c r="C430" s="363" t="str">
        <f t="shared" si="63"/>
        <v>-</v>
      </c>
      <c r="D430" s="364" t="str">
        <f t="shared" si="64"/>
        <v xml:space="preserve"> </v>
      </c>
      <c r="E430" s="365" t="str">
        <f>IF(B430=①工事概要の入力!$E$10,"",IF(B430&gt;①工事概要の入力!$E$13,"",IF(LEN(AT430)=0,"○","")))</f>
        <v/>
      </c>
      <c r="F430" s="365" t="str">
        <f>IF(E430="","",IF(WEEKDAY(B430)=1,"〇",IF(WEEKDAY(B430)=7,"〇","")))</f>
        <v/>
      </c>
      <c r="G430" s="366" t="str">
        <f t="shared" si="65"/>
        <v>×</v>
      </c>
      <c r="H430" s="367"/>
      <c r="I430" s="368"/>
      <c r="J430" s="369"/>
      <c r="K430" s="370"/>
      <c r="L430" s="371" t="str">
        <f t="shared" si="66"/>
        <v/>
      </c>
      <c r="M430" s="371" t="str">
        <f t="shared" si="60"/>
        <v/>
      </c>
      <c r="N430" s="371" t="str">
        <f>B430</f>
        <v>-</v>
      </c>
      <c r="O430" s="371" t="str">
        <f t="shared" si="67"/>
        <v/>
      </c>
      <c r="P430" s="371" t="str">
        <f t="shared" si="68"/>
        <v>振替済み</v>
      </c>
      <c r="Q430" s="365" t="str">
        <f>IFERROR(IF(F430="","",IF(I430="休日","OK",IF(I430=$T$3,VLOOKUP(B430,$M$15:$P$655,4,FALSE),"NG"))),"NG")</f>
        <v/>
      </c>
      <c r="R430" s="398" t="str">
        <f>IFERROR(IF(WEEKDAY(C430)=2,"週の始まり",IF(WEEKDAY(C430)=1,"週の終わり",IF(WEEKDAY(C430)&gt;2,"↓",""))),"")</f>
        <v/>
      </c>
      <c r="S430" s="184"/>
      <c r="V430" s="177" t="str">
        <f>IFERROR(VLOOKUP(B430,①工事概要の入力!$C$10:$D$14,2,FALSE),"")</f>
        <v/>
      </c>
      <c r="W430" s="177" t="str">
        <f>IFERROR(VLOOKUP(B430,①工事概要の入力!$C$18:$D$23,2,FALSE),"")</f>
        <v/>
      </c>
      <c r="X430" s="177" t="str">
        <f>IFERROR(VLOOKUP(B430,①工事概要の入力!$C$24:$D$26,2,FALSE),"")</f>
        <v/>
      </c>
      <c r="Y430" s="177" t="str">
        <f>IF(B430&gt;①工事概要の入力!$C$28,"",IF(B430&gt;=①工事概要の入力!$C$27,$Y$13,""))</f>
        <v/>
      </c>
      <c r="Z430" s="177" t="str">
        <f>IF(B430&gt;①工事概要の入力!$C$30,"",IF(B430&gt;=①工事概要の入力!$C$29,$Z$13,""))</f>
        <v/>
      </c>
      <c r="AA430" s="177" t="str">
        <f>IF(B430&gt;①工事概要の入力!$C$32,"",IF(B430&gt;=①工事概要の入力!$C$31,$AA$13,""))</f>
        <v/>
      </c>
      <c r="AB430" s="177" t="str">
        <f>IF(B430&gt;①工事概要の入力!$C$34,"",IF(B430&gt;=①工事概要の入力!$C$33,$AB$13,""))</f>
        <v/>
      </c>
      <c r="AC430" s="177" t="str">
        <f>IF(B430&gt;①工事概要の入力!$C$36,"",IF(B430&gt;=①工事概要の入力!$C$35,$AC$13,""))</f>
        <v/>
      </c>
      <c r="AD430" s="177" t="str">
        <f>IF(B430&gt;①工事概要の入力!$C$38,"",IF(B430&gt;=①工事概要の入力!$C$37,$AD$13,""))</f>
        <v/>
      </c>
      <c r="AE430" s="177" t="str">
        <f>IF(B430&gt;①工事概要の入力!$C$40,"",IF(B430&gt;=①工事概要の入力!$C$39,$AE$13,""))</f>
        <v/>
      </c>
      <c r="AF430" s="177" t="str">
        <f>IF(B430&gt;①工事概要の入力!$C$42,"",IF(B430&gt;=①工事概要の入力!$C$41,$AF$13,""))</f>
        <v/>
      </c>
      <c r="AG430" s="177" t="str">
        <f>IF(B430&gt;①工事概要の入力!$C$44,"",IF(B430&gt;=①工事概要の入力!$C$43,$AG$13,""))</f>
        <v/>
      </c>
      <c r="AH430" s="177" t="str">
        <f>IF(B430&gt;①工事概要の入力!$C$46,"",IF(B430&gt;=①工事概要の入力!$C$45,$AH$13,""))</f>
        <v/>
      </c>
      <c r="AI430" s="177" t="str">
        <f>IF(B430&gt;①工事概要の入力!$C$48,"",IF(B430&gt;=①工事概要の入力!$C$47,$AI$13,""))</f>
        <v/>
      </c>
      <c r="AJ430" s="177" t="str">
        <f>IF(B430&gt;①工事概要の入力!$C$50,"",IF(B430&gt;=①工事概要の入力!$C$49,$AJ$13,""))</f>
        <v/>
      </c>
      <c r="AK430" s="177" t="str">
        <f>IF(B430&gt;①工事概要の入力!$C$52,"",IF(B430&gt;=①工事概要の入力!$C$51,$AK$13,""))</f>
        <v/>
      </c>
      <c r="AL430" s="177" t="str">
        <f>IF(B430&gt;①工事概要の入力!$C$54,"",IF(B430&gt;=①工事概要の入力!$C$53,$AL$13,""))</f>
        <v/>
      </c>
      <c r="AM430" s="177" t="str">
        <f>IF(B430&gt;①工事概要の入力!$C$56,"",IF(B430&gt;=①工事概要の入力!$C$55,$AM$13,""))</f>
        <v/>
      </c>
      <c r="AN430" s="177" t="str">
        <f>IF(B430&gt;①工事概要の入力!$C$58,"",IF(B430&gt;=①工事概要の入力!$C$57,$AN$13,""))</f>
        <v/>
      </c>
      <c r="AO430" s="177" t="str">
        <f>IF(B430&gt;①工事概要の入力!$C$60,"",IF(B430&gt;=①工事概要の入力!$C$59,$AO$13,""))</f>
        <v/>
      </c>
      <c r="AP430" s="177" t="str">
        <f>IF(B430&gt;①工事概要の入力!$C$62,"",IF(B430&gt;=①工事概要の入力!$C$61,$AP$13,""))</f>
        <v/>
      </c>
      <c r="AQ430" s="177" t="str">
        <f>IF(B430&gt;①工事概要の入力!$C$64,"",IF(B430&gt;=①工事概要の入力!$C$63,$AQ$13,""))</f>
        <v/>
      </c>
      <c r="AR430" s="177" t="str">
        <f>IF(B430&gt;①工事概要の入力!$C$66,"",IF(B430&gt;=①工事概要の入力!$C$65,$AR$13,""))</f>
        <v/>
      </c>
      <c r="AS430" s="177" t="str">
        <f>IF(B430&gt;①工事概要の入力!$C$68,"",IF(B430&gt;=①工事概要の入力!$C$67,$AS$13,""))</f>
        <v/>
      </c>
      <c r="AT430" s="177" t="str">
        <f t="shared" si="69"/>
        <v/>
      </c>
      <c r="AU430" s="177" t="str">
        <f t="shared" si="61"/>
        <v xml:space="preserve"> </v>
      </c>
    </row>
    <row r="431" spans="1:47" ht="39" customHeight="1" thickTop="1" thickBot="1">
      <c r="A431" s="351" t="str">
        <f t="shared" si="62"/>
        <v>対象期間外</v>
      </c>
      <c r="B431" s="362" t="str">
        <f>IFERROR(IF(B430=①工事概要の入力!$E$14,"-",IF(B430="-","-",B430+1)),"-")</f>
        <v>-</v>
      </c>
      <c r="C431" s="363" t="str">
        <f t="shared" si="63"/>
        <v>-</v>
      </c>
      <c r="D431" s="364" t="str">
        <f t="shared" si="64"/>
        <v xml:space="preserve"> </v>
      </c>
      <c r="E431" s="365" t="str">
        <f>IF(B431=①工事概要の入力!$E$10,"",IF(B431&gt;①工事概要の入力!$E$13,"",IF(LEN(AT431)=0,"○","")))</f>
        <v/>
      </c>
      <c r="F431" s="365" t="str">
        <f>IF(E431="","",IF(WEEKDAY(B431)=1,"〇",IF(WEEKDAY(B431)=7,"〇","")))</f>
        <v/>
      </c>
      <c r="G431" s="366" t="str">
        <f t="shared" si="65"/>
        <v>×</v>
      </c>
      <c r="H431" s="367"/>
      <c r="I431" s="368"/>
      <c r="J431" s="369"/>
      <c r="K431" s="370"/>
      <c r="L431" s="371" t="str">
        <f t="shared" si="66"/>
        <v/>
      </c>
      <c r="M431" s="371" t="str">
        <f t="shared" si="60"/>
        <v/>
      </c>
      <c r="N431" s="371" t="str">
        <f>B431</f>
        <v>-</v>
      </c>
      <c r="O431" s="371" t="str">
        <f t="shared" si="67"/>
        <v/>
      </c>
      <c r="P431" s="371" t="str">
        <f t="shared" si="68"/>
        <v>振替済み</v>
      </c>
      <c r="Q431" s="365" t="str">
        <f>IFERROR(IF(F431="","",IF(I431="休日","OK",IF(I431=$T$3,VLOOKUP(B431,$M$15:$P$655,4,FALSE),"NG"))),"NG")</f>
        <v/>
      </c>
      <c r="R431" s="398" t="str">
        <f>IFERROR(IF(WEEKDAY(C431)=2,"週の始まり",IF(WEEKDAY(C431)=1,"週の終わり",IF(WEEKDAY(C431)&gt;2,"↓",""))),"")</f>
        <v/>
      </c>
      <c r="S431" s="184"/>
      <c r="V431" s="177" t="str">
        <f>IFERROR(VLOOKUP(B431,①工事概要の入力!$C$10:$D$14,2,FALSE),"")</f>
        <v/>
      </c>
      <c r="W431" s="177" t="str">
        <f>IFERROR(VLOOKUP(B431,①工事概要の入力!$C$18:$D$23,2,FALSE),"")</f>
        <v/>
      </c>
      <c r="X431" s="177" t="str">
        <f>IFERROR(VLOOKUP(B431,①工事概要の入力!$C$24:$D$26,2,FALSE),"")</f>
        <v/>
      </c>
      <c r="Y431" s="177" t="str">
        <f>IF(B431&gt;①工事概要の入力!$C$28,"",IF(B431&gt;=①工事概要の入力!$C$27,$Y$13,""))</f>
        <v/>
      </c>
      <c r="Z431" s="177" t="str">
        <f>IF(B431&gt;①工事概要の入力!$C$30,"",IF(B431&gt;=①工事概要の入力!$C$29,$Z$13,""))</f>
        <v/>
      </c>
      <c r="AA431" s="177" t="str">
        <f>IF(B431&gt;①工事概要の入力!$C$32,"",IF(B431&gt;=①工事概要の入力!$C$31,$AA$13,""))</f>
        <v/>
      </c>
      <c r="AB431" s="177" t="str">
        <f>IF(B431&gt;①工事概要の入力!$C$34,"",IF(B431&gt;=①工事概要の入力!$C$33,$AB$13,""))</f>
        <v/>
      </c>
      <c r="AC431" s="177" t="str">
        <f>IF(B431&gt;①工事概要の入力!$C$36,"",IF(B431&gt;=①工事概要の入力!$C$35,$AC$13,""))</f>
        <v/>
      </c>
      <c r="AD431" s="177" t="str">
        <f>IF(B431&gt;①工事概要の入力!$C$38,"",IF(B431&gt;=①工事概要の入力!$C$37,$AD$13,""))</f>
        <v/>
      </c>
      <c r="AE431" s="177" t="str">
        <f>IF(B431&gt;①工事概要の入力!$C$40,"",IF(B431&gt;=①工事概要の入力!$C$39,$AE$13,""))</f>
        <v/>
      </c>
      <c r="AF431" s="177" t="str">
        <f>IF(B431&gt;①工事概要の入力!$C$42,"",IF(B431&gt;=①工事概要の入力!$C$41,$AF$13,""))</f>
        <v/>
      </c>
      <c r="AG431" s="177" t="str">
        <f>IF(B431&gt;①工事概要の入力!$C$44,"",IF(B431&gt;=①工事概要の入力!$C$43,$AG$13,""))</f>
        <v/>
      </c>
      <c r="AH431" s="177" t="str">
        <f>IF(B431&gt;①工事概要の入力!$C$46,"",IF(B431&gt;=①工事概要の入力!$C$45,$AH$13,""))</f>
        <v/>
      </c>
      <c r="AI431" s="177" t="str">
        <f>IF(B431&gt;①工事概要の入力!$C$48,"",IF(B431&gt;=①工事概要の入力!$C$47,$AI$13,""))</f>
        <v/>
      </c>
      <c r="AJ431" s="177" t="str">
        <f>IF(B431&gt;①工事概要の入力!$C$50,"",IF(B431&gt;=①工事概要の入力!$C$49,$AJ$13,""))</f>
        <v/>
      </c>
      <c r="AK431" s="177" t="str">
        <f>IF(B431&gt;①工事概要の入力!$C$52,"",IF(B431&gt;=①工事概要の入力!$C$51,$AK$13,""))</f>
        <v/>
      </c>
      <c r="AL431" s="177" t="str">
        <f>IF(B431&gt;①工事概要の入力!$C$54,"",IF(B431&gt;=①工事概要の入力!$C$53,$AL$13,""))</f>
        <v/>
      </c>
      <c r="AM431" s="177" t="str">
        <f>IF(B431&gt;①工事概要の入力!$C$56,"",IF(B431&gt;=①工事概要の入力!$C$55,$AM$13,""))</f>
        <v/>
      </c>
      <c r="AN431" s="177" t="str">
        <f>IF(B431&gt;①工事概要の入力!$C$58,"",IF(B431&gt;=①工事概要の入力!$C$57,$AN$13,""))</f>
        <v/>
      </c>
      <c r="AO431" s="177" t="str">
        <f>IF(B431&gt;①工事概要の入力!$C$60,"",IF(B431&gt;=①工事概要の入力!$C$59,$AO$13,""))</f>
        <v/>
      </c>
      <c r="AP431" s="177" t="str">
        <f>IF(B431&gt;①工事概要の入力!$C$62,"",IF(B431&gt;=①工事概要の入力!$C$61,$AP$13,""))</f>
        <v/>
      </c>
      <c r="AQ431" s="177" t="str">
        <f>IF(B431&gt;①工事概要の入力!$C$64,"",IF(B431&gt;=①工事概要の入力!$C$63,$AQ$13,""))</f>
        <v/>
      </c>
      <c r="AR431" s="177" t="str">
        <f>IF(B431&gt;①工事概要の入力!$C$66,"",IF(B431&gt;=①工事概要の入力!$C$65,$AR$13,""))</f>
        <v/>
      </c>
      <c r="AS431" s="177" t="str">
        <f>IF(B431&gt;①工事概要の入力!$C$68,"",IF(B431&gt;=①工事概要の入力!$C$67,$AS$13,""))</f>
        <v/>
      </c>
      <c r="AT431" s="177" t="str">
        <f t="shared" si="69"/>
        <v/>
      </c>
      <c r="AU431" s="177" t="str">
        <f t="shared" si="61"/>
        <v xml:space="preserve"> </v>
      </c>
    </row>
    <row r="432" spans="1:47" ht="39" customHeight="1" thickTop="1" thickBot="1">
      <c r="A432" s="351" t="str">
        <f t="shared" si="62"/>
        <v>対象期間外</v>
      </c>
      <c r="B432" s="362" t="str">
        <f>IFERROR(IF(B431=①工事概要の入力!$E$14,"-",IF(B431="-","-",B431+1)),"-")</f>
        <v>-</v>
      </c>
      <c r="C432" s="363" t="str">
        <f t="shared" si="63"/>
        <v>-</v>
      </c>
      <c r="D432" s="364" t="str">
        <f t="shared" si="64"/>
        <v xml:space="preserve"> </v>
      </c>
      <c r="E432" s="365" t="str">
        <f>IF(B432=①工事概要の入力!$E$10,"",IF(B432&gt;①工事概要の入力!$E$13,"",IF(LEN(AT432)=0,"○","")))</f>
        <v/>
      </c>
      <c r="F432" s="365" t="str">
        <f>IF(E432="","",IF(WEEKDAY(B432)=1,"〇",IF(WEEKDAY(B432)=7,"〇","")))</f>
        <v/>
      </c>
      <c r="G432" s="366" t="str">
        <f t="shared" si="65"/>
        <v>×</v>
      </c>
      <c r="H432" s="367"/>
      <c r="I432" s="368"/>
      <c r="J432" s="369"/>
      <c r="K432" s="370"/>
      <c r="L432" s="371" t="str">
        <f t="shared" si="66"/>
        <v/>
      </c>
      <c r="M432" s="371" t="str">
        <f t="shared" si="60"/>
        <v/>
      </c>
      <c r="N432" s="371" t="str">
        <f>B432</f>
        <v>-</v>
      </c>
      <c r="O432" s="371" t="str">
        <f t="shared" si="67"/>
        <v/>
      </c>
      <c r="P432" s="371" t="str">
        <f t="shared" si="68"/>
        <v>振替済み</v>
      </c>
      <c r="Q432" s="365" t="str">
        <f>IFERROR(IF(F432="","",IF(I432="休日","OK",IF(I432=$T$3,VLOOKUP(B432,$M$15:$P$655,4,FALSE),"NG"))),"NG")</f>
        <v/>
      </c>
      <c r="R432" s="398" t="str">
        <f>IFERROR(IF(WEEKDAY(C432)=2,"週の始まり",IF(WEEKDAY(C432)=1,"週の終わり",IF(WEEKDAY(C432)&gt;2,"↓",""))),"")</f>
        <v/>
      </c>
      <c r="S432" s="184"/>
      <c r="V432" s="177" t="str">
        <f>IFERROR(VLOOKUP(B432,①工事概要の入力!$C$10:$D$14,2,FALSE),"")</f>
        <v/>
      </c>
      <c r="W432" s="177" t="str">
        <f>IFERROR(VLOOKUP(B432,①工事概要の入力!$C$18:$D$23,2,FALSE),"")</f>
        <v/>
      </c>
      <c r="X432" s="177" t="str">
        <f>IFERROR(VLOOKUP(B432,①工事概要の入力!$C$24:$D$26,2,FALSE),"")</f>
        <v/>
      </c>
      <c r="Y432" s="177" t="str">
        <f>IF(B432&gt;①工事概要の入力!$C$28,"",IF(B432&gt;=①工事概要の入力!$C$27,$Y$13,""))</f>
        <v/>
      </c>
      <c r="Z432" s="177" t="str">
        <f>IF(B432&gt;①工事概要の入力!$C$30,"",IF(B432&gt;=①工事概要の入力!$C$29,$Z$13,""))</f>
        <v/>
      </c>
      <c r="AA432" s="177" t="str">
        <f>IF(B432&gt;①工事概要の入力!$C$32,"",IF(B432&gt;=①工事概要の入力!$C$31,$AA$13,""))</f>
        <v/>
      </c>
      <c r="AB432" s="177" t="str">
        <f>IF(B432&gt;①工事概要の入力!$C$34,"",IF(B432&gt;=①工事概要の入力!$C$33,$AB$13,""))</f>
        <v/>
      </c>
      <c r="AC432" s="177" t="str">
        <f>IF(B432&gt;①工事概要の入力!$C$36,"",IF(B432&gt;=①工事概要の入力!$C$35,$AC$13,""))</f>
        <v/>
      </c>
      <c r="AD432" s="177" t="str">
        <f>IF(B432&gt;①工事概要の入力!$C$38,"",IF(B432&gt;=①工事概要の入力!$C$37,$AD$13,""))</f>
        <v/>
      </c>
      <c r="AE432" s="177" t="str">
        <f>IF(B432&gt;①工事概要の入力!$C$40,"",IF(B432&gt;=①工事概要の入力!$C$39,$AE$13,""))</f>
        <v/>
      </c>
      <c r="AF432" s="177" t="str">
        <f>IF(B432&gt;①工事概要の入力!$C$42,"",IF(B432&gt;=①工事概要の入力!$C$41,$AF$13,""))</f>
        <v/>
      </c>
      <c r="AG432" s="177" t="str">
        <f>IF(B432&gt;①工事概要の入力!$C$44,"",IF(B432&gt;=①工事概要の入力!$C$43,$AG$13,""))</f>
        <v/>
      </c>
      <c r="AH432" s="177" t="str">
        <f>IF(B432&gt;①工事概要の入力!$C$46,"",IF(B432&gt;=①工事概要の入力!$C$45,$AH$13,""))</f>
        <v/>
      </c>
      <c r="AI432" s="177" t="str">
        <f>IF(B432&gt;①工事概要の入力!$C$48,"",IF(B432&gt;=①工事概要の入力!$C$47,$AI$13,""))</f>
        <v/>
      </c>
      <c r="AJ432" s="177" t="str">
        <f>IF(B432&gt;①工事概要の入力!$C$50,"",IF(B432&gt;=①工事概要の入力!$C$49,$AJ$13,""))</f>
        <v/>
      </c>
      <c r="AK432" s="177" t="str">
        <f>IF(B432&gt;①工事概要の入力!$C$52,"",IF(B432&gt;=①工事概要の入力!$C$51,$AK$13,""))</f>
        <v/>
      </c>
      <c r="AL432" s="177" t="str">
        <f>IF(B432&gt;①工事概要の入力!$C$54,"",IF(B432&gt;=①工事概要の入力!$C$53,$AL$13,""))</f>
        <v/>
      </c>
      <c r="AM432" s="177" t="str">
        <f>IF(B432&gt;①工事概要の入力!$C$56,"",IF(B432&gt;=①工事概要の入力!$C$55,$AM$13,""))</f>
        <v/>
      </c>
      <c r="AN432" s="177" t="str">
        <f>IF(B432&gt;①工事概要の入力!$C$58,"",IF(B432&gt;=①工事概要の入力!$C$57,$AN$13,""))</f>
        <v/>
      </c>
      <c r="AO432" s="177" t="str">
        <f>IF(B432&gt;①工事概要の入力!$C$60,"",IF(B432&gt;=①工事概要の入力!$C$59,$AO$13,""))</f>
        <v/>
      </c>
      <c r="AP432" s="177" t="str">
        <f>IF(B432&gt;①工事概要の入力!$C$62,"",IF(B432&gt;=①工事概要の入力!$C$61,$AP$13,""))</f>
        <v/>
      </c>
      <c r="AQ432" s="177" t="str">
        <f>IF(B432&gt;①工事概要の入力!$C$64,"",IF(B432&gt;=①工事概要の入力!$C$63,$AQ$13,""))</f>
        <v/>
      </c>
      <c r="AR432" s="177" t="str">
        <f>IF(B432&gt;①工事概要の入力!$C$66,"",IF(B432&gt;=①工事概要の入力!$C$65,$AR$13,""))</f>
        <v/>
      </c>
      <c r="AS432" s="177" t="str">
        <f>IF(B432&gt;①工事概要の入力!$C$68,"",IF(B432&gt;=①工事概要の入力!$C$67,$AS$13,""))</f>
        <v/>
      </c>
      <c r="AT432" s="177" t="str">
        <f t="shared" si="69"/>
        <v/>
      </c>
      <c r="AU432" s="177" t="str">
        <f t="shared" si="61"/>
        <v xml:space="preserve"> </v>
      </c>
    </row>
    <row r="433" spans="1:47" ht="39" customHeight="1" thickTop="1" thickBot="1">
      <c r="A433" s="351" t="str">
        <f t="shared" si="62"/>
        <v>対象期間外</v>
      </c>
      <c r="B433" s="362" t="str">
        <f>IFERROR(IF(B432=①工事概要の入力!$E$14,"-",IF(B432="-","-",B432+1)),"-")</f>
        <v>-</v>
      </c>
      <c r="C433" s="363" t="str">
        <f t="shared" si="63"/>
        <v>-</v>
      </c>
      <c r="D433" s="364" t="str">
        <f t="shared" si="64"/>
        <v xml:space="preserve"> </v>
      </c>
      <c r="E433" s="365" t="str">
        <f>IF(B433=①工事概要の入力!$E$10,"",IF(B433&gt;①工事概要の入力!$E$13,"",IF(LEN(AT433)=0,"○","")))</f>
        <v/>
      </c>
      <c r="F433" s="365" t="str">
        <f>IF(E433="","",IF(WEEKDAY(B433)=1,"〇",IF(WEEKDAY(B433)=7,"〇","")))</f>
        <v/>
      </c>
      <c r="G433" s="366" t="str">
        <f t="shared" si="65"/>
        <v>×</v>
      </c>
      <c r="H433" s="367"/>
      <c r="I433" s="368"/>
      <c r="J433" s="369"/>
      <c r="K433" s="370"/>
      <c r="L433" s="371" t="str">
        <f t="shared" si="66"/>
        <v/>
      </c>
      <c r="M433" s="371" t="str">
        <f t="shared" si="60"/>
        <v/>
      </c>
      <c r="N433" s="371" t="str">
        <f>B433</f>
        <v>-</v>
      </c>
      <c r="O433" s="371" t="str">
        <f t="shared" si="67"/>
        <v/>
      </c>
      <c r="P433" s="371" t="str">
        <f t="shared" si="68"/>
        <v>振替済み</v>
      </c>
      <c r="Q433" s="365" t="str">
        <f>IFERROR(IF(F433="","",IF(I433="休日","OK",IF(I433=$T$3,VLOOKUP(B433,$M$15:$P$655,4,FALSE),"NG"))),"NG")</f>
        <v/>
      </c>
      <c r="R433" s="398" t="str">
        <f>IFERROR(IF(WEEKDAY(C433)=2,"週の始まり",IF(WEEKDAY(C433)=1,"週の終わり",IF(WEEKDAY(C433)&gt;2,"↓",""))),"")</f>
        <v/>
      </c>
      <c r="S433" s="184"/>
      <c r="V433" s="177" t="str">
        <f>IFERROR(VLOOKUP(B433,①工事概要の入力!$C$10:$D$14,2,FALSE),"")</f>
        <v/>
      </c>
      <c r="W433" s="177" t="str">
        <f>IFERROR(VLOOKUP(B433,①工事概要の入力!$C$18:$D$23,2,FALSE),"")</f>
        <v/>
      </c>
      <c r="X433" s="177" t="str">
        <f>IFERROR(VLOOKUP(B433,①工事概要の入力!$C$24:$D$26,2,FALSE),"")</f>
        <v/>
      </c>
      <c r="Y433" s="177" t="str">
        <f>IF(B433&gt;①工事概要の入力!$C$28,"",IF(B433&gt;=①工事概要の入力!$C$27,$Y$13,""))</f>
        <v/>
      </c>
      <c r="Z433" s="177" t="str">
        <f>IF(B433&gt;①工事概要の入力!$C$30,"",IF(B433&gt;=①工事概要の入力!$C$29,$Z$13,""))</f>
        <v/>
      </c>
      <c r="AA433" s="177" t="str">
        <f>IF(B433&gt;①工事概要の入力!$C$32,"",IF(B433&gt;=①工事概要の入力!$C$31,$AA$13,""))</f>
        <v/>
      </c>
      <c r="AB433" s="177" t="str">
        <f>IF(B433&gt;①工事概要の入力!$C$34,"",IF(B433&gt;=①工事概要の入力!$C$33,$AB$13,""))</f>
        <v/>
      </c>
      <c r="AC433" s="177" t="str">
        <f>IF(B433&gt;①工事概要の入力!$C$36,"",IF(B433&gt;=①工事概要の入力!$C$35,$AC$13,""))</f>
        <v/>
      </c>
      <c r="AD433" s="177" t="str">
        <f>IF(B433&gt;①工事概要の入力!$C$38,"",IF(B433&gt;=①工事概要の入力!$C$37,$AD$13,""))</f>
        <v/>
      </c>
      <c r="AE433" s="177" t="str">
        <f>IF(B433&gt;①工事概要の入力!$C$40,"",IF(B433&gt;=①工事概要の入力!$C$39,$AE$13,""))</f>
        <v/>
      </c>
      <c r="AF433" s="177" t="str">
        <f>IF(B433&gt;①工事概要の入力!$C$42,"",IF(B433&gt;=①工事概要の入力!$C$41,$AF$13,""))</f>
        <v/>
      </c>
      <c r="AG433" s="177" t="str">
        <f>IF(B433&gt;①工事概要の入力!$C$44,"",IF(B433&gt;=①工事概要の入力!$C$43,$AG$13,""))</f>
        <v/>
      </c>
      <c r="AH433" s="177" t="str">
        <f>IF(B433&gt;①工事概要の入力!$C$46,"",IF(B433&gt;=①工事概要の入力!$C$45,$AH$13,""))</f>
        <v/>
      </c>
      <c r="AI433" s="177" t="str">
        <f>IF(B433&gt;①工事概要の入力!$C$48,"",IF(B433&gt;=①工事概要の入力!$C$47,$AI$13,""))</f>
        <v/>
      </c>
      <c r="AJ433" s="177" t="str">
        <f>IF(B433&gt;①工事概要の入力!$C$50,"",IF(B433&gt;=①工事概要の入力!$C$49,$AJ$13,""))</f>
        <v/>
      </c>
      <c r="AK433" s="177" t="str">
        <f>IF(B433&gt;①工事概要の入力!$C$52,"",IF(B433&gt;=①工事概要の入力!$C$51,$AK$13,""))</f>
        <v/>
      </c>
      <c r="AL433" s="177" t="str">
        <f>IF(B433&gt;①工事概要の入力!$C$54,"",IF(B433&gt;=①工事概要の入力!$C$53,$AL$13,""))</f>
        <v/>
      </c>
      <c r="AM433" s="177" t="str">
        <f>IF(B433&gt;①工事概要の入力!$C$56,"",IF(B433&gt;=①工事概要の入力!$C$55,$AM$13,""))</f>
        <v/>
      </c>
      <c r="AN433" s="177" t="str">
        <f>IF(B433&gt;①工事概要の入力!$C$58,"",IF(B433&gt;=①工事概要の入力!$C$57,$AN$13,""))</f>
        <v/>
      </c>
      <c r="AO433" s="177" t="str">
        <f>IF(B433&gt;①工事概要の入力!$C$60,"",IF(B433&gt;=①工事概要の入力!$C$59,$AO$13,""))</f>
        <v/>
      </c>
      <c r="AP433" s="177" t="str">
        <f>IF(B433&gt;①工事概要の入力!$C$62,"",IF(B433&gt;=①工事概要の入力!$C$61,$AP$13,""))</f>
        <v/>
      </c>
      <c r="AQ433" s="177" t="str">
        <f>IF(B433&gt;①工事概要の入力!$C$64,"",IF(B433&gt;=①工事概要の入力!$C$63,$AQ$13,""))</f>
        <v/>
      </c>
      <c r="AR433" s="177" t="str">
        <f>IF(B433&gt;①工事概要の入力!$C$66,"",IF(B433&gt;=①工事概要の入力!$C$65,$AR$13,""))</f>
        <v/>
      </c>
      <c r="AS433" s="177" t="str">
        <f>IF(B433&gt;①工事概要の入力!$C$68,"",IF(B433&gt;=①工事概要の入力!$C$67,$AS$13,""))</f>
        <v/>
      </c>
      <c r="AT433" s="177" t="str">
        <f t="shared" si="69"/>
        <v/>
      </c>
      <c r="AU433" s="177" t="str">
        <f t="shared" si="61"/>
        <v xml:space="preserve"> </v>
      </c>
    </row>
    <row r="434" spans="1:47" ht="39" customHeight="1" thickTop="1" thickBot="1">
      <c r="A434" s="351" t="str">
        <f t="shared" si="62"/>
        <v>対象期間外</v>
      </c>
      <c r="B434" s="362" t="str">
        <f>IFERROR(IF(B433=①工事概要の入力!$E$14,"-",IF(B433="-","-",B433+1)),"-")</f>
        <v>-</v>
      </c>
      <c r="C434" s="363" t="str">
        <f t="shared" si="63"/>
        <v>-</v>
      </c>
      <c r="D434" s="364" t="str">
        <f t="shared" si="64"/>
        <v xml:space="preserve"> </v>
      </c>
      <c r="E434" s="365" t="str">
        <f>IF(B434=①工事概要の入力!$E$10,"",IF(B434&gt;①工事概要の入力!$E$13,"",IF(LEN(AT434)=0,"○","")))</f>
        <v/>
      </c>
      <c r="F434" s="365" t="str">
        <f>IF(E434="","",IF(WEEKDAY(B434)=1,"〇",IF(WEEKDAY(B434)=7,"〇","")))</f>
        <v/>
      </c>
      <c r="G434" s="366" t="str">
        <f t="shared" si="65"/>
        <v>×</v>
      </c>
      <c r="H434" s="367"/>
      <c r="I434" s="368"/>
      <c r="J434" s="369"/>
      <c r="K434" s="370"/>
      <c r="L434" s="371" t="str">
        <f t="shared" si="66"/>
        <v/>
      </c>
      <c r="M434" s="371" t="str">
        <f t="shared" si="60"/>
        <v/>
      </c>
      <c r="N434" s="371" t="str">
        <f>B434</f>
        <v>-</v>
      </c>
      <c r="O434" s="371" t="str">
        <f t="shared" si="67"/>
        <v/>
      </c>
      <c r="P434" s="371" t="str">
        <f t="shared" si="68"/>
        <v>振替済み</v>
      </c>
      <c r="Q434" s="365" t="str">
        <f>IFERROR(IF(F434="","",IF(I434="休日","OK",IF(I434=$T$3,VLOOKUP(B434,$M$15:$P$655,4,FALSE),"NG"))),"NG")</f>
        <v/>
      </c>
      <c r="R434" s="398" t="str">
        <f>IFERROR(IF(WEEKDAY(C434)=2,"週の始まり",IF(WEEKDAY(C434)=1,"週の終わり",IF(WEEKDAY(C434)&gt;2,"↓",""))),"")</f>
        <v/>
      </c>
      <c r="S434" s="184"/>
      <c r="V434" s="177" t="str">
        <f>IFERROR(VLOOKUP(B434,①工事概要の入力!$C$10:$D$14,2,FALSE),"")</f>
        <v/>
      </c>
      <c r="W434" s="177" t="str">
        <f>IFERROR(VLOOKUP(B434,①工事概要の入力!$C$18:$D$23,2,FALSE),"")</f>
        <v/>
      </c>
      <c r="X434" s="177" t="str">
        <f>IFERROR(VLOOKUP(B434,①工事概要の入力!$C$24:$D$26,2,FALSE),"")</f>
        <v/>
      </c>
      <c r="Y434" s="177" t="str">
        <f>IF(B434&gt;①工事概要の入力!$C$28,"",IF(B434&gt;=①工事概要の入力!$C$27,$Y$13,""))</f>
        <v/>
      </c>
      <c r="Z434" s="177" t="str">
        <f>IF(B434&gt;①工事概要の入力!$C$30,"",IF(B434&gt;=①工事概要の入力!$C$29,$Z$13,""))</f>
        <v/>
      </c>
      <c r="AA434" s="177" t="str">
        <f>IF(B434&gt;①工事概要の入力!$C$32,"",IF(B434&gt;=①工事概要の入力!$C$31,$AA$13,""))</f>
        <v/>
      </c>
      <c r="AB434" s="177" t="str">
        <f>IF(B434&gt;①工事概要の入力!$C$34,"",IF(B434&gt;=①工事概要の入力!$C$33,$AB$13,""))</f>
        <v/>
      </c>
      <c r="AC434" s="177" t="str">
        <f>IF(B434&gt;①工事概要の入力!$C$36,"",IF(B434&gt;=①工事概要の入力!$C$35,$AC$13,""))</f>
        <v/>
      </c>
      <c r="AD434" s="177" t="str">
        <f>IF(B434&gt;①工事概要の入力!$C$38,"",IF(B434&gt;=①工事概要の入力!$C$37,$AD$13,""))</f>
        <v/>
      </c>
      <c r="AE434" s="177" t="str">
        <f>IF(B434&gt;①工事概要の入力!$C$40,"",IF(B434&gt;=①工事概要の入力!$C$39,$AE$13,""))</f>
        <v/>
      </c>
      <c r="AF434" s="177" t="str">
        <f>IF(B434&gt;①工事概要の入力!$C$42,"",IF(B434&gt;=①工事概要の入力!$C$41,$AF$13,""))</f>
        <v/>
      </c>
      <c r="AG434" s="177" t="str">
        <f>IF(B434&gt;①工事概要の入力!$C$44,"",IF(B434&gt;=①工事概要の入力!$C$43,$AG$13,""))</f>
        <v/>
      </c>
      <c r="AH434" s="177" t="str">
        <f>IF(B434&gt;①工事概要の入力!$C$46,"",IF(B434&gt;=①工事概要の入力!$C$45,$AH$13,""))</f>
        <v/>
      </c>
      <c r="AI434" s="177" t="str">
        <f>IF(B434&gt;①工事概要の入力!$C$48,"",IF(B434&gt;=①工事概要の入力!$C$47,$AI$13,""))</f>
        <v/>
      </c>
      <c r="AJ434" s="177" t="str">
        <f>IF(B434&gt;①工事概要の入力!$C$50,"",IF(B434&gt;=①工事概要の入力!$C$49,$AJ$13,""))</f>
        <v/>
      </c>
      <c r="AK434" s="177" t="str">
        <f>IF(B434&gt;①工事概要の入力!$C$52,"",IF(B434&gt;=①工事概要の入力!$C$51,$AK$13,""))</f>
        <v/>
      </c>
      <c r="AL434" s="177" t="str">
        <f>IF(B434&gt;①工事概要の入力!$C$54,"",IF(B434&gt;=①工事概要の入力!$C$53,$AL$13,""))</f>
        <v/>
      </c>
      <c r="AM434" s="177" t="str">
        <f>IF(B434&gt;①工事概要の入力!$C$56,"",IF(B434&gt;=①工事概要の入力!$C$55,$AM$13,""))</f>
        <v/>
      </c>
      <c r="AN434" s="177" t="str">
        <f>IF(B434&gt;①工事概要の入力!$C$58,"",IF(B434&gt;=①工事概要の入力!$C$57,$AN$13,""))</f>
        <v/>
      </c>
      <c r="AO434" s="177" t="str">
        <f>IF(B434&gt;①工事概要の入力!$C$60,"",IF(B434&gt;=①工事概要の入力!$C$59,$AO$13,""))</f>
        <v/>
      </c>
      <c r="AP434" s="177" t="str">
        <f>IF(B434&gt;①工事概要の入力!$C$62,"",IF(B434&gt;=①工事概要の入力!$C$61,$AP$13,""))</f>
        <v/>
      </c>
      <c r="AQ434" s="177" t="str">
        <f>IF(B434&gt;①工事概要の入力!$C$64,"",IF(B434&gt;=①工事概要の入力!$C$63,$AQ$13,""))</f>
        <v/>
      </c>
      <c r="AR434" s="177" t="str">
        <f>IF(B434&gt;①工事概要の入力!$C$66,"",IF(B434&gt;=①工事概要の入力!$C$65,$AR$13,""))</f>
        <v/>
      </c>
      <c r="AS434" s="177" t="str">
        <f>IF(B434&gt;①工事概要の入力!$C$68,"",IF(B434&gt;=①工事概要の入力!$C$67,$AS$13,""))</f>
        <v/>
      </c>
      <c r="AT434" s="177" t="str">
        <f t="shared" si="69"/>
        <v/>
      </c>
      <c r="AU434" s="177" t="str">
        <f t="shared" si="61"/>
        <v xml:space="preserve"> </v>
      </c>
    </row>
    <row r="435" spans="1:47" ht="39" customHeight="1" thickTop="1" thickBot="1">
      <c r="A435" s="351" t="str">
        <f t="shared" si="62"/>
        <v>対象期間外</v>
      </c>
      <c r="B435" s="362" t="str">
        <f>IFERROR(IF(B434=①工事概要の入力!$E$14,"-",IF(B434="-","-",B434+1)),"-")</f>
        <v>-</v>
      </c>
      <c r="C435" s="363" t="str">
        <f t="shared" si="63"/>
        <v>-</v>
      </c>
      <c r="D435" s="364" t="str">
        <f t="shared" si="64"/>
        <v xml:space="preserve"> </v>
      </c>
      <c r="E435" s="365" t="str">
        <f>IF(B435=①工事概要の入力!$E$10,"",IF(B435&gt;①工事概要の入力!$E$13,"",IF(LEN(AT435)=0,"○","")))</f>
        <v/>
      </c>
      <c r="F435" s="365" t="str">
        <f>IF(E435="","",IF(WEEKDAY(B435)=1,"〇",IF(WEEKDAY(B435)=7,"〇","")))</f>
        <v/>
      </c>
      <c r="G435" s="366" t="str">
        <f t="shared" si="65"/>
        <v>×</v>
      </c>
      <c r="H435" s="367"/>
      <c r="I435" s="368"/>
      <c r="J435" s="369"/>
      <c r="K435" s="370"/>
      <c r="L435" s="371" t="str">
        <f t="shared" si="66"/>
        <v/>
      </c>
      <c r="M435" s="371" t="str">
        <f t="shared" si="60"/>
        <v/>
      </c>
      <c r="N435" s="371" t="str">
        <f>B435</f>
        <v>-</v>
      </c>
      <c r="O435" s="371" t="str">
        <f t="shared" si="67"/>
        <v/>
      </c>
      <c r="P435" s="371" t="str">
        <f t="shared" si="68"/>
        <v>振替済み</v>
      </c>
      <c r="Q435" s="365" t="str">
        <f>IFERROR(IF(F435="","",IF(I435="休日","OK",IF(I435=$T$3,VLOOKUP(B435,$M$15:$P$655,4,FALSE),"NG"))),"NG")</f>
        <v/>
      </c>
      <c r="R435" s="398" t="str">
        <f>IFERROR(IF(WEEKDAY(C435)=2,"週の始まり",IF(WEEKDAY(C435)=1,"週の終わり",IF(WEEKDAY(C435)&gt;2,"↓",""))),"")</f>
        <v/>
      </c>
      <c r="S435" s="184"/>
      <c r="V435" s="177" t="str">
        <f>IFERROR(VLOOKUP(B435,①工事概要の入力!$C$10:$D$14,2,FALSE),"")</f>
        <v/>
      </c>
      <c r="W435" s="177" t="str">
        <f>IFERROR(VLOOKUP(B435,①工事概要の入力!$C$18:$D$23,2,FALSE),"")</f>
        <v/>
      </c>
      <c r="X435" s="177" t="str">
        <f>IFERROR(VLOOKUP(B435,①工事概要の入力!$C$24:$D$26,2,FALSE),"")</f>
        <v/>
      </c>
      <c r="Y435" s="177" t="str">
        <f>IF(B435&gt;①工事概要の入力!$C$28,"",IF(B435&gt;=①工事概要の入力!$C$27,$Y$13,""))</f>
        <v/>
      </c>
      <c r="Z435" s="177" t="str">
        <f>IF(B435&gt;①工事概要の入力!$C$30,"",IF(B435&gt;=①工事概要の入力!$C$29,$Z$13,""))</f>
        <v/>
      </c>
      <c r="AA435" s="177" t="str">
        <f>IF(B435&gt;①工事概要の入力!$C$32,"",IF(B435&gt;=①工事概要の入力!$C$31,$AA$13,""))</f>
        <v/>
      </c>
      <c r="AB435" s="177" t="str">
        <f>IF(B435&gt;①工事概要の入力!$C$34,"",IF(B435&gt;=①工事概要の入力!$C$33,$AB$13,""))</f>
        <v/>
      </c>
      <c r="AC435" s="177" t="str">
        <f>IF(B435&gt;①工事概要の入力!$C$36,"",IF(B435&gt;=①工事概要の入力!$C$35,$AC$13,""))</f>
        <v/>
      </c>
      <c r="AD435" s="177" t="str">
        <f>IF(B435&gt;①工事概要の入力!$C$38,"",IF(B435&gt;=①工事概要の入力!$C$37,$AD$13,""))</f>
        <v/>
      </c>
      <c r="AE435" s="177" t="str">
        <f>IF(B435&gt;①工事概要の入力!$C$40,"",IF(B435&gt;=①工事概要の入力!$C$39,$AE$13,""))</f>
        <v/>
      </c>
      <c r="AF435" s="177" t="str">
        <f>IF(B435&gt;①工事概要の入力!$C$42,"",IF(B435&gt;=①工事概要の入力!$C$41,$AF$13,""))</f>
        <v/>
      </c>
      <c r="AG435" s="177" t="str">
        <f>IF(B435&gt;①工事概要の入力!$C$44,"",IF(B435&gt;=①工事概要の入力!$C$43,$AG$13,""))</f>
        <v/>
      </c>
      <c r="AH435" s="177" t="str">
        <f>IF(B435&gt;①工事概要の入力!$C$46,"",IF(B435&gt;=①工事概要の入力!$C$45,$AH$13,""))</f>
        <v/>
      </c>
      <c r="AI435" s="177" t="str">
        <f>IF(B435&gt;①工事概要の入力!$C$48,"",IF(B435&gt;=①工事概要の入力!$C$47,$AI$13,""))</f>
        <v/>
      </c>
      <c r="AJ435" s="177" t="str">
        <f>IF(B435&gt;①工事概要の入力!$C$50,"",IF(B435&gt;=①工事概要の入力!$C$49,$AJ$13,""))</f>
        <v/>
      </c>
      <c r="AK435" s="177" t="str">
        <f>IF(B435&gt;①工事概要の入力!$C$52,"",IF(B435&gt;=①工事概要の入力!$C$51,$AK$13,""))</f>
        <v/>
      </c>
      <c r="AL435" s="177" t="str">
        <f>IF(B435&gt;①工事概要の入力!$C$54,"",IF(B435&gt;=①工事概要の入力!$C$53,$AL$13,""))</f>
        <v/>
      </c>
      <c r="AM435" s="177" t="str">
        <f>IF(B435&gt;①工事概要の入力!$C$56,"",IF(B435&gt;=①工事概要の入力!$C$55,$AM$13,""))</f>
        <v/>
      </c>
      <c r="AN435" s="177" t="str">
        <f>IF(B435&gt;①工事概要の入力!$C$58,"",IF(B435&gt;=①工事概要の入力!$C$57,$AN$13,""))</f>
        <v/>
      </c>
      <c r="AO435" s="177" t="str">
        <f>IF(B435&gt;①工事概要の入力!$C$60,"",IF(B435&gt;=①工事概要の入力!$C$59,$AO$13,""))</f>
        <v/>
      </c>
      <c r="AP435" s="177" t="str">
        <f>IF(B435&gt;①工事概要の入力!$C$62,"",IF(B435&gt;=①工事概要の入力!$C$61,$AP$13,""))</f>
        <v/>
      </c>
      <c r="AQ435" s="177" t="str">
        <f>IF(B435&gt;①工事概要の入力!$C$64,"",IF(B435&gt;=①工事概要の入力!$C$63,$AQ$13,""))</f>
        <v/>
      </c>
      <c r="AR435" s="177" t="str">
        <f>IF(B435&gt;①工事概要の入力!$C$66,"",IF(B435&gt;=①工事概要の入力!$C$65,$AR$13,""))</f>
        <v/>
      </c>
      <c r="AS435" s="177" t="str">
        <f>IF(B435&gt;①工事概要の入力!$C$68,"",IF(B435&gt;=①工事概要の入力!$C$67,$AS$13,""))</f>
        <v/>
      </c>
      <c r="AT435" s="177" t="str">
        <f t="shared" si="69"/>
        <v/>
      </c>
      <c r="AU435" s="177" t="str">
        <f t="shared" si="61"/>
        <v xml:space="preserve"> </v>
      </c>
    </row>
    <row r="436" spans="1:47" ht="39" customHeight="1" thickTop="1" thickBot="1">
      <c r="A436" s="351" t="str">
        <f t="shared" si="62"/>
        <v>対象期間外</v>
      </c>
      <c r="B436" s="362" t="str">
        <f>IFERROR(IF(B435=①工事概要の入力!$E$14,"-",IF(B435="-","-",B435+1)),"-")</f>
        <v>-</v>
      </c>
      <c r="C436" s="363" t="str">
        <f t="shared" si="63"/>
        <v>-</v>
      </c>
      <c r="D436" s="364" t="str">
        <f t="shared" si="64"/>
        <v xml:space="preserve"> </v>
      </c>
      <c r="E436" s="365" t="str">
        <f>IF(B436=①工事概要の入力!$E$10,"",IF(B436&gt;①工事概要の入力!$E$13,"",IF(LEN(AT436)=0,"○","")))</f>
        <v/>
      </c>
      <c r="F436" s="365" t="str">
        <f>IF(E436="","",IF(WEEKDAY(B436)=1,"〇",IF(WEEKDAY(B436)=7,"〇","")))</f>
        <v/>
      </c>
      <c r="G436" s="366" t="str">
        <f t="shared" si="65"/>
        <v>×</v>
      </c>
      <c r="H436" s="367"/>
      <c r="I436" s="368"/>
      <c r="J436" s="369"/>
      <c r="K436" s="370"/>
      <c r="L436" s="371" t="str">
        <f t="shared" si="66"/>
        <v/>
      </c>
      <c r="M436" s="371" t="str">
        <f t="shared" si="60"/>
        <v/>
      </c>
      <c r="N436" s="371" t="str">
        <f>B436</f>
        <v>-</v>
      </c>
      <c r="O436" s="371" t="str">
        <f t="shared" si="67"/>
        <v/>
      </c>
      <c r="P436" s="371" t="str">
        <f t="shared" si="68"/>
        <v>振替済み</v>
      </c>
      <c r="Q436" s="365" t="str">
        <f>IFERROR(IF(F436="","",IF(I436="休日","OK",IF(I436=$T$3,VLOOKUP(B436,$M$15:$P$655,4,FALSE),"NG"))),"NG")</f>
        <v/>
      </c>
      <c r="R436" s="398" t="str">
        <f>IFERROR(IF(WEEKDAY(C436)=2,"週の始まり",IF(WEEKDAY(C436)=1,"週の終わり",IF(WEEKDAY(C436)&gt;2,"↓",""))),"")</f>
        <v/>
      </c>
      <c r="S436" s="184"/>
      <c r="V436" s="177" t="str">
        <f>IFERROR(VLOOKUP(B436,①工事概要の入力!$C$10:$D$14,2,FALSE),"")</f>
        <v/>
      </c>
      <c r="W436" s="177" t="str">
        <f>IFERROR(VLOOKUP(B436,①工事概要の入力!$C$18:$D$23,2,FALSE),"")</f>
        <v/>
      </c>
      <c r="X436" s="177" t="str">
        <f>IFERROR(VLOOKUP(B436,①工事概要の入力!$C$24:$D$26,2,FALSE),"")</f>
        <v/>
      </c>
      <c r="Y436" s="177" t="str">
        <f>IF(B436&gt;①工事概要の入力!$C$28,"",IF(B436&gt;=①工事概要の入力!$C$27,$Y$13,""))</f>
        <v/>
      </c>
      <c r="Z436" s="177" t="str">
        <f>IF(B436&gt;①工事概要の入力!$C$30,"",IF(B436&gt;=①工事概要の入力!$C$29,$Z$13,""))</f>
        <v/>
      </c>
      <c r="AA436" s="177" t="str">
        <f>IF(B436&gt;①工事概要の入力!$C$32,"",IF(B436&gt;=①工事概要の入力!$C$31,$AA$13,""))</f>
        <v/>
      </c>
      <c r="AB436" s="177" t="str">
        <f>IF(B436&gt;①工事概要の入力!$C$34,"",IF(B436&gt;=①工事概要の入力!$C$33,$AB$13,""))</f>
        <v/>
      </c>
      <c r="AC436" s="177" t="str">
        <f>IF(B436&gt;①工事概要の入力!$C$36,"",IF(B436&gt;=①工事概要の入力!$C$35,$AC$13,""))</f>
        <v/>
      </c>
      <c r="AD436" s="177" t="str">
        <f>IF(B436&gt;①工事概要の入力!$C$38,"",IF(B436&gt;=①工事概要の入力!$C$37,$AD$13,""))</f>
        <v/>
      </c>
      <c r="AE436" s="177" t="str">
        <f>IF(B436&gt;①工事概要の入力!$C$40,"",IF(B436&gt;=①工事概要の入力!$C$39,$AE$13,""))</f>
        <v/>
      </c>
      <c r="AF436" s="177" t="str">
        <f>IF(B436&gt;①工事概要の入力!$C$42,"",IF(B436&gt;=①工事概要の入力!$C$41,$AF$13,""))</f>
        <v/>
      </c>
      <c r="AG436" s="177" t="str">
        <f>IF(B436&gt;①工事概要の入力!$C$44,"",IF(B436&gt;=①工事概要の入力!$C$43,$AG$13,""))</f>
        <v/>
      </c>
      <c r="AH436" s="177" t="str">
        <f>IF(B436&gt;①工事概要の入力!$C$46,"",IF(B436&gt;=①工事概要の入力!$C$45,$AH$13,""))</f>
        <v/>
      </c>
      <c r="AI436" s="177" t="str">
        <f>IF(B436&gt;①工事概要の入力!$C$48,"",IF(B436&gt;=①工事概要の入力!$C$47,$AI$13,""))</f>
        <v/>
      </c>
      <c r="AJ436" s="177" t="str">
        <f>IF(B436&gt;①工事概要の入力!$C$50,"",IF(B436&gt;=①工事概要の入力!$C$49,$AJ$13,""))</f>
        <v/>
      </c>
      <c r="AK436" s="177" t="str">
        <f>IF(B436&gt;①工事概要の入力!$C$52,"",IF(B436&gt;=①工事概要の入力!$C$51,$AK$13,""))</f>
        <v/>
      </c>
      <c r="AL436" s="177" t="str">
        <f>IF(B436&gt;①工事概要の入力!$C$54,"",IF(B436&gt;=①工事概要の入力!$C$53,$AL$13,""))</f>
        <v/>
      </c>
      <c r="AM436" s="177" t="str">
        <f>IF(B436&gt;①工事概要の入力!$C$56,"",IF(B436&gt;=①工事概要の入力!$C$55,$AM$13,""))</f>
        <v/>
      </c>
      <c r="AN436" s="177" t="str">
        <f>IF(B436&gt;①工事概要の入力!$C$58,"",IF(B436&gt;=①工事概要の入力!$C$57,$AN$13,""))</f>
        <v/>
      </c>
      <c r="AO436" s="177" t="str">
        <f>IF(B436&gt;①工事概要の入力!$C$60,"",IF(B436&gt;=①工事概要の入力!$C$59,$AO$13,""))</f>
        <v/>
      </c>
      <c r="AP436" s="177" t="str">
        <f>IF(B436&gt;①工事概要の入力!$C$62,"",IF(B436&gt;=①工事概要の入力!$C$61,$AP$13,""))</f>
        <v/>
      </c>
      <c r="AQ436" s="177" t="str">
        <f>IF(B436&gt;①工事概要の入力!$C$64,"",IF(B436&gt;=①工事概要の入力!$C$63,$AQ$13,""))</f>
        <v/>
      </c>
      <c r="AR436" s="177" t="str">
        <f>IF(B436&gt;①工事概要の入力!$C$66,"",IF(B436&gt;=①工事概要の入力!$C$65,$AR$13,""))</f>
        <v/>
      </c>
      <c r="AS436" s="177" t="str">
        <f>IF(B436&gt;①工事概要の入力!$C$68,"",IF(B436&gt;=①工事概要の入力!$C$67,$AS$13,""))</f>
        <v/>
      </c>
      <c r="AT436" s="177" t="str">
        <f t="shared" si="69"/>
        <v/>
      </c>
      <c r="AU436" s="177" t="str">
        <f t="shared" si="61"/>
        <v xml:space="preserve"> </v>
      </c>
    </row>
    <row r="437" spans="1:47" ht="39" customHeight="1" thickTop="1" thickBot="1">
      <c r="A437" s="351" t="str">
        <f t="shared" si="62"/>
        <v>対象期間外</v>
      </c>
      <c r="B437" s="362" t="str">
        <f>IFERROR(IF(B436=①工事概要の入力!$E$14,"-",IF(B436="-","-",B436+1)),"-")</f>
        <v>-</v>
      </c>
      <c r="C437" s="363" t="str">
        <f t="shared" si="63"/>
        <v>-</v>
      </c>
      <c r="D437" s="364" t="str">
        <f t="shared" si="64"/>
        <v xml:space="preserve"> </v>
      </c>
      <c r="E437" s="365" t="str">
        <f>IF(B437=①工事概要の入力!$E$10,"",IF(B437&gt;①工事概要の入力!$E$13,"",IF(LEN(AT437)=0,"○","")))</f>
        <v/>
      </c>
      <c r="F437" s="365" t="str">
        <f>IF(E437="","",IF(WEEKDAY(B437)=1,"〇",IF(WEEKDAY(B437)=7,"〇","")))</f>
        <v/>
      </c>
      <c r="G437" s="366" t="str">
        <f t="shared" si="65"/>
        <v>×</v>
      </c>
      <c r="H437" s="367"/>
      <c r="I437" s="368"/>
      <c r="J437" s="369"/>
      <c r="K437" s="370"/>
      <c r="L437" s="371" t="str">
        <f t="shared" si="66"/>
        <v/>
      </c>
      <c r="M437" s="371" t="str">
        <f t="shared" si="60"/>
        <v/>
      </c>
      <c r="N437" s="371" t="str">
        <f>B437</f>
        <v>-</v>
      </c>
      <c r="O437" s="371" t="str">
        <f t="shared" si="67"/>
        <v/>
      </c>
      <c r="P437" s="371" t="str">
        <f t="shared" si="68"/>
        <v>振替済み</v>
      </c>
      <c r="Q437" s="365" t="str">
        <f>IFERROR(IF(F437="","",IF(I437="休日","OK",IF(I437=$T$3,VLOOKUP(B437,$M$15:$P$655,4,FALSE),"NG"))),"NG")</f>
        <v/>
      </c>
      <c r="R437" s="398" t="str">
        <f>IFERROR(IF(WEEKDAY(C437)=2,"週の始まり",IF(WEEKDAY(C437)=1,"週の終わり",IF(WEEKDAY(C437)&gt;2,"↓",""))),"")</f>
        <v/>
      </c>
      <c r="S437" s="184"/>
      <c r="V437" s="177" t="str">
        <f>IFERROR(VLOOKUP(B437,①工事概要の入力!$C$10:$D$14,2,FALSE),"")</f>
        <v/>
      </c>
      <c r="W437" s="177" t="str">
        <f>IFERROR(VLOOKUP(B437,①工事概要の入力!$C$18:$D$23,2,FALSE),"")</f>
        <v/>
      </c>
      <c r="X437" s="177" t="str">
        <f>IFERROR(VLOOKUP(B437,①工事概要の入力!$C$24:$D$26,2,FALSE),"")</f>
        <v/>
      </c>
      <c r="Y437" s="177" t="str">
        <f>IF(B437&gt;①工事概要の入力!$C$28,"",IF(B437&gt;=①工事概要の入力!$C$27,$Y$13,""))</f>
        <v/>
      </c>
      <c r="Z437" s="177" t="str">
        <f>IF(B437&gt;①工事概要の入力!$C$30,"",IF(B437&gt;=①工事概要の入力!$C$29,$Z$13,""))</f>
        <v/>
      </c>
      <c r="AA437" s="177" t="str">
        <f>IF(B437&gt;①工事概要の入力!$C$32,"",IF(B437&gt;=①工事概要の入力!$C$31,$AA$13,""))</f>
        <v/>
      </c>
      <c r="AB437" s="177" t="str">
        <f>IF(B437&gt;①工事概要の入力!$C$34,"",IF(B437&gt;=①工事概要の入力!$C$33,$AB$13,""))</f>
        <v/>
      </c>
      <c r="AC437" s="177" t="str">
        <f>IF(B437&gt;①工事概要の入力!$C$36,"",IF(B437&gt;=①工事概要の入力!$C$35,$AC$13,""))</f>
        <v/>
      </c>
      <c r="AD437" s="177" t="str">
        <f>IF(B437&gt;①工事概要の入力!$C$38,"",IF(B437&gt;=①工事概要の入力!$C$37,$AD$13,""))</f>
        <v/>
      </c>
      <c r="AE437" s="177" t="str">
        <f>IF(B437&gt;①工事概要の入力!$C$40,"",IF(B437&gt;=①工事概要の入力!$C$39,$AE$13,""))</f>
        <v/>
      </c>
      <c r="AF437" s="177" t="str">
        <f>IF(B437&gt;①工事概要の入力!$C$42,"",IF(B437&gt;=①工事概要の入力!$C$41,$AF$13,""))</f>
        <v/>
      </c>
      <c r="AG437" s="177" t="str">
        <f>IF(B437&gt;①工事概要の入力!$C$44,"",IF(B437&gt;=①工事概要の入力!$C$43,$AG$13,""))</f>
        <v/>
      </c>
      <c r="AH437" s="177" t="str">
        <f>IF(B437&gt;①工事概要の入力!$C$46,"",IF(B437&gt;=①工事概要の入力!$C$45,$AH$13,""))</f>
        <v/>
      </c>
      <c r="AI437" s="177" t="str">
        <f>IF(B437&gt;①工事概要の入力!$C$48,"",IF(B437&gt;=①工事概要の入力!$C$47,$AI$13,""))</f>
        <v/>
      </c>
      <c r="AJ437" s="177" t="str">
        <f>IF(B437&gt;①工事概要の入力!$C$50,"",IF(B437&gt;=①工事概要の入力!$C$49,$AJ$13,""))</f>
        <v/>
      </c>
      <c r="AK437" s="177" t="str">
        <f>IF(B437&gt;①工事概要の入力!$C$52,"",IF(B437&gt;=①工事概要の入力!$C$51,$AK$13,""))</f>
        <v/>
      </c>
      <c r="AL437" s="177" t="str">
        <f>IF(B437&gt;①工事概要の入力!$C$54,"",IF(B437&gt;=①工事概要の入力!$C$53,$AL$13,""))</f>
        <v/>
      </c>
      <c r="AM437" s="177" t="str">
        <f>IF(B437&gt;①工事概要の入力!$C$56,"",IF(B437&gt;=①工事概要の入力!$C$55,$AM$13,""))</f>
        <v/>
      </c>
      <c r="AN437" s="177" t="str">
        <f>IF(B437&gt;①工事概要の入力!$C$58,"",IF(B437&gt;=①工事概要の入力!$C$57,$AN$13,""))</f>
        <v/>
      </c>
      <c r="AO437" s="177" t="str">
        <f>IF(B437&gt;①工事概要の入力!$C$60,"",IF(B437&gt;=①工事概要の入力!$C$59,$AO$13,""))</f>
        <v/>
      </c>
      <c r="AP437" s="177" t="str">
        <f>IF(B437&gt;①工事概要の入力!$C$62,"",IF(B437&gt;=①工事概要の入力!$C$61,$AP$13,""))</f>
        <v/>
      </c>
      <c r="AQ437" s="177" t="str">
        <f>IF(B437&gt;①工事概要の入力!$C$64,"",IF(B437&gt;=①工事概要の入力!$C$63,$AQ$13,""))</f>
        <v/>
      </c>
      <c r="AR437" s="177" t="str">
        <f>IF(B437&gt;①工事概要の入力!$C$66,"",IF(B437&gt;=①工事概要の入力!$C$65,$AR$13,""))</f>
        <v/>
      </c>
      <c r="AS437" s="177" t="str">
        <f>IF(B437&gt;①工事概要の入力!$C$68,"",IF(B437&gt;=①工事概要の入力!$C$67,$AS$13,""))</f>
        <v/>
      </c>
      <c r="AT437" s="177" t="str">
        <f t="shared" si="69"/>
        <v/>
      </c>
      <c r="AU437" s="177" t="str">
        <f t="shared" si="61"/>
        <v xml:space="preserve"> </v>
      </c>
    </row>
    <row r="438" spans="1:47" ht="39" customHeight="1" thickTop="1" thickBot="1">
      <c r="A438" s="351" t="str">
        <f t="shared" si="62"/>
        <v>対象期間外</v>
      </c>
      <c r="B438" s="362" t="str">
        <f>IFERROR(IF(B437=①工事概要の入力!$E$14,"-",IF(B437="-","-",B437+1)),"-")</f>
        <v>-</v>
      </c>
      <c r="C438" s="363" t="str">
        <f t="shared" si="63"/>
        <v>-</v>
      </c>
      <c r="D438" s="364" t="str">
        <f t="shared" si="64"/>
        <v xml:space="preserve"> </v>
      </c>
      <c r="E438" s="365" t="str">
        <f>IF(B438=①工事概要の入力!$E$10,"",IF(B438&gt;①工事概要の入力!$E$13,"",IF(LEN(AT438)=0,"○","")))</f>
        <v/>
      </c>
      <c r="F438" s="365" t="str">
        <f>IF(E438="","",IF(WEEKDAY(B438)=1,"〇",IF(WEEKDAY(B438)=7,"〇","")))</f>
        <v/>
      </c>
      <c r="G438" s="366" t="str">
        <f t="shared" si="65"/>
        <v>×</v>
      </c>
      <c r="H438" s="367"/>
      <c r="I438" s="368"/>
      <c r="J438" s="369"/>
      <c r="K438" s="370"/>
      <c r="L438" s="371" t="str">
        <f t="shared" si="66"/>
        <v/>
      </c>
      <c r="M438" s="371" t="str">
        <f t="shared" si="60"/>
        <v/>
      </c>
      <c r="N438" s="371" t="str">
        <f>B438</f>
        <v>-</v>
      </c>
      <c r="O438" s="371" t="str">
        <f t="shared" si="67"/>
        <v/>
      </c>
      <c r="P438" s="371" t="str">
        <f t="shared" si="68"/>
        <v>振替済み</v>
      </c>
      <c r="Q438" s="365" t="str">
        <f>IFERROR(IF(F438="","",IF(I438="休日","OK",IF(I438=$T$3,VLOOKUP(B438,$M$15:$P$655,4,FALSE),"NG"))),"NG")</f>
        <v/>
      </c>
      <c r="R438" s="398" t="str">
        <f>IFERROR(IF(WEEKDAY(C438)=2,"週の始まり",IF(WEEKDAY(C438)=1,"週の終わり",IF(WEEKDAY(C438)&gt;2,"↓",""))),"")</f>
        <v/>
      </c>
      <c r="S438" s="184"/>
      <c r="V438" s="177" t="str">
        <f>IFERROR(VLOOKUP(B438,①工事概要の入力!$C$10:$D$14,2,FALSE),"")</f>
        <v/>
      </c>
      <c r="W438" s="177" t="str">
        <f>IFERROR(VLOOKUP(B438,①工事概要の入力!$C$18:$D$23,2,FALSE),"")</f>
        <v/>
      </c>
      <c r="X438" s="177" t="str">
        <f>IFERROR(VLOOKUP(B438,①工事概要の入力!$C$24:$D$26,2,FALSE),"")</f>
        <v/>
      </c>
      <c r="Y438" s="177" t="str">
        <f>IF(B438&gt;①工事概要の入力!$C$28,"",IF(B438&gt;=①工事概要の入力!$C$27,$Y$13,""))</f>
        <v/>
      </c>
      <c r="Z438" s="177" t="str">
        <f>IF(B438&gt;①工事概要の入力!$C$30,"",IF(B438&gt;=①工事概要の入力!$C$29,$Z$13,""))</f>
        <v/>
      </c>
      <c r="AA438" s="177" t="str">
        <f>IF(B438&gt;①工事概要の入力!$C$32,"",IF(B438&gt;=①工事概要の入力!$C$31,$AA$13,""))</f>
        <v/>
      </c>
      <c r="AB438" s="177" t="str">
        <f>IF(B438&gt;①工事概要の入力!$C$34,"",IF(B438&gt;=①工事概要の入力!$C$33,$AB$13,""))</f>
        <v/>
      </c>
      <c r="AC438" s="177" t="str">
        <f>IF(B438&gt;①工事概要の入力!$C$36,"",IF(B438&gt;=①工事概要の入力!$C$35,$AC$13,""))</f>
        <v/>
      </c>
      <c r="AD438" s="177" t="str">
        <f>IF(B438&gt;①工事概要の入力!$C$38,"",IF(B438&gt;=①工事概要の入力!$C$37,$AD$13,""))</f>
        <v/>
      </c>
      <c r="AE438" s="177" t="str">
        <f>IF(B438&gt;①工事概要の入力!$C$40,"",IF(B438&gt;=①工事概要の入力!$C$39,$AE$13,""))</f>
        <v/>
      </c>
      <c r="AF438" s="177" t="str">
        <f>IF(B438&gt;①工事概要の入力!$C$42,"",IF(B438&gt;=①工事概要の入力!$C$41,$AF$13,""))</f>
        <v/>
      </c>
      <c r="AG438" s="177" t="str">
        <f>IF(B438&gt;①工事概要の入力!$C$44,"",IF(B438&gt;=①工事概要の入力!$C$43,$AG$13,""))</f>
        <v/>
      </c>
      <c r="AH438" s="177" t="str">
        <f>IF(B438&gt;①工事概要の入力!$C$46,"",IF(B438&gt;=①工事概要の入力!$C$45,$AH$13,""))</f>
        <v/>
      </c>
      <c r="AI438" s="177" t="str">
        <f>IF(B438&gt;①工事概要の入力!$C$48,"",IF(B438&gt;=①工事概要の入力!$C$47,$AI$13,""))</f>
        <v/>
      </c>
      <c r="AJ438" s="177" t="str">
        <f>IF(B438&gt;①工事概要の入力!$C$50,"",IF(B438&gt;=①工事概要の入力!$C$49,$AJ$13,""))</f>
        <v/>
      </c>
      <c r="AK438" s="177" t="str">
        <f>IF(B438&gt;①工事概要の入力!$C$52,"",IF(B438&gt;=①工事概要の入力!$C$51,$AK$13,""))</f>
        <v/>
      </c>
      <c r="AL438" s="177" t="str">
        <f>IF(B438&gt;①工事概要の入力!$C$54,"",IF(B438&gt;=①工事概要の入力!$C$53,$AL$13,""))</f>
        <v/>
      </c>
      <c r="AM438" s="177" t="str">
        <f>IF(B438&gt;①工事概要の入力!$C$56,"",IF(B438&gt;=①工事概要の入力!$C$55,$AM$13,""))</f>
        <v/>
      </c>
      <c r="AN438" s="177" t="str">
        <f>IF(B438&gt;①工事概要の入力!$C$58,"",IF(B438&gt;=①工事概要の入力!$C$57,$AN$13,""))</f>
        <v/>
      </c>
      <c r="AO438" s="177" t="str">
        <f>IF(B438&gt;①工事概要の入力!$C$60,"",IF(B438&gt;=①工事概要の入力!$C$59,$AO$13,""))</f>
        <v/>
      </c>
      <c r="AP438" s="177" t="str">
        <f>IF(B438&gt;①工事概要の入力!$C$62,"",IF(B438&gt;=①工事概要の入力!$C$61,$AP$13,""))</f>
        <v/>
      </c>
      <c r="AQ438" s="177" t="str">
        <f>IF(B438&gt;①工事概要の入力!$C$64,"",IF(B438&gt;=①工事概要の入力!$C$63,$AQ$13,""))</f>
        <v/>
      </c>
      <c r="AR438" s="177" t="str">
        <f>IF(B438&gt;①工事概要の入力!$C$66,"",IF(B438&gt;=①工事概要の入力!$C$65,$AR$13,""))</f>
        <v/>
      </c>
      <c r="AS438" s="177" t="str">
        <f>IF(B438&gt;①工事概要の入力!$C$68,"",IF(B438&gt;=①工事概要の入力!$C$67,$AS$13,""))</f>
        <v/>
      </c>
      <c r="AT438" s="177" t="str">
        <f t="shared" si="69"/>
        <v/>
      </c>
      <c r="AU438" s="177" t="str">
        <f t="shared" si="61"/>
        <v xml:space="preserve"> </v>
      </c>
    </row>
    <row r="439" spans="1:47" ht="39" customHeight="1" thickTop="1" thickBot="1">
      <c r="A439" s="351" t="str">
        <f t="shared" si="62"/>
        <v>対象期間外</v>
      </c>
      <c r="B439" s="362" t="str">
        <f>IFERROR(IF(B438=①工事概要の入力!$E$14,"-",IF(B438="-","-",B438+1)),"-")</f>
        <v>-</v>
      </c>
      <c r="C439" s="363" t="str">
        <f t="shared" si="63"/>
        <v>-</v>
      </c>
      <c r="D439" s="364" t="str">
        <f t="shared" si="64"/>
        <v xml:space="preserve"> </v>
      </c>
      <c r="E439" s="365" t="str">
        <f>IF(B439=①工事概要の入力!$E$10,"",IF(B439&gt;①工事概要の入力!$E$13,"",IF(LEN(AT439)=0,"○","")))</f>
        <v/>
      </c>
      <c r="F439" s="365" t="str">
        <f>IF(E439="","",IF(WEEKDAY(B439)=1,"〇",IF(WEEKDAY(B439)=7,"〇","")))</f>
        <v/>
      </c>
      <c r="G439" s="366" t="str">
        <f t="shared" si="65"/>
        <v>×</v>
      </c>
      <c r="H439" s="367"/>
      <c r="I439" s="368"/>
      <c r="J439" s="369"/>
      <c r="K439" s="370"/>
      <c r="L439" s="371" t="str">
        <f t="shared" si="66"/>
        <v/>
      </c>
      <c r="M439" s="371" t="str">
        <f t="shared" si="60"/>
        <v/>
      </c>
      <c r="N439" s="371" t="str">
        <f>B439</f>
        <v>-</v>
      </c>
      <c r="O439" s="371" t="str">
        <f t="shared" si="67"/>
        <v/>
      </c>
      <c r="P439" s="371" t="str">
        <f t="shared" si="68"/>
        <v>振替済み</v>
      </c>
      <c r="Q439" s="365" t="str">
        <f>IFERROR(IF(F439="","",IF(I439="休日","OK",IF(I439=$T$3,VLOOKUP(B439,$M$15:$P$655,4,FALSE),"NG"))),"NG")</f>
        <v/>
      </c>
      <c r="R439" s="398" t="str">
        <f>IFERROR(IF(WEEKDAY(C439)=2,"週の始まり",IF(WEEKDAY(C439)=1,"週の終わり",IF(WEEKDAY(C439)&gt;2,"↓",""))),"")</f>
        <v/>
      </c>
      <c r="S439" s="184"/>
      <c r="V439" s="177" t="str">
        <f>IFERROR(VLOOKUP(B439,①工事概要の入力!$C$10:$D$14,2,FALSE),"")</f>
        <v/>
      </c>
      <c r="W439" s="177" t="str">
        <f>IFERROR(VLOOKUP(B439,①工事概要の入力!$C$18:$D$23,2,FALSE),"")</f>
        <v/>
      </c>
      <c r="X439" s="177" t="str">
        <f>IFERROR(VLOOKUP(B439,①工事概要の入力!$C$24:$D$26,2,FALSE),"")</f>
        <v/>
      </c>
      <c r="Y439" s="177" t="str">
        <f>IF(B439&gt;①工事概要の入力!$C$28,"",IF(B439&gt;=①工事概要の入力!$C$27,$Y$13,""))</f>
        <v/>
      </c>
      <c r="Z439" s="177" t="str">
        <f>IF(B439&gt;①工事概要の入力!$C$30,"",IF(B439&gt;=①工事概要の入力!$C$29,$Z$13,""))</f>
        <v/>
      </c>
      <c r="AA439" s="177" t="str">
        <f>IF(B439&gt;①工事概要の入力!$C$32,"",IF(B439&gt;=①工事概要の入力!$C$31,$AA$13,""))</f>
        <v/>
      </c>
      <c r="AB439" s="177" t="str">
        <f>IF(B439&gt;①工事概要の入力!$C$34,"",IF(B439&gt;=①工事概要の入力!$C$33,$AB$13,""))</f>
        <v/>
      </c>
      <c r="AC439" s="177" t="str">
        <f>IF(B439&gt;①工事概要の入力!$C$36,"",IF(B439&gt;=①工事概要の入力!$C$35,$AC$13,""))</f>
        <v/>
      </c>
      <c r="AD439" s="177" t="str">
        <f>IF(B439&gt;①工事概要の入力!$C$38,"",IF(B439&gt;=①工事概要の入力!$C$37,$AD$13,""))</f>
        <v/>
      </c>
      <c r="AE439" s="177" t="str">
        <f>IF(B439&gt;①工事概要の入力!$C$40,"",IF(B439&gt;=①工事概要の入力!$C$39,$AE$13,""))</f>
        <v/>
      </c>
      <c r="AF439" s="177" t="str">
        <f>IF(B439&gt;①工事概要の入力!$C$42,"",IF(B439&gt;=①工事概要の入力!$C$41,$AF$13,""))</f>
        <v/>
      </c>
      <c r="AG439" s="177" t="str">
        <f>IF(B439&gt;①工事概要の入力!$C$44,"",IF(B439&gt;=①工事概要の入力!$C$43,$AG$13,""))</f>
        <v/>
      </c>
      <c r="AH439" s="177" t="str">
        <f>IF(B439&gt;①工事概要の入力!$C$46,"",IF(B439&gt;=①工事概要の入力!$C$45,$AH$13,""))</f>
        <v/>
      </c>
      <c r="AI439" s="177" t="str">
        <f>IF(B439&gt;①工事概要の入力!$C$48,"",IF(B439&gt;=①工事概要の入力!$C$47,$AI$13,""))</f>
        <v/>
      </c>
      <c r="AJ439" s="177" t="str">
        <f>IF(B439&gt;①工事概要の入力!$C$50,"",IF(B439&gt;=①工事概要の入力!$C$49,$AJ$13,""))</f>
        <v/>
      </c>
      <c r="AK439" s="177" t="str">
        <f>IF(B439&gt;①工事概要の入力!$C$52,"",IF(B439&gt;=①工事概要の入力!$C$51,$AK$13,""))</f>
        <v/>
      </c>
      <c r="AL439" s="177" t="str">
        <f>IF(B439&gt;①工事概要の入力!$C$54,"",IF(B439&gt;=①工事概要の入力!$C$53,$AL$13,""))</f>
        <v/>
      </c>
      <c r="AM439" s="177" t="str">
        <f>IF(B439&gt;①工事概要の入力!$C$56,"",IF(B439&gt;=①工事概要の入力!$C$55,$AM$13,""))</f>
        <v/>
      </c>
      <c r="AN439" s="177" t="str">
        <f>IF(B439&gt;①工事概要の入力!$C$58,"",IF(B439&gt;=①工事概要の入力!$C$57,$AN$13,""))</f>
        <v/>
      </c>
      <c r="AO439" s="177" t="str">
        <f>IF(B439&gt;①工事概要の入力!$C$60,"",IF(B439&gt;=①工事概要の入力!$C$59,$AO$13,""))</f>
        <v/>
      </c>
      <c r="AP439" s="177" t="str">
        <f>IF(B439&gt;①工事概要の入力!$C$62,"",IF(B439&gt;=①工事概要の入力!$C$61,$AP$13,""))</f>
        <v/>
      </c>
      <c r="AQ439" s="177" t="str">
        <f>IF(B439&gt;①工事概要の入力!$C$64,"",IF(B439&gt;=①工事概要の入力!$C$63,$AQ$13,""))</f>
        <v/>
      </c>
      <c r="AR439" s="177" t="str">
        <f>IF(B439&gt;①工事概要の入力!$C$66,"",IF(B439&gt;=①工事概要の入力!$C$65,$AR$13,""))</f>
        <v/>
      </c>
      <c r="AS439" s="177" t="str">
        <f>IF(B439&gt;①工事概要の入力!$C$68,"",IF(B439&gt;=①工事概要の入力!$C$67,$AS$13,""))</f>
        <v/>
      </c>
      <c r="AT439" s="177" t="str">
        <f t="shared" si="69"/>
        <v/>
      </c>
      <c r="AU439" s="177" t="str">
        <f t="shared" si="61"/>
        <v xml:space="preserve"> </v>
      </c>
    </row>
    <row r="440" spans="1:47" ht="39" customHeight="1" thickTop="1" thickBot="1">
      <c r="A440" s="351" t="str">
        <f t="shared" si="62"/>
        <v>対象期間外</v>
      </c>
      <c r="B440" s="362" t="str">
        <f>IFERROR(IF(B439=①工事概要の入力!$E$14,"-",IF(B439="-","-",B439+1)),"-")</f>
        <v>-</v>
      </c>
      <c r="C440" s="363" t="str">
        <f t="shared" si="63"/>
        <v>-</v>
      </c>
      <c r="D440" s="364" t="str">
        <f t="shared" si="64"/>
        <v xml:space="preserve"> </v>
      </c>
      <c r="E440" s="365" t="str">
        <f>IF(B440=①工事概要の入力!$E$10,"",IF(B440&gt;①工事概要の入力!$E$13,"",IF(LEN(AT440)=0,"○","")))</f>
        <v/>
      </c>
      <c r="F440" s="365" t="str">
        <f>IF(E440="","",IF(WEEKDAY(B440)=1,"〇",IF(WEEKDAY(B440)=7,"〇","")))</f>
        <v/>
      </c>
      <c r="G440" s="366" t="str">
        <f t="shared" si="65"/>
        <v>×</v>
      </c>
      <c r="H440" s="367"/>
      <c r="I440" s="368"/>
      <c r="J440" s="369"/>
      <c r="K440" s="370"/>
      <c r="L440" s="371" t="str">
        <f t="shared" si="66"/>
        <v/>
      </c>
      <c r="M440" s="371" t="str">
        <f t="shared" si="60"/>
        <v/>
      </c>
      <c r="N440" s="371" t="str">
        <f>B440</f>
        <v>-</v>
      </c>
      <c r="O440" s="371" t="str">
        <f t="shared" si="67"/>
        <v/>
      </c>
      <c r="P440" s="371" t="str">
        <f t="shared" si="68"/>
        <v>振替済み</v>
      </c>
      <c r="Q440" s="365" t="str">
        <f>IFERROR(IF(F440="","",IF(I440="休日","OK",IF(I440=$T$3,VLOOKUP(B440,$M$15:$P$655,4,FALSE),"NG"))),"NG")</f>
        <v/>
      </c>
      <c r="R440" s="398" t="str">
        <f>IFERROR(IF(WEEKDAY(C440)=2,"週の始まり",IF(WEEKDAY(C440)=1,"週の終わり",IF(WEEKDAY(C440)&gt;2,"↓",""))),"")</f>
        <v/>
      </c>
      <c r="S440" s="184"/>
      <c r="V440" s="177" t="str">
        <f>IFERROR(VLOOKUP(B440,①工事概要の入力!$C$10:$D$14,2,FALSE),"")</f>
        <v/>
      </c>
      <c r="W440" s="177" t="str">
        <f>IFERROR(VLOOKUP(B440,①工事概要の入力!$C$18:$D$23,2,FALSE),"")</f>
        <v/>
      </c>
      <c r="X440" s="177" t="str">
        <f>IFERROR(VLOOKUP(B440,①工事概要の入力!$C$24:$D$26,2,FALSE),"")</f>
        <v/>
      </c>
      <c r="Y440" s="177" t="str">
        <f>IF(B440&gt;①工事概要の入力!$C$28,"",IF(B440&gt;=①工事概要の入力!$C$27,$Y$13,""))</f>
        <v/>
      </c>
      <c r="Z440" s="177" t="str">
        <f>IF(B440&gt;①工事概要の入力!$C$30,"",IF(B440&gt;=①工事概要の入力!$C$29,$Z$13,""))</f>
        <v/>
      </c>
      <c r="AA440" s="177" t="str">
        <f>IF(B440&gt;①工事概要の入力!$C$32,"",IF(B440&gt;=①工事概要の入力!$C$31,$AA$13,""))</f>
        <v/>
      </c>
      <c r="AB440" s="177" t="str">
        <f>IF(B440&gt;①工事概要の入力!$C$34,"",IF(B440&gt;=①工事概要の入力!$C$33,$AB$13,""))</f>
        <v/>
      </c>
      <c r="AC440" s="177" t="str">
        <f>IF(B440&gt;①工事概要の入力!$C$36,"",IF(B440&gt;=①工事概要の入力!$C$35,$AC$13,""))</f>
        <v/>
      </c>
      <c r="AD440" s="177" t="str">
        <f>IF(B440&gt;①工事概要の入力!$C$38,"",IF(B440&gt;=①工事概要の入力!$C$37,$AD$13,""))</f>
        <v/>
      </c>
      <c r="AE440" s="177" t="str">
        <f>IF(B440&gt;①工事概要の入力!$C$40,"",IF(B440&gt;=①工事概要の入力!$C$39,$AE$13,""))</f>
        <v/>
      </c>
      <c r="AF440" s="177" t="str">
        <f>IF(B440&gt;①工事概要の入力!$C$42,"",IF(B440&gt;=①工事概要の入力!$C$41,$AF$13,""))</f>
        <v/>
      </c>
      <c r="AG440" s="177" t="str">
        <f>IF(B440&gt;①工事概要の入力!$C$44,"",IF(B440&gt;=①工事概要の入力!$C$43,$AG$13,""))</f>
        <v/>
      </c>
      <c r="AH440" s="177" t="str">
        <f>IF(B440&gt;①工事概要の入力!$C$46,"",IF(B440&gt;=①工事概要の入力!$C$45,$AH$13,""))</f>
        <v/>
      </c>
      <c r="AI440" s="177" t="str">
        <f>IF(B440&gt;①工事概要の入力!$C$48,"",IF(B440&gt;=①工事概要の入力!$C$47,$AI$13,""))</f>
        <v/>
      </c>
      <c r="AJ440" s="177" t="str">
        <f>IF(B440&gt;①工事概要の入力!$C$50,"",IF(B440&gt;=①工事概要の入力!$C$49,$AJ$13,""))</f>
        <v/>
      </c>
      <c r="AK440" s="177" t="str">
        <f>IF(B440&gt;①工事概要の入力!$C$52,"",IF(B440&gt;=①工事概要の入力!$C$51,$AK$13,""))</f>
        <v/>
      </c>
      <c r="AL440" s="177" t="str">
        <f>IF(B440&gt;①工事概要の入力!$C$54,"",IF(B440&gt;=①工事概要の入力!$C$53,$AL$13,""))</f>
        <v/>
      </c>
      <c r="AM440" s="177" t="str">
        <f>IF(B440&gt;①工事概要の入力!$C$56,"",IF(B440&gt;=①工事概要の入力!$C$55,$AM$13,""))</f>
        <v/>
      </c>
      <c r="AN440" s="177" t="str">
        <f>IF(B440&gt;①工事概要の入力!$C$58,"",IF(B440&gt;=①工事概要の入力!$C$57,$AN$13,""))</f>
        <v/>
      </c>
      <c r="AO440" s="177" t="str">
        <f>IF(B440&gt;①工事概要の入力!$C$60,"",IF(B440&gt;=①工事概要の入力!$C$59,$AO$13,""))</f>
        <v/>
      </c>
      <c r="AP440" s="177" t="str">
        <f>IF(B440&gt;①工事概要の入力!$C$62,"",IF(B440&gt;=①工事概要の入力!$C$61,$AP$13,""))</f>
        <v/>
      </c>
      <c r="AQ440" s="177" t="str">
        <f>IF(B440&gt;①工事概要の入力!$C$64,"",IF(B440&gt;=①工事概要の入力!$C$63,$AQ$13,""))</f>
        <v/>
      </c>
      <c r="AR440" s="177" t="str">
        <f>IF(B440&gt;①工事概要の入力!$C$66,"",IF(B440&gt;=①工事概要の入力!$C$65,$AR$13,""))</f>
        <v/>
      </c>
      <c r="AS440" s="177" t="str">
        <f>IF(B440&gt;①工事概要の入力!$C$68,"",IF(B440&gt;=①工事概要の入力!$C$67,$AS$13,""))</f>
        <v/>
      </c>
      <c r="AT440" s="177" t="str">
        <f t="shared" si="69"/>
        <v/>
      </c>
      <c r="AU440" s="177" t="str">
        <f t="shared" si="61"/>
        <v xml:space="preserve"> </v>
      </c>
    </row>
    <row r="441" spans="1:47" ht="39" customHeight="1" thickTop="1" thickBot="1">
      <c r="A441" s="351" t="str">
        <f t="shared" si="62"/>
        <v>対象期間外</v>
      </c>
      <c r="B441" s="362" t="str">
        <f>IFERROR(IF(B440=①工事概要の入力!$E$14,"-",IF(B440="-","-",B440+1)),"-")</f>
        <v>-</v>
      </c>
      <c r="C441" s="363" t="str">
        <f t="shared" si="63"/>
        <v>-</v>
      </c>
      <c r="D441" s="364" t="str">
        <f t="shared" si="64"/>
        <v xml:space="preserve"> </v>
      </c>
      <c r="E441" s="365" t="str">
        <f>IF(B441=①工事概要の入力!$E$10,"",IF(B441&gt;①工事概要の入力!$E$13,"",IF(LEN(AT441)=0,"○","")))</f>
        <v/>
      </c>
      <c r="F441" s="365" t="str">
        <f>IF(E441="","",IF(WEEKDAY(B441)=1,"〇",IF(WEEKDAY(B441)=7,"〇","")))</f>
        <v/>
      </c>
      <c r="G441" s="366" t="str">
        <f t="shared" si="65"/>
        <v>×</v>
      </c>
      <c r="H441" s="367"/>
      <c r="I441" s="368"/>
      <c r="J441" s="369"/>
      <c r="K441" s="370"/>
      <c r="L441" s="371" t="str">
        <f t="shared" si="66"/>
        <v/>
      </c>
      <c r="M441" s="371" t="str">
        <f t="shared" si="60"/>
        <v/>
      </c>
      <c r="N441" s="371" t="str">
        <f>B441</f>
        <v>-</v>
      </c>
      <c r="O441" s="371" t="str">
        <f t="shared" si="67"/>
        <v/>
      </c>
      <c r="P441" s="371" t="str">
        <f t="shared" si="68"/>
        <v>振替済み</v>
      </c>
      <c r="Q441" s="365" t="str">
        <f>IFERROR(IF(F441="","",IF(I441="休日","OK",IF(I441=$T$3,VLOOKUP(B441,$M$15:$P$655,4,FALSE),"NG"))),"NG")</f>
        <v/>
      </c>
      <c r="R441" s="398" t="str">
        <f>IFERROR(IF(WEEKDAY(C441)=2,"週の始まり",IF(WEEKDAY(C441)=1,"週の終わり",IF(WEEKDAY(C441)&gt;2,"↓",""))),"")</f>
        <v/>
      </c>
      <c r="S441" s="184"/>
      <c r="V441" s="177" t="str">
        <f>IFERROR(VLOOKUP(B441,①工事概要の入力!$C$10:$D$14,2,FALSE),"")</f>
        <v/>
      </c>
      <c r="W441" s="177" t="str">
        <f>IFERROR(VLOOKUP(B441,①工事概要の入力!$C$18:$D$23,2,FALSE),"")</f>
        <v/>
      </c>
      <c r="X441" s="177" t="str">
        <f>IFERROR(VLOOKUP(B441,①工事概要の入力!$C$24:$D$26,2,FALSE),"")</f>
        <v/>
      </c>
      <c r="Y441" s="177" t="str">
        <f>IF(B441&gt;①工事概要の入力!$C$28,"",IF(B441&gt;=①工事概要の入力!$C$27,$Y$13,""))</f>
        <v/>
      </c>
      <c r="Z441" s="177" t="str">
        <f>IF(B441&gt;①工事概要の入力!$C$30,"",IF(B441&gt;=①工事概要の入力!$C$29,$Z$13,""))</f>
        <v/>
      </c>
      <c r="AA441" s="177" t="str">
        <f>IF(B441&gt;①工事概要の入力!$C$32,"",IF(B441&gt;=①工事概要の入力!$C$31,$AA$13,""))</f>
        <v/>
      </c>
      <c r="AB441" s="177" t="str">
        <f>IF(B441&gt;①工事概要の入力!$C$34,"",IF(B441&gt;=①工事概要の入力!$C$33,$AB$13,""))</f>
        <v/>
      </c>
      <c r="AC441" s="177" t="str">
        <f>IF(B441&gt;①工事概要の入力!$C$36,"",IF(B441&gt;=①工事概要の入力!$C$35,$AC$13,""))</f>
        <v/>
      </c>
      <c r="AD441" s="177" t="str">
        <f>IF(B441&gt;①工事概要の入力!$C$38,"",IF(B441&gt;=①工事概要の入力!$C$37,$AD$13,""))</f>
        <v/>
      </c>
      <c r="AE441" s="177" t="str">
        <f>IF(B441&gt;①工事概要の入力!$C$40,"",IF(B441&gt;=①工事概要の入力!$C$39,$AE$13,""))</f>
        <v/>
      </c>
      <c r="AF441" s="177" t="str">
        <f>IF(B441&gt;①工事概要の入力!$C$42,"",IF(B441&gt;=①工事概要の入力!$C$41,$AF$13,""))</f>
        <v/>
      </c>
      <c r="AG441" s="177" t="str">
        <f>IF(B441&gt;①工事概要の入力!$C$44,"",IF(B441&gt;=①工事概要の入力!$C$43,$AG$13,""))</f>
        <v/>
      </c>
      <c r="AH441" s="177" t="str">
        <f>IF(B441&gt;①工事概要の入力!$C$46,"",IF(B441&gt;=①工事概要の入力!$C$45,$AH$13,""))</f>
        <v/>
      </c>
      <c r="AI441" s="177" t="str">
        <f>IF(B441&gt;①工事概要の入力!$C$48,"",IF(B441&gt;=①工事概要の入力!$C$47,$AI$13,""))</f>
        <v/>
      </c>
      <c r="AJ441" s="177" t="str">
        <f>IF(B441&gt;①工事概要の入力!$C$50,"",IF(B441&gt;=①工事概要の入力!$C$49,$AJ$13,""))</f>
        <v/>
      </c>
      <c r="AK441" s="177" t="str">
        <f>IF(B441&gt;①工事概要の入力!$C$52,"",IF(B441&gt;=①工事概要の入力!$C$51,$AK$13,""))</f>
        <v/>
      </c>
      <c r="AL441" s="177" t="str">
        <f>IF(B441&gt;①工事概要の入力!$C$54,"",IF(B441&gt;=①工事概要の入力!$C$53,$AL$13,""))</f>
        <v/>
      </c>
      <c r="AM441" s="177" t="str">
        <f>IF(B441&gt;①工事概要の入力!$C$56,"",IF(B441&gt;=①工事概要の入力!$C$55,$AM$13,""))</f>
        <v/>
      </c>
      <c r="AN441" s="177" t="str">
        <f>IF(B441&gt;①工事概要の入力!$C$58,"",IF(B441&gt;=①工事概要の入力!$C$57,$AN$13,""))</f>
        <v/>
      </c>
      <c r="AO441" s="177" t="str">
        <f>IF(B441&gt;①工事概要の入力!$C$60,"",IF(B441&gt;=①工事概要の入力!$C$59,$AO$13,""))</f>
        <v/>
      </c>
      <c r="AP441" s="177" t="str">
        <f>IF(B441&gt;①工事概要の入力!$C$62,"",IF(B441&gt;=①工事概要の入力!$C$61,$AP$13,""))</f>
        <v/>
      </c>
      <c r="AQ441" s="177" t="str">
        <f>IF(B441&gt;①工事概要の入力!$C$64,"",IF(B441&gt;=①工事概要の入力!$C$63,$AQ$13,""))</f>
        <v/>
      </c>
      <c r="AR441" s="177" t="str">
        <f>IF(B441&gt;①工事概要の入力!$C$66,"",IF(B441&gt;=①工事概要の入力!$C$65,$AR$13,""))</f>
        <v/>
      </c>
      <c r="AS441" s="177" t="str">
        <f>IF(B441&gt;①工事概要の入力!$C$68,"",IF(B441&gt;=①工事概要の入力!$C$67,$AS$13,""))</f>
        <v/>
      </c>
      <c r="AT441" s="177" t="str">
        <f t="shared" si="69"/>
        <v/>
      </c>
      <c r="AU441" s="177" t="str">
        <f t="shared" si="61"/>
        <v xml:space="preserve"> </v>
      </c>
    </row>
    <row r="442" spans="1:47" ht="39" customHeight="1" thickTop="1" thickBot="1">
      <c r="A442" s="351" t="str">
        <f t="shared" si="62"/>
        <v>対象期間外</v>
      </c>
      <c r="B442" s="362" t="str">
        <f>IFERROR(IF(B441=①工事概要の入力!$E$14,"-",IF(B441="-","-",B441+1)),"-")</f>
        <v>-</v>
      </c>
      <c r="C442" s="363" t="str">
        <f t="shared" si="63"/>
        <v>-</v>
      </c>
      <c r="D442" s="364" t="str">
        <f t="shared" si="64"/>
        <v xml:space="preserve"> </v>
      </c>
      <c r="E442" s="365" t="str">
        <f>IF(B442=①工事概要の入力!$E$10,"",IF(B442&gt;①工事概要の入力!$E$13,"",IF(LEN(AT442)=0,"○","")))</f>
        <v/>
      </c>
      <c r="F442" s="365" t="str">
        <f>IF(E442="","",IF(WEEKDAY(B442)=1,"〇",IF(WEEKDAY(B442)=7,"〇","")))</f>
        <v/>
      </c>
      <c r="G442" s="366" t="str">
        <f t="shared" si="65"/>
        <v>×</v>
      </c>
      <c r="H442" s="367"/>
      <c r="I442" s="368"/>
      <c r="J442" s="369"/>
      <c r="K442" s="370"/>
      <c r="L442" s="371" t="str">
        <f t="shared" si="66"/>
        <v/>
      </c>
      <c r="M442" s="371" t="str">
        <f t="shared" si="60"/>
        <v/>
      </c>
      <c r="N442" s="371" t="str">
        <f>B442</f>
        <v>-</v>
      </c>
      <c r="O442" s="371" t="str">
        <f t="shared" si="67"/>
        <v/>
      </c>
      <c r="P442" s="371" t="str">
        <f t="shared" si="68"/>
        <v>振替済み</v>
      </c>
      <c r="Q442" s="365" t="str">
        <f>IFERROR(IF(F442="","",IF(I442="休日","OK",IF(I442=$T$3,VLOOKUP(B442,$M$15:$P$655,4,FALSE),"NG"))),"NG")</f>
        <v/>
      </c>
      <c r="R442" s="398" t="str">
        <f>IFERROR(IF(WEEKDAY(C442)=2,"週の始まり",IF(WEEKDAY(C442)=1,"週の終わり",IF(WEEKDAY(C442)&gt;2,"↓",""))),"")</f>
        <v/>
      </c>
      <c r="S442" s="184"/>
      <c r="V442" s="177" t="str">
        <f>IFERROR(VLOOKUP(B442,①工事概要の入力!$C$10:$D$14,2,FALSE),"")</f>
        <v/>
      </c>
      <c r="W442" s="177" t="str">
        <f>IFERROR(VLOOKUP(B442,①工事概要の入力!$C$18:$D$23,2,FALSE),"")</f>
        <v/>
      </c>
      <c r="X442" s="177" t="str">
        <f>IFERROR(VLOOKUP(B442,①工事概要の入力!$C$24:$D$26,2,FALSE),"")</f>
        <v/>
      </c>
      <c r="Y442" s="177" t="str">
        <f>IF(B442&gt;①工事概要の入力!$C$28,"",IF(B442&gt;=①工事概要の入力!$C$27,$Y$13,""))</f>
        <v/>
      </c>
      <c r="Z442" s="177" t="str">
        <f>IF(B442&gt;①工事概要の入力!$C$30,"",IF(B442&gt;=①工事概要の入力!$C$29,$Z$13,""))</f>
        <v/>
      </c>
      <c r="AA442" s="177" t="str">
        <f>IF(B442&gt;①工事概要の入力!$C$32,"",IF(B442&gt;=①工事概要の入力!$C$31,$AA$13,""))</f>
        <v/>
      </c>
      <c r="AB442" s="177" t="str">
        <f>IF(B442&gt;①工事概要の入力!$C$34,"",IF(B442&gt;=①工事概要の入力!$C$33,$AB$13,""))</f>
        <v/>
      </c>
      <c r="AC442" s="177" t="str">
        <f>IF(B442&gt;①工事概要の入力!$C$36,"",IF(B442&gt;=①工事概要の入力!$C$35,$AC$13,""))</f>
        <v/>
      </c>
      <c r="AD442" s="177" t="str">
        <f>IF(B442&gt;①工事概要の入力!$C$38,"",IF(B442&gt;=①工事概要の入力!$C$37,$AD$13,""))</f>
        <v/>
      </c>
      <c r="AE442" s="177" t="str">
        <f>IF(B442&gt;①工事概要の入力!$C$40,"",IF(B442&gt;=①工事概要の入力!$C$39,$AE$13,""))</f>
        <v/>
      </c>
      <c r="AF442" s="177" t="str">
        <f>IF(B442&gt;①工事概要の入力!$C$42,"",IF(B442&gt;=①工事概要の入力!$C$41,$AF$13,""))</f>
        <v/>
      </c>
      <c r="AG442" s="177" t="str">
        <f>IF(B442&gt;①工事概要の入力!$C$44,"",IF(B442&gt;=①工事概要の入力!$C$43,$AG$13,""))</f>
        <v/>
      </c>
      <c r="AH442" s="177" t="str">
        <f>IF(B442&gt;①工事概要の入力!$C$46,"",IF(B442&gt;=①工事概要の入力!$C$45,$AH$13,""))</f>
        <v/>
      </c>
      <c r="AI442" s="177" t="str">
        <f>IF(B442&gt;①工事概要の入力!$C$48,"",IF(B442&gt;=①工事概要の入力!$C$47,$AI$13,""))</f>
        <v/>
      </c>
      <c r="AJ442" s="177" t="str">
        <f>IF(B442&gt;①工事概要の入力!$C$50,"",IF(B442&gt;=①工事概要の入力!$C$49,$AJ$13,""))</f>
        <v/>
      </c>
      <c r="AK442" s="177" t="str">
        <f>IF(B442&gt;①工事概要の入力!$C$52,"",IF(B442&gt;=①工事概要の入力!$C$51,$AK$13,""))</f>
        <v/>
      </c>
      <c r="AL442" s="177" t="str">
        <f>IF(B442&gt;①工事概要の入力!$C$54,"",IF(B442&gt;=①工事概要の入力!$C$53,$AL$13,""))</f>
        <v/>
      </c>
      <c r="AM442" s="177" t="str">
        <f>IF(B442&gt;①工事概要の入力!$C$56,"",IF(B442&gt;=①工事概要の入力!$C$55,$AM$13,""))</f>
        <v/>
      </c>
      <c r="AN442" s="177" t="str">
        <f>IF(B442&gt;①工事概要の入力!$C$58,"",IF(B442&gt;=①工事概要の入力!$C$57,$AN$13,""))</f>
        <v/>
      </c>
      <c r="AO442" s="177" t="str">
        <f>IF(B442&gt;①工事概要の入力!$C$60,"",IF(B442&gt;=①工事概要の入力!$C$59,$AO$13,""))</f>
        <v/>
      </c>
      <c r="AP442" s="177" t="str">
        <f>IF(B442&gt;①工事概要の入力!$C$62,"",IF(B442&gt;=①工事概要の入力!$C$61,$AP$13,""))</f>
        <v/>
      </c>
      <c r="AQ442" s="177" t="str">
        <f>IF(B442&gt;①工事概要の入力!$C$64,"",IF(B442&gt;=①工事概要の入力!$C$63,$AQ$13,""))</f>
        <v/>
      </c>
      <c r="AR442" s="177" t="str">
        <f>IF(B442&gt;①工事概要の入力!$C$66,"",IF(B442&gt;=①工事概要の入力!$C$65,$AR$13,""))</f>
        <v/>
      </c>
      <c r="AS442" s="177" t="str">
        <f>IF(B442&gt;①工事概要の入力!$C$68,"",IF(B442&gt;=①工事概要の入力!$C$67,$AS$13,""))</f>
        <v/>
      </c>
      <c r="AT442" s="177" t="str">
        <f t="shared" si="69"/>
        <v/>
      </c>
      <c r="AU442" s="177" t="str">
        <f t="shared" si="61"/>
        <v xml:space="preserve"> </v>
      </c>
    </row>
    <row r="443" spans="1:47" ht="39" customHeight="1" thickTop="1" thickBot="1">
      <c r="A443" s="351" t="str">
        <f t="shared" si="62"/>
        <v>対象期間外</v>
      </c>
      <c r="B443" s="362" t="str">
        <f>IFERROR(IF(B442=①工事概要の入力!$E$14,"-",IF(B442="-","-",B442+1)),"-")</f>
        <v>-</v>
      </c>
      <c r="C443" s="363" t="str">
        <f t="shared" si="63"/>
        <v>-</v>
      </c>
      <c r="D443" s="364" t="str">
        <f t="shared" si="64"/>
        <v xml:space="preserve"> </v>
      </c>
      <c r="E443" s="365" t="str">
        <f>IF(B443=①工事概要の入力!$E$10,"",IF(B443&gt;①工事概要の入力!$E$13,"",IF(LEN(AT443)=0,"○","")))</f>
        <v/>
      </c>
      <c r="F443" s="365" t="str">
        <f>IF(E443="","",IF(WEEKDAY(B443)=1,"〇",IF(WEEKDAY(B443)=7,"〇","")))</f>
        <v/>
      </c>
      <c r="G443" s="366" t="str">
        <f t="shared" si="65"/>
        <v>×</v>
      </c>
      <c r="H443" s="367"/>
      <c r="I443" s="368"/>
      <c r="J443" s="369"/>
      <c r="K443" s="370"/>
      <c r="L443" s="371" t="str">
        <f t="shared" si="66"/>
        <v/>
      </c>
      <c r="M443" s="371" t="str">
        <f t="shared" si="60"/>
        <v/>
      </c>
      <c r="N443" s="371" t="str">
        <f>B443</f>
        <v>-</v>
      </c>
      <c r="O443" s="371" t="str">
        <f t="shared" si="67"/>
        <v/>
      </c>
      <c r="P443" s="371" t="str">
        <f t="shared" si="68"/>
        <v>振替済み</v>
      </c>
      <c r="Q443" s="365" t="str">
        <f>IFERROR(IF(F443="","",IF(I443="休日","OK",IF(I443=$T$3,VLOOKUP(B443,$M$15:$P$655,4,FALSE),"NG"))),"NG")</f>
        <v/>
      </c>
      <c r="R443" s="398" t="str">
        <f>IFERROR(IF(WEEKDAY(C443)=2,"週の始まり",IF(WEEKDAY(C443)=1,"週の終わり",IF(WEEKDAY(C443)&gt;2,"↓",""))),"")</f>
        <v/>
      </c>
      <c r="S443" s="184"/>
      <c r="V443" s="177" t="str">
        <f>IFERROR(VLOOKUP(B443,①工事概要の入力!$C$10:$D$14,2,FALSE),"")</f>
        <v/>
      </c>
      <c r="W443" s="177" t="str">
        <f>IFERROR(VLOOKUP(B443,①工事概要の入力!$C$18:$D$23,2,FALSE),"")</f>
        <v/>
      </c>
      <c r="X443" s="177" t="str">
        <f>IFERROR(VLOOKUP(B443,①工事概要の入力!$C$24:$D$26,2,FALSE),"")</f>
        <v/>
      </c>
      <c r="Y443" s="177" t="str">
        <f>IF(B443&gt;①工事概要の入力!$C$28,"",IF(B443&gt;=①工事概要の入力!$C$27,$Y$13,""))</f>
        <v/>
      </c>
      <c r="Z443" s="177" t="str">
        <f>IF(B443&gt;①工事概要の入力!$C$30,"",IF(B443&gt;=①工事概要の入力!$C$29,$Z$13,""))</f>
        <v/>
      </c>
      <c r="AA443" s="177" t="str">
        <f>IF(B443&gt;①工事概要の入力!$C$32,"",IF(B443&gt;=①工事概要の入力!$C$31,$AA$13,""))</f>
        <v/>
      </c>
      <c r="AB443" s="177" t="str">
        <f>IF(B443&gt;①工事概要の入力!$C$34,"",IF(B443&gt;=①工事概要の入力!$C$33,$AB$13,""))</f>
        <v/>
      </c>
      <c r="AC443" s="177" t="str">
        <f>IF(B443&gt;①工事概要の入力!$C$36,"",IF(B443&gt;=①工事概要の入力!$C$35,$AC$13,""))</f>
        <v/>
      </c>
      <c r="AD443" s="177" t="str">
        <f>IF(B443&gt;①工事概要の入力!$C$38,"",IF(B443&gt;=①工事概要の入力!$C$37,$AD$13,""))</f>
        <v/>
      </c>
      <c r="AE443" s="177" t="str">
        <f>IF(B443&gt;①工事概要の入力!$C$40,"",IF(B443&gt;=①工事概要の入力!$C$39,$AE$13,""))</f>
        <v/>
      </c>
      <c r="AF443" s="177" t="str">
        <f>IF(B443&gt;①工事概要の入力!$C$42,"",IF(B443&gt;=①工事概要の入力!$C$41,$AF$13,""))</f>
        <v/>
      </c>
      <c r="AG443" s="177" t="str">
        <f>IF(B443&gt;①工事概要の入力!$C$44,"",IF(B443&gt;=①工事概要の入力!$C$43,$AG$13,""))</f>
        <v/>
      </c>
      <c r="AH443" s="177" t="str">
        <f>IF(B443&gt;①工事概要の入力!$C$46,"",IF(B443&gt;=①工事概要の入力!$C$45,$AH$13,""))</f>
        <v/>
      </c>
      <c r="AI443" s="177" t="str">
        <f>IF(B443&gt;①工事概要の入力!$C$48,"",IF(B443&gt;=①工事概要の入力!$C$47,$AI$13,""))</f>
        <v/>
      </c>
      <c r="AJ443" s="177" t="str">
        <f>IF(B443&gt;①工事概要の入力!$C$50,"",IF(B443&gt;=①工事概要の入力!$C$49,$AJ$13,""))</f>
        <v/>
      </c>
      <c r="AK443" s="177" t="str">
        <f>IF(B443&gt;①工事概要の入力!$C$52,"",IF(B443&gt;=①工事概要の入力!$C$51,$AK$13,""))</f>
        <v/>
      </c>
      <c r="AL443" s="177" t="str">
        <f>IF(B443&gt;①工事概要の入力!$C$54,"",IF(B443&gt;=①工事概要の入力!$C$53,$AL$13,""))</f>
        <v/>
      </c>
      <c r="AM443" s="177" t="str">
        <f>IF(B443&gt;①工事概要の入力!$C$56,"",IF(B443&gt;=①工事概要の入力!$C$55,$AM$13,""))</f>
        <v/>
      </c>
      <c r="AN443" s="177" t="str">
        <f>IF(B443&gt;①工事概要の入力!$C$58,"",IF(B443&gt;=①工事概要の入力!$C$57,$AN$13,""))</f>
        <v/>
      </c>
      <c r="AO443" s="177" t="str">
        <f>IF(B443&gt;①工事概要の入力!$C$60,"",IF(B443&gt;=①工事概要の入力!$C$59,$AO$13,""))</f>
        <v/>
      </c>
      <c r="AP443" s="177" t="str">
        <f>IF(B443&gt;①工事概要の入力!$C$62,"",IF(B443&gt;=①工事概要の入力!$C$61,$AP$13,""))</f>
        <v/>
      </c>
      <c r="AQ443" s="177" t="str">
        <f>IF(B443&gt;①工事概要の入力!$C$64,"",IF(B443&gt;=①工事概要の入力!$C$63,$AQ$13,""))</f>
        <v/>
      </c>
      <c r="AR443" s="177" t="str">
        <f>IF(B443&gt;①工事概要の入力!$C$66,"",IF(B443&gt;=①工事概要の入力!$C$65,$AR$13,""))</f>
        <v/>
      </c>
      <c r="AS443" s="177" t="str">
        <f>IF(B443&gt;①工事概要の入力!$C$68,"",IF(B443&gt;=①工事概要の入力!$C$67,$AS$13,""))</f>
        <v/>
      </c>
      <c r="AT443" s="177" t="str">
        <f t="shared" si="69"/>
        <v/>
      </c>
      <c r="AU443" s="177" t="str">
        <f t="shared" si="61"/>
        <v xml:space="preserve"> </v>
      </c>
    </row>
    <row r="444" spans="1:47" ht="39" customHeight="1" thickTop="1" thickBot="1">
      <c r="A444" s="351" t="str">
        <f t="shared" si="62"/>
        <v>対象期間外</v>
      </c>
      <c r="B444" s="362" t="str">
        <f>IFERROR(IF(B443=①工事概要の入力!$E$14,"-",IF(B443="-","-",B443+1)),"-")</f>
        <v>-</v>
      </c>
      <c r="C444" s="363" t="str">
        <f t="shared" si="63"/>
        <v>-</v>
      </c>
      <c r="D444" s="364" t="str">
        <f t="shared" si="64"/>
        <v xml:space="preserve"> </v>
      </c>
      <c r="E444" s="365" t="str">
        <f>IF(B444=①工事概要の入力!$E$10,"",IF(B444&gt;①工事概要の入力!$E$13,"",IF(LEN(AT444)=0,"○","")))</f>
        <v/>
      </c>
      <c r="F444" s="365" t="str">
        <f>IF(E444="","",IF(WEEKDAY(B444)=1,"〇",IF(WEEKDAY(B444)=7,"〇","")))</f>
        <v/>
      </c>
      <c r="G444" s="366" t="str">
        <f t="shared" si="65"/>
        <v>×</v>
      </c>
      <c r="H444" s="367"/>
      <c r="I444" s="368"/>
      <c r="J444" s="369"/>
      <c r="K444" s="370"/>
      <c r="L444" s="371" t="str">
        <f t="shared" si="66"/>
        <v/>
      </c>
      <c r="M444" s="371" t="str">
        <f t="shared" si="60"/>
        <v/>
      </c>
      <c r="N444" s="371" t="str">
        <f>B444</f>
        <v>-</v>
      </c>
      <c r="O444" s="371" t="str">
        <f t="shared" si="67"/>
        <v/>
      </c>
      <c r="P444" s="371" t="str">
        <f t="shared" si="68"/>
        <v>振替済み</v>
      </c>
      <c r="Q444" s="365" t="str">
        <f>IFERROR(IF(F444="","",IF(I444="休日","OK",IF(I444=$T$3,VLOOKUP(B444,$M$15:$P$655,4,FALSE),"NG"))),"NG")</f>
        <v/>
      </c>
      <c r="R444" s="398" t="str">
        <f>IFERROR(IF(WEEKDAY(C444)=2,"週の始まり",IF(WEEKDAY(C444)=1,"週の終わり",IF(WEEKDAY(C444)&gt;2,"↓",""))),"")</f>
        <v/>
      </c>
      <c r="S444" s="184"/>
      <c r="V444" s="177" t="str">
        <f>IFERROR(VLOOKUP(B444,①工事概要の入力!$C$10:$D$14,2,FALSE),"")</f>
        <v/>
      </c>
      <c r="W444" s="177" t="str">
        <f>IFERROR(VLOOKUP(B444,①工事概要の入力!$C$18:$D$23,2,FALSE),"")</f>
        <v/>
      </c>
      <c r="X444" s="177" t="str">
        <f>IFERROR(VLOOKUP(B444,①工事概要の入力!$C$24:$D$26,2,FALSE),"")</f>
        <v/>
      </c>
      <c r="Y444" s="177" t="str">
        <f>IF(B444&gt;①工事概要の入力!$C$28,"",IF(B444&gt;=①工事概要の入力!$C$27,$Y$13,""))</f>
        <v/>
      </c>
      <c r="Z444" s="177" t="str">
        <f>IF(B444&gt;①工事概要の入力!$C$30,"",IF(B444&gt;=①工事概要の入力!$C$29,$Z$13,""))</f>
        <v/>
      </c>
      <c r="AA444" s="177" t="str">
        <f>IF(B444&gt;①工事概要の入力!$C$32,"",IF(B444&gt;=①工事概要の入力!$C$31,$AA$13,""))</f>
        <v/>
      </c>
      <c r="AB444" s="177" t="str">
        <f>IF(B444&gt;①工事概要の入力!$C$34,"",IF(B444&gt;=①工事概要の入力!$C$33,$AB$13,""))</f>
        <v/>
      </c>
      <c r="AC444" s="177" t="str">
        <f>IF(B444&gt;①工事概要の入力!$C$36,"",IF(B444&gt;=①工事概要の入力!$C$35,$AC$13,""))</f>
        <v/>
      </c>
      <c r="AD444" s="177" t="str">
        <f>IF(B444&gt;①工事概要の入力!$C$38,"",IF(B444&gt;=①工事概要の入力!$C$37,$AD$13,""))</f>
        <v/>
      </c>
      <c r="AE444" s="177" t="str">
        <f>IF(B444&gt;①工事概要の入力!$C$40,"",IF(B444&gt;=①工事概要の入力!$C$39,$AE$13,""))</f>
        <v/>
      </c>
      <c r="AF444" s="177" t="str">
        <f>IF(B444&gt;①工事概要の入力!$C$42,"",IF(B444&gt;=①工事概要の入力!$C$41,$AF$13,""))</f>
        <v/>
      </c>
      <c r="AG444" s="177" t="str">
        <f>IF(B444&gt;①工事概要の入力!$C$44,"",IF(B444&gt;=①工事概要の入力!$C$43,$AG$13,""))</f>
        <v/>
      </c>
      <c r="AH444" s="177" t="str">
        <f>IF(B444&gt;①工事概要の入力!$C$46,"",IF(B444&gt;=①工事概要の入力!$C$45,$AH$13,""))</f>
        <v/>
      </c>
      <c r="AI444" s="177" t="str">
        <f>IF(B444&gt;①工事概要の入力!$C$48,"",IF(B444&gt;=①工事概要の入力!$C$47,$AI$13,""))</f>
        <v/>
      </c>
      <c r="AJ444" s="177" t="str">
        <f>IF(B444&gt;①工事概要の入力!$C$50,"",IF(B444&gt;=①工事概要の入力!$C$49,$AJ$13,""))</f>
        <v/>
      </c>
      <c r="AK444" s="177" t="str">
        <f>IF(B444&gt;①工事概要の入力!$C$52,"",IF(B444&gt;=①工事概要の入力!$C$51,$AK$13,""))</f>
        <v/>
      </c>
      <c r="AL444" s="177" t="str">
        <f>IF(B444&gt;①工事概要の入力!$C$54,"",IF(B444&gt;=①工事概要の入力!$C$53,$AL$13,""))</f>
        <v/>
      </c>
      <c r="AM444" s="177" t="str">
        <f>IF(B444&gt;①工事概要の入力!$C$56,"",IF(B444&gt;=①工事概要の入力!$C$55,$AM$13,""))</f>
        <v/>
      </c>
      <c r="AN444" s="177" t="str">
        <f>IF(B444&gt;①工事概要の入力!$C$58,"",IF(B444&gt;=①工事概要の入力!$C$57,$AN$13,""))</f>
        <v/>
      </c>
      <c r="AO444" s="177" t="str">
        <f>IF(B444&gt;①工事概要の入力!$C$60,"",IF(B444&gt;=①工事概要の入力!$C$59,$AO$13,""))</f>
        <v/>
      </c>
      <c r="AP444" s="177" t="str">
        <f>IF(B444&gt;①工事概要の入力!$C$62,"",IF(B444&gt;=①工事概要の入力!$C$61,$AP$13,""))</f>
        <v/>
      </c>
      <c r="AQ444" s="177" t="str">
        <f>IF(B444&gt;①工事概要の入力!$C$64,"",IF(B444&gt;=①工事概要の入力!$C$63,$AQ$13,""))</f>
        <v/>
      </c>
      <c r="AR444" s="177" t="str">
        <f>IF(B444&gt;①工事概要の入力!$C$66,"",IF(B444&gt;=①工事概要の入力!$C$65,$AR$13,""))</f>
        <v/>
      </c>
      <c r="AS444" s="177" t="str">
        <f>IF(B444&gt;①工事概要の入力!$C$68,"",IF(B444&gt;=①工事概要の入力!$C$67,$AS$13,""))</f>
        <v/>
      </c>
      <c r="AT444" s="177" t="str">
        <f t="shared" si="69"/>
        <v/>
      </c>
      <c r="AU444" s="177" t="str">
        <f t="shared" si="61"/>
        <v xml:space="preserve"> </v>
      </c>
    </row>
    <row r="445" spans="1:47" ht="39" customHeight="1" thickTop="1" thickBot="1">
      <c r="A445" s="351" t="str">
        <f t="shared" si="62"/>
        <v>対象期間外</v>
      </c>
      <c r="B445" s="362" t="str">
        <f>IFERROR(IF(B444=①工事概要の入力!$E$14,"-",IF(B444="-","-",B444+1)),"-")</f>
        <v>-</v>
      </c>
      <c r="C445" s="363" t="str">
        <f t="shared" si="63"/>
        <v>-</v>
      </c>
      <c r="D445" s="364" t="str">
        <f t="shared" si="64"/>
        <v xml:space="preserve"> </v>
      </c>
      <c r="E445" s="365" t="str">
        <f>IF(B445=①工事概要の入力!$E$10,"",IF(B445&gt;①工事概要の入力!$E$13,"",IF(LEN(AT445)=0,"○","")))</f>
        <v/>
      </c>
      <c r="F445" s="365" t="str">
        <f>IF(E445="","",IF(WEEKDAY(B445)=1,"〇",IF(WEEKDAY(B445)=7,"〇","")))</f>
        <v/>
      </c>
      <c r="G445" s="366" t="str">
        <f t="shared" si="65"/>
        <v>×</v>
      </c>
      <c r="H445" s="367"/>
      <c r="I445" s="368"/>
      <c r="J445" s="369"/>
      <c r="K445" s="370"/>
      <c r="L445" s="371" t="str">
        <f t="shared" si="66"/>
        <v/>
      </c>
      <c r="M445" s="371" t="str">
        <f t="shared" si="60"/>
        <v/>
      </c>
      <c r="N445" s="371" t="str">
        <f>B445</f>
        <v>-</v>
      </c>
      <c r="O445" s="371" t="str">
        <f t="shared" si="67"/>
        <v/>
      </c>
      <c r="P445" s="371" t="str">
        <f t="shared" si="68"/>
        <v>振替済み</v>
      </c>
      <c r="Q445" s="365" t="str">
        <f>IFERROR(IF(F445="","",IF(I445="休日","OK",IF(I445=$T$3,VLOOKUP(B445,$M$15:$P$655,4,FALSE),"NG"))),"NG")</f>
        <v/>
      </c>
      <c r="R445" s="398" t="str">
        <f>IFERROR(IF(WEEKDAY(C445)=2,"週の始まり",IF(WEEKDAY(C445)=1,"週の終わり",IF(WEEKDAY(C445)&gt;2,"↓",""))),"")</f>
        <v/>
      </c>
      <c r="S445" s="184"/>
      <c r="V445" s="177" t="str">
        <f>IFERROR(VLOOKUP(B445,①工事概要の入力!$C$10:$D$14,2,FALSE),"")</f>
        <v/>
      </c>
      <c r="W445" s="177" t="str">
        <f>IFERROR(VLOOKUP(B445,①工事概要の入力!$C$18:$D$23,2,FALSE),"")</f>
        <v/>
      </c>
      <c r="X445" s="177" t="str">
        <f>IFERROR(VLOOKUP(B445,①工事概要の入力!$C$24:$D$26,2,FALSE),"")</f>
        <v/>
      </c>
      <c r="Y445" s="177" t="str">
        <f>IF(B445&gt;①工事概要の入力!$C$28,"",IF(B445&gt;=①工事概要の入力!$C$27,$Y$13,""))</f>
        <v/>
      </c>
      <c r="Z445" s="177" t="str">
        <f>IF(B445&gt;①工事概要の入力!$C$30,"",IF(B445&gt;=①工事概要の入力!$C$29,$Z$13,""))</f>
        <v/>
      </c>
      <c r="AA445" s="177" t="str">
        <f>IF(B445&gt;①工事概要の入力!$C$32,"",IF(B445&gt;=①工事概要の入力!$C$31,$AA$13,""))</f>
        <v/>
      </c>
      <c r="AB445" s="177" t="str">
        <f>IF(B445&gt;①工事概要の入力!$C$34,"",IF(B445&gt;=①工事概要の入力!$C$33,$AB$13,""))</f>
        <v/>
      </c>
      <c r="AC445" s="177" t="str">
        <f>IF(B445&gt;①工事概要の入力!$C$36,"",IF(B445&gt;=①工事概要の入力!$C$35,$AC$13,""))</f>
        <v/>
      </c>
      <c r="AD445" s="177" t="str">
        <f>IF(B445&gt;①工事概要の入力!$C$38,"",IF(B445&gt;=①工事概要の入力!$C$37,$AD$13,""))</f>
        <v/>
      </c>
      <c r="AE445" s="177" t="str">
        <f>IF(B445&gt;①工事概要の入力!$C$40,"",IF(B445&gt;=①工事概要の入力!$C$39,$AE$13,""))</f>
        <v/>
      </c>
      <c r="AF445" s="177" t="str">
        <f>IF(B445&gt;①工事概要の入力!$C$42,"",IF(B445&gt;=①工事概要の入力!$C$41,$AF$13,""))</f>
        <v/>
      </c>
      <c r="AG445" s="177" t="str">
        <f>IF(B445&gt;①工事概要の入力!$C$44,"",IF(B445&gt;=①工事概要の入力!$C$43,$AG$13,""))</f>
        <v/>
      </c>
      <c r="AH445" s="177" t="str">
        <f>IF(B445&gt;①工事概要の入力!$C$46,"",IF(B445&gt;=①工事概要の入力!$C$45,$AH$13,""))</f>
        <v/>
      </c>
      <c r="AI445" s="177" t="str">
        <f>IF(B445&gt;①工事概要の入力!$C$48,"",IF(B445&gt;=①工事概要の入力!$C$47,$AI$13,""))</f>
        <v/>
      </c>
      <c r="AJ445" s="177" t="str">
        <f>IF(B445&gt;①工事概要の入力!$C$50,"",IF(B445&gt;=①工事概要の入力!$C$49,$AJ$13,""))</f>
        <v/>
      </c>
      <c r="AK445" s="177" t="str">
        <f>IF(B445&gt;①工事概要の入力!$C$52,"",IF(B445&gt;=①工事概要の入力!$C$51,$AK$13,""))</f>
        <v/>
      </c>
      <c r="AL445" s="177" t="str">
        <f>IF(B445&gt;①工事概要の入力!$C$54,"",IF(B445&gt;=①工事概要の入力!$C$53,$AL$13,""))</f>
        <v/>
      </c>
      <c r="AM445" s="177" t="str">
        <f>IF(B445&gt;①工事概要の入力!$C$56,"",IF(B445&gt;=①工事概要の入力!$C$55,$AM$13,""))</f>
        <v/>
      </c>
      <c r="AN445" s="177" t="str">
        <f>IF(B445&gt;①工事概要の入力!$C$58,"",IF(B445&gt;=①工事概要の入力!$C$57,$AN$13,""))</f>
        <v/>
      </c>
      <c r="AO445" s="177" t="str">
        <f>IF(B445&gt;①工事概要の入力!$C$60,"",IF(B445&gt;=①工事概要の入力!$C$59,$AO$13,""))</f>
        <v/>
      </c>
      <c r="AP445" s="177" t="str">
        <f>IF(B445&gt;①工事概要の入力!$C$62,"",IF(B445&gt;=①工事概要の入力!$C$61,$AP$13,""))</f>
        <v/>
      </c>
      <c r="AQ445" s="177" t="str">
        <f>IF(B445&gt;①工事概要の入力!$C$64,"",IF(B445&gt;=①工事概要の入力!$C$63,$AQ$13,""))</f>
        <v/>
      </c>
      <c r="AR445" s="177" t="str">
        <f>IF(B445&gt;①工事概要の入力!$C$66,"",IF(B445&gt;=①工事概要の入力!$C$65,$AR$13,""))</f>
        <v/>
      </c>
      <c r="AS445" s="177" t="str">
        <f>IF(B445&gt;①工事概要の入力!$C$68,"",IF(B445&gt;=①工事概要の入力!$C$67,$AS$13,""))</f>
        <v/>
      </c>
      <c r="AT445" s="177" t="str">
        <f t="shared" si="69"/>
        <v/>
      </c>
      <c r="AU445" s="177" t="str">
        <f t="shared" si="61"/>
        <v xml:space="preserve"> </v>
      </c>
    </row>
    <row r="446" spans="1:47" ht="39" customHeight="1" thickTop="1" thickBot="1">
      <c r="A446" s="351" t="str">
        <f t="shared" si="62"/>
        <v>対象期間外</v>
      </c>
      <c r="B446" s="362" t="str">
        <f>IFERROR(IF(B445=①工事概要の入力!$E$14,"-",IF(B445="-","-",B445+1)),"-")</f>
        <v>-</v>
      </c>
      <c r="C446" s="363" t="str">
        <f t="shared" si="63"/>
        <v>-</v>
      </c>
      <c r="D446" s="364" t="str">
        <f t="shared" si="64"/>
        <v xml:space="preserve"> </v>
      </c>
      <c r="E446" s="365" t="str">
        <f>IF(B446=①工事概要の入力!$E$10,"",IF(B446&gt;①工事概要の入力!$E$13,"",IF(LEN(AT446)=0,"○","")))</f>
        <v/>
      </c>
      <c r="F446" s="365" t="str">
        <f>IF(E446="","",IF(WEEKDAY(B446)=1,"〇",IF(WEEKDAY(B446)=7,"〇","")))</f>
        <v/>
      </c>
      <c r="G446" s="366" t="str">
        <f t="shared" si="65"/>
        <v>×</v>
      </c>
      <c r="H446" s="367"/>
      <c r="I446" s="368"/>
      <c r="J446" s="369"/>
      <c r="K446" s="370"/>
      <c r="L446" s="371" t="str">
        <f t="shared" si="66"/>
        <v/>
      </c>
      <c r="M446" s="371" t="str">
        <f t="shared" si="60"/>
        <v/>
      </c>
      <c r="N446" s="371" t="str">
        <f>B446</f>
        <v>-</v>
      </c>
      <c r="O446" s="371" t="str">
        <f t="shared" si="67"/>
        <v/>
      </c>
      <c r="P446" s="371" t="str">
        <f t="shared" si="68"/>
        <v>振替済み</v>
      </c>
      <c r="Q446" s="365" t="str">
        <f>IFERROR(IF(F446="","",IF(I446="休日","OK",IF(I446=$T$3,VLOOKUP(B446,$M$15:$P$655,4,FALSE),"NG"))),"NG")</f>
        <v/>
      </c>
      <c r="R446" s="398" t="str">
        <f>IFERROR(IF(WEEKDAY(C446)=2,"週の始まり",IF(WEEKDAY(C446)=1,"週の終わり",IF(WEEKDAY(C446)&gt;2,"↓",""))),"")</f>
        <v/>
      </c>
      <c r="S446" s="184"/>
      <c r="V446" s="177" t="str">
        <f>IFERROR(VLOOKUP(B446,①工事概要の入力!$C$10:$D$14,2,FALSE),"")</f>
        <v/>
      </c>
      <c r="W446" s="177" t="str">
        <f>IFERROR(VLOOKUP(B446,①工事概要の入力!$C$18:$D$23,2,FALSE),"")</f>
        <v/>
      </c>
      <c r="X446" s="177" t="str">
        <f>IFERROR(VLOOKUP(B446,①工事概要の入力!$C$24:$D$26,2,FALSE),"")</f>
        <v/>
      </c>
      <c r="Y446" s="177" t="str">
        <f>IF(B446&gt;①工事概要の入力!$C$28,"",IF(B446&gt;=①工事概要の入力!$C$27,$Y$13,""))</f>
        <v/>
      </c>
      <c r="Z446" s="177" t="str">
        <f>IF(B446&gt;①工事概要の入力!$C$30,"",IF(B446&gt;=①工事概要の入力!$C$29,$Z$13,""))</f>
        <v/>
      </c>
      <c r="AA446" s="177" t="str">
        <f>IF(B446&gt;①工事概要の入力!$C$32,"",IF(B446&gt;=①工事概要の入力!$C$31,$AA$13,""))</f>
        <v/>
      </c>
      <c r="AB446" s="177" t="str">
        <f>IF(B446&gt;①工事概要の入力!$C$34,"",IF(B446&gt;=①工事概要の入力!$C$33,$AB$13,""))</f>
        <v/>
      </c>
      <c r="AC446" s="177" t="str">
        <f>IF(B446&gt;①工事概要の入力!$C$36,"",IF(B446&gt;=①工事概要の入力!$C$35,$AC$13,""))</f>
        <v/>
      </c>
      <c r="AD446" s="177" t="str">
        <f>IF(B446&gt;①工事概要の入力!$C$38,"",IF(B446&gt;=①工事概要の入力!$C$37,$AD$13,""))</f>
        <v/>
      </c>
      <c r="AE446" s="177" t="str">
        <f>IF(B446&gt;①工事概要の入力!$C$40,"",IF(B446&gt;=①工事概要の入力!$C$39,$AE$13,""))</f>
        <v/>
      </c>
      <c r="AF446" s="177" t="str">
        <f>IF(B446&gt;①工事概要の入力!$C$42,"",IF(B446&gt;=①工事概要の入力!$C$41,$AF$13,""))</f>
        <v/>
      </c>
      <c r="AG446" s="177" t="str">
        <f>IF(B446&gt;①工事概要の入力!$C$44,"",IF(B446&gt;=①工事概要の入力!$C$43,$AG$13,""))</f>
        <v/>
      </c>
      <c r="AH446" s="177" t="str">
        <f>IF(B446&gt;①工事概要の入力!$C$46,"",IF(B446&gt;=①工事概要の入力!$C$45,$AH$13,""))</f>
        <v/>
      </c>
      <c r="AI446" s="177" t="str">
        <f>IF(B446&gt;①工事概要の入力!$C$48,"",IF(B446&gt;=①工事概要の入力!$C$47,$AI$13,""))</f>
        <v/>
      </c>
      <c r="AJ446" s="177" t="str">
        <f>IF(B446&gt;①工事概要の入力!$C$50,"",IF(B446&gt;=①工事概要の入力!$C$49,$AJ$13,""))</f>
        <v/>
      </c>
      <c r="AK446" s="177" t="str">
        <f>IF(B446&gt;①工事概要の入力!$C$52,"",IF(B446&gt;=①工事概要の入力!$C$51,$AK$13,""))</f>
        <v/>
      </c>
      <c r="AL446" s="177" t="str">
        <f>IF(B446&gt;①工事概要の入力!$C$54,"",IF(B446&gt;=①工事概要の入力!$C$53,$AL$13,""))</f>
        <v/>
      </c>
      <c r="AM446" s="177" t="str">
        <f>IF(B446&gt;①工事概要の入力!$C$56,"",IF(B446&gt;=①工事概要の入力!$C$55,$AM$13,""))</f>
        <v/>
      </c>
      <c r="AN446" s="177" t="str">
        <f>IF(B446&gt;①工事概要の入力!$C$58,"",IF(B446&gt;=①工事概要の入力!$C$57,$AN$13,""))</f>
        <v/>
      </c>
      <c r="AO446" s="177" t="str">
        <f>IF(B446&gt;①工事概要の入力!$C$60,"",IF(B446&gt;=①工事概要の入力!$C$59,$AO$13,""))</f>
        <v/>
      </c>
      <c r="AP446" s="177" t="str">
        <f>IF(B446&gt;①工事概要の入力!$C$62,"",IF(B446&gt;=①工事概要の入力!$C$61,$AP$13,""))</f>
        <v/>
      </c>
      <c r="AQ446" s="177" t="str">
        <f>IF(B446&gt;①工事概要の入力!$C$64,"",IF(B446&gt;=①工事概要の入力!$C$63,$AQ$13,""))</f>
        <v/>
      </c>
      <c r="AR446" s="177" t="str">
        <f>IF(B446&gt;①工事概要の入力!$C$66,"",IF(B446&gt;=①工事概要の入力!$C$65,$AR$13,""))</f>
        <v/>
      </c>
      <c r="AS446" s="177" t="str">
        <f>IF(B446&gt;①工事概要の入力!$C$68,"",IF(B446&gt;=①工事概要の入力!$C$67,$AS$13,""))</f>
        <v/>
      </c>
      <c r="AT446" s="177" t="str">
        <f t="shared" si="69"/>
        <v/>
      </c>
      <c r="AU446" s="177" t="str">
        <f t="shared" si="61"/>
        <v xml:space="preserve"> </v>
      </c>
    </row>
    <row r="447" spans="1:47" ht="39" customHeight="1" thickTop="1" thickBot="1">
      <c r="A447" s="351" t="str">
        <f t="shared" si="62"/>
        <v>対象期間外</v>
      </c>
      <c r="B447" s="362" t="str">
        <f>IFERROR(IF(B446=①工事概要の入力!$E$14,"-",IF(B446="-","-",B446+1)),"-")</f>
        <v>-</v>
      </c>
      <c r="C447" s="363" t="str">
        <f t="shared" si="63"/>
        <v>-</v>
      </c>
      <c r="D447" s="364" t="str">
        <f t="shared" si="64"/>
        <v xml:space="preserve"> </v>
      </c>
      <c r="E447" s="365" t="str">
        <f>IF(B447=①工事概要の入力!$E$10,"",IF(B447&gt;①工事概要の入力!$E$13,"",IF(LEN(AT447)=0,"○","")))</f>
        <v/>
      </c>
      <c r="F447" s="365" t="str">
        <f>IF(E447="","",IF(WEEKDAY(B447)=1,"〇",IF(WEEKDAY(B447)=7,"〇","")))</f>
        <v/>
      </c>
      <c r="G447" s="366" t="str">
        <f t="shared" si="65"/>
        <v>×</v>
      </c>
      <c r="H447" s="367"/>
      <c r="I447" s="368"/>
      <c r="J447" s="369"/>
      <c r="K447" s="370"/>
      <c r="L447" s="371" t="str">
        <f t="shared" si="66"/>
        <v/>
      </c>
      <c r="M447" s="371" t="str">
        <f t="shared" si="60"/>
        <v/>
      </c>
      <c r="N447" s="371" t="str">
        <f>B447</f>
        <v>-</v>
      </c>
      <c r="O447" s="371" t="str">
        <f t="shared" si="67"/>
        <v/>
      </c>
      <c r="P447" s="371" t="str">
        <f t="shared" si="68"/>
        <v>振替済み</v>
      </c>
      <c r="Q447" s="365" t="str">
        <f>IFERROR(IF(F447="","",IF(I447="休日","OK",IF(I447=$T$3,VLOOKUP(B447,$M$15:$P$655,4,FALSE),"NG"))),"NG")</f>
        <v/>
      </c>
      <c r="R447" s="398" t="str">
        <f>IFERROR(IF(WEEKDAY(C447)=2,"週の始まり",IF(WEEKDAY(C447)=1,"週の終わり",IF(WEEKDAY(C447)&gt;2,"↓",""))),"")</f>
        <v/>
      </c>
      <c r="S447" s="184"/>
      <c r="V447" s="177" t="str">
        <f>IFERROR(VLOOKUP(B447,①工事概要の入力!$C$10:$D$14,2,FALSE),"")</f>
        <v/>
      </c>
      <c r="W447" s="177" t="str">
        <f>IFERROR(VLOOKUP(B447,①工事概要の入力!$C$18:$D$23,2,FALSE),"")</f>
        <v/>
      </c>
      <c r="X447" s="177" t="str">
        <f>IFERROR(VLOOKUP(B447,①工事概要の入力!$C$24:$D$26,2,FALSE),"")</f>
        <v/>
      </c>
      <c r="Y447" s="177" t="str">
        <f>IF(B447&gt;①工事概要の入力!$C$28,"",IF(B447&gt;=①工事概要の入力!$C$27,$Y$13,""))</f>
        <v/>
      </c>
      <c r="Z447" s="177" t="str">
        <f>IF(B447&gt;①工事概要の入力!$C$30,"",IF(B447&gt;=①工事概要の入力!$C$29,$Z$13,""))</f>
        <v/>
      </c>
      <c r="AA447" s="177" t="str">
        <f>IF(B447&gt;①工事概要の入力!$C$32,"",IF(B447&gt;=①工事概要の入力!$C$31,$AA$13,""))</f>
        <v/>
      </c>
      <c r="AB447" s="177" t="str">
        <f>IF(B447&gt;①工事概要の入力!$C$34,"",IF(B447&gt;=①工事概要の入力!$C$33,$AB$13,""))</f>
        <v/>
      </c>
      <c r="AC447" s="177" t="str">
        <f>IF(B447&gt;①工事概要の入力!$C$36,"",IF(B447&gt;=①工事概要の入力!$C$35,$AC$13,""))</f>
        <v/>
      </c>
      <c r="AD447" s="177" t="str">
        <f>IF(B447&gt;①工事概要の入力!$C$38,"",IF(B447&gt;=①工事概要の入力!$C$37,$AD$13,""))</f>
        <v/>
      </c>
      <c r="AE447" s="177" t="str">
        <f>IF(B447&gt;①工事概要の入力!$C$40,"",IF(B447&gt;=①工事概要の入力!$C$39,$AE$13,""))</f>
        <v/>
      </c>
      <c r="AF447" s="177" t="str">
        <f>IF(B447&gt;①工事概要の入力!$C$42,"",IF(B447&gt;=①工事概要の入力!$C$41,$AF$13,""))</f>
        <v/>
      </c>
      <c r="AG447" s="177" t="str">
        <f>IF(B447&gt;①工事概要の入力!$C$44,"",IF(B447&gt;=①工事概要の入力!$C$43,$AG$13,""))</f>
        <v/>
      </c>
      <c r="AH447" s="177" t="str">
        <f>IF(B447&gt;①工事概要の入力!$C$46,"",IF(B447&gt;=①工事概要の入力!$C$45,$AH$13,""))</f>
        <v/>
      </c>
      <c r="AI447" s="177" t="str">
        <f>IF(B447&gt;①工事概要の入力!$C$48,"",IF(B447&gt;=①工事概要の入力!$C$47,$AI$13,""))</f>
        <v/>
      </c>
      <c r="AJ447" s="177" t="str">
        <f>IF(B447&gt;①工事概要の入力!$C$50,"",IF(B447&gt;=①工事概要の入力!$C$49,$AJ$13,""))</f>
        <v/>
      </c>
      <c r="AK447" s="177" t="str">
        <f>IF(B447&gt;①工事概要の入力!$C$52,"",IF(B447&gt;=①工事概要の入力!$C$51,$AK$13,""))</f>
        <v/>
      </c>
      <c r="AL447" s="177" t="str">
        <f>IF(B447&gt;①工事概要の入力!$C$54,"",IF(B447&gt;=①工事概要の入力!$C$53,$AL$13,""))</f>
        <v/>
      </c>
      <c r="AM447" s="177" t="str">
        <f>IF(B447&gt;①工事概要の入力!$C$56,"",IF(B447&gt;=①工事概要の入力!$C$55,$AM$13,""))</f>
        <v/>
      </c>
      <c r="AN447" s="177" t="str">
        <f>IF(B447&gt;①工事概要の入力!$C$58,"",IF(B447&gt;=①工事概要の入力!$C$57,$AN$13,""))</f>
        <v/>
      </c>
      <c r="AO447" s="177" t="str">
        <f>IF(B447&gt;①工事概要の入力!$C$60,"",IF(B447&gt;=①工事概要の入力!$C$59,$AO$13,""))</f>
        <v/>
      </c>
      <c r="AP447" s="177" t="str">
        <f>IF(B447&gt;①工事概要の入力!$C$62,"",IF(B447&gt;=①工事概要の入力!$C$61,$AP$13,""))</f>
        <v/>
      </c>
      <c r="AQ447" s="177" t="str">
        <f>IF(B447&gt;①工事概要の入力!$C$64,"",IF(B447&gt;=①工事概要の入力!$C$63,$AQ$13,""))</f>
        <v/>
      </c>
      <c r="AR447" s="177" t="str">
        <f>IF(B447&gt;①工事概要の入力!$C$66,"",IF(B447&gt;=①工事概要の入力!$C$65,$AR$13,""))</f>
        <v/>
      </c>
      <c r="AS447" s="177" t="str">
        <f>IF(B447&gt;①工事概要の入力!$C$68,"",IF(B447&gt;=①工事概要の入力!$C$67,$AS$13,""))</f>
        <v/>
      </c>
      <c r="AT447" s="177" t="str">
        <f t="shared" si="69"/>
        <v/>
      </c>
      <c r="AU447" s="177" t="str">
        <f t="shared" si="61"/>
        <v xml:space="preserve"> </v>
      </c>
    </row>
    <row r="448" spans="1:47" ht="39" customHeight="1" thickTop="1" thickBot="1">
      <c r="A448" s="351" t="str">
        <f t="shared" si="62"/>
        <v>対象期間外</v>
      </c>
      <c r="B448" s="362" t="str">
        <f>IFERROR(IF(B447=①工事概要の入力!$E$14,"-",IF(B447="-","-",B447+1)),"-")</f>
        <v>-</v>
      </c>
      <c r="C448" s="363" t="str">
        <f t="shared" si="63"/>
        <v>-</v>
      </c>
      <c r="D448" s="364" t="str">
        <f t="shared" si="64"/>
        <v xml:space="preserve"> </v>
      </c>
      <c r="E448" s="365" t="str">
        <f>IF(B448=①工事概要の入力!$E$10,"",IF(B448&gt;①工事概要の入力!$E$13,"",IF(LEN(AT448)=0,"○","")))</f>
        <v/>
      </c>
      <c r="F448" s="365" t="str">
        <f>IF(E448="","",IF(WEEKDAY(B448)=1,"〇",IF(WEEKDAY(B448)=7,"〇","")))</f>
        <v/>
      </c>
      <c r="G448" s="366" t="str">
        <f t="shared" si="65"/>
        <v>×</v>
      </c>
      <c r="H448" s="367"/>
      <c r="I448" s="368"/>
      <c r="J448" s="369"/>
      <c r="K448" s="370"/>
      <c r="L448" s="371" t="str">
        <f t="shared" si="66"/>
        <v/>
      </c>
      <c r="M448" s="371" t="str">
        <f t="shared" si="60"/>
        <v/>
      </c>
      <c r="N448" s="371" t="str">
        <f>B448</f>
        <v>-</v>
      </c>
      <c r="O448" s="371" t="str">
        <f t="shared" si="67"/>
        <v/>
      </c>
      <c r="P448" s="371" t="str">
        <f t="shared" si="68"/>
        <v>振替済み</v>
      </c>
      <c r="Q448" s="365" t="str">
        <f>IFERROR(IF(F448="","",IF(I448="休日","OK",IF(I448=$T$3,VLOOKUP(B448,$M$15:$P$655,4,FALSE),"NG"))),"NG")</f>
        <v/>
      </c>
      <c r="R448" s="398" t="str">
        <f>IFERROR(IF(WEEKDAY(C448)=2,"週の始まり",IF(WEEKDAY(C448)=1,"週の終わり",IF(WEEKDAY(C448)&gt;2,"↓",""))),"")</f>
        <v/>
      </c>
      <c r="S448" s="184"/>
      <c r="V448" s="177" t="str">
        <f>IFERROR(VLOOKUP(B448,①工事概要の入力!$C$10:$D$14,2,FALSE),"")</f>
        <v/>
      </c>
      <c r="W448" s="177" t="str">
        <f>IFERROR(VLOOKUP(B448,①工事概要の入力!$C$18:$D$23,2,FALSE),"")</f>
        <v/>
      </c>
      <c r="X448" s="177" t="str">
        <f>IFERROR(VLOOKUP(B448,①工事概要の入力!$C$24:$D$26,2,FALSE),"")</f>
        <v/>
      </c>
      <c r="Y448" s="177" t="str">
        <f>IF(B448&gt;①工事概要の入力!$C$28,"",IF(B448&gt;=①工事概要の入力!$C$27,$Y$13,""))</f>
        <v/>
      </c>
      <c r="Z448" s="177" t="str">
        <f>IF(B448&gt;①工事概要の入力!$C$30,"",IF(B448&gt;=①工事概要の入力!$C$29,$Z$13,""))</f>
        <v/>
      </c>
      <c r="AA448" s="177" t="str">
        <f>IF(B448&gt;①工事概要の入力!$C$32,"",IF(B448&gt;=①工事概要の入力!$C$31,$AA$13,""))</f>
        <v/>
      </c>
      <c r="AB448" s="177" t="str">
        <f>IF(B448&gt;①工事概要の入力!$C$34,"",IF(B448&gt;=①工事概要の入力!$C$33,$AB$13,""))</f>
        <v/>
      </c>
      <c r="AC448" s="177" t="str">
        <f>IF(B448&gt;①工事概要の入力!$C$36,"",IF(B448&gt;=①工事概要の入力!$C$35,$AC$13,""))</f>
        <v/>
      </c>
      <c r="AD448" s="177" t="str">
        <f>IF(B448&gt;①工事概要の入力!$C$38,"",IF(B448&gt;=①工事概要の入力!$C$37,$AD$13,""))</f>
        <v/>
      </c>
      <c r="AE448" s="177" t="str">
        <f>IF(B448&gt;①工事概要の入力!$C$40,"",IF(B448&gt;=①工事概要の入力!$C$39,$AE$13,""))</f>
        <v/>
      </c>
      <c r="AF448" s="177" t="str">
        <f>IF(B448&gt;①工事概要の入力!$C$42,"",IF(B448&gt;=①工事概要の入力!$C$41,$AF$13,""))</f>
        <v/>
      </c>
      <c r="AG448" s="177" t="str">
        <f>IF(B448&gt;①工事概要の入力!$C$44,"",IF(B448&gt;=①工事概要の入力!$C$43,$AG$13,""))</f>
        <v/>
      </c>
      <c r="AH448" s="177" t="str">
        <f>IF(B448&gt;①工事概要の入力!$C$46,"",IF(B448&gt;=①工事概要の入力!$C$45,$AH$13,""))</f>
        <v/>
      </c>
      <c r="AI448" s="177" t="str">
        <f>IF(B448&gt;①工事概要の入力!$C$48,"",IF(B448&gt;=①工事概要の入力!$C$47,$AI$13,""))</f>
        <v/>
      </c>
      <c r="AJ448" s="177" t="str">
        <f>IF(B448&gt;①工事概要の入力!$C$50,"",IF(B448&gt;=①工事概要の入力!$C$49,$AJ$13,""))</f>
        <v/>
      </c>
      <c r="AK448" s="177" t="str">
        <f>IF(B448&gt;①工事概要の入力!$C$52,"",IF(B448&gt;=①工事概要の入力!$C$51,$AK$13,""))</f>
        <v/>
      </c>
      <c r="AL448" s="177" t="str">
        <f>IF(B448&gt;①工事概要の入力!$C$54,"",IF(B448&gt;=①工事概要の入力!$C$53,$AL$13,""))</f>
        <v/>
      </c>
      <c r="AM448" s="177" t="str">
        <f>IF(B448&gt;①工事概要の入力!$C$56,"",IF(B448&gt;=①工事概要の入力!$C$55,$AM$13,""))</f>
        <v/>
      </c>
      <c r="AN448" s="177" t="str">
        <f>IF(B448&gt;①工事概要の入力!$C$58,"",IF(B448&gt;=①工事概要の入力!$C$57,$AN$13,""))</f>
        <v/>
      </c>
      <c r="AO448" s="177" t="str">
        <f>IF(B448&gt;①工事概要の入力!$C$60,"",IF(B448&gt;=①工事概要の入力!$C$59,$AO$13,""))</f>
        <v/>
      </c>
      <c r="AP448" s="177" t="str">
        <f>IF(B448&gt;①工事概要の入力!$C$62,"",IF(B448&gt;=①工事概要の入力!$C$61,$AP$13,""))</f>
        <v/>
      </c>
      <c r="AQ448" s="177" t="str">
        <f>IF(B448&gt;①工事概要の入力!$C$64,"",IF(B448&gt;=①工事概要の入力!$C$63,$AQ$13,""))</f>
        <v/>
      </c>
      <c r="AR448" s="177" t="str">
        <f>IF(B448&gt;①工事概要の入力!$C$66,"",IF(B448&gt;=①工事概要の入力!$C$65,$AR$13,""))</f>
        <v/>
      </c>
      <c r="AS448" s="177" t="str">
        <f>IF(B448&gt;①工事概要の入力!$C$68,"",IF(B448&gt;=①工事概要の入力!$C$67,$AS$13,""))</f>
        <v/>
      </c>
      <c r="AT448" s="177" t="str">
        <f t="shared" si="69"/>
        <v/>
      </c>
      <c r="AU448" s="177" t="str">
        <f t="shared" si="61"/>
        <v xml:space="preserve"> </v>
      </c>
    </row>
    <row r="449" spans="1:47" ht="39" customHeight="1" thickTop="1" thickBot="1">
      <c r="A449" s="351" t="str">
        <f t="shared" si="62"/>
        <v>対象期間外</v>
      </c>
      <c r="B449" s="362" t="str">
        <f>IFERROR(IF(B448=①工事概要の入力!$E$14,"-",IF(B448="-","-",B448+1)),"-")</f>
        <v>-</v>
      </c>
      <c r="C449" s="363" t="str">
        <f t="shared" si="63"/>
        <v>-</v>
      </c>
      <c r="D449" s="364" t="str">
        <f t="shared" si="64"/>
        <v xml:space="preserve"> </v>
      </c>
      <c r="E449" s="365" t="str">
        <f>IF(B449=①工事概要の入力!$E$10,"",IF(B449&gt;①工事概要の入力!$E$13,"",IF(LEN(AT449)=0,"○","")))</f>
        <v/>
      </c>
      <c r="F449" s="365" t="str">
        <f>IF(E449="","",IF(WEEKDAY(B449)=1,"〇",IF(WEEKDAY(B449)=7,"〇","")))</f>
        <v/>
      </c>
      <c r="G449" s="366" t="str">
        <f t="shared" si="65"/>
        <v>×</v>
      </c>
      <c r="H449" s="367"/>
      <c r="I449" s="368"/>
      <c r="J449" s="369"/>
      <c r="K449" s="370"/>
      <c r="L449" s="371" t="str">
        <f t="shared" si="66"/>
        <v/>
      </c>
      <c r="M449" s="371" t="str">
        <f t="shared" si="60"/>
        <v/>
      </c>
      <c r="N449" s="371" t="str">
        <f>B449</f>
        <v>-</v>
      </c>
      <c r="O449" s="371" t="str">
        <f t="shared" si="67"/>
        <v/>
      </c>
      <c r="P449" s="371" t="str">
        <f t="shared" si="68"/>
        <v>振替済み</v>
      </c>
      <c r="Q449" s="365" t="str">
        <f>IFERROR(IF(F449="","",IF(I449="休日","OK",IF(I449=$T$3,VLOOKUP(B449,$M$15:$P$655,4,FALSE),"NG"))),"NG")</f>
        <v/>
      </c>
      <c r="R449" s="398" t="str">
        <f>IFERROR(IF(WEEKDAY(C449)=2,"週の始まり",IF(WEEKDAY(C449)=1,"週の終わり",IF(WEEKDAY(C449)&gt;2,"↓",""))),"")</f>
        <v/>
      </c>
      <c r="S449" s="184"/>
      <c r="V449" s="177" t="str">
        <f>IFERROR(VLOOKUP(B449,①工事概要の入力!$C$10:$D$14,2,FALSE),"")</f>
        <v/>
      </c>
      <c r="W449" s="177" t="str">
        <f>IFERROR(VLOOKUP(B449,①工事概要の入力!$C$18:$D$23,2,FALSE),"")</f>
        <v/>
      </c>
      <c r="X449" s="177" t="str">
        <f>IFERROR(VLOOKUP(B449,①工事概要の入力!$C$24:$D$26,2,FALSE),"")</f>
        <v/>
      </c>
      <c r="Y449" s="177" t="str">
        <f>IF(B449&gt;①工事概要の入力!$C$28,"",IF(B449&gt;=①工事概要の入力!$C$27,$Y$13,""))</f>
        <v/>
      </c>
      <c r="Z449" s="177" t="str">
        <f>IF(B449&gt;①工事概要の入力!$C$30,"",IF(B449&gt;=①工事概要の入力!$C$29,$Z$13,""))</f>
        <v/>
      </c>
      <c r="AA449" s="177" t="str">
        <f>IF(B449&gt;①工事概要の入力!$C$32,"",IF(B449&gt;=①工事概要の入力!$C$31,$AA$13,""))</f>
        <v/>
      </c>
      <c r="AB449" s="177" t="str">
        <f>IF(B449&gt;①工事概要の入力!$C$34,"",IF(B449&gt;=①工事概要の入力!$C$33,$AB$13,""))</f>
        <v/>
      </c>
      <c r="AC449" s="177" t="str">
        <f>IF(B449&gt;①工事概要の入力!$C$36,"",IF(B449&gt;=①工事概要の入力!$C$35,$AC$13,""))</f>
        <v/>
      </c>
      <c r="AD449" s="177" t="str">
        <f>IF(B449&gt;①工事概要の入力!$C$38,"",IF(B449&gt;=①工事概要の入力!$C$37,$AD$13,""))</f>
        <v/>
      </c>
      <c r="AE449" s="177" t="str">
        <f>IF(B449&gt;①工事概要の入力!$C$40,"",IF(B449&gt;=①工事概要の入力!$C$39,$AE$13,""))</f>
        <v/>
      </c>
      <c r="AF449" s="177" t="str">
        <f>IF(B449&gt;①工事概要の入力!$C$42,"",IF(B449&gt;=①工事概要の入力!$C$41,$AF$13,""))</f>
        <v/>
      </c>
      <c r="AG449" s="177" t="str">
        <f>IF(B449&gt;①工事概要の入力!$C$44,"",IF(B449&gt;=①工事概要の入力!$C$43,$AG$13,""))</f>
        <v/>
      </c>
      <c r="AH449" s="177" t="str">
        <f>IF(B449&gt;①工事概要の入力!$C$46,"",IF(B449&gt;=①工事概要の入力!$C$45,$AH$13,""))</f>
        <v/>
      </c>
      <c r="AI449" s="177" t="str">
        <f>IF(B449&gt;①工事概要の入力!$C$48,"",IF(B449&gt;=①工事概要の入力!$C$47,$AI$13,""))</f>
        <v/>
      </c>
      <c r="AJ449" s="177" t="str">
        <f>IF(B449&gt;①工事概要の入力!$C$50,"",IF(B449&gt;=①工事概要の入力!$C$49,$AJ$13,""))</f>
        <v/>
      </c>
      <c r="AK449" s="177" t="str">
        <f>IF(B449&gt;①工事概要の入力!$C$52,"",IF(B449&gt;=①工事概要の入力!$C$51,$AK$13,""))</f>
        <v/>
      </c>
      <c r="AL449" s="177" t="str">
        <f>IF(B449&gt;①工事概要の入力!$C$54,"",IF(B449&gt;=①工事概要の入力!$C$53,$AL$13,""))</f>
        <v/>
      </c>
      <c r="AM449" s="177" t="str">
        <f>IF(B449&gt;①工事概要の入力!$C$56,"",IF(B449&gt;=①工事概要の入力!$C$55,$AM$13,""))</f>
        <v/>
      </c>
      <c r="AN449" s="177" t="str">
        <f>IF(B449&gt;①工事概要の入力!$C$58,"",IF(B449&gt;=①工事概要の入力!$C$57,$AN$13,""))</f>
        <v/>
      </c>
      <c r="AO449" s="177" t="str">
        <f>IF(B449&gt;①工事概要の入力!$C$60,"",IF(B449&gt;=①工事概要の入力!$C$59,$AO$13,""))</f>
        <v/>
      </c>
      <c r="AP449" s="177" t="str">
        <f>IF(B449&gt;①工事概要の入力!$C$62,"",IF(B449&gt;=①工事概要の入力!$C$61,$AP$13,""))</f>
        <v/>
      </c>
      <c r="AQ449" s="177" t="str">
        <f>IF(B449&gt;①工事概要の入力!$C$64,"",IF(B449&gt;=①工事概要の入力!$C$63,$AQ$13,""))</f>
        <v/>
      </c>
      <c r="AR449" s="177" t="str">
        <f>IF(B449&gt;①工事概要の入力!$C$66,"",IF(B449&gt;=①工事概要の入力!$C$65,$AR$13,""))</f>
        <v/>
      </c>
      <c r="AS449" s="177" t="str">
        <f>IF(B449&gt;①工事概要の入力!$C$68,"",IF(B449&gt;=①工事概要の入力!$C$67,$AS$13,""))</f>
        <v/>
      </c>
      <c r="AT449" s="177" t="str">
        <f t="shared" si="69"/>
        <v/>
      </c>
      <c r="AU449" s="177" t="str">
        <f t="shared" si="61"/>
        <v xml:space="preserve"> </v>
      </c>
    </row>
    <row r="450" spans="1:47" ht="39" customHeight="1" thickTop="1" thickBot="1">
      <c r="A450" s="351" t="str">
        <f t="shared" si="62"/>
        <v>対象期間外</v>
      </c>
      <c r="B450" s="362" t="str">
        <f>IFERROR(IF(B449=①工事概要の入力!$E$14,"-",IF(B449="-","-",B449+1)),"-")</f>
        <v>-</v>
      </c>
      <c r="C450" s="363" t="str">
        <f t="shared" si="63"/>
        <v>-</v>
      </c>
      <c r="D450" s="364" t="str">
        <f t="shared" si="64"/>
        <v xml:space="preserve"> </v>
      </c>
      <c r="E450" s="365" t="str">
        <f>IF(B450=①工事概要の入力!$E$10,"",IF(B450&gt;①工事概要の入力!$E$13,"",IF(LEN(AT450)=0,"○","")))</f>
        <v/>
      </c>
      <c r="F450" s="365" t="str">
        <f>IF(E450="","",IF(WEEKDAY(B450)=1,"〇",IF(WEEKDAY(B450)=7,"〇","")))</f>
        <v/>
      </c>
      <c r="G450" s="366" t="str">
        <f t="shared" si="65"/>
        <v>×</v>
      </c>
      <c r="H450" s="367"/>
      <c r="I450" s="368"/>
      <c r="J450" s="369"/>
      <c r="K450" s="370"/>
      <c r="L450" s="371" t="str">
        <f t="shared" si="66"/>
        <v/>
      </c>
      <c r="M450" s="371" t="str">
        <f t="shared" si="60"/>
        <v/>
      </c>
      <c r="N450" s="371" t="str">
        <f>B450</f>
        <v>-</v>
      </c>
      <c r="O450" s="371" t="str">
        <f t="shared" si="67"/>
        <v/>
      </c>
      <c r="P450" s="371" t="str">
        <f t="shared" si="68"/>
        <v>振替済み</v>
      </c>
      <c r="Q450" s="365" t="str">
        <f>IFERROR(IF(F450="","",IF(I450="休日","OK",IF(I450=$T$3,VLOOKUP(B450,$M$15:$P$655,4,FALSE),"NG"))),"NG")</f>
        <v/>
      </c>
      <c r="R450" s="398" t="str">
        <f>IFERROR(IF(WEEKDAY(C450)=2,"週の始まり",IF(WEEKDAY(C450)=1,"週の終わり",IF(WEEKDAY(C450)&gt;2,"↓",""))),"")</f>
        <v/>
      </c>
      <c r="S450" s="184"/>
      <c r="V450" s="177" t="str">
        <f>IFERROR(VLOOKUP(B450,①工事概要の入力!$C$10:$D$14,2,FALSE),"")</f>
        <v/>
      </c>
      <c r="W450" s="177" t="str">
        <f>IFERROR(VLOOKUP(B450,①工事概要の入力!$C$18:$D$23,2,FALSE),"")</f>
        <v/>
      </c>
      <c r="X450" s="177" t="str">
        <f>IFERROR(VLOOKUP(B450,①工事概要の入力!$C$24:$D$26,2,FALSE),"")</f>
        <v/>
      </c>
      <c r="Y450" s="177" t="str">
        <f>IF(B450&gt;①工事概要の入力!$C$28,"",IF(B450&gt;=①工事概要の入力!$C$27,$Y$13,""))</f>
        <v/>
      </c>
      <c r="Z450" s="177" t="str">
        <f>IF(B450&gt;①工事概要の入力!$C$30,"",IF(B450&gt;=①工事概要の入力!$C$29,$Z$13,""))</f>
        <v/>
      </c>
      <c r="AA450" s="177" t="str">
        <f>IF(B450&gt;①工事概要の入力!$C$32,"",IF(B450&gt;=①工事概要の入力!$C$31,$AA$13,""))</f>
        <v/>
      </c>
      <c r="AB450" s="177" t="str">
        <f>IF(B450&gt;①工事概要の入力!$C$34,"",IF(B450&gt;=①工事概要の入力!$C$33,$AB$13,""))</f>
        <v/>
      </c>
      <c r="AC450" s="177" t="str">
        <f>IF(B450&gt;①工事概要の入力!$C$36,"",IF(B450&gt;=①工事概要の入力!$C$35,$AC$13,""))</f>
        <v/>
      </c>
      <c r="AD450" s="177" t="str">
        <f>IF(B450&gt;①工事概要の入力!$C$38,"",IF(B450&gt;=①工事概要の入力!$C$37,$AD$13,""))</f>
        <v/>
      </c>
      <c r="AE450" s="177" t="str">
        <f>IF(B450&gt;①工事概要の入力!$C$40,"",IF(B450&gt;=①工事概要の入力!$C$39,$AE$13,""))</f>
        <v/>
      </c>
      <c r="AF450" s="177" t="str">
        <f>IF(B450&gt;①工事概要の入力!$C$42,"",IF(B450&gt;=①工事概要の入力!$C$41,$AF$13,""))</f>
        <v/>
      </c>
      <c r="AG450" s="177" t="str">
        <f>IF(B450&gt;①工事概要の入力!$C$44,"",IF(B450&gt;=①工事概要の入力!$C$43,$AG$13,""))</f>
        <v/>
      </c>
      <c r="AH450" s="177" t="str">
        <f>IF(B450&gt;①工事概要の入力!$C$46,"",IF(B450&gt;=①工事概要の入力!$C$45,$AH$13,""))</f>
        <v/>
      </c>
      <c r="AI450" s="177" t="str">
        <f>IF(B450&gt;①工事概要の入力!$C$48,"",IF(B450&gt;=①工事概要の入力!$C$47,$AI$13,""))</f>
        <v/>
      </c>
      <c r="AJ450" s="177" t="str">
        <f>IF(B450&gt;①工事概要の入力!$C$50,"",IF(B450&gt;=①工事概要の入力!$C$49,$AJ$13,""))</f>
        <v/>
      </c>
      <c r="AK450" s="177" t="str">
        <f>IF(B450&gt;①工事概要の入力!$C$52,"",IF(B450&gt;=①工事概要の入力!$C$51,$AK$13,""))</f>
        <v/>
      </c>
      <c r="AL450" s="177" t="str">
        <f>IF(B450&gt;①工事概要の入力!$C$54,"",IF(B450&gt;=①工事概要の入力!$C$53,$AL$13,""))</f>
        <v/>
      </c>
      <c r="AM450" s="177" t="str">
        <f>IF(B450&gt;①工事概要の入力!$C$56,"",IF(B450&gt;=①工事概要の入力!$C$55,$AM$13,""))</f>
        <v/>
      </c>
      <c r="AN450" s="177" t="str">
        <f>IF(B450&gt;①工事概要の入力!$C$58,"",IF(B450&gt;=①工事概要の入力!$C$57,$AN$13,""))</f>
        <v/>
      </c>
      <c r="AO450" s="177" t="str">
        <f>IF(B450&gt;①工事概要の入力!$C$60,"",IF(B450&gt;=①工事概要の入力!$C$59,$AO$13,""))</f>
        <v/>
      </c>
      <c r="AP450" s="177" t="str">
        <f>IF(B450&gt;①工事概要の入力!$C$62,"",IF(B450&gt;=①工事概要の入力!$C$61,$AP$13,""))</f>
        <v/>
      </c>
      <c r="AQ450" s="177" t="str">
        <f>IF(B450&gt;①工事概要の入力!$C$64,"",IF(B450&gt;=①工事概要の入力!$C$63,$AQ$13,""))</f>
        <v/>
      </c>
      <c r="AR450" s="177" t="str">
        <f>IF(B450&gt;①工事概要の入力!$C$66,"",IF(B450&gt;=①工事概要の入力!$C$65,$AR$13,""))</f>
        <v/>
      </c>
      <c r="AS450" s="177" t="str">
        <f>IF(B450&gt;①工事概要の入力!$C$68,"",IF(B450&gt;=①工事概要の入力!$C$67,$AS$13,""))</f>
        <v/>
      </c>
      <c r="AT450" s="177" t="str">
        <f t="shared" si="69"/>
        <v/>
      </c>
      <c r="AU450" s="177" t="str">
        <f t="shared" si="61"/>
        <v xml:space="preserve"> </v>
      </c>
    </row>
    <row r="451" spans="1:47" ht="39" customHeight="1" thickTop="1" thickBot="1">
      <c r="A451" s="351" t="str">
        <f t="shared" si="62"/>
        <v>対象期間外</v>
      </c>
      <c r="B451" s="362" t="str">
        <f>IFERROR(IF(B450=①工事概要の入力!$E$14,"-",IF(B450="-","-",B450+1)),"-")</f>
        <v>-</v>
      </c>
      <c r="C451" s="363" t="str">
        <f t="shared" si="63"/>
        <v>-</v>
      </c>
      <c r="D451" s="364" t="str">
        <f t="shared" si="64"/>
        <v xml:space="preserve"> </v>
      </c>
      <c r="E451" s="365" t="str">
        <f>IF(B451=①工事概要の入力!$E$10,"",IF(B451&gt;①工事概要の入力!$E$13,"",IF(LEN(AT451)=0,"○","")))</f>
        <v/>
      </c>
      <c r="F451" s="365" t="str">
        <f>IF(E451="","",IF(WEEKDAY(B451)=1,"〇",IF(WEEKDAY(B451)=7,"〇","")))</f>
        <v/>
      </c>
      <c r="G451" s="366" t="str">
        <f t="shared" si="65"/>
        <v>×</v>
      </c>
      <c r="H451" s="367"/>
      <c r="I451" s="368"/>
      <c r="J451" s="369"/>
      <c r="K451" s="370"/>
      <c r="L451" s="371" t="str">
        <f t="shared" si="66"/>
        <v/>
      </c>
      <c r="M451" s="371" t="str">
        <f t="shared" si="60"/>
        <v/>
      </c>
      <c r="N451" s="371" t="str">
        <f>B451</f>
        <v>-</v>
      </c>
      <c r="O451" s="371" t="str">
        <f t="shared" si="67"/>
        <v/>
      </c>
      <c r="P451" s="371" t="str">
        <f t="shared" si="68"/>
        <v>振替済み</v>
      </c>
      <c r="Q451" s="365" t="str">
        <f>IFERROR(IF(F451="","",IF(I451="休日","OK",IF(I451=$T$3,VLOOKUP(B451,$M$15:$P$655,4,FALSE),"NG"))),"NG")</f>
        <v/>
      </c>
      <c r="R451" s="398" t="str">
        <f>IFERROR(IF(WEEKDAY(C451)=2,"週の始まり",IF(WEEKDAY(C451)=1,"週の終わり",IF(WEEKDAY(C451)&gt;2,"↓",""))),"")</f>
        <v/>
      </c>
      <c r="S451" s="184"/>
      <c r="V451" s="177" t="str">
        <f>IFERROR(VLOOKUP(B451,①工事概要の入力!$C$10:$D$14,2,FALSE),"")</f>
        <v/>
      </c>
      <c r="W451" s="177" t="str">
        <f>IFERROR(VLOOKUP(B451,①工事概要の入力!$C$18:$D$23,2,FALSE),"")</f>
        <v/>
      </c>
      <c r="X451" s="177" t="str">
        <f>IFERROR(VLOOKUP(B451,①工事概要の入力!$C$24:$D$26,2,FALSE),"")</f>
        <v/>
      </c>
      <c r="Y451" s="177" t="str">
        <f>IF(B451&gt;①工事概要の入力!$C$28,"",IF(B451&gt;=①工事概要の入力!$C$27,$Y$13,""))</f>
        <v/>
      </c>
      <c r="Z451" s="177" t="str">
        <f>IF(B451&gt;①工事概要の入力!$C$30,"",IF(B451&gt;=①工事概要の入力!$C$29,$Z$13,""))</f>
        <v/>
      </c>
      <c r="AA451" s="177" t="str">
        <f>IF(B451&gt;①工事概要の入力!$C$32,"",IF(B451&gt;=①工事概要の入力!$C$31,$AA$13,""))</f>
        <v/>
      </c>
      <c r="AB451" s="177" t="str">
        <f>IF(B451&gt;①工事概要の入力!$C$34,"",IF(B451&gt;=①工事概要の入力!$C$33,$AB$13,""))</f>
        <v/>
      </c>
      <c r="AC451" s="177" t="str">
        <f>IF(B451&gt;①工事概要の入力!$C$36,"",IF(B451&gt;=①工事概要の入力!$C$35,$AC$13,""))</f>
        <v/>
      </c>
      <c r="AD451" s="177" t="str">
        <f>IF(B451&gt;①工事概要の入力!$C$38,"",IF(B451&gt;=①工事概要の入力!$C$37,$AD$13,""))</f>
        <v/>
      </c>
      <c r="AE451" s="177" t="str">
        <f>IF(B451&gt;①工事概要の入力!$C$40,"",IF(B451&gt;=①工事概要の入力!$C$39,$AE$13,""))</f>
        <v/>
      </c>
      <c r="AF451" s="177" t="str">
        <f>IF(B451&gt;①工事概要の入力!$C$42,"",IF(B451&gt;=①工事概要の入力!$C$41,$AF$13,""))</f>
        <v/>
      </c>
      <c r="AG451" s="177" t="str">
        <f>IF(B451&gt;①工事概要の入力!$C$44,"",IF(B451&gt;=①工事概要の入力!$C$43,$AG$13,""))</f>
        <v/>
      </c>
      <c r="AH451" s="177" t="str">
        <f>IF(B451&gt;①工事概要の入力!$C$46,"",IF(B451&gt;=①工事概要の入力!$C$45,$AH$13,""))</f>
        <v/>
      </c>
      <c r="AI451" s="177" t="str">
        <f>IF(B451&gt;①工事概要の入力!$C$48,"",IF(B451&gt;=①工事概要の入力!$C$47,$AI$13,""))</f>
        <v/>
      </c>
      <c r="AJ451" s="177" t="str">
        <f>IF(B451&gt;①工事概要の入力!$C$50,"",IF(B451&gt;=①工事概要の入力!$C$49,$AJ$13,""))</f>
        <v/>
      </c>
      <c r="AK451" s="177" t="str">
        <f>IF(B451&gt;①工事概要の入力!$C$52,"",IF(B451&gt;=①工事概要の入力!$C$51,$AK$13,""))</f>
        <v/>
      </c>
      <c r="AL451" s="177" t="str">
        <f>IF(B451&gt;①工事概要の入力!$C$54,"",IF(B451&gt;=①工事概要の入力!$C$53,$AL$13,""))</f>
        <v/>
      </c>
      <c r="AM451" s="177" t="str">
        <f>IF(B451&gt;①工事概要の入力!$C$56,"",IF(B451&gt;=①工事概要の入力!$C$55,$AM$13,""))</f>
        <v/>
      </c>
      <c r="AN451" s="177" t="str">
        <f>IF(B451&gt;①工事概要の入力!$C$58,"",IF(B451&gt;=①工事概要の入力!$C$57,$AN$13,""))</f>
        <v/>
      </c>
      <c r="AO451" s="177" t="str">
        <f>IF(B451&gt;①工事概要の入力!$C$60,"",IF(B451&gt;=①工事概要の入力!$C$59,$AO$13,""))</f>
        <v/>
      </c>
      <c r="AP451" s="177" t="str">
        <f>IF(B451&gt;①工事概要の入力!$C$62,"",IF(B451&gt;=①工事概要の入力!$C$61,$AP$13,""))</f>
        <v/>
      </c>
      <c r="AQ451" s="177" t="str">
        <f>IF(B451&gt;①工事概要の入力!$C$64,"",IF(B451&gt;=①工事概要の入力!$C$63,$AQ$13,""))</f>
        <v/>
      </c>
      <c r="AR451" s="177" t="str">
        <f>IF(B451&gt;①工事概要の入力!$C$66,"",IF(B451&gt;=①工事概要の入力!$C$65,$AR$13,""))</f>
        <v/>
      </c>
      <c r="AS451" s="177" t="str">
        <f>IF(B451&gt;①工事概要の入力!$C$68,"",IF(B451&gt;=①工事概要の入力!$C$67,$AS$13,""))</f>
        <v/>
      </c>
      <c r="AT451" s="177" t="str">
        <f t="shared" si="69"/>
        <v/>
      </c>
      <c r="AU451" s="177" t="str">
        <f t="shared" si="61"/>
        <v xml:space="preserve"> </v>
      </c>
    </row>
    <row r="452" spans="1:47" ht="39" customHeight="1" thickTop="1" thickBot="1">
      <c r="A452" s="351" t="str">
        <f t="shared" si="62"/>
        <v>対象期間外</v>
      </c>
      <c r="B452" s="362" t="str">
        <f>IFERROR(IF(B451=①工事概要の入力!$E$14,"-",IF(B451="-","-",B451+1)),"-")</f>
        <v>-</v>
      </c>
      <c r="C452" s="363" t="str">
        <f t="shared" si="63"/>
        <v>-</v>
      </c>
      <c r="D452" s="364" t="str">
        <f t="shared" si="64"/>
        <v xml:space="preserve"> </v>
      </c>
      <c r="E452" s="365" t="str">
        <f>IF(B452=①工事概要の入力!$E$10,"",IF(B452&gt;①工事概要の入力!$E$13,"",IF(LEN(AT452)=0,"○","")))</f>
        <v/>
      </c>
      <c r="F452" s="365" t="str">
        <f>IF(E452="","",IF(WEEKDAY(B452)=1,"〇",IF(WEEKDAY(B452)=7,"〇","")))</f>
        <v/>
      </c>
      <c r="G452" s="366" t="str">
        <f t="shared" si="65"/>
        <v>×</v>
      </c>
      <c r="H452" s="367"/>
      <c r="I452" s="368"/>
      <c r="J452" s="369"/>
      <c r="K452" s="370"/>
      <c r="L452" s="371" t="str">
        <f t="shared" si="66"/>
        <v/>
      </c>
      <c r="M452" s="371" t="str">
        <f t="shared" si="60"/>
        <v/>
      </c>
      <c r="N452" s="371" t="str">
        <f>B452</f>
        <v>-</v>
      </c>
      <c r="O452" s="371" t="str">
        <f t="shared" si="67"/>
        <v/>
      </c>
      <c r="P452" s="371" t="str">
        <f t="shared" si="68"/>
        <v>振替済み</v>
      </c>
      <c r="Q452" s="365" t="str">
        <f>IFERROR(IF(F452="","",IF(I452="休日","OK",IF(I452=$T$3,VLOOKUP(B452,$M$15:$P$655,4,FALSE),"NG"))),"NG")</f>
        <v/>
      </c>
      <c r="R452" s="398" t="str">
        <f>IFERROR(IF(WEEKDAY(C452)=2,"週の始まり",IF(WEEKDAY(C452)=1,"週の終わり",IF(WEEKDAY(C452)&gt;2,"↓",""))),"")</f>
        <v/>
      </c>
      <c r="S452" s="184"/>
      <c r="V452" s="177" t="str">
        <f>IFERROR(VLOOKUP(B452,①工事概要の入力!$C$10:$D$14,2,FALSE),"")</f>
        <v/>
      </c>
      <c r="W452" s="177" t="str">
        <f>IFERROR(VLOOKUP(B452,①工事概要の入力!$C$18:$D$23,2,FALSE),"")</f>
        <v/>
      </c>
      <c r="X452" s="177" t="str">
        <f>IFERROR(VLOOKUP(B452,①工事概要の入力!$C$24:$D$26,2,FALSE),"")</f>
        <v/>
      </c>
      <c r="Y452" s="177" t="str">
        <f>IF(B452&gt;①工事概要の入力!$C$28,"",IF(B452&gt;=①工事概要の入力!$C$27,$Y$13,""))</f>
        <v/>
      </c>
      <c r="Z452" s="177" t="str">
        <f>IF(B452&gt;①工事概要の入力!$C$30,"",IF(B452&gt;=①工事概要の入力!$C$29,$Z$13,""))</f>
        <v/>
      </c>
      <c r="AA452" s="177" t="str">
        <f>IF(B452&gt;①工事概要の入力!$C$32,"",IF(B452&gt;=①工事概要の入力!$C$31,$AA$13,""))</f>
        <v/>
      </c>
      <c r="AB452" s="177" t="str">
        <f>IF(B452&gt;①工事概要の入力!$C$34,"",IF(B452&gt;=①工事概要の入力!$C$33,$AB$13,""))</f>
        <v/>
      </c>
      <c r="AC452" s="177" t="str">
        <f>IF(B452&gt;①工事概要の入力!$C$36,"",IF(B452&gt;=①工事概要の入力!$C$35,$AC$13,""))</f>
        <v/>
      </c>
      <c r="AD452" s="177" t="str">
        <f>IF(B452&gt;①工事概要の入力!$C$38,"",IF(B452&gt;=①工事概要の入力!$C$37,$AD$13,""))</f>
        <v/>
      </c>
      <c r="AE452" s="177" t="str">
        <f>IF(B452&gt;①工事概要の入力!$C$40,"",IF(B452&gt;=①工事概要の入力!$C$39,$AE$13,""))</f>
        <v/>
      </c>
      <c r="AF452" s="177" t="str">
        <f>IF(B452&gt;①工事概要の入力!$C$42,"",IF(B452&gt;=①工事概要の入力!$C$41,$AF$13,""))</f>
        <v/>
      </c>
      <c r="AG452" s="177" t="str">
        <f>IF(B452&gt;①工事概要の入力!$C$44,"",IF(B452&gt;=①工事概要の入力!$C$43,$AG$13,""))</f>
        <v/>
      </c>
      <c r="AH452" s="177" t="str">
        <f>IF(B452&gt;①工事概要の入力!$C$46,"",IF(B452&gt;=①工事概要の入力!$C$45,$AH$13,""))</f>
        <v/>
      </c>
      <c r="AI452" s="177" t="str">
        <f>IF(B452&gt;①工事概要の入力!$C$48,"",IF(B452&gt;=①工事概要の入力!$C$47,$AI$13,""))</f>
        <v/>
      </c>
      <c r="AJ452" s="177" t="str">
        <f>IF(B452&gt;①工事概要の入力!$C$50,"",IF(B452&gt;=①工事概要の入力!$C$49,$AJ$13,""))</f>
        <v/>
      </c>
      <c r="AK452" s="177" t="str">
        <f>IF(B452&gt;①工事概要の入力!$C$52,"",IF(B452&gt;=①工事概要の入力!$C$51,$AK$13,""))</f>
        <v/>
      </c>
      <c r="AL452" s="177" t="str">
        <f>IF(B452&gt;①工事概要の入力!$C$54,"",IF(B452&gt;=①工事概要の入力!$C$53,$AL$13,""))</f>
        <v/>
      </c>
      <c r="AM452" s="177" t="str">
        <f>IF(B452&gt;①工事概要の入力!$C$56,"",IF(B452&gt;=①工事概要の入力!$C$55,$AM$13,""))</f>
        <v/>
      </c>
      <c r="AN452" s="177" t="str">
        <f>IF(B452&gt;①工事概要の入力!$C$58,"",IF(B452&gt;=①工事概要の入力!$C$57,$AN$13,""))</f>
        <v/>
      </c>
      <c r="AO452" s="177" t="str">
        <f>IF(B452&gt;①工事概要の入力!$C$60,"",IF(B452&gt;=①工事概要の入力!$C$59,$AO$13,""))</f>
        <v/>
      </c>
      <c r="AP452" s="177" t="str">
        <f>IF(B452&gt;①工事概要の入力!$C$62,"",IF(B452&gt;=①工事概要の入力!$C$61,$AP$13,""))</f>
        <v/>
      </c>
      <c r="AQ452" s="177" t="str">
        <f>IF(B452&gt;①工事概要の入力!$C$64,"",IF(B452&gt;=①工事概要の入力!$C$63,$AQ$13,""))</f>
        <v/>
      </c>
      <c r="AR452" s="177" t="str">
        <f>IF(B452&gt;①工事概要の入力!$C$66,"",IF(B452&gt;=①工事概要の入力!$C$65,$AR$13,""))</f>
        <v/>
      </c>
      <c r="AS452" s="177" t="str">
        <f>IF(B452&gt;①工事概要の入力!$C$68,"",IF(B452&gt;=①工事概要の入力!$C$67,$AS$13,""))</f>
        <v/>
      </c>
      <c r="AT452" s="177" t="str">
        <f t="shared" si="69"/>
        <v/>
      </c>
      <c r="AU452" s="177" t="str">
        <f t="shared" si="61"/>
        <v xml:space="preserve"> </v>
      </c>
    </row>
    <row r="453" spans="1:47" ht="39" customHeight="1" thickTop="1" thickBot="1">
      <c r="A453" s="351" t="str">
        <f t="shared" si="62"/>
        <v>対象期間外</v>
      </c>
      <c r="B453" s="362" t="str">
        <f>IFERROR(IF(B452=①工事概要の入力!$E$14,"-",IF(B452="-","-",B452+1)),"-")</f>
        <v>-</v>
      </c>
      <c r="C453" s="363" t="str">
        <f t="shared" si="63"/>
        <v>-</v>
      </c>
      <c r="D453" s="364" t="str">
        <f t="shared" si="64"/>
        <v xml:space="preserve"> </v>
      </c>
      <c r="E453" s="365" t="str">
        <f>IF(B453=①工事概要の入力!$E$10,"",IF(B453&gt;①工事概要の入力!$E$13,"",IF(LEN(AT453)=0,"○","")))</f>
        <v/>
      </c>
      <c r="F453" s="365" t="str">
        <f>IF(E453="","",IF(WEEKDAY(B453)=1,"〇",IF(WEEKDAY(B453)=7,"〇","")))</f>
        <v/>
      </c>
      <c r="G453" s="366" t="str">
        <f t="shared" si="65"/>
        <v>×</v>
      </c>
      <c r="H453" s="367"/>
      <c r="I453" s="368"/>
      <c r="J453" s="369"/>
      <c r="K453" s="370"/>
      <c r="L453" s="371" t="str">
        <f t="shared" si="66"/>
        <v/>
      </c>
      <c r="M453" s="371" t="str">
        <f t="shared" si="60"/>
        <v/>
      </c>
      <c r="N453" s="371" t="str">
        <f>B453</f>
        <v>-</v>
      </c>
      <c r="O453" s="371" t="str">
        <f t="shared" si="67"/>
        <v/>
      </c>
      <c r="P453" s="371" t="str">
        <f t="shared" si="68"/>
        <v>振替済み</v>
      </c>
      <c r="Q453" s="365" t="str">
        <f>IFERROR(IF(F453="","",IF(I453="休日","OK",IF(I453=$T$3,VLOOKUP(B453,$M$15:$P$655,4,FALSE),"NG"))),"NG")</f>
        <v/>
      </c>
      <c r="R453" s="398" t="str">
        <f>IFERROR(IF(WEEKDAY(C453)=2,"週の始まり",IF(WEEKDAY(C453)=1,"週の終わり",IF(WEEKDAY(C453)&gt;2,"↓",""))),"")</f>
        <v/>
      </c>
      <c r="S453" s="184"/>
      <c r="V453" s="177" t="str">
        <f>IFERROR(VLOOKUP(B453,①工事概要の入力!$C$10:$D$14,2,FALSE),"")</f>
        <v/>
      </c>
      <c r="W453" s="177" t="str">
        <f>IFERROR(VLOOKUP(B453,①工事概要の入力!$C$18:$D$23,2,FALSE),"")</f>
        <v/>
      </c>
      <c r="X453" s="177" t="str">
        <f>IFERROR(VLOOKUP(B453,①工事概要の入力!$C$24:$D$26,2,FALSE),"")</f>
        <v/>
      </c>
      <c r="Y453" s="177" t="str">
        <f>IF(B453&gt;①工事概要の入力!$C$28,"",IF(B453&gt;=①工事概要の入力!$C$27,$Y$13,""))</f>
        <v/>
      </c>
      <c r="Z453" s="177" t="str">
        <f>IF(B453&gt;①工事概要の入力!$C$30,"",IF(B453&gt;=①工事概要の入力!$C$29,$Z$13,""))</f>
        <v/>
      </c>
      <c r="AA453" s="177" t="str">
        <f>IF(B453&gt;①工事概要の入力!$C$32,"",IF(B453&gt;=①工事概要の入力!$C$31,$AA$13,""))</f>
        <v/>
      </c>
      <c r="AB453" s="177" t="str">
        <f>IF(B453&gt;①工事概要の入力!$C$34,"",IF(B453&gt;=①工事概要の入力!$C$33,$AB$13,""))</f>
        <v/>
      </c>
      <c r="AC453" s="177" t="str">
        <f>IF(B453&gt;①工事概要の入力!$C$36,"",IF(B453&gt;=①工事概要の入力!$C$35,$AC$13,""))</f>
        <v/>
      </c>
      <c r="AD453" s="177" t="str">
        <f>IF(B453&gt;①工事概要の入力!$C$38,"",IF(B453&gt;=①工事概要の入力!$C$37,$AD$13,""))</f>
        <v/>
      </c>
      <c r="AE453" s="177" t="str">
        <f>IF(B453&gt;①工事概要の入力!$C$40,"",IF(B453&gt;=①工事概要の入力!$C$39,$AE$13,""))</f>
        <v/>
      </c>
      <c r="AF453" s="177" t="str">
        <f>IF(B453&gt;①工事概要の入力!$C$42,"",IF(B453&gt;=①工事概要の入力!$C$41,$AF$13,""))</f>
        <v/>
      </c>
      <c r="AG453" s="177" t="str">
        <f>IF(B453&gt;①工事概要の入力!$C$44,"",IF(B453&gt;=①工事概要の入力!$C$43,$AG$13,""))</f>
        <v/>
      </c>
      <c r="AH453" s="177" t="str">
        <f>IF(B453&gt;①工事概要の入力!$C$46,"",IF(B453&gt;=①工事概要の入力!$C$45,$AH$13,""))</f>
        <v/>
      </c>
      <c r="AI453" s="177" t="str">
        <f>IF(B453&gt;①工事概要の入力!$C$48,"",IF(B453&gt;=①工事概要の入力!$C$47,$AI$13,""))</f>
        <v/>
      </c>
      <c r="AJ453" s="177" t="str">
        <f>IF(B453&gt;①工事概要の入力!$C$50,"",IF(B453&gt;=①工事概要の入力!$C$49,$AJ$13,""))</f>
        <v/>
      </c>
      <c r="AK453" s="177" t="str">
        <f>IF(B453&gt;①工事概要の入力!$C$52,"",IF(B453&gt;=①工事概要の入力!$C$51,$AK$13,""))</f>
        <v/>
      </c>
      <c r="AL453" s="177" t="str">
        <f>IF(B453&gt;①工事概要の入力!$C$54,"",IF(B453&gt;=①工事概要の入力!$C$53,$AL$13,""))</f>
        <v/>
      </c>
      <c r="AM453" s="177" t="str">
        <f>IF(B453&gt;①工事概要の入力!$C$56,"",IF(B453&gt;=①工事概要の入力!$C$55,$AM$13,""))</f>
        <v/>
      </c>
      <c r="AN453" s="177" t="str">
        <f>IF(B453&gt;①工事概要の入力!$C$58,"",IF(B453&gt;=①工事概要の入力!$C$57,$AN$13,""))</f>
        <v/>
      </c>
      <c r="AO453" s="177" t="str">
        <f>IF(B453&gt;①工事概要の入力!$C$60,"",IF(B453&gt;=①工事概要の入力!$C$59,$AO$13,""))</f>
        <v/>
      </c>
      <c r="AP453" s="177" t="str">
        <f>IF(B453&gt;①工事概要の入力!$C$62,"",IF(B453&gt;=①工事概要の入力!$C$61,$AP$13,""))</f>
        <v/>
      </c>
      <c r="AQ453" s="177" t="str">
        <f>IF(B453&gt;①工事概要の入力!$C$64,"",IF(B453&gt;=①工事概要の入力!$C$63,$AQ$13,""))</f>
        <v/>
      </c>
      <c r="AR453" s="177" t="str">
        <f>IF(B453&gt;①工事概要の入力!$C$66,"",IF(B453&gt;=①工事概要の入力!$C$65,$AR$13,""))</f>
        <v/>
      </c>
      <c r="AS453" s="177" t="str">
        <f>IF(B453&gt;①工事概要の入力!$C$68,"",IF(B453&gt;=①工事概要の入力!$C$67,$AS$13,""))</f>
        <v/>
      </c>
      <c r="AT453" s="177" t="str">
        <f t="shared" si="69"/>
        <v/>
      </c>
      <c r="AU453" s="177" t="str">
        <f t="shared" si="61"/>
        <v xml:space="preserve"> </v>
      </c>
    </row>
    <row r="454" spans="1:47" ht="39" customHeight="1" thickTop="1" thickBot="1">
      <c r="A454" s="351" t="str">
        <f t="shared" si="62"/>
        <v>対象期間外</v>
      </c>
      <c r="B454" s="362" t="str">
        <f>IFERROR(IF(B453=①工事概要の入力!$E$14,"-",IF(B453="-","-",B453+1)),"-")</f>
        <v>-</v>
      </c>
      <c r="C454" s="363" t="str">
        <f t="shared" si="63"/>
        <v>-</v>
      </c>
      <c r="D454" s="364" t="str">
        <f t="shared" si="64"/>
        <v xml:space="preserve"> </v>
      </c>
      <c r="E454" s="365" t="str">
        <f>IF(B454=①工事概要の入力!$E$10,"",IF(B454&gt;①工事概要の入力!$E$13,"",IF(LEN(AT454)=0,"○","")))</f>
        <v/>
      </c>
      <c r="F454" s="365" t="str">
        <f>IF(E454="","",IF(WEEKDAY(B454)=1,"〇",IF(WEEKDAY(B454)=7,"〇","")))</f>
        <v/>
      </c>
      <c r="G454" s="366" t="str">
        <f t="shared" si="65"/>
        <v>×</v>
      </c>
      <c r="H454" s="367"/>
      <c r="I454" s="368"/>
      <c r="J454" s="369"/>
      <c r="K454" s="370"/>
      <c r="L454" s="371" t="str">
        <f t="shared" si="66"/>
        <v/>
      </c>
      <c r="M454" s="371" t="str">
        <f t="shared" si="60"/>
        <v/>
      </c>
      <c r="N454" s="371" t="str">
        <f>B454</f>
        <v>-</v>
      </c>
      <c r="O454" s="371" t="str">
        <f t="shared" si="67"/>
        <v/>
      </c>
      <c r="P454" s="371" t="str">
        <f t="shared" si="68"/>
        <v>振替済み</v>
      </c>
      <c r="Q454" s="365" t="str">
        <f>IFERROR(IF(F454="","",IF(I454="休日","OK",IF(I454=$T$3,VLOOKUP(B454,$M$15:$P$655,4,FALSE),"NG"))),"NG")</f>
        <v/>
      </c>
      <c r="R454" s="398" t="str">
        <f>IFERROR(IF(WEEKDAY(C454)=2,"週の始まり",IF(WEEKDAY(C454)=1,"週の終わり",IF(WEEKDAY(C454)&gt;2,"↓",""))),"")</f>
        <v/>
      </c>
      <c r="S454" s="184"/>
      <c r="V454" s="177" t="str">
        <f>IFERROR(VLOOKUP(B454,①工事概要の入力!$C$10:$D$14,2,FALSE),"")</f>
        <v/>
      </c>
      <c r="W454" s="177" t="str">
        <f>IFERROR(VLOOKUP(B454,①工事概要の入力!$C$18:$D$23,2,FALSE),"")</f>
        <v/>
      </c>
      <c r="X454" s="177" t="str">
        <f>IFERROR(VLOOKUP(B454,①工事概要の入力!$C$24:$D$26,2,FALSE),"")</f>
        <v/>
      </c>
      <c r="Y454" s="177" t="str">
        <f>IF(B454&gt;①工事概要の入力!$C$28,"",IF(B454&gt;=①工事概要の入力!$C$27,$Y$13,""))</f>
        <v/>
      </c>
      <c r="Z454" s="177" t="str">
        <f>IF(B454&gt;①工事概要の入力!$C$30,"",IF(B454&gt;=①工事概要の入力!$C$29,$Z$13,""))</f>
        <v/>
      </c>
      <c r="AA454" s="177" t="str">
        <f>IF(B454&gt;①工事概要の入力!$C$32,"",IF(B454&gt;=①工事概要の入力!$C$31,$AA$13,""))</f>
        <v/>
      </c>
      <c r="AB454" s="177" t="str">
        <f>IF(B454&gt;①工事概要の入力!$C$34,"",IF(B454&gt;=①工事概要の入力!$C$33,$AB$13,""))</f>
        <v/>
      </c>
      <c r="AC454" s="177" t="str">
        <f>IF(B454&gt;①工事概要の入力!$C$36,"",IF(B454&gt;=①工事概要の入力!$C$35,$AC$13,""))</f>
        <v/>
      </c>
      <c r="AD454" s="177" t="str">
        <f>IF(B454&gt;①工事概要の入力!$C$38,"",IF(B454&gt;=①工事概要の入力!$C$37,$AD$13,""))</f>
        <v/>
      </c>
      <c r="AE454" s="177" t="str">
        <f>IF(B454&gt;①工事概要の入力!$C$40,"",IF(B454&gt;=①工事概要の入力!$C$39,$AE$13,""))</f>
        <v/>
      </c>
      <c r="AF454" s="177" t="str">
        <f>IF(B454&gt;①工事概要の入力!$C$42,"",IF(B454&gt;=①工事概要の入力!$C$41,$AF$13,""))</f>
        <v/>
      </c>
      <c r="AG454" s="177" t="str">
        <f>IF(B454&gt;①工事概要の入力!$C$44,"",IF(B454&gt;=①工事概要の入力!$C$43,$AG$13,""))</f>
        <v/>
      </c>
      <c r="AH454" s="177" t="str">
        <f>IF(B454&gt;①工事概要の入力!$C$46,"",IF(B454&gt;=①工事概要の入力!$C$45,$AH$13,""))</f>
        <v/>
      </c>
      <c r="AI454" s="177" t="str">
        <f>IF(B454&gt;①工事概要の入力!$C$48,"",IF(B454&gt;=①工事概要の入力!$C$47,$AI$13,""))</f>
        <v/>
      </c>
      <c r="AJ454" s="177" t="str">
        <f>IF(B454&gt;①工事概要の入力!$C$50,"",IF(B454&gt;=①工事概要の入力!$C$49,$AJ$13,""))</f>
        <v/>
      </c>
      <c r="AK454" s="177" t="str">
        <f>IF(B454&gt;①工事概要の入力!$C$52,"",IF(B454&gt;=①工事概要の入力!$C$51,$AK$13,""))</f>
        <v/>
      </c>
      <c r="AL454" s="177" t="str">
        <f>IF(B454&gt;①工事概要の入力!$C$54,"",IF(B454&gt;=①工事概要の入力!$C$53,$AL$13,""))</f>
        <v/>
      </c>
      <c r="AM454" s="177" t="str">
        <f>IF(B454&gt;①工事概要の入力!$C$56,"",IF(B454&gt;=①工事概要の入力!$C$55,$AM$13,""))</f>
        <v/>
      </c>
      <c r="AN454" s="177" t="str">
        <f>IF(B454&gt;①工事概要の入力!$C$58,"",IF(B454&gt;=①工事概要の入力!$C$57,$AN$13,""))</f>
        <v/>
      </c>
      <c r="AO454" s="177" t="str">
        <f>IF(B454&gt;①工事概要の入力!$C$60,"",IF(B454&gt;=①工事概要の入力!$C$59,$AO$13,""))</f>
        <v/>
      </c>
      <c r="AP454" s="177" t="str">
        <f>IF(B454&gt;①工事概要の入力!$C$62,"",IF(B454&gt;=①工事概要の入力!$C$61,$AP$13,""))</f>
        <v/>
      </c>
      <c r="AQ454" s="177" t="str">
        <f>IF(B454&gt;①工事概要の入力!$C$64,"",IF(B454&gt;=①工事概要の入力!$C$63,$AQ$13,""))</f>
        <v/>
      </c>
      <c r="AR454" s="177" t="str">
        <f>IF(B454&gt;①工事概要の入力!$C$66,"",IF(B454&gt;=①工事概要の入力!$C$65,$AR$13,""))</f>
        <v/>
      </c>
      <c r="AS454" s="177" t="str">
        <f>IF(B454&gt;①工事概要の入力!$C$68,"",IF(B454&gt;=①工事概要の入力!$C$67,$AS$13,""))</f>
        <v/>
      </c>
      <c r="AT454" s="177" t="str">
        <f t="shared" si="69"/>
        <v/>
      </c>
      <c r="AU454" s="177" t="str">
        <f t="shared" si="61"/>
        <v xml:space="preserve"> </v>
      </c>
    </row>
    <row r="455" spans="1:47" ht="39" customHeight="1" thickTop="1" thickBot="1">
      <c r="A455" s="351" t="str">
        <f t="shared" si="62"/>
        <v>対象期間外</v>
      </c>
      <c r="B455" s="362" t="str">
        <f>IFERROR(IF(B454=①工事概要の入力!$E$14,"-",IF(B454="-","-",B454+1)),"-")</f>
        <v>-</v>
      </c>
      <c r="C455" s="363" t="str">
        <f t="shared" si="63"/>
        <v>-</v>
      </c>
      <c r="D455" s="364" t="str">
        <f t="shared" si="64"/>
        <v xml:space="preserve"> </v>
      </c>
      <c r="E455" s="365" t="str">
        <f>IF(B455=①工事概要の入力!$E$10,"",IF(B455&gt;①工事概要の入力!$E$13,"",IF(LEN(AT455)=0,"○","")))</f>
        <v/>
      </c>
      <c r="F455" s="365" t="str">
        <f>IF(E455="","",IF(WEEKDAY(B455)=1,"〇",IF(WEEKDAY(B455)=7,"〇","")))</f>
        <v/>
      </c>
      <c r="G455" s="366" t="str">
        <f t="shared" si="65"/>
        <v>×</v>
      </c>
      <c r="H455" s="367"/>
      <c r="I455" s="368"/>
      <c r="J455" s="369"/>
      <c r="K455" s="370"/>
      <c r="L455" s="371" t="str">
        <f t="shared" si="66"/>
        <v/>
      </c>
      <c r="M455" s="371" t="str">
        <f t="shared" si="60"/>
        <v/>
      </c>
      <c r="N455" s="371" t="str">
        <f>B455</f>
        <v>-</v>
      </c>
      <c r="O455" s="371" t="str">
        <f t="shared" si="67"/>
        <v/>
      </c>
      <c r="P455" s="371" t="str">
        <f t="shared" si="68"/>
        <v>振替済み</v>
      </c>
      <c r="Q455" s="365" t="str">
        <f>IFERROR(IF(F455="","",IF(I455="休日","OK",IF(I455=$T$3,VLOOKUP(B455,$M$15:$P$655,4,FALSE),"NG"))),"NG")</f>
        <v/>
      </c>
      <c r="R455" s="398" t="str">
        <f>IFERROR(IF(WEEKDAY(C455)=2,"週の始まり",IF(WEEKDAY(C455)=1,"週の終わり",IF(WEEKDAY(C455)&gt;2,"↓",""))),"")</f>
        <v/>
      </c>
      <c r="S455" s="184"/>
      <c r="V455" s="177" t="str">
        <f>IFERROR(VLOOKUP(B455,①工事概要の入力!$C$10:$D$14,2,FALSE),"")</f>
        <v/>
      </c>
      <c r="W455" s="177" t="str">
        <f>IFERROR(VLOOKUP(B455,①工事概要の入力!$C$18:$D$23,2,FALSE),"")</f>
        <v/>
      </c>
      <c r="X455" s="177" t="str">
        <f>IFERROR(VLOOKUP(B455,①工事概要の入力!$C$24:$D$26,2,FALSE),"")</f>
        <v/>
      </c>
      <c r="Y455" s="177" t="str">
        <f>IF(B455&gt;①工事概要の入力!$C$28,"",IF(B455&gt;=①工事概要の入力!$C$27,$Y$13,""))</f>
        <v/>
      </c>
      <c r="Z455" s="177" t="str">
        <f>IF(B455&gt;①工事概要の入力!$C$30,"",IF(B455&gt;=①工事概要の入力!$C$29,$Z$13,""))</f>
        <v/>
      </c>
      <c r="AA455" s="177" t="str">
        <f>IF(B455&gt;①工事概要の入力!$C$32,"",IF(B455&gt;=①工事概要の入力!$C$31,$AA$13,""))</f>
        <v/>
      </c>
      <c r="AB455" s="177" t="str">
        <f>IF(B455&gt;①工事概要の入力!$C$34,"",IF(B455&gt;=①工事概要の入力!$C$33,$AB$13,""))</f>
        <v/>
      </c>
      <c r="AC455" s="177" t="str">
        <f>IF(B455&gt;①工事概要の入力!$C$36,"",IF(B455&gt;=①工事概要の入力!$C$35,$AC$13,""))</f>
        <v/>
      </c>
      <c r="AD455" s="177" t="str">
        <f>IF(B455&gt;①工事概要の入力!$C$38,"",IF(B455&gt;=①工事概要の入力!$C$37,$AD$13,""))</f>
        <v/>
      </c>
      <c r="AE455" s="177" t="str">
        <f>IF(B455&gt;①工事概要の入力!$C$40,"",IF(B455&gt;=①工事概要の入力!$C$39,$AE$13,""))</f>
        <v/>
      </c>
      <c r="AF455" s="177" t="str">
        <f>IF(B455&gt;①工事概要の入力!$C$42,"",IF(B455&gt;=①工事概要の入力!$C$41,$AF$13,""))</f>
        <v/>
      </c>
      <c r="AG455" s="177" t="str">
        <f>IF(B455&gt;①工事概要の入力!$C$44,"",IF(B455&gt;=①工事概要の入力!$C$43,$AG$13,""))</f>
        <v/>
      </c>
      <c r="AH455" s="177" t="str">
        <f>IF(B455&gt;①工事概要の入力!$C$46,"",IF(B455&gt;=①工事概要の入力!$C$45,$AH$13,""))</f>
        <v/>
      </c>
      <c r="AI455" s="177" t="str">
        <f>IF(B455&gt;①工事概要の入力!$C$48,"",IF(B455&gt;=①工事概要の入力!$C$47,$AI$13,""))</f>
        <v/>
      </c>
      <c r="AJ455" s="177" t="str">
        <f>IF(B455&gt;①工事概要の入力!$C$50,"",IF(B455&gt;=①工事概要の入力!$C$49,$AJ$13,""))</f>
        <v/>
      </c>
      <c r="AK455" s="177" t="str">
        <f>IF(B455&gt;①工事概要の入力!$C$52,"",IF(B455&gt;=①工事概要の入力!$C$51,$AK$13,""))</f>
        <v/>
      </c>
      <c r="AL455" s="177" t="str">
        <f>IF(B455&gt;①工事概要の入力!$C$54,"",IF(B455&gt;=①工事概要の入力!$C$53,$AL$13,""))</f>
        <v/>
      </c>
      <c r="AM455" s="177" t="str">
        <f>IF(B455&gt;①工事概要の入力!$C$56,"",IF(B455&gt;=①工事概要の入力!$C$55,$AM$13,""))</f>
        <v/>
      </c>
      <c r="AN455" s="177" t="str">
        <f>IF(B455&gt;①工事概要の入力!$C$58,"",IF(B455&gt;=①工事概要の入力!$C$57,$AN$13,""))</f>
        <v/>
      </c>
      <c r="AO455" s="177" t="str">
        <f>IF(B455&gt;①工事概要の入力!$C$60,"",IF(B455&gt;=①工事概要の入力!$C$59,$AO$13,""))</f>
        <v/>
      </c>
      <c r="AP455" s="177" t="str">
        <f>IF(B455&gt;①工事概要の入力!$C$62,"",IF(B455&gt;=①工事概要の入力!$C$61,$AP$13,""))</f>
        <v/>
      </c>
      <c r="AQ455" s="177" t="str">
        <f>IF(B455&gt;①工事概要の入力!$C$64,"",IF(B455&gt;=①工事概要の入力!$C$63,$AQ$13,""))</f>
        <v/>
      </c>
      <c r="AR455" s="177" t="str">
        <f>IF(B455&gt;①工事概要の入力!$C$66,"",IF(B455&gt;=①工事概要の入力!$C$65,$AR$13,""))</f>
        <v/>
      </c>
      <c r="AS455" s="177" t="str">
        <f>IF(B455&gt;①工事概要の入力!$C$68,"",IF(B455&gt;=①工事概要の入力!$C$67,$AS$13,""))</f>
        <v/>
      </c>
      <c r="AT455" s="177" t="str">
        <f t="shared" si="69"/>
        <v/>
      </c>
      <c r="AU455" s="177" t="str">
        <f t="shared" si="61"/>
        <v xml:space="preserve"> </v>
      </c>
    </row>
    <row r="456" spans="1:47" ht="39" customHeight="1" thickTop="1" thickBot="1">
      <c r="A456" s="351" t="str">
        <f t="shared" si="62"/>
        <v>対象期間外</v>
      </c>
      <c r="B456" s="362" t="str">
        <f>IFERROR(IF(B455=①工事概要の入力!$E$14,"-",IF(B455="-","-",B455+1)),"-")</f>
        <v>-</v>
      </c>
      <c r="C456" s="363" t="str">
        <f t="shared" si="63"/>
        <v>-</v>
      </c>
      <c r="D456" s="364" t="str">
        <f t="shared" si="64"/>
        <v xml:space="preserve"> </v>
      </c>
      <c r="E456" s="365" t="str">
        <f>IF(B456=①工事概要の入力!$E$10,"",IF(B456&gt;①工事概要の入力!$E$13,"",IF(LEN(AT456)=0,"○","")))</f>
        <v/>
      </c>
      <c r="F456" s="365" t="str">
        <f>IF(E456="","",IF(WEEKDAY(B456)=1,"〇",IF(WEEKDAY(B456)=7,"〇","")))</f>
        <v/>
      </c>
      <c r="G456" s="366" t="str">
        <f t="shared" si="65"/>
        <v>×</v>
      </c>
      <c r="H456" s="367"/>
      <c r="I456" s="368"/>
      <c r="J456" s="369"/>
      <c r="K456" s="370"/>
      <c r="L456" s="371" t="str">
        <f t="shared" si="66"/>
        <v/>
      </c>
      <c r="M456" s="371" t="str">
        <f t="shared" si="60"/>
        <v/>
      </c>
      <c r="N456" s="371" t="str">
        <f>B456</f>
        <v>-</v>
      </c>
      <c r="O456" s="371" t="str">
        <f t="shared" si="67"/>
        <v/>
      </c>
      <c r="P456" s="371" t="str">
        <f t="shared" si="68"/>
        <v>振替済み</v>
      </c>
      <c r="Q456" s="365" t="str">
        <f>IFERROR(IF(F456="","",IF(I456="休日","OK",IF(I456=$T$3,VLOOKUP(B456,$M$15:$P$655,4,FALSE),"NG"))),"NG")</f>
        <v/>
      </c>
      <c r="R456" s="398" t="str">
        <f>IFERROR(IF(WEEKDAY(C456)=2,"週の始まり",IF(WEEKDAY(C456)=1,"週の終わり",IF(WEEKDAY(C456)&gt;2,"↓",""))),"")</f>
        <v/>
      </c>
      <c r="S456" s="184"/>
      <c r="V456" s="177" t="str">
        <f>IFERROR(VLOOKUP(B456,①工事概要の入力!$C$10:$D$14,2,FALSE),"")</f>
        <v/>
      </c>
      <c r="W456" s="177" t="str">
        <f>IFERROR(VLOOKUP(B456,①工事概要の入力!$C$18:$D$23,2,FALSE),"")</f>
        <v/>
      </c>
      <c r="X456" s="177" t="str">
        <f>IFERROR(VLOOKUP(B456,①工事概要の入力!$C$24:$D$26,2,FALSE),"")</f>
        <v/>
      </c>
      <c r="Y456" s="177" t="str">
        <f>IF(B456&gt;①工事概要の入力!$C$28,"",IF(B456&gt;=①工事概要の入力!$C$27,$Y$13,""))</f>
        <v/>
      </c>
      <c r="Z456" s="177" t="str">
        <f>IF(B456&gt;①工事概要の入力!$C$30,"",IF(B456&gt;=①工事概要の入力!$C$29,$Z$13,""))</f>
        <v/>
      </c>
      <c r="AA456" s="177" t="str">
        <f>IF(B456&gt;①工事概要の入力!$C$32,"",IF(B456&gt;=①工事概要の入力!$C$31,$AA$13,""))</f>
        <v/>
      </c>
      <c r="AB456" s="177" t="str">
        <f>IF(B456&gt;①工事概要の入力!$C$34,"",IF(B456&gt;=①工事概要の入力!$C$33,$AB$13,""))</f>
        <v/>
      </c>
      <c r="AC456" s="177" t="str">
        <f>IF(B456&gt;①工事概要の入力!$C$36,"",IF(B456&gt;=①工事概要の入力!$C$35,$AC$13,""))</f>
        <v/>
      </c>
      <c r="AD456" s="177" t="str">
        <f>IF(B456&gt;①工事概要の入力!$C$38,"",IF(B456&gt;=①工事概要の入力!$C$37,$AD$13,""))</f>
        <v/>
      </c>
      <c r="AE456" s="177" t="str">
        <f>IF(B456&gt;①工事概要の入力!$C$40,"",IF(B456&gt;=①工事概要の入力!$C$39,$AE$13,""))</f>
        <v/>
      </c>
      <c r="AF456" s="177" t="str">
        <f>IF(B456&gt;①工事概要の入力!$C$42,"",IF(B456&gt;=①工事概要の入力!$C$41,$AF$13,""))</f>
        <v/>
      </c>
      <c r="AG456" s="177" t="str">
        <f>IF(B456&gt;①工事概要の入力!$C$44,"",IF(B456&gt;=①工事概要の入力!$C$43,$AG$13,""))</f>
        <v/>
      </c>
      <c r="AH456" s="177" t="str">
        <f>IF(B456&gt;①工事概要の入力!$C$46,"",IF(B456&gt;=①工事概要の入力!$C$45,$AH$13,""))</f>
        <v/>
      </c>
      <c r="AI456" s="177" t="str">
        <f>IF(B456&gt;①工事概要の入力!$C$48,"",IF(B456&gt;=①工事概要の入力!$C$47,$AI$13,""))</f>
        <v/>
      </c>
      <c r="AJ456" s="177" t="str">
        <f>IF(B456&gt;①工事概要の入力!$C$50,"",IF(B456&gt;=①工事概要の入力!$C$49,$AJ$13,""))</f>
        <v/>
      </c>
      <c r="AK456" s="177" t="str">
        <f>IF(B456&gt;①工事概要の入力!$C$52,"",IF(B456&gt;=①工事概要の入力!$C$51,$AK$13,""))</f>
        <v/>
      </c>
      <c r="AL456" s="177" t="str">
        <f>IF(B456&gt;①工事概要の入力!$C$54,"",IF(B456&gt;=①工事概要の入力!$C$53,$AL$13,""))</f>
        <v/>
      </c>
      <c r="AM456" s="177" t="str">
        <f>IF(B456&gt;①工事概要の入力!$C$56,"",IF(B456&gt;=①工事概要の入力!$C$55,$AM$13,""))</f>
        <v/>
      </c>
      <c r="AN456" s="177" t="str">
        <f>IF(B456&gt;①工事概要の入力!$C$58,"",IF(B456&gt;=①工事概要の入力!$C$57,$AN$13,""))</f>
        <v/>
      </c>
      <c r="AO456" s="177" t="str">
        <f>IF(B456&gt;①工事概要の入力!$C$60,"",IF(B456&gt;=①工事概要の入力!$C$59,$AO$13,""))</f>
        <v/>
      </c>
      <c r="AP456" s="177" t="str">
        <f>IF(B456&gt;①工事概要の入力!$C$62,"",IF(B456&gt;=①工事概要の入力!$C$61,$AP$13,""))</f>
        <v/>
      </c>
      <c r="AQ456" s="177" t="str">
        <f>IF(B456&gt;①工事概要の入力!$C$64,"",IF(B456&gt;=①工事概要の入力!$C$63,$AQ$13,""))</f>
        <v/>
      </c>
      <c r="AR456" s="177" t="str">
        <f>IF(B456&gt;①工事概要の入力!$C$66,"",IF(B456&gt;=①工事概要の入力!$C$65,$AR$13,""))</f>
        <v/>
      </c>
      <c r="AS456" s="177" t="str">
        <f>IF(B456&gt;①工事概要の入力!$C$68,"",IF(B456&gt;=①工事概要の入力!$C$67,$AS$13,""))</f>
        <v/>
      </c>
      <c r="AT456" s="177" t="str">
        <f t="shared" si="69"/>
        <v/>
      </c>
      <c r="AU456" s="177" t="str">
        <f t="shared" si="61"/>
        <v xml:space="preserve"> </v>
      </c>
    </row>
    <row r="457" spans="1:47" ht="39" customHeight="1" thickTop="1" thickBot="1">
      <c r="A457" s="351" t="str">
        <f t="shared" si="62"/>
        <v>対象期間外</v>
      </c>
      <c r="B457" s="362" t="str">
        <f>IFERROR(IF(B456=①工事概要の入力!$E$14,"-",IF(B456="-","-",B456+1)),"-")</f>
        <v>-</v>
      </c>
      <c r="C457" s="363" t="str">
        <f t="shared" si="63"/>
        <v>-</v>
      </c>
      <c r="D457" s="364" t="str">
        <f t="shared" si="64"/>
        <v xml:space="preserve"> </v>
      </c>
      <c r="E457" s="365" t="str">
        <f>IF(B457=①工事概要の入力!$E$10,"",IF(B457&gt;①工事概要の入力!$E$13,"",IF(LEN(AT457)=0,"○","")))</f>
        <v/>
      </c>
      <c r="F457" s="365" t="str">
        <f>IF(E457="","",IF(WEEKDAY(B457)=1,"〇",IF(WEEKDAY(B457)=7,"〇","")))</f>
        <v/>
      </c>
      <c r="G457" s="366" t="str">
        <f t="shared" si="65"/>
        <v>×</v>
      </c>
      <c r="H457" s="367"/>
      <c r="I457" s="368"/>
      <c r="J457" s="369"/>
      <c r="K457" s="370"/>
      <c r="L457" s="371" t="str">
        <f t="shared" si="66"/>
        <v/>
      </c>
      <c r="M457" s="371" t="str">
        <f t="shared" si="60"/>
        <v/>
      </c>
      <c r="N457" s="371" t="str">
        <f>B457</f>
        <v>-</v>
      </c>
      <c r="O457" s="371" t="str">
        <f t="shared" si="67"/>
        <v/>
      </c>
      <c r="P457" s="371" t="str">
        <f t="shared" si="68"/>
        <v>振替済み</v>
      </c>
      <c r="Q457" s="365" t="str">
        <f>IFERROR(IF(F457="","",IF(I457="休日","OK",IF(I457=$T$3,VLOOKUP(B457,$M$15:$P$655,4,FALSE),"NG"))),"NG")</f>
        <v/>
      </c>
      <c r="R457" s="398" t="str">
        <f>IFERROR(IF(WEEKDAY(C457)=2,"週の始まり",IF(WEEKDAY(C457)=1,"週の終わり",IF(WEEKDAY(C457)&gt;2,"↓",""))),"")</f>
        <v/>
      </c>
      <c r="S457" s="184"/>
      <c r="V457" s="177" t="str">
        <f>IFERROR(VLOOKUP(B457,①工事概要の入力!$C$10:$D$14,2,FALSE),"")</f>
        <v/>
      </c>
      <c r="W457" s="177" t="str">
        <f>IFERROR(VLOOKUP(B457,①工事概要の入力!$C$18:$D$23,2,FALSE),"")</f>
        <v/>
      </c>
      <c r="X457" s="177" t="str">
        <f>IFERROR(VLOOKUP(B457,①工事概要の入力!$C$24:$D$26,2,FALSE),"")</f>
        <v/>
      </c>
      <c r="Y457" s="177" t="str">
        <f>IF(B457&gt;①工事概要の入力!$C$28,"",IF(B457&gt;=①工事概要の入力!$C$27,$Y$13,""))</f>
        <v/>
      </c>
      <c r="Z457" s="177" t="str">
        <f>IF(B457&gt;①工事概要の入力!$C$30,"",IF(B457&gt;=①工事概要の入力!$C$29,$Z$13,""))</f>
        <v/>
      </c>
      <c r="AA457" s="177" t="str">
        <f>IF(B457&gt;①工事概要の入力!$C$32,"",IF(B457&gt;=①工事概要の入力!$C$31,$AA$13,""))</f>
        <v/>
      </c>
      <c r="AB457" s="177" t="str">
        <f>IF(B457&gt;①工事概要の入力!$C$34,"",IF(B457&gt;=①工事概要の入力!$C$33,$AB$13,""))</f>
        <v/>
      </c>
      <c r="AC457" s="177" t="str">
        <f>IF(B457&gt;①工事概要の入力!$C$36,"",IF(B457&gt;=①工事概要の入力!$C$35,$AC$13,""))</f>
        <v/>
      </c>
      <c r="AD457" s="177" t="str">
        <f>IF(B457&gt;①工事概要の入力!$C$38,"",IF(B457&gt;=①工事概要の入力!$C$37,$AD$13,""))</f>
        <v/>
      </c>
      <c r="AE457" s="177" t="str">
        <f>IF(B457&gt;①工事概要の入力!$C$40,"",IF(B457&gt;=①工事概要の入力!$C$39,$AE$13,""))</f>
        <v/>
      </c>
      <c r="AF457" s="177" t="str">
        <f>IF(B457&gt;①工事概要の入力!$C$42,"",IF(B457&gt;=①工事概要の入力!$C$41,$AF$13,""))</f>
        <v/>
      </c>
      <c r="AG457" s="177" t="str">
        <f>IF(B457&gt;①工事概要の入力!$C$44,"",IF(B457&gt;=①工事概要の入力!$C$43,$AG$13,""))</f>
        <v/>
      </c>
      <c r="AH457" s="177" t="str">
        <f>IF(B457&gt;①工事概要の入力!$C$46,"",IF(B457&gt;=①工事概要の入力!$C$45,$AH$13,""))</f>
        <v/>
      </c>
      <c r="AI457" s="177" t="str">
        <f>IF(B457&gt;①工事概要の入力!$C$48,"",IF(B457&gt;=①工事概要の入力!$C$47,$AI$13,""))</f>
        <v/>
      </c>
      <c r="AJ457" s="177" t="str">
        <f>IF(B457&gt;①工事概要の入力!$C$50,"",IF(B457&gt;=①工事概要の入力!$C$49,$AJ$13,""))</f>
        <v/>
      </c>
      <c r="AK457" s="177" t="str">
        <f>IF(B457&gt;①工事概要の入力!$C$52,"",IF(B457&gt;=①工事概要の入力!$C$51,$AK$13,""))</f>
        <v/>
      </c>
      <c r="AL457" s="177" t="str">
        <f>IF(B457&gt;①工事概要の入力!$C$54,"",IF(B457&gt;=①工事概要の入力!$C$53,$AL$13,""))</f>
        <v/>
      </c>
      <c r="AM457" s="177" t="str">
        <f>IF(B457&gt;①工事概要の入力!$C$56,"",IF(B457&gt;=①工事概要の入力!$C$55,$AM$13,""))</f>
        <v/>
      </c>
      <c r="AN457" s="177" t="str">
        <f>IF(B457&gt;①工事概要の入力!$C$58,"",IF(B457&gt;=①工事概要の入力!$C$57,$AN$13,""))</f>
        <v/>
      </c>
      <c r="AO457" s="177" t="str">
        <f>IF(B457&gt;①工事概要の入力!$C$60,"",IF(B457&gt;=①工事概要の入力!$C$59,$AO$13,""))</f>
        <v/>
      </c>
      <c r="AP457" s="177" t="str">
        <f>IF(B457&gt;①工事概要の入力!$C$62,"",IF(B457&gt;=①工事概要の入力!$C$61,$AP$13,""))</f>
        <v/>
      </c>
      <c r="AQ457" s="177" t="str">
        <f>IF(B457&gt;①工事概要の入力!$C$64,"",IF(B457&gt;=①工事概要の入力!$C$63,$AQ$13,""))</f>
        <v/>
      </c>
      <c r="AR457" s="177" t="str">
        <f>IF(B457&gt;①工事概要の入力!$C$66,"",IF(B457&gt;=①工事概要の入力!$C$65,$AR$13,""))</f>
        <v/>
      </c>
      <c r="AS457" s="177" t="str">
        <f>IF(B457&gt;①工事概要の入力!$C$68,"",IF(B457&gt;=①工事概要の入力!$C$67,$AS$13,""))</f>
        <v/>
      </c>
      <c r="AT457" s="177" t="str">
        <f t="shared" si="69"/>
        <v/>
      </c>
      <c r="AU457" s="177" t="str">
        <f t="shared" si="61"/>
        <v xml:space="preserve"> </v>
      </c>
    </row>
    <row r="458" spans="1:47" ht="39" customHeight="1" thickTop="1" thickBot="1">
      <c r="A458" s="351" t="str">
        <f t="shared" si="62"/>
        <v>対象期間外</v>
      </c>
      <c r="B458" s="362" t="str">
        <f>IFERROR(IF(B457=①工事概要の入力!$E$14,"-",IF(B457="-","-",B457+1)),"-")</f>
        <v>-</v>
      </c>
      <c r="C458" s="363" t="str">
        <f t="shared" si="63"/>
        <v>-</v>
      </c>
      <c r="D458" s="364" t="str">
        <f t="shared" si="64"/>
        <v xml:space="preserve"> </v>
      </c>
      <c r="E458" s="365" t="str">
        <f>IF(B458=①工事概要の入力!$E$10,"",IF(B458&gt;①工事概要の入力!$E$13,"",IF(LEN(AT458)=0,"○","")))</f>
        <v/>
      </c>
      <c r="F458" s="365" t="str">
        <f>IF(E458="","",IF(WEEKDAY(B458)=1,"〇",IF(WEEKDAY(B458)=7,"〇","")))</f>
        <v/>
      </c>
      <c r="G458" s="366" t="str">
        <f t="shared" si="65"/>
        <v>×</v>
      </c>
      <c r="H458" s="367"/>
      <c r="I458" s="368"/>
      <c r="J458" s="369"/>
      <c r="K458" s="370"/>
      <c r="L458" s="371" t="str">
        <f t="shared" si="66"/>
        <v/>
      </c>
      <c r="M458" s="371" t="str">
        <f t="shared" si="60"/>
        <v/>
      </c>
      <c r="N458" s="371" t="str">
        <f>B458</f>
        <v>-</v>
      </c>
      <c r="O458" s="371" t="str">
        <f t="shared" si="67"/>
        <v/>
      </c>
      <c r="P458" s="371" t="str">
        <f t="shared" si="68"/>
        <v>振替済み</v>
      </c>
      <c r="Q458" s="365" t="str">
        <f>IFERROR(IF(F458="","",IF(I458="休日","OK",IF(I458=$T$3,VLOOKUP(B458,$M$15:$P$655,4,FALSE),"NG"))),"NG")</f>
        <v/>
      </c>
      <c r="R458" s="398" t="str">
        <f>IFERROR(IF(WEEKDAY(C458)=2,"週の始まり",IF(WEEKDAY(C458)=1,"週の終わり",IF(WEEKDAY(C458)&gt;2,"↓",""))),"")</f>
        <v/>
      </c>
      <c r="S458" s="184"/>
      <c r="V458" s="177" t="str">
        <f>IFERROR(VLOOKUP(B458,①工事概要の入力!$C$10:$D$14,2,FALSE),"")</f>
        <v/>
      </c>
      <c r="W458" s="177" t="str">
        <f>IFERROR(VLOOKUP(B458,①工事概要の入力!$C$18:$D$23,2,FALSE),"")</f>
        <v/>
      </c>
      <c r="X458" s="177" t="str">
        <f>IFERROR(VLOOKUP(B458,①工事概要の入力!$C$24:$D$26,2,FALSE),"")</f>
        <v/>
      </c>
      <c r="Y458" s="177" t="str">
        <f>IF(B458&gt;①工事概要の入力!$C$28,"",IF(B458&gt;=①工事概要の入力!$C$27,$Y$13,""))</f>
        <v/>
      </c>
      <c r="Z458" s="177" t="str">
        <f>IF(B458&gt;①工事概要の入力!$C$30,"",IF(B458&gt;=①工事概要の入力!$C$29,$Z$13,""))</f>
        <v/>
      </c>
      <c r="AA458" s="177" t="str">
        <f>IF(B458&gt;①工事概要の入力!$C$32,"",IF(B458&gt;=①工事概要の入力!$C$31,$AA$13,""))</f>
        <v/>
      </c>
      <c r="AB458" s="177" t="str">
        <f>IF(B458&gt;①工事概要の入力!$C$34,"",IF(B458&gt;=①工事概要の入力!$C$33,$AB$13,""))</f>
        <v/>
      </c>
      <c r="AC458" s="177" t="str">
        <f>IF(B458&gt;①工事概要の入力!$C$36,"",IF(B458&gt;=①工事概要の入力!$C$35,$AC$13,""))</f>
        <v/>
      </c>
      <c r="AD458" s="177" t="str">
        <f>IF(B458&gt;①工事概要の入力!$C$38,"",IF(B458&gt;=①工事概要の入力!$C$37,$AD$13,""))</f>
        <v/>
      </c>
      <c r="AE458" s="177" t="str">
        <f>IF(B458&gt;①工事概要の入力!$C$40,"",IF(B458&gt;=①工事概要の入力!$C$39,$AE$13,""))</f>
        <v/>
      </c>
      <c r="AF458" s="177" t="str">
        <f>IF(B458&gt;①工事概要の入力!$C$42,"",IF(B458&gt;=①工事概要の入力!$C$41,$AF$13,""))</f>
        <v/>
      </c>
      <c r="AG458" s="177" t="str">
        <f>IF(B458&gt;①工事概要の入力!$C$44,"",IF(B458&gt;=①工事概要の入力!$C$43,$AG$13,""))</f>
        <v/>
      </c>
      <c r="AH458" s="177" t="str">
        <f>IF(B458&gt;①工事概要の入力!$C$46,"",IF(B458&gt;=①工事概要の入力!$C$45,$AH$13,""))</f>
        <v/>
      </c>
      <c r="AI458" s="177" t="str">
        <f>IF(B458&gt;①工事概要の入力!$C$48,"",IF(B458&gt;=①工事概要の入力!$C$47,$AI$13,""))</f>
        <v/>
      </c>
      <c r="AJ458" s="177" t="str">
        <f>IF(B458&gt;①工事概要の入力!$C$50,"",IF(B458&gt;=①工事概要の入力!$C$49,$AJ$13,""))</f>
        <v/>
      </c>
      <c r="AK458" s="177" t="str">
        <f>IF(B458&gt;①工事概要の入力!$C$52,"",IF(B458&gt;=①工事概要の入力!$C$51,$AK$13,""))</f>
        <v/>
      </c>
      <c r="AL458" s="177" t="str">
        <f>IF(B458&gt;①工事概要の入力!$C$54,"",IF(B458&gt;=①工事概要の入力!$C$53,$AL$13,""))</f>
        <v/>
      </c>
      <c r="AM458" s="177" t="str">
        <f>IF(B458&gt;①工事概要の入力!$C$56,"",IF(B458&gt;=①工事概要の入力!$C$55,$AM$13,""))</f>
        <v/>
      </c>
      <c r="AN458" s="177" t="str">
        <f>IF(B458&gt;①工事概要の入力!$C$58,"",IF(B458&gt;=①工事概要の入力!$C$57,$AN$13,""))</f>
        <v/>
      </c>
      <c r="AO458" s="177" t="str">
        <f>IF(B458&gt;①工事概要の入力!$C$60,"",IF(B458&gt;=①工事概要の入力!$C$59,$AO$13,""))</f>
        <v/>
      </c>
      <c r="AP458" s="177" t="str">
        <f>IF(B458&gt;①工事概要の入力!$C$62,"",IF(B458&gt;=①工事概要の入力!$C$61,$AP$13,""))</f>
        <v/>
      </c>
      <c r="AQ458" s="177" t="str">
        <f>IF(B458&gt;①工事概要の入力!$C$64,"",IF(B458&gt;=①工事概要の入力!$C$63,$AQ$13,""))</f>
        <v/>
      </c>
      <c r="AR458" s="177" t="str">
        <f>IF(B458&gt;①工事概要の入力!$C$66,"",IF(B458&gt;=①工事概要の入力!$C$65,$AR$13,""))</f>
        <v/>
      </c>
      <c r="AS458" s="177" t="str">
        <f>IF(B458&gt;①工事概要の入力!$C$68,"",IF(B458&gt;=①工事概要の入力!$C$67,$AS$13,""))</f>
        <v/>
      </c>
      <c r="AT458" s="177" t="str">
        <f t="shared" si="69"/>
        <v/>
      </c>
      <c r="AU458" s="177" t="str">
        <f t="shared" si="61"/>
        <v xml:space="preserve"> </v>
      </c>
    </row>
    <row r="459" spans="1:47" ht="39" customHeight="1" thickTop="1" thickBot="1">
      <c r="A459" s="351" t="str">
        <f t="shared" si="62"/>
        <v>対象期間外</v>
      </c>
      <c r="B459" s="362" t="str">
        <f>IFERROR(IF(B458=①工事概要の入力!$E$14,"-",IF(B458="-","-",B458+1)),"-")</f>
        <v>-</v>
      </c>
      <c r="C459" s="363" t="str">
        <f t="shared" si="63"/>
        <v>-</v>
      </c>
      <c r="D459" s="364" t="str">
        <f t="shared" si="64"/>
        <v xml:space="preserve"> </v>
      </c>
      <c r="E459" s="365" t="str">
        <f>IF(B459=①工事概要の入力!$E$10,"",IF(B459&gt;①工事概要の入力!$E$13,"",IF(LEN(AT459)=0,"○","")))</f>
        <v/>
      </c>
      <c r="F459" s="365" t="str">
        <f>IF(E459="","",IF(WEEKDAY(B459)=1,"〇",IF(WEEKDAY(B459)=7,"〇","")))</f>
        <v/>
      </c>
      <c r="G459" s="366" t="str">
        <f t="shared" si="65"/>
        <v>×</v>
      </c>
      <c r="H459" s="367"/>
      <c r="I459" s="368"/>
      <c r="J459" s="369"/>
      <c r="K459" s="370"/>
      <c r="L459" s="371" t="str">
        <f t="shared" si="66"/>
        <v/>
      </c>
      <c r="M459" s="371" t="str">
        <f t="shared" si="60"/>
        <v/>
      </c>
      <c r="N459" s="371" t="str">
        <f>B459</f>
        <v>-</v>
      </c>
      <c r="O459" s="371" t="str">
        <f t="shared" si="67"/>
        <v/>
      </c>
      <c r="P459" s="371" t="str">
        <f t="shared" si="68"/>
        <v>振替済み</v>
      </c>
      <c r="Q459" s="365" t="str">
        <f>IFERROR(IF(F459="","",IF(I459="休日","OK",IF(I459=$T$3,VLOOKUP(B459,$M$15:$P$655,4,FALSE),"NG"))),"NG")</f>
        <v/>
      </c>
      <c r="R459" s="398" t="str">
        <f>IFERROR(IF(WEEKDAY(C459)=2,"週の始まり",IF(WEEKDAY(C459)=1,"週の終わり",IF(WEEKDAY(C459)&gt;2,"↓",""))),"")</f>
        <v/>
      </c>
      <c r="S459" s="184"/>
      <c r="V459" s="177" t="str">
        <f>IFERROR(VLOOKUP(B459,①工事概要の入力!$C$10:$D$14,2,FALSE),"")</f>
        <v/>
      </c>
      <c r="W459" s="177" t="str">
        <f>IFERROR(VLOOKUP(B459,①工事概要の入力!$C$18:$D$23,2,FALSE),"")</f>
        <v/>
      </c>
      <c r="X459" s="177" t="str">
        <f>IFERROR(VLOOKUP(B459,①工事概要の入力!$C$24:$D$26,2,FALSE),"")</f>
        <v/>
      </c>
      <c r="Y459" s="177" t="str">
        <f>IF(B459&gt;①工事概要の入力!$C$28,"",IF(B459&gt;=①工事概要の入力!$C$27,$Y$13,""))</f>
        <v/>
      </c>
      <c r="Z459" s="177" t="str">
        <f>IF(B459&gt;①工事概要の入力!$C$30,"",IF(B459&gt;=①工事概要の入力!$C$29,$Z$13,""))</f>
        <v/>
      </c>
      <c r="AA459" s="177" t="str">
        <f>IF(B459&gt;①工事概要の入力!$C$32,"",IF(B459&gt;=①工事概要の入力!$C$31,$AA$13,""))</f>
        <v/>
      </c>
      <c r="AB459" s="177" t="str">
        <f>IF(B459&gt;①工事概要の入力!$C$34,"",IF(B459&gt;=①工事概要の入力!$C$33,$AB$13,""))</f>
        <v/>
      </c>
      <c r="AC459" s="177" t="str">
        <f>IF(B459&gt;①工事概要の入力!$C$36,"",IF(B459&gt;=①工事概要の入力!$C$35,$AC$13,""))</f>
        <v/>
      </c>
      <c r="AD459" s="177" t="str">
        <f>IF(B459&gt;①工事概要の入力!$C$38,"",IF(B459&gt;=①工事概要の入力!$C$37,$AD$13,""))</f>
        <v/>
      </c>
      <c r="AE459" s="177" t="str">
        <f>IF(B459&gt;①工事概要の入力!$C$40,"",IF(B459&gt;=①工事概要の入力!$C$39,$AE$13,""))</f>
        <v/>
      </c>
      <c r="AF459" s="177" t="str">
        <f>IF(B459&gt;①工事概要の入力!$C$42,"",IF(B459&gt;=①工事概要の入力!$C$41,$AF$13,""))</f>
        <v/>
      </c>
      <c r="AG459" s="177" t="str">
        <f>IF(B459&gt;①工事概要の入力!$C$44,"",IF(B459&gt;=①工事概要の入力!$C$43,$AG$13,""))</f>
        <v/>
      </c>
      <c r="AH459" s="177" t="str">
        <f>IF(B459&gt;①工事概要の入力!$C$46,"",IF(B459&gt;=①工事概要の入力!$C$45,$AH$13,""))</f>
        <v/>
      </c>
      <c r="AI459" s="177" t="str">
        <f>IF(B459&gt;①工事概要の入力!$C$48,"",IF(B459&gt;=①工事概要の入力!$C$47,$AI$13,""))</f>
        <v/>
      </c>
      <c r="AJ459" s="177" t="str">
        <f>IF(B459&gt;①工事概要の入力!$C$50,"",IF(B459&gt;=①工事概要の入力!$C$49,$AJ$13,""))</f>
        <v/>
      </c>
      <c r="AK459" s="177" t="str">
        <f>IF(B459&gt;①工事概要の入力!$C$52,"",IF(B459&gt;=①工事概要の入力!$C$51,$AK$13,""))</f>
        <v/>
      </c>
      <c r="AL459" s="177" t="str">
        <f>IF(B459&gt;①工事概要の入力!$C$54,"",IF(B459&gt;=①工事概要の入力!$C$53,$AL$13,""))</f>
        <v/>
      </c>
      <c r="AM459" s="177" t="str">
        <f>IF(B459&gt;①工事概要の入力!$C$56,"",IF(B459&gt;=①工事概要の入力!$C$55,$AM$13,""))</f>
        <v/>
      </c>
      <c r="AN459" s="177" t="str">
        <f>IF(B459&gt;①工事概要の入力!$C$58,"",IF(B459&gt;=①工事概要の入力!$C$57,$AN$13,""))</f>
        <v/>
      </c>
      <c r="AO459" s="177" t="str">
        <f>IF(B459&gt;①工事概要の入力!$C$60,"",IF(B459&gt;=①工事概要の入力!$C$59,$AO$13,""))</f>
        <v/>
      </c>
      <c r="AP459" s="177" t="str">
        <f>IF(B459&gt;①工事概要の入力!$C$62,"",IF(B459&gt;=①工事概要の入力!$C$61,$AP$13,""))</f>
        <v/>
      </c>
      <c r="AQ459" s="177" t="str">
        <f>IF(B459&gt;①工事概要の入力!$C$64,"",IF(B459&gt;=①工事概要の入力!$C$63,$AQ$13,""))</f>
        <v/>
      </c>
      <c r="AR459" s="177" t="str">
        <f>IF(B459&gt;①工事概要の入力!$C$66,"",IF(B459&gt;=①工事概要の入力!$C$65,$AR$13,""))</f>
        <v/>
      </c>
      <c r="AS459" s="177" t="str">
        <f>IF(B459&gt;①工事概要の入力!$C$68,"",IF(B459&gt;=①工事概要の入力!$C$67,$AS$13,""))</f>
        <v/>
      </c>
      <c r="AT459" s="177" t="str">
        <f t="shared" si="69"/>
        <v/>
      </c>
      <c r="AU459" s="177" t="str">
        <f t="shared" si="61"/>
        <v xml:space="preserve"> </v>
      </c>
    </row>
    <row r="460" spans="1:47" ht="39" customHeight="1" thickTop="1" thickBot="1">
      <c r="A460" s="351" t="str">
        <f t="shared" si="62"/>
        <v>対象期間外</v>
      </c>
      <c r="B460" s="362" t="str">
        <f>IFERROR(IF(B459=①工事概要の入力!$E$14,"-",IF(B459="-","-",B459+1)),"-")</f>
        <v>-</v>
      </c>
      <c r="C460" s="363" t="str">
        <f t="shared" si="63"/>
        <v>-</v>
      </c>
      <c r="D460" s="364" t="str">
        <f t="shared" si="64"/>
        <v xml:space="preserve"> </v>
      </c>
      <c r="E460" s="365" t="str">
        <f>IF(B460=①工事概要の入力!$E$10,"",IF(B460&gt;①工事概要の入力!$E$13,"",IF(LEN(AT460)=0,"○","")))</f>
        <v/>
      </c>
      <c r="F460" s="365" t="str">
        <f>IF(E460="","",IF(WEEKDAY(B460)=1,"〇",IF(WEEKDAY(B460)=7,"〇","")))</f>
        <v/>
      </c>
      <c r="G460" s="366" t="str">
        <f t="shared" si="65"/>
        <v>×</v>
      </c>
      <c r="H460" s="367"/>
      <c r="I460" s="368"/>
      <c r="J460" s="369"/>
      <c r="K460" s="370"/>
      <c r="L460" s="371" t="str">
        <f t="shared" si="66"/>
        <v/>
      </c>
      <c r="M460" s="371" t="str">
        <f t="shared" si="60"/>
        <v/>
      </c>
      <c r="N460" s="371" t="str">
        <f>B460</f>
        <v>-</v>
      </c>
      <c r="O460" s="371" t="str">
        <f t="shared" si="67"/>
        <v/>
      </c>
      <c r="P460" s="371" t="str">
        <f t="shared" si="68"/>
        <v>振替済み</v>
      </c>
      <c r="Q460" s="365" t="str">
        <f>IFERROR(IF(F460="","",IF(I460="休日","OK",IF(I460=$T$3,VLOOKUP(B460,$M$15:$P$655,4,FALSE),"NG"))),"NG")</f>
        <v/>
      </c>
      <c r="R460" s="398" t="str">
        <f>IFERROR(IF(WEEKDAY(C460)=2,"週の始まり",IF(WEEKDAY(C460)=1,"週の終わり",IF(WEEKDAY(C460)&gt;2,"↓",""))),"")</f>
        <v/>
      </c>
      <c r="S460" s="184"/>
      <c r="V460" s="177" t="str">
        <f>IFERROR(VLOOKUP(B460,①工事概要の入力!$C$10:$D$14,2,FALSE),"")</f>
        <v/>
      </c>
      <c r="W460" s="177" t="str">
        <f>IFERROR(VLOOKUP(B460,①工事概要の入力!$C$18:$D$23,2,FALSE),"")</f>
        <v/>
      </c>
      <c r="X460" s="177" t="str">
        <f>IFERROR(VLOOKUP(B460,①工事概要の入力!$C$24:$D$26,2,FALSE),"")</f>
        <v/>
      </c>
      <c r="Y460" s="177" t="str">
        <f>IF(B460&gt;①工事概要の入力!$C$28,"",IF(B460&gt;=①工事概要の入力!$C$27,$Y$13,""))</f>
        <v/>
      </c>
      <c r="Z460" s="177" t="str">
        <f>IF(B460&gt;①工事概要の入力!$C$30,"",IF(B460&gt;=①工事概要の入力!$C$29,$Z$13,""))</f>
        <v/>
      </c>
      <c r="AA460" s="177" t="str">
        <f>IF(B460&gt;①工事概要の入力!$C$32,"",IF(B460&gt;=①工事概要の入力!$C$31,$AA$13,""))</f>
        <v/>
      </c>
      <c r="AB460" s="177" t="str">
        <f>IF(B460&gt;①工事概要の入力!$C$34,"",IF(B460&gt;=①工事概要の入力!$C$33,$AB$13,""))</f>
        <v/>
      </c>
      <c r="AC460" s="177" t="str">
        <f>IF(B460&gt;①工事概要の入力!$C$36,"",IF(B460&gt;=①工事概要の入力!$C$35,$AC$13,""))</f>
        <v/>
      </c>
      <c r="AD460" s="177" t="str">
        <f>IF(B460&gt;①工事概要の入力!$C$38,"",IF(B460&gt;=①工事概要の入力!$C$37,$AD$13,""))</f>
        <v/>
      </c>
      <c r="AE460" s="177" t="str">
        <f>IF(B460&gt;①工事概要の入力!$C$40,"",IF(B460&gt;=①工事概要の入力!$C$39,$AE$13,""))</f>
        <v/>
      </c>
      <c r="AF460" s="177" t="str">
        <f>IF(B460&gt;①工事概要の入力!$C$42,"",IF(B460&gt;=①工事概要の入力!$C$41,$AF$13,""))</f>
        <v/>
      </c>
      <c r="AG460" s="177" t="str">
        <f>IF(B460&gt;①工事概要の入力!$C$44,"",IF(B460&gt;=①工事概要の入力!$C$43,$AG$13,""))</f>
        <v/>
      </c>
      <c r="AH460" s="177" t="str">
        <f>IF(B460&gt;①工事概要の入力!$C$46,"",IF(B460&gt;=①工事概要の入力!$C$45,$AH$13,""))</f>
        <v/>
      </c>
      <c r="AI460" s="177" t="str">
        <f>IF(B460&gt;①工事概要の入力!$C$48,"",IF(B460&gt;=①工事概要の入力!$C$47,$AI$13,""))</f>
        <v/>
      </c>
      <c r="AJ460" s="177" t="str">
        <f>IF(B460&gt;①工事概要の入力!$C$50,"",IF(B460&gt;=①工事概要の入力!$C$49,$AJ$13,""))</f>
        <v/>
      </c>
      <c r="AK460" s="177" t="str">
        <f>IF(B460&gt;①工事概要の入力!$C$52,"",IF(B460&gt;=①工事概要の入力!$C$51,$AK$13,""))</f>
        <v/>
      </c>
      <c r="AL460" s="177" t="str">
        <f>IF(B460&gt;①工事概要の入力!$C$54,"",IF(B460&gt;=①工事概要の入力!$C$53,$AL$13,""))</f>
        <v/>
      </c>
      <c r="AM460" s="177" t="str">
        <f>IF(B460&gt;①工事概要の入力!$C$56,"",IF(B460&gt;=①工事概要の入力!$C$55,$AM$13,""))</f>
        <v/>
      </c>
      <c r="AN460" s="177" t="str">
        <f>IF(B460&gt;①工事概要の入力!$C$58,"",IF(B460&gt;=①工事概要の入力!$C$57,$AN$13,""))</f>
        <v/>
      </c>
      <c r="AO460" s="177" t="str">
        <f>IF(B460&gt;①工事概要の入力!$C$60,"",IF(B460&gt;=①工事概要の入力!$C$59,$AO$13,""))</f>
        <v/>
      </c>
      <c r="AP460" s="177" t="str">
        <f>IF(B460&gt;①工事概要の入力!$C$62,"",IF(B460&gt;=①工事概要の入力!$C$61,$AP$13,""))</f>
        <v/>
      </c>
      <c r="AQ460" s="177" t="str">
        <f>IF(B460&gt;①工事概要の入力!$C$64,"",IF(B460&gt;=①工事概要の入力!$C$63,$AQ$13,""))</f>
        <v/>
      </c>
      <c r="AR460" s="177" t="str">
        <f>IF(B460&gt;①工事概要の入力!$C$66,"",IF(B460&gt;=①工事概要の入力!$C$65,$AR$13,""))</f>
        <v/>
      </c>
      <c r="AS460" s="177" t="str">
        <f>IF(B460&gt;①工事概要の入力!$C$68,"",IF(B460&gt;=①工事概要の入力!$C$67,$AS$13,""))</f>
        <v/>
      </c>
      <c r="AT460" s="177" t="str">
        <f t="shared" si="69"/>
        <v/>
      </c>
      <c r="AU460" s="177" t="str">
        <f t="shared" si="61"/>
        <v xml:space="preserve"> </v>
      </c>
    </row>
    <row r="461" spans="1:47" ht="39" customHeight="1" thickTop="1" thickBot="1">
      <c r="A461" s="351" t="str">
        <f t="shared" si="62"/>
        <v>対象期間外</v>
      </c>
      <c r="B461" s="362" t="str">
        <f>IFERROR(IF(B460=①工事概要の入力!$E$14,"-",IF(B460="-","-",B460+1)),"-")</f>
        <v>-</v>
      </c>
      <c r="C461" s="363" t="str">
        <f t="shared" si="63"/>
        <v>-</v>
      </c>
      <c r="D461" s="364" t="str">
        <f t="shared" si="64"/>
        <v xml:space="preserve"> </v>
      </c>
      <c r="E461" s="365" t="str">
        <f>IF(B461=①工事概要の入力!$E$10,"",IF(B461&gt;①工事概要の入力!$E$13,"",IF(LEN(AT461)=0,"○","")))</f>
        <v/>
      </c>
      <c r="F461" s="365" t="str">
        <f>IF(E461="","",IF(WEEKDAY(B461)=1,"〇",IF(WEEKDAY(B461)=7,"〇","")))</f>
        <v/>
      </c>
      <c r="G461" s="366" t="str">
        <f t="shared" si="65"/>
        <v>×</v>
      </c>
      <c r="H461" s="367"/>
      <c r="I461" s="368"/>
      <c r="J461" s="369"/>
      <c r="K461" s="370"/>
      <c r="L461" s="371" t="str">
        <f t="shared" si="66"/>
        <v/>
      </c>
      <c r="M461" s="371" t="str">
        <f t="shared" si="60"/>
        <v/>
      </c>
      <c r="N461" s="371" t="str">
        <f>B461</f>
        <v>-</v>
      </c>
      <c r="O461" s="371" t="str">
        <f t="shared" si="67"/>
        <v/>
      </c>
      <c r="P461" s="371" t="str">
        <f t="shared" si="68"/>
        <v>振替済み</v>
      </c>
      <c r="Q461" s="365" t="str">
        <f>IFERROR(IF(F461="","",IF(I461="休日","OK",IF(I461=$T$3,VLOOKUP(B461,$M$15:$P$655,4,FALSE),"NG"))),"NG")</f>
        <v/>
      </c>
      <c r="R461" s="398" t="str">
        <f>IFERROR(IF(WEEKDAY(C461)=2,"週の始まり",IF(WEEKDAY(C461)=1,"週の終わり",IF(WEEKDAY(C461)&gt;2,"↓",""))),"")</f>
        <v/>
      </c>
      <c r="S461" s="184"/>
      <c r="V461" s="177" t="str">
        <f>IFERROR(VLOOKUP(B461,①工事概要の入力!$C$10:$D$14,2,FALSE),"")</f>
        <v/>
      </c>
      <c r="W461" s="177" t="str">
        <f>IFERROR(VLOOKUP(B461,①工事概要の入力!$C$18:$D$23,2,FALSE),"")</f>
        <v/>
      </c>
      <c r="X461" s="177" t="str">
        <f>IFERROR(VLOOKUP(B461,①工事概要の入力!$C$24:$D$26,2,FALSE),"")</f>
        <v/>
      </c>
      <c r="Y461" s="177" t="str">
        <f>IF(B461&gt;①工事概要の入力!$C$28,"",IF(B461&gt;=①工事概要の入力!$C$27,$Y$13,""))</f>
        <v/>
      </c>
      <c r="Z461" s="177" t="str">
        <f>IF(B461&gt;①工事概要の入力!$C$30,"",IF(B461&gt;=①工事概要の入力!$C$29,$Z$13,""))</f>
        <v/>
      </c>
      <c r="AA461" s="177" t="str">
        <f>IF(B461&gt;①工事概要の入力!$C$32,"",IF(B461&gt;=①工事概要の入力!$C$31,$AA$13,""))</f>
        <v/>
      </c>
      <c r="AB461" s="177" t="str">
        <f>IF(B461&gt;①工事概要の入力!$C$34,"",IF(B461&gt;=①工事概要の入力!$C$33,$AB$13,""))</f>
        <v/>
      </c>
      <c r="AC461" s="177" t="str">
        <f>IF(B461&gt;①工事概要の入力!$C$36,"",IF(B461&gt;=①工事概要の入力!$C$35,$AC$13,""))</f>
        <v/>
      </c>
      <c r="AD461" s="177" t="str">
        <f>IF(B461&gt;①工事概要の入力!$C$38,"",IF(B461&gt;=①工事概要の入力!$C$37,$AD$13,""))</f>
        <v/>
      </c>
      <c r="AE461" s="177" t="str">
        <f>IF(B461&gt;①工事概要の入力!$C$40,"",IF(B461&gt;=①工事概要の入力!$C$39,$AE$13,""))</f>
        <v/>
      </c>
      <c r="AF461" s="177" t="str">
        <f>IF(B461&gt;①工事概要の入力!$C$42,"",IF(B461&gt;=①工事概要の入力!$C$41,$AF$13,""))</f>
        <v/>
      </c>
      <c r="AG461" s="177" t="str">
        <f>IF(B461&gt;①工事概要の入力!$C$44,"",IF(B461&gt;=①工事概要の入力!$C$43,$AG$13,""))</f>
        <v/>
      </c>
      <c r="AH461" s="177" t="str">
        <f>IF(B461&gt;①工事概要の入力!$C$46,"",IF(B461&gt;=①工事概要の入力!$C$45,$AH$13,""))</f>
        <v/>
      </c>
      <c r="AI461" s="177" t="str">
        <f>IF(B461&gt;①工事概要の入力!$C$48,"",IF(B461&gt;=①工事概要の入力!$C$47,$AI$13,""))</f>
        <v/>
      </c>
      <c r="AJ461" s="177" t="str">
        <f>IF(B461&gt;①工事概要の入力!$C$50,"",IF(B461&gt;=①工事概要の入力!$C$49,$AJ$13,""))</f>
        <v/>
      </c>
      <c r="AK461" s="177" t="str">
        <f>IF(B461&gt;①工事概要の入力!$C$52,"",IF(B461&gt;=①工事概要の入力!$C$51,$AK$13,""))</f>
        <v/>
      </c>
      <c r="AL461" s="177" t="str">
        <f>IF(B461&gt;①工事概要の入力!$C$54,"",IF(B461&gt;=①工事概要の入力!$C$53,$AL$13,""))</f>
        <v/>
      </c>
      <c r="AM461" s="177" t="str">
        <f>IF(B461&gt;①工事概要の入力!$C$56,"",IF(B461&gt;=①工事概要の入力!$C$55,$AM$13,""))</f>
        <v/>
      </c>
      <c r="AN461" s="177" t="str">
        <f>IF(B461&gt;①工事概要の入力!$C$58,"",IF(B461&gt;=①工事概要の入力!$C$57,$AN$13,""))</f>
        <v/>
      </c>
      <c r="AO461" s="177" t="str">
        <f>IF(B461&gt;①工事概要の入力!$C$60,"",IF(B461&gt;=①工事概要の入力!$C$59,$AO$13,""))</f>
        <v/>
      </c>
      <c r="AP461" s="177" t="str">
        <f>IF(B461&gt;①工事概要の入力!$C$62,"",IF(B461&gt;=①工事概要の入力!$C$61,$AP$13,""))</f>
        <v/>
      </c>
      <c r="AQ461" s="177" t="str">
        <f>IF(B461&gt;①工事概要の入力!$C$64,"",IF(B461&gt;=①工事概要の入力!$C$63,$AQ$13,""))</f>
        <v/>
      </c>
      <c r="AR461" s="177" t="str">
        <f>IF(B461&gt;①工事概要の入力!$C$66,"",IF(B461&gt;=①工事概要の入力!$C$65,$AR$13,""))</f>
        <v/>
      </c>
      <c r="AS461" s="177" t="str">
        <f>IF(B461&gt;①工事概要の入力!$C$68,"",IF(B461&gt;=①工事概要の入力!$C$67,$AS$13,""))</f>
        <v/>
      </c>
      <c r="AT461" s="177" t="str">
        <f t="shared" si="69"/>
        <v/>
      </c>
      <c r="AU461" s="177" t="str">
        <f t="shared" si="61"/>
        <v xml:space="preserve"> </v>
      </c>
    </row>
    <row r="462" spans="1:47" ht="39" customHeight="1" thickTop="1" thickBot="1">
      <c r="A462" s="351" t="str">
        <f t="shared" si="62"/>
        <v>対象期間外</v>
      </c>
      <c r="B462" s="362" t="str">
        <f>IFERROR(IF(B461=①工事概要の入力!$E$14,"-",IF(B461="-","-",B461+1)),"-")</f>
        <v>-</v>
      </c>
      <c r="C462" s="363" t="str">
        <f t="shared" si="63"/>
        <v>-</v>
      </c>
      <c r="D462" s="364" t="str">
        <f t="shared" si="64"/>
        <v xml:space="preserve"> </v>
      </c>
      <c r="E462" s="365" t="str">
        <f>IF(B462=①工事概要の入力!$E$10,"",IF(B462&gt;①工事概要の入力!$E$13,"",IF(LEN(AT462)=0,"○","")))</f>
        <v/>
      </c>
      <c r="F462" s="365" t="str">
        <f>IF(E462="","",IF(WEEKDAY(B462)=1,"〇",IF(WEEKDAY(B462)=7,"〇","")))</f>
        <v/>
      </c>
      <c r="G462" s="366" t="str">
        <f t="shared" si="65"/>
        <v>×</v>
      </c>
      <c r="H462" s="367"/>
      <c r="I462" s="368"/>
      <c r="J462" s="369"/>
      <c r="K462" s="370"/>
      <c r="L462" s="371" t="str">
        <f t="shared" si="66"/>
        <v/>
      </c>
      <c r="M462" s="371" t="str">
        <f t="shared" si="60"/>
        <v/>
      </c>
      <c r="N462" s="371" t="str">
        <f>B462</f>
        <v>-</v>
      </c>
      <c r="O462" s="371" t="str">
        <f t="shared" si="67"/>
        <v/>
      </c>
      <c r="P462" s="371" t="str">
        <f t="shared" si="68"/>
        <v>振替済み</v>
      </c>
      <c r="Q462" s="365" t="str">
        <f>IFERROR(IF(F462="","",IF(I462="休日","OK",IF(I462=$T$3,VLOOKUP(B462,$M$15:$P$655,4,FALSE),"NG"))),"NG")</f>
        <v/>
      </c>
      <c r="R462" s="398" t="str">
        <f>IFERROR(IF(WEEKDAY(C462)=2,"週の始まり",IF(WEEKDAY(C462)=1,"週の終わり",IF(WEEKDAY(C462)&gt;2,"↓",""))),"")</f>
        <v/>
      </c>
      <c r="S462" s="184"/>
      <c r="V462" s="177" t="str">
        <f>IFERROR(VLOOKUP(B462,①工事概要の入力!$C$10:$D$14,2,FALSE),"")</f>
        <v/>
      </c>
      <c r="W462" s="177" t="str">
        <f>IFERROR(VLOOKUP(B462,①工事概要の入力!$C$18:$D$23,2,FALSE),"")</f>
        <v/>
      </c>
      <c r="X462" s="177" t="str">
        <f>IFERROR(VLOOKUP(B462,①工事概要の入力!$C$24:$D$26,2,FALSE),"")</f>
        <v/>
      </c>
      <c r="Y462" s="177" t="str">
        <f>IF(B462&gt;①工事概要の入力!$C$28,"",IF(B462&gt;=①工事概要の入力!$C$27,$Y$13,""))</f>
        <v/>
      </c>
      <c r="Z462" s="177" t="str">
        <f>IF(B462&gt;①工事概要の入力!$C$30,"",IF(B462&gt;=①工事概要の入力!$C$29,$Z$13,""))</f>
        <v/>
      </c>
      <c r="AA462" s="177" t="str">
        <f>IF(B462&gt;①工事概要の入力!$C$32,"",IF(B462&gt;=①工事概要の入力!$C$31,$AA$13,""))</f>
        <v/>
      </c>
      <c r="AB462" s="177" t="str">
        <f>IF(B462&gt;①工事概要の入力!$C$34,"",IF(B462&gt;=①工事概要の入力!$C$33,$AB$13,""))</f>
        <v/>
      </c>
      <c r="AC462" s="177" t="str">
        <f>IF(B462&gt;①工事概要の入力!$C$36,"",IF(B462&gt;=①工事概要の入力!$C$35,$AC$13,""))</f>
        <v/>
      </c>
      <c r="AD462" s="177" t="str">
        <f>IF(B462&gt;①工事概要の入力!$C$38,"",IF(B462&gt;=①工事概要の入力!$C$37,$AD$13,""))</f>
        <v/>
      </c>
      <c r="AE462" s="177" t="str">
        <f>IF(B462&gt;①工事概要の入力!$C$40,"",IF(B462&gt;=①工事概要の入力!$C$39,$AE$13,""))</f>
        <v/>
      </c>
      <c r="AF462" s="177" t="str">
        <f>IF(B462&gt;①工事概要の入力!$C$42,"",IF(B462&gt;=①工事概要の入力!$C$41,$AF$13,""))</f>
        <v/>
      </c>
      <c r="AG462" s="177" t="str">
        <f>IF(B462&gt;①工事概要の入力!$C$44,"",IF(B462&gt;=①工事概要の入力!$C$43,$AG$13,""))</f>
        <v/>
      </c>
      <c r="AH462" s="177" t="str">
        <f>IF(B462&gt;①工事概要の入力!$C$46,"",IF(B462&gt;=①工事概要の入力!$C$45,$AH$13,""))</f>
        <v/>
      </c>
      <c r="AI462" s="177" t="str">
        <f>IF(B462&gt;①工事概要の入力!$C$48,"",IF(B462&gt;=①工事概要の入力!$C$47,$AI$13,""))</f>
        <v/>
      </c>
      <c r="AJ462" s="177" t="str">
        <f>IF(B462&gt;①工事概要の入力!$C$50,"",IF(B462&gt;=①工事概要の入力!$C$49,$AJ$13,""))</f>
        <v/>
      </c>
      <c r="AK462" s="177" t="str">
        <f>IF(B462&gt;①工事概要の入力!$C$52,"",IF(B462&gt;=①工事概要の入力!$C$51,$AK$13,""))</f>
        <v/>
      </c>
      <c r="AL462" s="177" t="str">
        <f>IF(B462&gt;①工事概要の入力!$C$54,"",IF(B462&gt;=①工事概要の入力!$C$53,$AL$13,""))</f>
        <v/>
      </c>
      <c r="AM462" s="177" t="str">
        <f>IF(B462&gt;①工事概要の入力!$C$56,"",IF(B462&gt;=①工事概要の入力!$C$55,$AM$13,""))</f>
        <v/>
      </c>
      <c r="AN462" s="177" t="str">
        <f>IF(B462&gt;①工事概要の入力!$C$58,"",IF(B462&gt;=①工事概要の入力!$C$57,$AN$13,""))</f>
        <v/>
      </c>
      <c r="AO462" s="177" t="str">
        <f>IF(B462&gt;①工事概要の入力!$C$60,"",IF(B462&gt;=①工事概要の入力!$C$59,$AO$13,""))</f>
        <v/>
      </c>
      <c r="AP462" s="177" t="str">
        <f>IF(B462&gt;①工事概要の入力!$C$62,"",IF(B462&gt;=①工事概要の入力!$C$61,$AP$13,""))</f>
        <v/>
      </c>
      <c r="AQ462" s="177" t="str">
        <f>IF(B462&gt;①工事概要の入力!$C$64,"",IF(B462&gt;=①工事概要の入力!$C$63,$AQ$13,""))</f>
        <v/>
      </c>
      <c r="AR462" s="177" t="str">
        <f>IF(B462&gt;①工事概要の入力!$C$66,"",IF(B462&gt;=①工事概要の入力!$C$65,$AR$13,""))</f>
        <v/>
      </c>
      <c r="AS462" s="177" t="str">
        <f>IF(B462&gt;①工事概要の入力!$C$68,"",IF(B462&gt;=①工事概要の入力!$C$67,$AS$13,""))</f>
        <v/>
      </c>
      <c r="AT462" s="177" t="str">
        <f t="shared" si="69"/>
        <v/>
      </c>
      <c r="AU462" s="177" t="str">
        <f t="shared" si="61"/>
        <v xml:space="preserve"> </v>
      </c>
    </row>
    <row r="463" spans="1:47" ht="39" customHeight="1" thickTop="1" thickBot="1">
      <c r="A463" s="351" t="str">
        <f t="shared" si="62"/>
        <v>対象期間外</v>
      </c>
      <c r="B463" s="362" t="str">
        <f>IFERROR(IF(B462=①工事概要の入力!$E$14,"-",IF(B462="-","-",B462+1)),"-")</f>
        <v>-</v>
      </c>
      <c r="C463" s="363" t="str">
        <f t="shared" si="63"/>
        <v>-</v>
      </c>
      <c r="D463" s="364" t="str">
        <f t="shared" si="64"/>
        <v xml:space="preserve"> </v>
      </c>
      <c r="E463" s="365" t="str">
        <f>IF(B463=①工事概要の入力!$E$10,"",IF(B463&gt;①工事概要の入力!$E$13,"",IF(LEN(AT463)=0,"○","")))</f>
        <v/>
      </c>
      <c r="F463" s="365" t="str">
        <f>IF(E463="","",IF(WEEKDAY(B463)=1,"〇",IF(WEEKDAY(B463)=7,"〇","")))</f>
        <v/>
      </c>
      <c r="G463" s="366" t="str">
        <f t="shared" si="65"/>
        <v>×</v>
      </c>
      <c r="H463" s="367"/>
      <c r="I463" s="368"/>
      <c r="J463" s="369"/>
      <c r="K463" s="370"/>
      <c r="L463" s="371" t="str">
        <f t="shared" si="66"/>
        <v/>
      </c>
      <c r="M463" s="371" t="str">
        <f t="shared" ref="M463:M526" si="70">IF(L463="","",L463)</f>
        <v/>
      </c>
      <c r="N463" s="371" t="str">
        <f>B463</f>
        <v>-</v>
      </c>
      <c r="O463" s="371" t="str">
        <f t="shared" si="67"/>
        <v/>
      </c>
      <c r="P463" s="371" t="str">
        <f t="shared" si="68"/>
        <v>振替済み</v>
      </c>
      <c r="Q463" s="365" t="str">
        <f>IFERROR(IF(F463="","",IF(I463="休日","OK",IF(I463=$T$3,VLOOKUP(B463,$M$15:$P$655,4,FALSE),"NG"))),"NG")</f>
        <v/>
      </c>
      <c r="R463" s="398" t="str">
        <f>IFERROR(IF(WEEKDAY(C463)=2,"週の始まり",IF(WEEKDAY(C463)=1,"週の終わり",IF(WEEKDAY(C463)&gt;2,"↓",""))),"")</f>
        <v/>
      </c>
      <c r="S463" s="184"/>
      <c r="V463" s="177" t="str">
        <f>IFERROR(VLOOKUP(B463,①工事概要の入力!$C$10:$D$14,2,FALSE),"")</f>
        <v/>
      </c>
      <c r="W463" s="177" t="str">
        <f>IFERROR(VLOOKUP(B463,①工事概要の入力!$C$18:$D$23,2,FALSE),"")</f>
        <v/>
      </c>
      <c r="X463" s="177" t="str">
        <f>IFERROR(VLOOKUP(B463,①工事概要の入力!$C$24:$D$26,2,FALSE),"")</f>
        <v/>
      </c>
      <c r="Y463" s="177" t="str">
        <f>IF(B463&gt;①工事概要の入力!$C$28,"",IF(B463&gt;=①工事概要の入力!$C$27,$Y$13,""))</f>
        <v/>
      </c>
      <c r="Z463" s="177" t="str">
        <f>IF(B463&gt;①工事概要の入力!$C$30,"",IF(B463&gt;=①工事概要の入力!$C$29,$Z$13,""))</f>
        <v/>
      </c>
      <c r="AA463" s="177" t="str">
        <f>IF(B463&gt;①工事概要の入力!$C$32,"",IF(B463&gt;=①工事概要の入力!$C$31,$AA$13,""))</f>
        <v/>
      </c>
      <c r="AB463" s="177" t="str">
        <f>IF(B463&gt;①工事概要の入力!$C$34,"",IF(B463&gt;=①工事概要の入力!$C$33,$AB$13,""))</f>
        <v/>
      </c>
      <c r="AC463" s="177" t="str">
        <f>IF(B463&gt;①工事概要の入力!$C$36,"",IF(B463&gt;=①工事概要の入力!$C$35,$AC$13,""))</f>
        <v/>
      </c>
      <c r="AD463" s="177" t="str">
        <f>IF(B463&gt;①工事概要の入力!$C$38,"",IF(B463&gt;=①工事概要の入力!$C$37,$AD$13,""))</f>
        <v/>
      </c>
      <c r="AE463" s="177" t="str">
        <f>IF(B463&gt;①工事概要の入力!$C$40,"",IF(B463&gt;=①工事概要の入力!$C$39,$AE$13,""))</f>
        <v/>
      </c>
      <c r="AF463" s="177" t="str">
        <f>IF(B463&gt;①工事概要の入力!$C$42,"",IF(B463&gt;=①工事概要の入力!$C$41,$AF$13,""))</f>
        <v/>
      </c>
      <c r="AG463" s="177" t="str">
        <f>IF(B463&gt;①工事概要の入力!$C$44,"",IF(B463&gt;=①工事概要の入力!$C$43,$AG$13,""))</f>
        <v/>
      </c>
      <c r="AH463" s="177" t="str">
        <f>IF(B463&gt;①工事概要の入力!$C$46,"",IF(B463&gt;=①工事概要の入力!$C$45,$AH$13,""))</f>
        <v/>
      </c>
      <c r="AI463" s="177" t="str">
        <f>IF(B463&gt;①工事概要の入力!$C$48,"",IF(B463&gt;=①工事概要の入力!$C$47,$AI$13,""))</f>
        <v/>
      </c>
      <c r="AJ463" s="177" t="str">
        <f>IF(B463&gt;①工事概要の入力!$C$50,"",IF(B463&gt;=①工事概要の入力!$C$49,$AJ$13,""))</f>
        <v/>
      </c>
      <c r="AK463" s="177" t="str">
        <f>IF(B463&gt;①工事概要の入力!$C$52,"",IF(B463&gt;=①工事概要の入力!$C$51,$AK$13,""))</f>
        <v/>
      </c>
      <c r="AL463" s="177" t="str">
        <f>IF(B463&gt;①工事概要の入力!$C$54,"",IF(B463&gt;=①工事概要の入力!$C$53,$AL$13,""))</f>
        <v/>
      </c>
      <c r="AM463" s="177" t="str">
        <f>IF(B463&gt;①工事概要の入力!$C$56,"",IF(B463&gt;=①工事概要の入力!$C$55,$AM$13,""))</f>
        <v/>
      </c>
      <c r="AN463" s="177" t="str">
        <f>IF(B463&gt;①工事概要の入力!$C$58,"",IF(B463&gt;=①工事概要の入力!$C$57,$AN$13,""))</f>
        <v/>
      </c>
      <c r="AO463" s="177" t="str">
        <f>IF(B463&gt;①工事概要の入力!$C$60,"",IF(B463&gt;=①工事概要の入力!$C$59,$AO$13,""))</f>
        <v/>
      </c>
      <c r="AP463" s="177" t="str">
        <f>IF(B463&gt;①工事概要の入力!$C$62,"",IF(B463&gt;=①工事概要の入力!$C$61,$AP$13,""))</f>
        <v/>
      </c>
      <c r="AQ463" s="177" t="str">
        <f>IF(B463&gt;①工事概要の入力!$C$64,"",IF(B463&gt;=①工事概要の入力!$C$63,$AQ$13,""))</f>
        <v/>
      </c>
      <c r="AR463" s="177" t="str">
        <f>IF(B463&gt;①工事概要の入力!$C$66,"",IF(B463&gt;=①工事概要の入力!$C$65,$AR$13,""))</f>
        <v/>
      </c>
      <c r="AS463" s="177" t="str">
        <f>IF(B463&gt;①工事概要の入力!$C$68,"",IF(B463&gt;=①工事概要の入力!$C$67,$AS$13,""))</f>
        <v/>
      </c>
      <c r="AT463" s="177" t="str">
        <f t="shared" si="69"/>
        <v/>
      </c>
      <c r="AU463" s="177" t="str">
        <f t="shared" ref="AU463:AU526" si="71">V463&amp;" "&amp;AT463</f>
        <v xml:space="preserve"> </v>
      </c>
    </row>
    <row r="464" spans="1:47" ht="39" customHeight="1" thickTop="1" thickBot="1">
      <c r="A464" s="351" t="str">
        <f t="shared" ref="A464:A527" si="72">IF(G464="×","対象期間外",IF(G464="〇","対象期間",""))</f>
        <v>対象期間外</v>
      </c>
      <c r="B464" s="362" t="str">
        <f>IFERROR(IF(B463=①工事概要の入力!$E$14,"-",IF(B463="-","-",B463+1)),"-")</f>
        <v>-</v>
      </c>
      <c r="C464" s="363" t="str">
        <f t="shared" ref="C464:C527" si="73">IFERROR(WEEKDAY(B464),"-")</f>
        <v>-</v>
      </c>
      <c r="D464" s="364" t="str">
        <f t="shared" ref="D464:D527" si="74">AU464</f>
        <v xml:space="preserve"> </v>
      </c>
      <c r="E464" s="365" t="str">
        <f>IF(B464=①工事概要の入力!$E$10,"",IF(B464&gt;①工事概要の入力!$E$13,"",IF(LEN(AT464)=0,"○","")))</f>
        <v/>
      </c>
      <c r="F464" s="365" t="str">
        <f>IF(E464="","",IF(WEEKDAY(B464)=1,"〇",IF(WEEKDAY(B464)=7,"〇","")))</f>
        <v/>
      </c>
      <c r="G464" s="366" t="str">
        <f t="shared" ref="G464:G527" si="75">IF(E464="","×","〇")</f>
        <v>×</v>
      </c>
      <c r="H464" s="367"/>
      <c r="I464" s="368"/>
      <c r="J464" s="369"/>
      <c r="K464" s="370"/>
      <c r="L464" s="371" t="str">
        <f t="shared" ref="L464:L527" si="76">IF(I464="完全週休２日の振替休日",J464,"")</f>
        <v/>
      </c>
      <c r="M464" s="371" t="str">
        <f t="shared" si="70"/>
        <v/>
      </c>
      <c r="N464" s="371" t="str">
        <f>B464</f>
        <v>-</v>
      </c>
      <c r="O464" s="371" t="str">
        <f t="shared" ref="O464:O527" si="77">IF(H464&amp;I464=$T$4&amp;$T$5,"NG","")</f>
        <v/>
      </c>
      <c r="P464" s="371" t="str">
        <f t="shared" ref="P464:P527" si="78">IF(O464="","振替済み",$T$15)</f>
        <v>振替済み</v>
      </c>
      <c r="Q464" s="365" t="str">
        <f>IFERROR(IF(F464="","",IF(I464="休日","OK",IF(I464=$T$3,VLOOKUP(B464,$M$15:$P$655,4,FALSE),"NG"))),"NG")</f>
        <v/>
      </c>
      <c r="R464" s="398" t="str">
        <f>IFERROR(IF(WEEKDAY(C464)=2,"週の始まり",IF(WEEKDAY(C464)=1,"週の終わり",IF(WEEKDAY(C464)&gt;2,"↓",""))),"")</f>
        <v/>
      </c>
      <c r="S464" s="184"/>
      <c r="V464" s="177" t="str">
        <f>IFERROR(VLOOKUP(B464,①工事概要の入力!$C$10:$D$14,2,FALSE),"")</f>
        <v/>
      </c>
      <c r="W464" s="177" t="str">
        <f>IFERROR(VLOOKUP(B464,①工事概要の入力!$C$18:$D$23,2,FALSE),"")</f>
        <v/>
      </c>
      <c r="X464" s="177" t="str">
        <f>IFERROR(VLOOKUP(B464,①工事概要の入力!$C$24:$D$26,2,FALSE),"")</f>
        <v/>
      </c>
      <c r="Y464" s="177" t="str">
        <f>IF(B464&gt;①工事概要の入力!$C$28,"",IF(B464&gt;=①工事概要の入力!$C$27,$Y$13,""))</f>
        <v/>
      </c>
      <c r="Z464" s="177" t="str">
        <f>IF(B464&gt;①工事概要の入力!$C$30,"",IF(B464&gt;=①工事概要の入力!$C$29,$Z$13,""))</f>
        <v/>
      </c>
      <c r="AA464" s="177" t="str">
        <f>IF(B464&gt;①工事概要の入力!$C$32,"",IF(B464&gt;=①工事概要の入力!$C$31,$AA$13,""))</f>
        <v/>
      </c>
      <c r="AB464" s="177" t="str">
        <f>IF(B464&gt;①工事概要の入力!$C$34,"",IF(B464&gt;=①工事概要の入力!$C$33,$AB$13,""))</f>
        <v/>
      </c>
      <c r="AC464" s="177" t="str">
        <f>IF(B464&gt;①工事概要の入力!$C$36,"",IF(B464&gt;=①工事概要の入力!$C$35,$AC$13,""))</f>
        <v/>
      </c>
      <c r="AD464" s="177" t="str">
        <f>IF(B464&gt;①工事概要の入力!$C$38,"",IF(B464&gt;=①工事概要の入力!$C$37,$AD$13,""))</f>
        <v/>
      </c>
      <c r="AE464" s="177" t="str">
        <f>IF(B464&gt;①工事概要の入力!$C$40,"",IF(B464&gt;=①工事概要の入力!$C$39,$AE$13,""))</f>
        <v/>
      </c>
      <c r="AF464" s="177" t="str">
        <f>IF(B464&gt;①工事概要の入力!$C$42,"",IF(B464&gt;=①工事概要の入力!$C$41,$AF$13,""))</f>
        <v/>
      </c>
      <c r="AG464" s="177" t="str">
        <f>IF(B464&gt;①工事概要の入力!$C$44,"",IF(B464&gt;=①工事概要の入力!$C$43,$AG$13,""))</f>
        <v/>
      </c>
      <c r="AH464" s="177" t="str">
        <f>IF(B464&gt;①工事概要の入力!$C$46,"",IF(B464&gt;=①工事概要の入力!$C$45,$AH$13,""))</f>
        <v/>
      </c>
      <c r="AI464" s="177" t="str">
        <f>IF(B464&gt;①工事概要の入力!$C$48,"",IF(B464&gt;=①工事概要の入力!$C$47,$AI$13,""))</f>
        <v/>
      </c>
      <c r="AJ464" s="177" t="str">
        <f>IF(B464&gt;①工事概要の入力!$C$50,"",IF(B464&gt;=①工事概要の入力!$C$49,$AJ$13,""))</f>
        <v/>
      </c>
      <c r="AK464" s="177" t="str">
        <f>IF(B464&gt;①工事概要の入力!$C$52,"",IF(B464&gt;=①工事概要の入力!$C$51,$AK$13,""))</f>
        <v/>
      </c>
      <c r="AL464" s="177" t="str">
        <f>IF(B464&gt;①工事概要の入力!$C$54,"",IF(B464&gt;=①工事概要の入力!$C$53,$AL$13,""))</f>
        <v/>
      </c>
      <c r="AM464" s="177" t="str">
        <f>IF(B464&gt;①工事概要の入力!$C$56,"",IF(B464&gt;=①工事概要の入力!$C$55,$AM$13,""))</f>
        <v/>
      </c>
      <c r="AN464" s="177" t="str">
        <f>IF(B464&gt;①工事概要の入力!$C$58,"",IF(B464&gt;=①工事概要の入力!$C$57,$AN$13,""))</f>
        <v/>
      </c>
      <c r="AO464" s="177" t="str">
        <f>IF(B464&gt;①工事概要の入力!$C$60,"",IF(B464&gt;=①工事概要の入力!$C$59,$AO$13,""))</f>
        <v/>
      </c>
      <c r="AP464" s="177" t="str">
        <f>IF(B464&gt;①工事概要の入力!$C$62,"",IF(B464&gt;=①工事概要の入力!$C$61,$AP$13,""))</f>
        <v/>
      </c>
      <c r="AQ464" s="177" t="str">
        <f>IF(B464&gt;①工事概要の入力!$C$64,"",IF(B464&gt;=①工事概要の入力!$C$63,$AQ$13,""))</f>
        <v/>
      </c>
      <c r="AR464" s="177" t="str">
        <f>IF(B464&gt;①工事概要の入力!$C$66,"",IF(B464&gt;=①工事概要の入力!$C$65,$AR$13,""))</f>
        <v/>
      </c>
      <c r="AS464" s="177" t="str">
        <f>IF(B464&gt;①工事概要の入力!$C$68,"",IF(B464&gt;=①工事概要の入力!$C$67,$AS$13,""))</f>
        <v/>
      </c>
      <c r="AT464" s="177" t="str">
        <f t="shared" ref="AT464:AT527" si="79">IF(COUNTA(W464:AE464)=0,"",W464&amp;X464&amp;Y464&amp;Z464&amp;AA464&amp;AB464&amp;AC464&amp;AD464&amp;AE464&amp;AF464&amp;AG464&amp;AH464&amp;AI464&amp;AJ464&amp;AK464&amp;AL464&amp;AM464&amp;AN464&amp;AO464&amp;AP464&amp;AQ464&amp;AR464&amp;AS464)</f>
        <v/>
      </c>
      <c r="AU464" s="177" t="str">
        <f t="shared" si="71"/>
        <v xml:space="preserve"> </v>
      </c>
    </row>
    <row r="465" spans="1:47" ht="39" customHeight="1" thickTop="1" thickBot="1">
      <c r="A465" s="351" t="str">
        <f t="shared" si="72"/>
        <v>対象期間外</v>
      </c>
      <c r="B465" s="362" t="str">
        <f>IFERROR(IF(B464=①工事概要の入力!$E$14,"-",IF(B464="-","-",B464+1)),"-")</f>
        <v>-</v>
      </c>
      <c r="C465" s="363" t="str">
        <f t="shared" si="73"/>
        <v>-</v>
      </c>
      <c r="D465" s="364" t="str">
        <f t="shared" si="74"/>
        <v xml:space="preserve"> </v>
      </c>
      <c r="E465" s="365" t="str">
        <f>IF(B465=①工事概要の入力!$E$10,"",IF(B465&gt;①工事概要の入力!$E$13,"",IF(LEN(AT465)=0,"○","")))</f>
        <v/>
      </c>
      <c r="F465" s="365" t="str">
        <f>IF(E465="","",IF(WEEKDAY(B465)=1,"〇",IF(WEEKDAY(B465)=7,"〇","")))</f>
        <v/>
      </c>
      <c r="G465" s="366" t="str">
        <f t="shared" si="75"/>
        <v>×</v>
      </c>
      <c r="H465" s="367"/>
      <c r="I465" s="368"/>
      <c r="J465" s="369"/>
      <c r="K465" s="370"/>
      <c r="L465" s="371" t="str">
        <f t="shared" si="76"/>
        <v/>
      </c>
      <c r="M465" s="371" t="str">
        <f t="shared" si="70"/>
        <v/>
      </c>
      <c r="N465" s="371" t="str">
        <f>B465</f>
        <v>-</v>
      </c>
      <c r="O465" s="371" t="str">
        <f t="shared" si="77"/>
        <v/>
      </c>
      <c r="P465" s="371" t="str">
        <f t="shared" si="78"/>
        <v>振替済み</v>
      </c>
      <c r="Q465" s="365" t="str">
        <f>IFERROR(IF(F465="","",IF(I465="休日","OK",IF(I465=$T$3,VLOOKUP(B465,$M$15:$P$655,4,FALSE),"NG"))),"NG")</f>
        <v/>
      </c>
      <c r="R465" s="398" t="str">
        <f>IFERROR(IF(WEEKDAY(C465)=2,"週の始まり",IF(WEEKDAY(C465)=1,"週の終わり",IF(WEEKDAY(C465)&gt;2,"↓",""))),"")</f>
        <v/>
      </c>
      <c r="S465" s="184"/>
      <c r="V465" s="177" t="str">
        <f>IFERROR(VLOOKUP(B465,①工事概要の入力!$C$10:$D$14,2,FALSE),"")</f>
        <v/>
      </c>
      <c r="W465" s="177" t="str">
        <f>IFERROR(VLOOKUP(B465,①工事概要の入力!$C$18:$D$23,2,FALSE),"")</f>
        <v/>
      </c>
      <c r="X465" s="177" t="str">
        <f>IFERROR(VLOOKUP(B465,①工事概要の入力!$C$24:$D$26,2,FALSE),"")</f>
        <v/>
      </c>
      <c r="Y465" s="177" t="str">
        <f>IF(B465&gt;①工事概要の入力!$C$28,"",IF(B465&gt;=①工事概要の入力!$C$27,$Y$13,""))</f>
        <v/>
      </c>
      <c r="Z465" s="177" t="str">
        <f>IF(B465&gt;①工事概要の入力!$C$30,"",IF(B465&gt;=①工事概要の入力!$C$29,$Z$13,""))</f>
        <v/>
      </c>
      <c r="AA465" s="177" t="str">
        <f>IF(B465&gt;①工事概要の入力!$C$32,"",IF(B465&gt;=①工事概要の入力!$C$31,$AA$13,""))</f>
        <v/>
      </c>
      <c r="AB465" s="177" t="str">
        <f>IF(B465&gt;①工事概要の入力!$C$34,"",IF(B465&gt;=①工事概要の入力!$C$33,$AB$13,""))</f>
        <v/>
      </c>
      <c r="AC465" s="177" t="str">
        <f>IF(B465&gt;①工事概要の入力!$C$36,"",IF(B465&gt;=①工事概要の入力!$C$35,$AC$13,""))</f>
        <v/>
      </c>
      <c r="AD465" s="177" t="str">
        <f>IF(B465&gt;①工事概要の入力!$C$38,"",IF(B465&gt;=①工事概要の入力!$C$37,$AD$13,""))</f>
        <v/>
      </c>
      <c r="AE465" s="177" t="str">
        <f>IF(B465&gt;①工事概要の入力!$C$40,"",IF(B465&gt;=①工事概要の入力!$C$39,$AE$13,""))</f>
        <v/>
      </c>
      <c r="AF465" s="177" t="str">
        <f>IF(B465&gt;①工事概要の入力!$C$42,"",IF(B465&gt;=①工事概要の入力!$C$41,$AF$13,""))</f>
        <v/>
      </c>
      <c r="AG465" s="177" t="str">
        <f>IF(B465&gt;①工事概要の入力!$C$44,"",IF(B465&gt;=①工事概要の入力!$C$43,$AG$13,""))</f>
        <v/>
      </c>
      <c r="AH465" s="177" t="str">
        <f>IF(B465&gt;①工事概要の入力!$C$46,"",IF(B465&gt;=①工事概要の入力!$C$45,$AH$13,""))</f>
        <v/>
      </c>
      <c r="AI465" s="177" t="str">
        <f>IF(B465&gt;①工事概要の入力!$C$48,"",IF(B465&gt;=①工事概要の入力!$C$47,$AI$13,""))</f>
        <v/>
      </c>
      <c r="AJ465" s="177" t="str">
        <f>IF(B465&gt;①工事概要の入力!$C$50,"",IF(B465&gt;=①工事概要の入力!$C$49,$AJ$13,""))</f>
        <v/>
      </c>
      <c r="AK465" s="177" t="str">
        <f>IF(B465&gt;①工事概要の入力!$C$52,"",IF(B465&gt;=①工事概要の入力!$C$51,$AK$13,""))</f>
        <v/>
      </c>
      <c r="AL465" s="177" t="str">
        <f>IF(B465&gt;①工事概要の入力!$C$54,"",IF(B465&gt;=①工事概要の入力!$C$53,$AL$13,""))</f>
        <v/>
      </c>
      <c r="AM465" s="177" t="str">
        <f>IF(B465&gt;①工事概要の入力!$C$56,"",IF(B465&gt;=①工事概要の入力!$C$55,$AM$13,""))</f>
        <v/>
      </c>
      <c r="AN465" s="177" t="str">
        <f>IF(B465&gt;①工事概要の入力!$C$58,"",IF(B465&gt;=①工事概要の入力!$C$57,$AN$13,""))</f>
        <v/>
      </c>
      <c r="AO465" s="177" t="str">
        <f>IF(B465&gt;①工事概要の入力!$C$60,"",IF(B465&gt;=①工事概要の入力!$C$59,$AO$13,""))</f>
        <v/>
      </c>
      <c r="AP465" s="177" t="str">
        <f>IF(B465&gt;①工事概要の入力!$C$62,"",IF(B465&gt;=①工事概要の入力!$C$61,$AP$13,""))</f>
        <v/>
      </c>
      <c r="AQ465" s="177" t="str">
        <f>IF(B465&gt;①工事概要の入力!$C$64,"",IF(B465&gt;=①工事概要の入力!$C$63,$AQ$13,""))</f>
        <v/>
      </c>
      <c r="AR465" s="177" t="str">
        <f>IF(B465&gt;①工事概要の入力!$C$66,"",IF(B465&gt;=①工事概要の入力!$C$65,$AR$13,""))</f>
        <v/>
      </c>
      <c r="AS465" s="177" t="str">
        <f>IF(B465&gt;①工事概要の入力!$C$68,"",IF(B465&gt;=①工事概要の入力!$C$67,$AS$13,""))</f>
        <v/>
      </c>
      <c r="AT465" s="177" t="str">
        <f t="shared" si="79"/>
        <v/>
      </c>
      <c r="AU465" s="177" t="str">
        <f t="shared" si="71"/>
        <v xml:space="preserve"> </v>
      </c>
    </row>
    <row r="466" spans="1:47" ht="39" customHeight="1" thickTop="1" thickBot="1">
      <c r="A466" s="351" t="str">
        <f t="shared" si="72"/>
        <v>対象期間外</v>
      </c>
      <c r="B466" s="362" t="str">
        <f>IFERROR(IF(B465=①工事概要の入力!$E$14,"-",IF(B465="-","-",B465+1)),"-")</f>
        <v>-</v>
      </c>
      <c r="C466" s="363" t="str">
        <f t="shared" si="73"/>
        <v>-</v>
      </c>
      <c r="D466" s="364" t="str">
        <f t="shared" si="74"/>
        <v xml:space="preserve"> </v>
      </c>
      <c r="E466" s="365" t="str">
        <f>IF(B466=①工事概要の入力!$E$10,"",IF(B466&gt;①工事概要の入力!$E$13,"",IF(LEN(AT466)=0,"○","")))</f>
        <v/>
      </c>
      <c r="F466" s="365" t="str">
        <f>IF(E466="","",IF(WEEKDAY(B466)=1,"〇",IF(WEEKDAY(B466)=7,"〇","")))</f>
        <v/>
      </c>
      <c r="G466" s="366" t="str">
        <f t="shared" si="75"/>
        <v>×</v>
      </c>
      <c r="H466" s="367"/>
      <c r="I466" s="368"/>
      <c r="J466" s="369"/>
      <c r="K466" s="370"/>
      <c r="L466" s="371" t="str">
        <f t="shared" si="76"/>
        <v/>
      </c>
      <c r="M466" s="371" t="str">
        <f t="shared" si="70"/>
        <v/>
      </c>
      <c r="N466" s="371" t="str">
        <f>B466</f>
        <v>-</v>
      </c>
      <c r="O466" s="371" t="str">
        <f t="shared" si="77"/>
        <v/>
      </c>
      <c r="P466" s="371" t="str">
        <f t="shared" si="78"/>
        <v>振替済み</v>
      </c>
      <c r="Q466" s="365" t="str">
        <f>IFERROR(IF(F466="","",IF(I466="休日","OK",IF(I466=$T$3,VLOOKUP(B466,$M$15:$P$655,4,FALSE),"NG"))),"NG")</f>
        <v/>
      </c>
      <c r="R466" s="398" t="str">
        <f>IFERROR(IF(WEEKDAY(C466)=2,"週の始まり",IF(WEEKDAY(C466)=1,"週の終わり",IF(WEEKDAY(C466)&gt;2,"↓",""))),"")</f>
        <v/>
      </c>
      <c r="S466" s="184"/>
      <c r="V466" s="177" t="str">
        <f>IFERROR(VLOOKUP(B466,①工事概要の入力!$C$10:$D$14,2,FALSE),"")</f>
        <v/>
      </c>
      <c r="W466" s="177" t="str">
        <f>IFERROR(VLOOKUP(B466,①工事概要の入力!$C$18:$D$23,2,FALSE),"")</f>
        <v/>
      </c>
      <c r="X466" s="177" t="str">
        <f>IFERROR(VLOOKUP(B466,①工事概要の入力!$C$24:$D$26,2,FALSE),"")</f>
        <v/>
      </c>
      <c r="Y466" s="177" t="str">
        <f>IF(B466&gt;①工事概要の入力!$C$28,"",IF(B466&gt;=①工事概要の入力!$C$27,$Y$13,""))</f>
        <v/>
      </c>
      <c r="Z466" s="177" t="str">
        <f>IF(B466&gt;①工事概要の入力!$C$30,"",IF(B466&gt;=①工事概要の入力!$C$29,$Z$13,""))</f>
        <v/>
      </c>
      <c r="AA466" s="177" t="str">
        <f>IF(B466&gt;①工事概要の入力!$C$32,"",IF(B466&gt;=①工事概要の入力!$C$31,$AA$13,""))</f>
        <v/>
      </c>
      <c r="AB466" s="177" t="str">
        <f>IF(B466&gt;①工事概要の入力!$C$34,"",IF(B466&gt;=①工事概要の入力!$C$33,$AB$13,""))</f>
        <v/>
      </c>
      <c r="AC466" s="177" t="str">
        <f>IF(B466&gt;①工事概要の入力!$C$36,"",IF(B466&gt;=①工事概要の入力!$C$35,$AC$13,""))</f>
        <v/>
      </c>
      <c r="AD466" s="177" t="str">
        <f>IF(B466&gt;①工事概要の入力!$C$38,"",IF(B466&gt;=①工事概要の入力!$C$37,$AD$13,""))</f>
        <v/>
      </c>
      <c r="AE466" s="177" t="str">
        <f>IF(B466&gt;①工事概要の入力!$C$40,"",IF(B466&gt;=①工事概要の入力!$C$39,$AE$13,""))</f>
        <v/>
      </c>
      <c r="AF466" s="177" t="str">
        <f>IF(B466&gt;①工事概要の入力!$C$42,"",IF(B466&gt;=①工事概要の入力!$C$41,$AF$13,""))</f>
        <v/>
      </c>
      <c r="AG466" s="177" t="str">
        <f>IF(B466&gt;①工事概要の入力!$C$44,"",IF(B466&gt;=①工事概要の入力!$C$43,$AG$13,""))</f>
        <v/>
      </c>
      <c r="AH466" s="177" t="str">
        <f>IF(B466&gt;①工事概要の入力!$C$46,"",IF(B466&gt;=①工事概要の入力!$C$45,$AH$13,""))</f>
        <v/>
      </c>
      <c r="AI466" s="177" t="str">
        <f>IF(B466&gt;①工事概要の入力!$C$48,"",IF(B466&gt;=①工事概要の入力!$C$47,$AI$13,""))</f>
        <v/>
      </c>
      <c r="AJ466" s="177" t="str">
        <f>IF(B466&gt;①工事概要の入力!$C$50,"",IF(B466&gt;=①工事概要の入力!$C$49,$AJ$13,""))</f>
        <v/>
      </c>
      <c r="AK466" s="177" t="str">
        <f>IF(B466&gt;①工事概要の入力!$C$52,"",IF(B466&gt;=①工事概要の入力!$C$51,$AK$13,""))</f>
        <v/>
      </c>
      <c r="AL466" s="177" t="str">
        <f>IF(B466&gt;①工事概要の入力!$C$54,"",IF(B466&gt;=①工事概要の入力!$C$53,$AL$13,""))</f>
        <v/>
      </c>
      <c r="AM466" s="177" t="str">
        <f>IF(B466&gt;①工事概要の入力!$C$56,"",IF(B466&gt;=①工事概要の入力!$C$55,$AM$13,""))</f>
        <v/>
      </c>
      <c r="AN466" s="177" t="str">
        <f>IF(B466&gt;①工事概要の入力!$C$58,"",IF(B466&gt;=①工事概要の入力!$C$57,$AN$13,""))</f>
        <v/>
      </c>
      <c r="AO466" s="177" t="str">
        <f>IF(B466&gt;①工事概要の入力!$C$60,"",IF(B466&gt;=①工事概要の入力!$C$59,$AO$13,""))</f>
        <v/>
      </c>
      <c r="AP466" s="177" t="str">
        <f>IF(B466&gt;①工事概要の入力!$C$62,"",IF(B466&gt;=①工事概要の入力!$C$61,$AP$13,""))</f>
        <v/>
      </c>
      <c r="AQ466" s="177" t="str">
        <f>IF(B466&gt;①工事概要の入力!$C$64,"",IF(B466&gt;=①工事概要の入力!$C$63,$AQ$13,""))</f>
        <v/>
      </c>
      <c r="AR466" s="177" t="str">
        <f>IF(B466&gt;①工事概要の入力!$C$66,"",IF(B466&gt;=①工事概要の入力!$C$65,$AR$13,""))</f>
        <v/>
      </c>
      <c r="AS466" s="177" t="str">
        <f>IF(B466&gt;①工事概要の入力!$C$68,"",IF(B466&gt;=①工事概要の入力!$C$67,$AS$13,""))</f>
        <v/>
      </c>
      <c r="AT466" s="177" t="str">
        <f t="shared" si="79"/>
        <v/>
      </c>
      <c r="AU466" s="177" t="str">
        <f t="shared" si="71"/>
        <v xml:space="preserve"> </v>
      </c>
    </row>
    <row r="467" spans="1:47" ht="39" customHeight="1" thickTop="1" thickBot="1">
      <c r="A467" s="351" t="str">
        <f t="shared" si="72"/>
        <v>対象期間外</v>
      </c>
      <c r="B467" s="362" t="str">
        <f>IFERROR(IF(B466=①工事概要の入力!$E$14,"-",IF(B466="-","-",B466+1)),"-")</f>
        <v>-</v>
      </c>
      <c r="C467" s="363" t="str">
        <f t="shared" si="73"/>
        <v>-</v>
      </c>
      <c r="D467" s="364" t="str">
        <f t="shared" si="74"/>
        <v xml:space="preserve"> </v>
      </c>
      <c r="E467" s="365" t="str">
        <f>IF(B467=①工事概要の入力!$E$10,"",IF(B467&gt;①工事概要の入力!$E$13,"",IF(LEN(AT467)=0,"○","")))</f>
        <v/>
      </c>
      <c r="F467" s="365" t="str">
        <f>IF(E467="","",IF(WEEKDAY(B467)=1,"〇",IF(WEEKDAY(B467)=7,"〇","")))</f>
        <v/>
      </c>
      <c r="G467" s="366" t="str">
        <f t="shared" si="75"/>
        <v>×</v>
      </c>
      <c r="H467" s="367"/>
      <c r="I467" s="368"/>
      <c r="J467" s="369"/>
      <c r="K467" s="370"/>
      <c r="L467" s="371" t="str">
        <f t="shared" si="76"/>
        <v/>
      </c>
      <c r="M467" s="371" t="str">
        <f t="shared" si="70"/>
        <v/>
      </c>
      <c r="N467" s="371" t="str">
        <f>B467</f>
        <v>-</v>
      </c>
      <c r="O467" s="371" t="str">
        <f t="shared" si="77"/>
        <v/>
      </c>
      <c r="P467" s="371" t="str">
        <f t="shared" si="78"/>
        <v>振替済み</v>
      </c>
      <c r="Q467" s="365" t="str">
        <f>IFERROR(IF(F467="","",IF(I467="休日","OK",IF(I467=$T$3,VLOOKUP(B467,$M$15:$P$655,4,FALSE),"NG"))),"NG")</f>
        <v/>
      </c>
      <c r="R467" s="398" t="str">
        <f>IFERROR(IF(WEEKDAY(C467)=2,"週の始まり",IF(WEEKDAY(C467)=1,"週の終わり",IF(WEEKDAY(C467)&gt;2,"↓",""))),"")</f>
        <v/>
      </c>
      <c r="S467" s="184"/>
      <c r="V467" s="177" t="str">
        <f>IFERROR(VLOOKUP(B467,①工事概要の入力!$C$10:$D$14,2,FALSE),"")</f>
        <v/>
      </c>
      <c r="W467" s="177" t="str">
        <f>IFERROR(VLOOKUP(B467,①工事概要の入力!$C$18:$D$23,2,FALSE),"")</f>
        <v/>
      </c>
      <c r="X467" s="177" t="str">
        <f>IFERROR(VLOOKUP(B467,①工事概要の入力!$C$24:$D$26,2,FALSE),"")</f>
        <v/>
      </c>
      <c r="Y467" s="177" t="str">
        <f>IF(B467&gt;①工事概要の入力!$C$28,"",IF(B467&gt;=①工事概要の入力!$C$27,$Y$13,""))</f>
        <v/>
      </c>
      <c r="Z467" s="177" t="str">
        <f>IF(B467&gt;①工事概要の入力!$C$30,"",IF(B467&gt;=①工事概要の入力!$C$29,$Z$13,""))</f>
        <v/>
      </c>
      <c r="AA467" s="177" t="str">
        <f>IF(B467&gt;①工事概要の入力!$C$32,"",IF(B467&gt;=①工事概要の入力!$C$31,$AA$13,""))</f>
        <v/>
      </c>
      <c r="AB467" s="177" t="str">
        <f>IF(B467&gt;①工事概要の入力!$C$34,"",IF(B467&gt;=①工事概要の入力!$C$33,$AB$13,""))</f>
        <v/>
      </c>
      <c r="AC467" s="177" t="str">
        <f>IF(B467&gt;①工事概要の入力!$C$36,"",IF(B467&gt;=①工事概要の入力!$C$35,$AC$13,""))</f>
        <v/>
      </c>
      <c r="AD467" s="177" t="str">
        <f>IF(B467&gt;①工事概要の入力!$C$38,"",IF(B467&gt;=①工事概要の入力!$C$37,$AD$13,""))</f>
        <v/>
      </c>
      <c r="AE467" s="177" t="str">
        <f>IF(B467&gt;①工事概要の入力!$C$40,"",IF(B467&gt;=①工事概要の入力!$C$39,$AE$13,""))</f>
        <v/>
      </c>
      <c r="AF467" s="177" t="str">
        <f>IF(B467&gt;①工事概要の入力!$C$42,"",IF(B467&gt;=①工事概要の入力!$C$41,$AF$13,""))</f>
        <v/>
      </c>
      <c r="AG467" s="177" t="str">
        <f>IF(B467&gt;①工事概要の入力!$C$44,"",IF(B467&gt;=①工事概要の入力!$C$43,$AG$13,""))</f>
        <v/>
      </c>
      <c r="AH467" s="177" t="str">
        <f>IF(B467&gt;①工事概要の入力!$C$46,"",IF(B467&gt;=①工事概要の入力!$C$45,$AH$13,""))</f>
        <v/>
      </c>
      <c r="AI467" s="177" t="str">
        <f>IF(B467&gt;①工事概要の入力!$C$48,"",IF(B467&gt;=①工事概要の入力!$C$47,$AI$13,""))</f>
        <v/>
      </c>
      <c r="AJ467" s="177" t="str">
        <f>IF(B467&gt;①工事概要の入力!$C$50,"",IF(B467&gt;=①工事概要の入力!$C$49,$AJ$13,""))</f>
        <v/>
      </c>
      <c r="AK467" s="177" t="str">
        <f>IF(B467&gt;①工事概要の入力!$C$52,"",IF(B467&gt;=①工事概要の入力!$C$51,$AK$13,""))</f>
        <v/>
      </c>
      <c r="AL467" s="177" t="str">
        <f>IF(B467&gt;①工事概要の入力!$C$54,"",IF(B467&gt;=①工事概要の入力!$C$53,$AL$13,""))</f>
        <v/>
      </c>
      <c r="AM467" s="177" t="str">
        <f>IF(B467&gt;①工事概要の入力!$C$56,"",IF(B467&gt;=①工事概要の入力!$C$55,$AM$13,""))</f>
        <v/>
      </c>
      <c r="AN467" s="177" t="str">
        <f>IF(B467&gt;①工事概要の入力!$C$58,"",IF(B467&gt;=①工事概要の入力!$C$57,$AN$13,""))</f>
        <v/>
      </c>
      <c r="AO467" s="177" t="str">
        <f>IF(B467&gt;①工事概要の入力!$C$60,"",IF(B467&gt;=①工事概要の入力!$C$59,$AO$13,""))</f>
        <v/>
      </c>
      <c r="AP467" s="177" t="str">
        <f>IF(B467&gt;①工事概要の入力!$C$62,"",IF(B467&gt;=①工事概要の入力!$C$61,$AP$13,""))</f>
        <v/>
      </c>
      <c r="AQ467" s="177" t="str">
        <f>IF(B467&gt;①工事概要の入力!$C$64,"",IF(B467&gt;=①工事概要の入力!$C$63,$AQ$13,""))</f>
        <v/>
      </c>
      <c r="AR467" s="177" t="str">
        <f>IF(B467&gt;①工事概要の入力!$C$66,"",IF(B467&gt;=①工事概要の入力!$C$65,$AR$13,""))</f>
        <v/>
      </c>
      <c r="AS467" s="177" t="str">
        <f>IF(B467&gt;①工事概要の入力!$C$68,"",IF(B467&gt;=①工事概要の入力!$C$67,$AS$13,""))</f>
        <v/>
      </c>
      <c r="AT467" s="177" t="str">
        <f t="shared" si="79"/>
        <v/>
      </c>
      <c r="AU467" s="177" t="str">
        <f t="shared" si="71"/>
        <v xml:space="preserve"> </v>
      </c>
    </row>
    <row r="468" spans="1:47" ht="39" customHeight="1" thickTop="1" thickBot="1">
      <c r="A468" s="351" t="str">
        <f t="shared" si="72"/>
        <v>対象期間外</v>
      </c>
      <c r="B468" s="362" t="str">
        <f>IFERROR(IF(B467=①工事概要の入力!$E$14,"-",IF(B467="-","-",B467+1)),"-")</f>
        <v>-</v>
      </c>
      <c r="C468" s="363" t="str">
        <f t="shared" si="73"/>
        <v>-</v>
      </c>
      <c r="D468" s="364" t="str">
        <f t="shared" si="74"/>
        <v xml:space="preserve"> </v>
      </c>
      <c r="E468" s="365" t="str">
        <f>IF(B468=①工事概要の入力!$E$10,"",IF(B468&gt;①工事概要の入力!$E$13,"",IF(LEN(AT468)=0,"○","")))</f>
        <v/>
      </c>
      <c r="F468" s="365" t="str">
        <f>IF(E468="","",IF(WEEKDAY(B468)=1,"〇",IF(WEEKDAY(B468)=7,"〇","")))</f>
        <v/>
      </c>
      <c r="G468" s="366" t="str">
        <f t="shared" si="75"/>
        <v>×</v>
      </c>
      <c r="H468" s="367"/>
      <c r="I468" s="368"/>
      <c r="J468" s="369"/>
      <c r="K468" s="370"/>
      <c r="L468" s="371" t="str">
        <f t="shared" si="76"/>
        <v/>
      </c>
      <c r="M468" s="371" t="str">
        <f t="shared" si="70"/>
        <v/>
      </c>
      <c r="N468" s="371" t="str">
        <f>B468</f>
        <v>-</v>
      </c>
      <c r="O468" s="371" t="str">
        <f t="shared" si="77"/>
        <v/>
      </c>
      <c r="P468" s="371" t="str">
        <f t="shared" si="78"/>
        <v>振替済み</v>
      </c>
      <c r="Q468" s="365" t="str">
        <f>IFERROR(IF(F468="","",IF(I468="休日","OK",IF(I468=$T$3,VLOOKUP(B468,$M$15:$P$655,4,FALSE),"NG"))),"NG")</f>
        <v/>
      </c>
      <c r="R468" s="398" t="str">
        <f>IFERROR(IF(WEEKDAY(C468)=2,"週の始まり",IF(WEEKDAY(C468)=1,"週の終わり",IF(WEEKDAY(C468)&gt;2,"↓",""))),"")</f>
        <v/>
      </c>
      <c r="S468" s="184"/>
      <c r="V468" s="177" t="str">
        <f>IFERROR(VLOOKUP(B468,①工事概要の入力!$C$10:$D$14,2,FALSE),"")</f>
        <v/>
      </c>
      <c r="W468" s="177" t="str">
        <f>IFERROR(VLOOKUP(B468,①工事概要の入力!$C$18:$D$23,2,FALSE),"")</f>
        <v/>
      </c>
      <c r="X468" s="177" t="str">
        <f>IFERROR(VLOOKUP(B468,①工事概要の入力!$C$24:$D$26,2,FALSE),"")</f>
        <v/>
      </c>
      <c r="Y468" s="177" t="str">
        <f>IF(B468&gt;①工事概要の入力!$C$28,"",IF(B468&gt;=①工事概要の入力!$C$27,$Y$13,""))</f>
        <v/>
      </c>
      <c r="Z468" s="177" t="str">
        <f>IF(B468&gt;①工事概要の入力!$C$30,"",IF(B468&gt;=①工事概要の入力!$C$29,$Z$13,""))</f>
        <v/>
      </c>
      <c r="AA468" s="177" t="str">
        <f>IF(B468&gt;①工事概要の入力!$C$32,"",IF(B468&gt;=①工事概要の入力!$C$31,$AA$13,""))</f>
        <v/>
      </c>
      <c r="AB468" s="177" t="str">
        <f>IF(B468&gt;①工事概要の入力!$C$34,"",IF(B468&gt;=①工事概要の入力!$C$33,$AB$13,""))</f>
        <v/>
      </c>
      <c r="AC468" s="177" t="str">
        <f>IF(B468&gt;①工事概要の入力!$C$36,"",IF(B468&gt;=①工事概要の入力!$C$35,$AC$13,""))</f>
        <v/>
      </c>
      <c r="AD468" s="177" t="str">
        <f>IF(B468&gt;①工事概要の入力!$C$38,"",IF(B468&gt;=①工事概要の入力!$C$37,$AD$13,""))</f>
        <v/>
      </c>
      <c r="AE468" s="177" t="str">
        <f>IF(B468&gt;①工事概要の入力!$C$40,"",IF(B468&gt;=①工事概要の入力!$C$39,$AE$13,""))</f>
        <v/>
      </c>
      <c r="AF468" s="177" t="str">
        <f>IF(B468&gt;①工事概要の入力!$C$42,"",IF(B468&gt;=①工事概要の入力!$C$41,$AF$13,""))</f>
        <v/>
      </c>
      <c r="AG468" s="177" t="str">
        <f>IF(B468&gt;①工事概要の入力!$C$44,"",IF(B468&gt;=①工事概要の入力!$C$43,$AG$13,""))</f>
        <v/>
      </c>
      <c r="AH468" s="177" t="str">
        <f>IF(B468&gt;①工事概要の入力!$C$46,"",IF(B468&gt;=①工事概要の入力!$C$45,$AH$13,""))</f>
        <v/>
      </c>
      <c r="AI468" s="177" t="str">
        <f>IF(B468&gt;①工事概要の入力!$C$48,"",IF(B468&gt;=①工事概要の入力!$C$47,$AI$13,""))</f>
        <v/>
      </c>
      <c r="AJ468" s="177" t="str">
        <f>IF(B468&gt;①工事概要の入力!$C$50,"",IF(B468&gt;=①工事概要の入力!$C$49,$AJ$13,""))</f>
        <v/>
      </c>
      <c r="AK468" s="177" t="str">
        <f>IF(B468&gt;①工事概要の入力!$C$52,"",IF(B468&gt;=①工事概要の入力!$C$51,$AK$13,""))</f>
        <v/>
      </c>
      <c r="AL468" s="177" t="str">
        <f>IF(B468&gt;①工事概要の入力!$C$54,"",IF(B468&gt;=①工事概要の入力!$C$53,$AL$13,""))</f>
        <v/>
      </c>
      <c r="AM468" s="177" t="str">
        <f>IF(B468&gt;①工事概要の入力!$C$56,"",IF(B468&gt;=①工事概要の入力!$C$55,$AM$13,""))</f>
        <v/>
      </c>
      <c r="AN468" s="177" t="str">
        <f>IF(B468&gt;①工事概要の入力!$C$58,"",IF(B468&gt;=①工事概要の入力!$C$57,$AN$13,""))</f>
        <v/>
      </c>
      <c r="AO468" s="177" t="str">
        <f>IF(B468&gt;①工事概要の入力!$C$60,"",IF(B468&gt;=①工事概要の入力!$C$59,$AO$13,""))</f>
        <v/>
      </c>
      <c r="AP468" s="177" t="str">
        <f>IF(B468&gt;①工事概要の入力!$C$62,"",IF(B468&gt;=①工事概要の入力!$C$61,$AP$13,""))</f>
        <v/>
      </c>
      <c r="AQ468" s="177" t="str">
        <f>IF(B468&gt;①工事概要の入力!$C$64,"",IF(B468&gt;=①工事概要の入力!$C$63,$AQ$13,""))</f>
        <v/>
      </c>
      <c r="AR468" s="177" t="str">
        <f>IF(B468&gt;①工事概要の入力!$C$66,"",IF(B468&gt;=①工事概要の入力!$C$65,$AR$13,""))</f>
        <v/>
      </c>
      <c r="AS468" s="177" t="str">
        <f>IF(B468&gt;①工事概要の入力!$C$68,"",IF(B468&gt;=①工事概要の入力!$C$67,$AS$13,""))</f>
        <v/>
      </c>
      <c r="AT468" s="177" t="str">
        <f t="shared" si="79"/>
        <v/>
      </c>
      <c r="AU468" s="177" t="str">
        <f t="shared" si="71"/>
        <v xml:space="preserve"> </v>
      </c>
    </row>
    <row r="469" spans="1:47" ht="39" customHeight="1" thickTop="1" thickBot="1">
      <c r="A469" s="351" t="str">
        <f t="shared" si="72"/>
        <v>対象期間外</v>
      </c>
      <c r="B469" s="362" t="str">
        <f>IFERROR(IF(B468=①工事概要の入力!$E$14,"-",IF(B468="-","-",B468+1)),"-")</f>
        <v>-</v>
      </c>
      <c r="C469" s="363" t="str">
        <f t="shared" si="73"/>
        <v>-</v>
      </c>
      <c r="D469" s="364" t="str">
        <f t="shared" si="74"/>
        <v xml:space="preserve"> </v>
      </c>
      <c r="E469" s="365" t="str">
        <f>IF(B469=①工事概要の入力!$E$10,"",IF(B469&gt;①工事概要の入力!$E$13,"",IF(LEN(AT469)=0,"○","")))</f>
        <v/>
      </c>
      <c r="F469" s="365" t="str">
        <f>IF(E469="","",IF(WEEKDAY(B469)=1,"〇",IF(WEEKDAY(B469)=7,"〇","")))</f>
        <v/>
      </c>
      <c r="G469" s="366" t="str">
        <f t="shared" si="75"/>
        <v>×</v>
      </c>
      <c r="H469" s="367"/>
      <c r="I469" s="368"/>
      <c r="J469" s="369"/>
      <c r="K469" s="370"/>
      <c r="L469" s="371" t="str">
        <f t="shared" si="76"/>
        <v/>
      </c>
      <c r="M469" s="371" t="str">
        <f t="shared" si="70"/>
        <v/>
      </c>
      <c r="N469" s="371" t="str">
        <f>B469</f>
        <v>-</v>
      </c>
      <c r="O469" s="371" t="str">
        <f t="shared" si="77"/>
        <v/>
      </c>
      <c r="P469" s="371" t="str">
        <f t="shared" si="78"/>
        <v>振替済み</v>
      </c>
      <c r="Q469" s="365" t="str">
        <f>IFERROR(IF(F469="","",IF(I469="休日","OK",IF(I469=$T$3,VLOOKUP(B469,$M$15:$P$655,4,FALSE),"NG"))),"NG")</f>
        <v/>
      </c>
      <c r="R469" s="398" t="str">
        <f>IFERROR(IF(WEEKDAY(C469)=2,"週の始まり",IF(WEEKDAY(C469)=1,"週の終わり",IF(WEEKDAY(C469)&gt;2,"↓",""))),"")</f>
        <v/>
      </c>
      <c r="S469" s="184"/>
      <c r="V469" s="177" t="str">
        <f>IFERROR(VLOOKUP(B469,①工事概要の入力!$C$10:$D$14,2,FALSE),"")</f>
        <v/>
      </c>
      <c r="W469" s="177" t="str">
        <f>IFERROR(VLOOKUP(B469,①工事概要の入力!$C$18:$D$23,2,FALSE),"")</f>
        <v/>
      </c>
      <c r="X469" s="177" t="str">
        <f>IFERROR(VLOOKUP(B469,①工事概要の入力!$C$24:$D$26,2,FALSE),"")</f>
        <v/>
      </c>
      <c r="Y469" s="177" t="str">
        <f>IF(B469&gt;①工事概要の入力!$C$28,"",IF(B469&gt;=①工事概要の入力!$C$27,$Y$13,""))</f>
        <v/>
      </c>
      <c r="Z469" s="177" t="str">
        <f>IF(B469&gt;①工事概要の入力!$C$30,"",IF(B469&gt;=①工事概要の入力!$C$29,$Z$13,""))</f>
        <v/>
      </c>
      <c r="AA469" s="177" t="str">
        <f>IF(B469&gt;①工事概要の入力!$C$32,"",IF(B469&gt;=①工事概要の入力!$C$31,$AA$13,""))</f>
        <v/>
      </c>
      <c r="AB469" s="177" t="str">
        <f>IF(B469&gt;①工事概要の入力!$C$34,"",IF(B469&gt;=①工事概要の入力!$C$33,$AB$13,""))</f>
        <v/>
      </c>
      <c r="AC469" s="177" t="str">
        <f>IF(B469&gt;①工事概要の入力!$C$36,"",IF(B469&gt;=①工事概要の入力!$C$35,$AC$13,""))</f>
        <v/>
      </c>
      <c r="AD469" s="177" t="str">
        <f>IF(B469&gt;①工事概要の入力!$C$38,"",IF(B469&gt;=①工事概要の入力!$C$37,$AD$13,""))</f>
        <v/>
      </c>
      <c r="AE469" s="177" t="str">
        <f>IF(B469&gt;①工事概要の入力!$C$40,"",IF(B469&gt;=①工事概要の入力!$C$39,$AE$13,""))</f>
        <v/>
      </c>
      <c r="AF469" s="177" t="str">
        <f>IF(B469&gt;①工事概要の入力!$C$42,"",IF(B469&gt;=①工事概要の入力!$C$41,$AF$13,""))</f>
        <v/>
      </c>
      <c r="AG469" s="177" t="str">
        <f>IF(B469&gt;①工事概要の入力!$C$44,"",IF(B469&gt;=①工事概要の入力!$C$43,$AG$13,""))</f>
        <v/>
      </c>
      <c r="AH469" s="177" t="str">
        <f>IF(B469&gt;①工事概要の入力!$C$46,"",IF(B469&gt;=①工事概要の入力!$C$45,$AH$13,""))</f>
        <v/>
      </c>
      <c r="AI469" s="177" t="str">
        <f>IF(B469&gt;①工事概要の入力!$C$48,"",IF(B469&gt;=①工事概要の入力!$C$47,$AI$13,""))</f>
        <v/>
      </c>
      <c r="AJ469" s="177" t="str">
        <f>IF(B469&gt;①工事概要の入力!$C$50,"",IF(B469&gt;=①工事概要の入力!$C$49,$AJ$13,""))</f>
        <v/>
      </c>
      <c r="AK469" s="177" t="str">
        <f>IF(B469&gt;①工事概要の入力!$C$52,"",IF(B469&gt;=①工事概要の入力!$C$51,$AK$13,""))</f>
        <v/>
      </c>
      <c r="AL469" s="177" t="str">
        <f>IF(B469&gt;①工事概要の入力!$C$54,"",IF(B469&gt;=①工事概要の入力!$C$53,$AL$13,""))</f>
        <v/>
      </c>
      <c r="AM469" s="177" t="str">
        <f>IF(B469&gt;①工事概要の入力!$C$56,"",IF(B469&gt;=①工事概要の入力!$C$55,$AM$13,""))</f>
        <v/>
      </c>
      <c r="AN469" s="177" t="str">
        <f>IF(B469&gt;①工事概要の入力!$C$58,"",IF(B469&gt;=①工事概要の入力!$C$57,$AN$13,""))</f>
        <v/>
      </c>
      <c r="AO469" s="177" t="str">
        <f>IF(B469&gt;①工事概要の入力!$C$60,"",IF(B469&gt;=①工事概要の入力!$C$59,$AO$13,""))</f>
        <v/>
      </c>
      <c r="AP469" s="177" t="str">
        <f>IF(B469&gt;①工事概要の入力!$C$62,"",IF(B469&gt;=①工事概要の入力!$C$61,$AP$13,""))</f>
        <v/>
      </c>
      <c r="AQ469" s="177" t="str">
        <f>IF(B469&gt;①工事概要の入力!$C$64,"",IF(B469&gt;=①工事概要の入力!$C$63,$AQ$13,""))</f>
        <v/>
      </c>
      <c r="AR469" s="177" t="str">
        <f>IF(B469&gt;①工事概要の入力!$C$66,"",IF(B469&gt;=①工事概要の入力!$C$65,$AR$13,""))</f>
        <v/>
      </c>
      <c r="AS469" s="177" t="str">
        <f>IF(B469&gt;①工事概要の入力!$C$68,"",IF(B469&gt;=①工事概要の入力!$C$67,$AS$13,""))</f>
        <v/>
      </c>
      <c r="AT469" s="177" t="str">
        <f t="shared" si="79"/>
        <v/>
      </c>
      <c r="AU469" s="177" t="str">
        <f t="shared" si="71"/>
        <v xml:space="preserve"> </v>
      </c>
    </row>
    <row r="470" spans="1:47" ht="39" customHeight="1" thickTop="1" thickBot="1">
      <c r="A470" s="351" t="str">
        <f t="shared" si="72"/>
        <v>対象期間外</v>
      </c>
      <c r="B470" s="362" t="str">
        <f>IFERROR(IF(B469=①工事概要の入力!$E$14,"-",IF(B469="-","-",B469+1)),"-")</f>
        <v>-</v>
      </c>
      <c r="C470" s="363" t="str">
        <f t="shared" si="73"/>
        <v>-</v>
      </c>
      <c r="D470" s="364" t="str">
        <f t="shared" si="74"/>
        <v xml:space="preserve"> </v>
      </c>
      <c r="E470" s="365" t="str">
        <f>IF(B470=①工事概要の入力!$E$10,"",IF(B470&gt;①工事概要の入力!$E$13,"",IF(LEN(AT470)=0,"○","")))</f>
        <v/>
      </c>
      <c r="F470" s="365" t="str">
        <f>IF(E470="","",IF(WEEKDAY(B470)=1,"〇",IF(WEEKDAY(B470)=7,"〇","")))</f>
        <v/>
      </c>
      <c r="G470" s="366" t="str">
        <f t="shared" si="75"/>
        <v>×</v>
      </c>
      <c r="H470" s="367"/>
      <c r="I470" s="368"/>
      <c r="J470" s="369"/>
      <c r="K470" s="370"/>
      <c r="L470" s="371" t="str">
        <f t="shared" si="76"/>
        <v/>
      </c>
      <c r="M470" s="371" t="str">
        <f t="shared" si="70"/>
        <v/>
      </c>
      <c r="N470" s="371" t="str">
        <f>B470</f>
        <v>-</v>
      </c>
      <c r="O470" s="371" t="str">
        <f t="shared" si="77"/>
        <v/>
      </c>
      <c r="P470" s="371" t="str">
        <f t="shared" si="78"/>
        <v>振替済み</v>
      </c>
      <c r="Q470" s="365" t="str">
        <f>IFERROR(IF(F470="","",IF(I470="休日","OK",IF(I470=$T$3,VLOOKUP(B470,$M$15:$P$655,4,FALSE),"NG"))),"NG")</f>
        <v/>
      </c>
      <c r="R470" s="398" t="str">
        <f>IFERROR(IF(WEEKDAY(C470)=2,"週の始まり",IF(WEEKDAY(C470)=1,"週の終わり",IF(WEEKDAY(C470)&gt;2,"↓",""))),"")</f>
        <v/>
      </c>
      <c r="S470" s="184"/>
      <c r="V470" s="177" t="str">
        <f>IFERROR(VLOOKUP(B470,①工事概要の入力!$C$10:$D$14,2,FALSE),"")</f>
        <v/>
      </c>
      <c r="W470" s="177" t="str">
        <f>IFERROR(VLOOKUP(B470,①工事概要の入力!$C$18:$D$23,2,FALSE),"")</f>
        <v/>
      </c>
      <c r="X470" s="177" t="str">
        <f>IFERROR(VLOOKUP(B470,①工事概要の入力!$C$24:$D$26,2,FALSE),"")</f>
        <v/>
      </c>
      <c r="Y470" s="177" t="str">
        <f>IF(B470&gt;①工事概要の入力!$C$28,"",IF(B470&gt;=①工事概要の入力!$C$27,$Y$13,""))</f>
        <v/>
      </c>
      <c r="Z470" s="177" t="str">
        <f>IF(B470&gt;①工事概要の入力!$C$30,"",IF(B470&gt;=①工事概要の入力!$C$29,$Z$13,""))</f>
        <v/>
      </c>
      <c r="AA470" s="177" t="str">
        <f>IF(B470&gt;①工事概要の入力!$C$32,"",IF(B470&gt;=①工事概要の入力!$C$31,$AA$13,""))</f>
        <v/>
      </c>
      <c r="AB470" s="177" t="str">
        <f>IF(B470&gt;①工事概要の入力!$C$34,"",IF(B470&gt;=①工事概要の入力!$C$33,$AB$13,""))</f>
        <v/>
      </c>
      <c r="AC470" s="177" t="str">
        <f>IF(B470&gt;①工事概要の入力!$C$36,"",IF(B470&gt;=①工事概要の入力!$C$35,$AC$13,""))</f>
        <v/>
      </c>
      <c r="AD470" s="177" t="str">
        <f>IF(B470&gt;①工事概要の入力!$C$38,"",IF(B470&gt;=①工事概要の入力!$C$37,$AD$13,""))</f>
        <v/>
      </c>
      <c r="AE470" s="177" t="str">
        <f>IF(B470&gt;①工事概要の入力!$C$40,"",IF(B470&gt;=①工事概要の入力!$C$39,$AE$13,""))</f>
        <v/>
      </c>
      <c r="AF470" s="177" t="str">
        <f>IF(B470&gt;①工事概要の入力!$C$42,"",IF(B470&gt;=①工事概要の入力!$C$41,$AF$13,""))</f>
        <v/>
      </c>
      <c r="AG470" s="177" t="str">
        <f>IF(B470&gt;①工事概要の入力!$C$44,"",IF(B470&gt;=①工事概要の入力!$C$43,$AG$13,""))</f>
        <v/>
      </c>
      <c r="AH470" s="177" t="str">
        <f>IF(B470&gt;①工事概要の入力!$C$46,"",IF(B470&gt;=①工事概要の入力!$C$45,$AH$13,""))</f>
        <v/>
      </c>
      <c r="AI470" s="177" t="str">
        <f>IF(B470&gt;①工事概要の入力!$C$48,"",IF(B470&gt;=①工事概要の入力!$C$47,$AI$13,""))</f>
        <v/>
      </c>
      <c r="AJ470" s="177" t="str">
        <f>IF(B470&gt;①工事概要の入力!$C$50,"",IF(B470&gt;=①工事概要の入力!$C$49,$AJ$13,""))</f>
        <v/>
      </c>
      <c r="AK470" s="177" t="str">
        <f>IF(B470&gt;①工事概要の入力!$C$52,"",IF(B470&gt;=①工事概要の入力!$C$51,$AK$13,""))</f>
        <v/>
      </c>
      <c r="AL470" s="177" t="str">
        <f>IF(B470&gt;①工事概要の入力!$C$54,"",IF(B470&gt;=①工事概要の入力!$C$53,$AL$13,""))</f>
        <v/>
      </c>
      <c r="AM470" s="177" t="str">
        <f>IF(B470&gt;①工事概要の入力!$C$56,"",IF(B470&gt;=①工事概要の入力!$C$55,$AM$13,""))</f>
        <v/>
      </c>
      <c r="AN470" s="177" t="str">
        <f>IF(B470&gt;①工事概要の入力!$C$58,"",IF(B470&gt;=①工事概要の入力!$C$57,$AN$13,""))</f>
        <v/>
      </c>
      <c r="AO470" s="177" t="str">
        <f>IF(B470&gt;①工事概要の入力!$C$60,"",IF(B470&gt;=①工事概要の入力!$C$59,$AO$13,""))</f>
        <v/>
      </c>
      <c r="AP470" s="177" t="str">
        <f>IF(B470&gt;①工事概要の入力!$C$62,"",IF(B470&gt;=①工事概要の入力!$C$61,$AP$13,""))</f>
        <v/>
      </c>
      <c r="AQ470" s="177" t="str">
        <f>IF(B470&gt;①工事概要の入力!$C$64,"",IF(B470&gt;=①工事概要の入力!$C$63,$AQ$13,""))</f>
        <v/>
      </c>
      <c r="AR470" s="177" t="str">
        <f>IF(B470&gt;①工事概要の入力!$C$66,"",IF(B470&gt;=①工事概要の入力!$C$65,$AR$13,""))</f>
        <v/>
      </c>
      <c r="AS470" s="177" t="str">
        <f>IF(B470&gt;①工事概要の入力!$C$68,"",IF(B470&gt;=①工事概要の入力!$C$67,$AS$13,""))</f>
        <v/>
      </c>
      <c r="AT470" s="177" t="str">
        <f t="shared" si="79"/>
        <v/>
      </c>
      <c r="AU470" s="177" t="str">
        <f t="shared" si="71"/>
        <v xml:space="preserve"> </v>
      </c>
    </row>
    <row r="471" spans="1:47" ht="39" customHeight="1" thickTop="1" thickBot="1">
      <c r="A471" s="351" t="str">
        <f t="shared" si="72"/>
        <v>対象期間外</v>
      </c>
      <c r="B471" s="362" t="str">
        <f>IFERROR(IF(B470=①工事概要の入力!$E$14,"-",IF(B470="-","-",B470+1)),"-")</f>
        <v>-</v>
      </c>
      <c r="C471" s="363" t="str">
        <f t="shared" si="73"/>
        <v>-</v>
      </c>
      <c r="D471" s="364" t="str">
        <f t="shared" si="74"/>
        <v xml:space="preserve"> </v>
      </c>
      <c r="E471" s="365" t="str">
        <f>IF(B471=①工事概要の入力!$E$10,"",IF(B471&gt;①工事概要の入力!$E$13,"",IF(LEN(AT471)=0,"○","")))</f>
        <v/>
      </c>
      <c r="F471" s="365" t="str">
        <f>IF(E471="","",IF(WEEKDAY(B471)=1,"〇",IF(WEEKDAY(B471)=7,"〇","")))</f>
        <v/>
      </c>
      <c r="G471" s="366" t="str">
        <f t="shared" si="75"/>
        <v>×</v>
      </c>
      <c r="H471" s="367"/>
      <c r="I471" s="368"/>
      <c r="J471" s="369"/>
      <c r="K471" s="370"/>
      <c r="L471" s="371" t="str">
        <f t="shared" si="76"/>
        <v/>
      </c>
      <c r="M471" s="371" t="str">
        <f t="shared" si="70"/>
        <v/>
      </c>
      <c r="N471" s="371" t="str">
        <f>B471</f>
        <v>-</v>
      </c>
      <c r="O471" s="371" t="str">
        <f t="shared" si="77"/>
        <v/>
      </c>
      <c r="P471" s="371" t="str">
        <f t="shared" si="78"/>
        <v>振替済み</v>
      </c>
      <c r="Q471" s="365" t="str">
        <f>IFERROR(IF(F471="","",IF(I471="休日","OK",IF(I471=$T$3,VLOOKUP(B471,$M$15:$P$655,4,FALSE),"NG"))),"NG")</f>
        <v/>
      </c>
      <c r="R471" s="398" t="str">
        <f>IFERROR(IF(WEEKDAY(C471)=2,"週の始まり",IF(WEEKDAY(C471)=1,"週の終わり",IF(WEEKDAY(C471)&gt;2,"↓",""))),"")</f>
        <v/>
      </c>
      <c r="S471" s="184"/>
      <c r="V471" s="177" t="str">
        <f>IFERROR(VLOOKUP(B471,①工事概要の入力!$C$10:$D$14,2,FALSE),"")</f>
        <v/>
      </c>
      <c r="W471" s="177" t="str">
        <f>IFERROR(VLOOKUP(B471,①工事概要の入力!$C$18:$D$23,2,FALSE),"")</f>
        <v/>
      </c>
      <c r="X471" s="177" t="str">
        <f>IFERROR(VLOOKUP(B471,①工事概要の入力!$C$24:$D$26,2,FALSE),"")</f>
        <v/>
      </c>
      <c r="Y471" s="177" t="str">
        <f>IF(B471&gt;①工事概要の入力!$C$28,"",IF(B471&gt;=①工事概要の入力!$C$27,$Y$13,""))</f>
        <v/>
      </c>
      <c r="Z471" s="177" t="str">
        <f>IF(B471&gt;①工事概要の入力!$C$30,"",IF(B471&gt;=①工事概要の入力!$C$29,$Z$13,""))</f>
        <v/>
      </c>
      <c r="AA471" s="177" t="str">
        <f>IF(B471&gt;①工事概要の入力!$C$32,"",IF(B471&gt;=①工事概要の入力!$C$31,$AA$13,""))</f>
        <v/>
      </c>
      <c r="AB471" s="177" t="str">
        <f>IF(B471&gt;①工事概要の入力!$C$34,"",IF(B471&gt;=①工事概要の入力!$C$33,$AB$13,""))</f>
        <v/>
      </c>
      <c r="AC471" s="177" t="str">
        <f>IF(B471&gt;①工事概要の入力!$C$36,"",IF(B471&gt;=①工事概要の入力!$C$35,$AC$13,""))</f>
        <v/>
      </c>
      <c r="AD471" s="177" t="str">
        <f>IF(B471&gt;①工事概要の入力!$C$38,"",IF(B471&gt;=①工事概要の入力!$C$37,$AD$13,""))</f>
        <v/>
      </c>
      <c r="AE471" s="177" t="str">
        <f>IF(B471&gt;①工事概要の入力!$C$40,"",IF(B471&gt;=①工事概要の入力!$C$39,$AE$13,""))</f>
        <v/>
      </c>
      <c r="AF471" s="177" t="str">
        <f>IF(B471&gt;①工事概要の入力!$C$42,"",IF(B471&gt;=①工事概要の入力!$C$41,$AF$13,""))</f>
        <v/>
      </c>
      <c r="AG471" s="177" t="str">
        <f>IF(B471&gt;①工事概要の入力!$C$44,"",IF(B471&gt;=①工事概要の入力!$C$43,$AG$13,""))</f>
        <v/>
      </c>
      <c r="AH471" s="177" t="str">
        <f>IF(B471&gt;①工事概要の入力!$C$46,"",IF(B471&gt;=①工事概要の入力!$C$45,$AH$13,""))</f>
        <v/>
      </c>
      <c r="AI471" s="177" t="str">
        <f>IF(B471&gt;①工事概要の入力!$C$48,"",IF(B471&gt;=①工事概要の入力!$C$47,$AI$13,""))</f>
        <v/>
      </c>
      <c r="AJ471" s="177" t="str">
        <f>IF(B471&gt;①工事概要の入力!$C$50,"",IF(B471&gt;=①工事概要の入力!$C$49,$AJ$13,""))</f>
        <v/>
      </c>
      <c r="AK471" s="177" t="str">
        <f>IF(B471&gt;①工事概要の入力!$C$52,"",IF(B471&gt;=①工事概要の入力!$C$51,$AK$13,""))</f>
        <v/>
      </c>
      <c r="AL471" s="177" t="str">
        <f>IF(B471&gt;①工事概要の入力!$C$54,"",IF(B471&gt;=①工事概要の入力!$C$53,$AL$13,""))</f>
        <v/>
      </c>
      <c r="AM471" s="177" t="str">
        <f>IF(B471&gt;①工事概要の入力!$C$56,"",IF(B471&gt;=①工事概要の入力!$C$55,$AM$13,""))</f>
        <v/>
      </c>
      <c r="AN471" s="177" t="str">
        <f>IF(B471&gt;①工事概要の入力!$C$58,"",IF(B471&gt;=①工事概要の入力!$C$57,$AN$13,""))</f>
        <v/>
      </c>
      <c r="AO471" s="177" t="str">
        <f>IF(B471&gt;①工事概要の入力!$C$60,"",IF(B471&gt;=①工事概要の入力!$C$59,$AO$13,""))</f>
        <v/>
      </c>
      <c r="AP471" s="177" t="str">
        <f>IF(B471&gt;①工事概要の入力!$C$62,"",IF(B471&gt;=①工事概要の入力!$C$61,$AP$13,""))</f>
        <v/>
      </c>
      <c r="AQ471" s="177" t="str">
        <f>IF(B471&gt;①工事概要の入力!$C$64,"",IF(B471&gt;=①工事概要の入力!$C$63,$AQ$13,""))</f>
        <v/>
      </c>
      <c r="AR471" s="177" t="str">
        <f>IF(B471&gt;①工事概要の入力!$C$66,"",IF(B471&gt;=①工事概要の入力!$C$65,$AR$13,""))</f>
        <v/>
      </c>
      <c r="AS471" s="177" t="str">
        <f>IF(B471&gt;①工事概要の入力!$C$68,"",IF(B471&gt;=①工事概要の入力!$C$67,$AS$13,""))</f>
        <v/>
      </c>
      <c r="AT471" s="177" t="str">
        <f t="shared" si="79"/>
        <v/>
      </c>
      <c r="AU471" s="177" t="str">
        <f t="shared" si="71"/>
        <v xml:space="preserve"> </v>
      </c>
    </row>
    <row r="472" spans="1:47" ht="39" customHeight="1" thickTop="1" thickBot="1">
      <c r="A472" s="351" t="str">
        <f t="shared" si="72"/>
        <v>対象期間外</v>
      </c>
      <c r="B472" s="362" t="str">
        <f>IFERROR(IF(B471=①工事概要の入力!$E$14,"-",IF(B471="-","-",B471+1)),"-")</f>
        <v>-</v>
      </c>
      <c r="C472" s="363" t="str">
        <f t="shared" si="73"/>
        <v>-</v>
      </c>
      <c r="D472" s="364" t="str">
        <f t="shared" si="74"/>
        <v xml:space="preserve"> </v>
      </c>
      <c r="E472" s="365" t="str">
        <f>IF(B472=①工事概要の入力!$E$10,"",IF(B472&gt;①工事概要の入力!$E$13,"",IF(LEN(AT472)=0,"○","")))</f>
        <v/>
      </c>
      <c r="F472" s="365" t="str">
        <f>IF(E472="","",IF(WEEKDAY(B472)=1,"〇",IF(WEEKDAY(B472)=7,"〇","")))</f>
        <v/>
      </c>
      <c r="G472" s="366" t="str">
        <f t="shared" si="75"/>
        <v>×</v>
      </c>
      <c r="H472" s="367"/>
      <c r="I472" s="368"/>
      <c r="J472" s="369"/>
      <c r="K472" s="370"/>
      <c r="L472" s="371" t="str">
        <f t="shared" si="76"/>
        <v/>
      </c>
      <c r="M472" s="371" t="str">
        <f t="shared" si="70"/>
        <v/>
      </c>
      <c r="N472" s="371" t="str">
        <f>B472</f>
        <v>-</v>
      </c>
      <c r="O472" s="371" t="str">
        <f t="shared" si="77"/>
        <v/>
      </c>
      <c r="P472" s="371" t="str">
        <f t="shared" si="78"/>
        <v>振替済み</v>
      </c>
      <c r="Q472" s="365" t="str">
        <f>IFERROR(IF(F472="","",IF(I472="休日","OK",IF(I472=$T$3,VLOOKUP(B472,$M$15:$P$655,4,FALSE),"NG"))),"NG")</f>
        <v/>
      </c>
      <c r="R472" s="398" t="str">
        <f>IFERROR(IF(WEEKDAY(C472)=2,"週の始まり",IF(WEEKDAY(C472)=1,"週の終わり",IF(WEEKDAY(C472)&gt;2,"↓",""))),"")</f>
        <v/>
      </c>
      <c r="S472" s="184"/>
      <c r="V472" s="177" t="str">
        <f>IFERROR(VLOOKUP(B472,①工事概要の入力!$C$10:$D$14,2,FALSE),"")</f>
        <v/>
      </c>
      <c r="W472" s="177" t="str">
        <f>IFERROR(VLOOKUP(B472,①工事概要の入力!$C$18:$D$23,2,FALSE),"")</f>
        <v/>
      </c>
      <c r="X472" s="177" t="str">
        <f>IFERROR(VLOOKUP(B472,①工事概要の入力!$C$24:$D$26,2,FALSE),"")</f>
        <v/>
      </c>
      <c r="Y472" s="177" t="str">
        <f>IF(B472&gt;①工事概要の入力!$C$28,"",IF(B472&gt;=①工事概要の入力!$C$27,$Y$13,""))</f>
        <v/>
      </c>
      <c r="Z472" s="177" t="str">
        <f>IF(B472&gt;①工事概要の入力!$C$30,"",IF(B472&gt;=①工事概要の入力!$C$29,$Z$13,""))</f>
        <v/>
      </c>
      <c r="AA472" s="177" t="str">
        <f>IF(B472&gt;①工事概要の入力!$C$32,"",IF(B472&gt;=①工事概要の入力!$C$31,$AA$13,""))</f>
        <v/>
      </c>
      <c r="AB472" s="177" t="str">
        <f>IF(B472&gt;①工事概要の入力!$C$34,"",IF(B472&gt;=①工事概要の入力!$C$33,$AB$13,""))</f>
        <v/>
      </c>
      <c r="AC472" s="177" t="str">
        <f>IF(B472&gt;①工事概要の入力!$C$36,"",IF(B472&gt;=①工事概要の入力!$C$35,$AC$13,""))</f>
        <v/>
      </c>
      <c r="AD472" s="177" t="str">
        <f>IF(B472&gt;①工事概要の入力!$C$38,"",IF(B472&gt;=①工事概要の入力!$C$37,$AD$13,""))</f>
        <v/>
      </c>
      <c r="AE472" s="177" t="str">
        <f>IF(B472&gt;①工事概要の入力!$C$40,"",IF(B472&gt;=①工事概要の入力!$C$39,$AE$13,""))</f>
        <v/>
      </c>
      <c r="AF472" s="177" t="str">
        <f>IF(B472&gt;①工事概要の入力!$C$42,"",IF(B472&gt;=①工事概要の入力!$C$41,$AF$13,""))</f>
        <v/>
      </c>
      <c r="AG472" s="177" t="str">
        <f>IF(B472&gt;①工事概要の入力!$C$44,"",IF(B472&gt;=①工事概要の入力!$C$43,$AG$13,""))</f>
        <v/>
      </c>
      <c r="AH472" s="177" t="str">
        <f>IF(B472&gt;①工事概要の入力!$C$46,"",IF(B472&gt;=①工事概要の入力!$C$45,$AH$13,""))</f>
        <v/>
      </c>
      <c r="AI472" s="177" t="str">
        <f>IF(B472&gt;①工事概要の入力!$C$48,"",IF(B472&gt;=①工事概要の入力!$C$47,$AI$13,""))</f>
        <v/>
      </c>
      <c r="AJ472" s="177" t="str">
        <f>IF(B472&gt;①工事概要の入力!$C$50,"",IF(B472&gt;=①工事概要の入力!$C$49,$AJ$13,""))</f>
        <v/>
      </c>
      <c r="AK472" s="177" t="str">
        <f>IF(B472&gt;①工事概要の入力!$C$52,"",IF(B472&gt;=①工事概要の入力!$C$51,$AK$13,""))</f>
        <v/>
      </c>
      <c r="AL472" s="177" t="str">
        <f>IF(B472&gt;①工事概要の入力!$C$54,"",IF(B472&gt;=①工事概要の入力!$C$53,$AL$13,""))</f>
        <v/>
      </c>
      <c r="AM472" s="177" t="str">
        <f>IF(B472&gt;①工事概要の入力!$C$56,"",IF(B472&gt;=①工事概要の入力!$C$55,$AM$13,""))</f>
        <v/>
      </c>
      <c r="AN472" s="177" t="str">
        <f>IF(B472&gt;①工事概要の入力!$C$58,"",IF(B472&gt;=①工事概要の入力!$C$57,$AN$13,""))</f>
        <v/>
      </c>
      <c r="AO472" s="177" t="str">
        <f>IF(B472&gt;①工事概要の入力!$C$60,"",IF(B472&gt;=①工事概要の入力!$C$59,$AO$13,""))</f>
        <v/>
      </c>
      <c r="AP472" s="177" t="str">
        <f>IF(B472&gt;①工事概要の入力!$C$62,"",IF(B472&gt;=①工事概要の入力!$C$61,$AP$13,""))</f>
        <v/>
      </c>
      <c r="AQ472" s="177" t="str">
        <f>IF(B472&gt;①工事概要の入力!$C$64,"",IF(B472&gt;=①工事概要の入力!$C$63,$AQ$13,""))</f>
        <v/>
      </c>
      <c r="AR472" s="177" t="str">
        <f>IF(B472&gt;①工事概要の入力!$C$66,"",IF(B472&gt;=①工事概要の入力!$C$65,$AR$13,""))</f>
        <v/>
      </c>
      <c r="AS472" s="177" t="str">
        <f>IF(B472&gt;①工事概要の入力!$C$68,"",IF(B472&gt;=①工事概要の入力!$C$67,$AS$13,""))</f>
        <v/>
      </c>
      <c r="AT472" s="177" t="str">
        <f t="shared" si="79"/>
        <v/>
      </c>
      <c r="AU472" s="177" t="str">
        <f t="shared" si="71"/>
        <v xml:space="preserve"> </v>
      </c>
    </row>
    <row r="473" spans="1:47" ht="39" customHeight="1" thickTop="1" thickBot="1">
      <c r="A473" s="351" t="str">
        <f t="shared" si="72"/>
        <v>対象期間外</v>
      </c>
      <c r="B473" s="362" t="str">
        <f>IFERROR(IF(B472=①工事概要の入力!$E$14,"-",IF(B472="-","-",B472+1)),"-")</f>
        <v>-</v>
      </c>
      <c r="C473" s="363" t="str">
        <f t="shared" si="73"/>
        <v>-</v>
      </c>
      <c r="D473" s="364" t="str">
        <f t="shared" si="74"/>
        <v xml:space="preserve"> </v>
      </c>
      <c r="E473" s="365" t="str">
        <f>IF(B473=①工事概要の入力!$E$10,"",IF(B473&gt;①工事概要の入力!$E$13,"",IF(LEN(AT473)=0,"○","")))</f>
        <v/>
      </c>
      <c r="F473" s="365" t="str">
        <f>IF(E473="","",IF(WEEKDAY(B473)=1,"〇",IF(WEEKDAY(B473)=7,"〇","")))</f>
        <v/>
      </c>
      <c r="G473" s="366" t="str">
        <f t="shared" si="75"/>
        <v>×</v>
      </c>
      <c r="H473" s="367"/>
      <c r="I473" s="368"/>
      <c r="J473" s="369"/>
      <c r="K473" s="370"/>
      <c r="L473" s="371" t="str">
        <f t="shared" si="76"/>
        <v/>
      </c>
      <c r="M473" s="371" t="str">
        <f t="shared" si="70"/>
        <v/>
      </c>
      <c r="N473" s="371" t="str">
        <f>B473</f>
        <v>-</v>
      </c>
      <c r="O473" s="371" t="str">
        <f t="shared" si="77"/>
        <v/>
      </c>
      <c r="P473" s="371" t="str">
        <f t="shared" si="78"/>
        <v>振替済み</v>
      </c>
      <c r="Q473" s="365" t="str">
        <f>IFERROR(IF(F473="","",IF(I473="休日","OK",IF(I473=$T$3,VLOOKUP(B473,$M$15:$P$655,4,FALSE),"NG"))),"NG")</f>
        <v/>
      </c>
      <c r="R473" s="398" t="str">
        <f>IFERROR(IF(WEEKDAY(C473)=2,"週の始まり",IF(WEEKDAY(C473)=1,"週の終わり",IF(WEEKDAY(C473)&gt;2,"↓",""))),"")</f>
        <v/>
      </c>
      <c r="S473" s="184"/>
      <c r="V473" s="177" t="str">
        <f>IFERROR(VLOOKUP(B473,①工事概要の入力!$C$10:$D$14,2,FALSE),"")</f>
        <v/>
      </c>
      <c r="W473" s="177" t="str">
        <f>IFERROR(VLOOKUP(B473,①工事概要の入力!$C$18:$D$23,2,FALSE),"")</f>
        <v/>
      </c>
      <c r="X473" s="177" t="str">
        <f>IFERROR(VLOOKUP(B473,①工事概要の入力!$C$24:$D$26,2,FALSE),"")</f>
        <v/>
      </c>
      <c r="Y473" s="177" t="str">
        <f>IF(B473&gt;①工事概要の入力!$C$28,"",IF(B473&gt;=①工事概要の入力!$C$27,$Y$13,""))</f>
        <v/>
      </c>
      <c r="Z473" s="177" t="str">
        <f>IF(B473&gt;①工事概要の入力!$C$30,"",IF(B473&gt;=①工事概要の入力!$C$29,$Z$13,""))</f>
        <v/>
      </c>
      <c r="AA473" s="177" t="str">
        <f>IF(B473&gt;①工事概要の入力!$C$32,"",IF(B473&gt;=①工事概要の入力!$C$31,$AA$13,""))</f>
        <v/>
      </c>
      <c r="AB473" s="177" t="str">
        <f>IF(B473&gt;①工事概要の入力!$C$34,"",IF(B473&gt;=①工事概要の入力!$C$33,$AB$13,""))</f>
        <v/>
      </c>
      <c r="AC473" s="177" t="str">
        <f>IF(B473&gt;①工事概要の入力!$C$36,"",IF(B473&gt;=①工事概要の入力!$C$35,$AC$13,""))</f>
        <v/>
      </c>
      <c r="AD473" s="177" t="str">
        <f>IF(B473&gt;①工事概要の入力!$C$38,"",IF(B473&gt;=①工事概要の入力!$C$37,$AD$13,""))</f>
        <v/>
      </c>
      <c r="AE473" s="177" t="str">
        <f>IF(B473&gt;①工事概要の入力!$C$40,"",IF(B473&gt;=①工事概要の入力!$C$39,$AE$13,""))</f>
        <v/>
      </c>
      <c r="AF473" s="177" t="str">
        <f>IF(B473&gt;①工事概要の入力!$C$42,"",IF(B473&gt;=①工事概要の入力!$C$41,$AF$13,""))</f>
        <v/>
      </c>
      <c r="AG473" s="177" t="str">
        <f>IF(B473&gt;①工事概要の入力!$C$44,"",IF(B473&gt;=①工事概要の入力!$C$43,$AG$13,""))</f>
        <v/>
      </c>
      <c r="AH473" s="177" t="str">
        <f>IF(B473&gt;①工事概要の入力!$C$46,"",IF(B473&gt;=①工事概要の入力!$C$45,$AH$13,""))</f>
        <v/>
      </c>
      <c r="AI473" s="177" t="str">
        <f>IF(B473&gt;①工事概要の入力!$C$48,"",IF(B473&gt;=①工事概要の入力!$C$47,$AI$13,""))</f>
        <v/>
      </c>
      <c r="AJ473" s="177" t="str">
        <f>IF(B473&gt;①工事概要の入力!$C$50,"",IF(B473&gt;=①工事概要の入力!$C$49,$AJ$13,""))</f>
        <v/>
      </c>
      <c r="AK473" s="177" t="str">
        <f>IF(B473&gt;①工事概要の入力!$C$52,"",IF(B473&gt;=①工事概要の入力!$C$51,$AK$13,""))</f>
        <v/>
      </c>
      <c r="AL473" s="177" t="str">
        <f>IF(B473&gt;①工事概要の入力!$C$54,"",IF(B473&gt;=①工事概要の入力!$C$53,$AL$13,""))</f>
        <v/>
      </c>
      <c r="AM473" s="177" t="str">
        <f>IF(B473&gt;①工事概要の入力!$C$56,"",IF(B473&gt;=①工事概要の入力!$C$55,$AM$13,""))</f>
        <v/>
      </c>
      <c r="AN473" s="177" t="str">
        <f>IF(B473&gt;①工事概要の入力!$C$58,"",IF(B473&gt;=①工事概要の入力!$C$57,$AN$13,""))</f>
        <v/>
      </c>
      <c r="AO473" s="177" t="str">
        <f>IF(B473&gt;①工事概要の入力!$C$60,"",IF(B473&gt;=①工事概要の入力!$C$59,$AO$13,""))</f>
        <v/>
      </c>
      <c r="AP473" s="177" t="str">
        <f>IF(B473&gt;①工事概要の入力!$C$62,"",IF(B473&gt;=①工事概要の入力!$C$61,$AP$13,""))</f>
        <v/>
      </c>
      <c r="AQ473" s="177" t="str">
        <f>IF(B473&gt;①工事概要の入力!$C$64,"",IF(B473&gt;=①工事概要の入力!$C$63,$AQ$13,""))</f>
        <v/>
      </c>
      <c r="AR473" s="177" t="str">
        <f>IF(B473&gt;①工事概要の入力!$C$66,"",IF(B473&gt;=①工事概要の入力!$C$65,$AR$13,""))</f>
        <v/>
      </c>
      <c r="AS473" s="177" t="str">
        <f>IF(B473&gt;①工事概要の入力!$C$68,"",IF(B473&gt;=①工事概要の入力!$C$67,$AS$13,""))</f>
        <v/>
      </c>
      <c r="AT473" s="177" t="str">
        <f t="shared" si="79"/>
        <v/>
      </c>
      <c r="AU473" s="177" t="str">
        <f t="shared" si="71"/>
        <v xml:space="preserve"> </v>
      </c>
    </row>
    <row r="474" spans="1:47" ht="39" customHeight="1" thickTop="1" thickBot="1">
      <c r="A474" s="351" t="str">
        <f t="shared" si="72"/>
        <v>対象期間外</v>
      </c>
      <c r="B474" s="362" t="str">
        <f>IFERROR(IF(B473=①工事概要の入力!$E$14,"-",IF(B473="-","-",B473+1)),"-")</f>
        <v>-</v>
      </c>
      <c r="C474" s="363" t="str">
        <f t="shared" si="73"/>
        <v>-</v>
      </c>
      <c r="D474" s="364" t="str">
        <f t="shared" si="74"/>
        <v xml:space="preserve"> </v>
      </c>
      <c r="E474" s="365" t="str">
        <f>IF(B474=①工事概要の入力!$E$10,"",IF(B474&gt;①工事概要の入力!$E$13,"",IF(LEN(AT474)=0,"○","")))</f>
        <v/>
      </c>
      <c r="F474" s="365" t="str">
        <f>IF(E474="","",IF(WEEKDAY(B474)=1,"〇",IF(WEEKDAY(B474)=7,"〇","")))</f>
        <v/>
      </c>
      <c r="G474" s="366" t="str">
        <f t="shared" si="75"/>
        <v>×</v>
      </c>
      <c r="H474" s="367"/>
      <c r="I474" s="368"/>
      <c r="J474" s="369"/>
      <c r="K474" s="370"/>
      <c r="L474" s="371" t="str">
        <f t="shared" si="76"/>
        <v/>
      </c>
      <c r="M474" s="371" t="str">
        <f t="shared" si="70"/>
        <v/>
      </c>
      <c r="N474" s="371" t="str">
        <f>B474</f>
        <v>-</v>
      </c>
      <c r="O474" s="371" t="str">
        <f t="shared" si="77"/>
        <v/>
      </c>
      <c r="P474" s="371" t="str">
        <f t="shared" si="78"/>
        <v>振替済み</v>
      </c>
      <c r="Q474" s="365" t="str">
        <f>IFERROR(IF(F474="","",IF(I474="休日","OK",IF(I474=$T$3,VLOOKUP(B474,$M$15:$P$655,4,FALSE),"NG"))),"NG")</f>
        <v/>
      </c>
      <c r="R474" s="398" t="str">
        <f>IFERROR(IF(WEEKDAY(C474)=2,"週の始まり",IF(WEEKDAY(C474)=1,"週の終わり",IF(WEEKDAY(C474)&gt;2,"↓",""))),"")</f>
        <v/>
      </c>
      <c r="S474" s="184"/>
      <c r="V474" s="177" t="str">
        <f>IFERROR(VLOOKUP(B474,①工事概要の入力!$C$10:$D$14,2,FALSE),"")</f>
        <v/>
      </c>
      <c r="W474" s="177" t="str">
        <f>IFERROR(VLOOKUP(B474,①工事概要の入力!$C$18:$D$23,2,FALSE),"")</f>
        <v/>
      </c>
      <c r="X474" s="177" t="str">
        <f>IFERROR(VLOOKUP(B474,①工事概要の入力!$C$24:$D$26,2,FALSE),"")</f>
        <v/>
      </c>
      <c r="Y474" s="177" t="str">
        <f>IF(B474&gt;①工事概要の入力!$C$28,"",IF(B474&gt;=①工事概要の入力!$C$27,$Y$13,""))</f>
        <v/>
      </c>
      <c r="Z474" s="177" t="str">
        <f>IF(B474&gt;①工事概要の入力!$C$30,"",IF(B474&gt;=①工事概要の入力!$C$29,$Z$13,""))</f>
        <v/>
      </c>
      <c r="AA474" s="177" t="str">
        <f>IF(B474&gt;①工事概要の入力!$C$32,"",IF(B474&gt;=①工事概要の入力!$C$31,$AA$13,""))</f>
        <v/>
      </c>
      <c r="AB474" s="177" t="str">
        <f>IF(B474&gt;①工事概要の入力!$C$34,"",IF(B474&gt;=①工事概要の入力!$C$33,$AB$13,""))</f>
        <v/>
      </c>
      <c r="AC474" s="177" t="str">
        <f>IF(B474&gt;①工事概要の入力!$C$36,"",IF(B474&gt;=①工事概要の入力!$C$35,$AC$13,""))</f>
        <v/>
      </c>
      <c r="AD474" s="177" t="str">
        <f>IF(B474&gt;①工事概要の入力!$C$38,"",IF(B474&gt;=①工事概要の入力!$C$37,$AD$13,""))</f>
        <v/>
      </c>
      <c r="AE474" s="177" t="str">
        <f>IF(B474&gt;①工事概要の入力!$C$40,"",IF(B474&gt;=①工事概要の入力!$C$39,$AE$13,""))</f>
        <v/>
      </c>
      <c r="AF474" s="177" t="str">
        <f>IF(B474&gt;①工事概要の入力!$C$42,"",IF(B474&gt;=①工事概要の入力!$C$41,$AF$13,""))</f>
        <v/>
      </c>
      <c r="AG474" s="177" t="str">
        <f>IF(B474&gt;①工事概要の入力!$C$44,"",IF(B474&gt;=①工事概要の入力!$C$43,$AG$13,""))</f>
        <v/>
      </c>
      <c r="AH474" s="177" t="str">
        <f>IF(B474&gt;①工事概要の入力!$C$46,"",IF(B474&gt;=①工事概要の入力!$C$45,$AH$13,""))</f>
        <v/>
      </c>
      <c r="AI474" s="177" t="str">
        <f>IF(B474&gt;①工事概要の入力!$C$48,"",IF(B474&gt;=①工事概要の入力!$C$47,$AI$13,""))</f>
        <v/>
      </c>
      <c r="AJ474" s="177" t="str">
        <f>IF(B474&gt;①工事概要の入力!$C$50,"",IF(B474&gt;=①工事概要の入力!$C$49,$AJ$13,""))</f>
        <v/>
      </c>
      <c r="AK474" s="177" t="str">
        <f>IF(B474&gt;①工事概要の入力!$C$52,"",IF(B474&gt;=①工事概要の入力!$C$51,$AK$13,""))</f>
        <v/>
      </c>
      <c r="AL474" s="177" t="str">
        <f>IF(B474&gt;①工事概要の入力!$C$54,"",IF(B474&gt;=①工事概要の入力!$C$53,$AL$13,""))</f>
        <v/>
      </c>
      <c r="AM474" s="177" t="str">
        <f>IF(B474&gt;①工事概要の入力!$C$56,"",IF(B474&gt;=①工事概要の入力!$C$55,$AM$13,""))</f>
        <v/>
      </c>
      <c r="AN474" s="177" t="str">
        <f>IF(B474&gt;①工事概要の入力!$C$58,"",IF(B474&gt;=①工事概要の入力!$C$57,$AN$13,""))</f>
        <v/>
      </c>
      <c r="AO474" s="177" t="str">
        <f>IF(B474&gt;①工事概要の入力!$C$60,"",IF(B474&gt;=①工事概要の入力!$C$59,$AO$13,""))</f>
        <v/>
      </c>
      <c r="AP474" s="177" t="str">
        <f>IF(B474&gt;①工事概要の入力!$C$62,"",IF(B474&gt;=①工事概要の入力!$C$61,$AP$13,""))</f>
        <v/>
      </c>
      <c r="AQ474" s="177" t="str">
        <f>IF(B474&gt;①工事概要の入力!$C$64,"",IF(B474&gt;=①工事概要の入力!$C$63,$AQ$13,""))</f>
        <v/>
      </c>
      <c r="AR474" s="177" t="str">
        <f>IF(B474&gt;①工事概要の入力!$C$66,"",IF(B474&gt;=①工事概要の入力!$C$65,$AR$13,""))</f>
        <v/>
      </c>
      <c r="AS474" s="177" t="str">
        <f>IF(B474&gt;①工事概要の入力!$C$68,"",IF(B474&gt;=①工事概要の入力!$C$67,$AS$13,""))</f>
        <v/>
      </c>
      <c r="AT474" s="177" t="str">
        <f t="shared" si="79"/>
        <v/>
      </c>
      <c r="AU474" s="177" t="str">
        <f t="shared" si="71"/>
        <v xml:space="preserve"> </v>
      </c>
    </row>
    <row r="475" spans="1:47" ht="39" customHeight="1" thickTop="1" thickBot="1">
      <c r="A475" s="351" t="str">
        <f t="shared" si="72"/>
        <v>対象期間外</v>
      </c>
      <c r="B475" s="362" t="str">
        <f>IFERROR(IF(B474=①工事概要の入力!$E$14,"-",IF(B474="-","-",B474+1)),"-")</f>
        <v>-</v>
      </c>
      <c r="C475" s="363" t="str">
        <f t="shared" si="73"/>
        <v>-</v>
      </c>
      <c r="D475" s="364" t="str">
        <f t="shared" si="74"/>
        <v xml:space="preserve"> </v>
      </c>
      <c r="E475" s="365" t="str">
        <f>IF(B475=①工事概要の入力!$E$10,"",IF(B475&gt;①工事概要の入力!$E$13,"",IF(LEN(AT475)=0,"○","")))</f>
        <v/>
      </c>
      <c r="F475" s="365" t="str">
        <f>IF(E475="","",IF(WEEKDAY(B475)=1,"〇",IF(WEEKDAY(B475)=7,"〇","")))</f>
        <v/>
      </c>
      <c r="G475" s="366" t="str">
        <f t="shared" si="75"/>
        <v>×</v>
      </c>
      <c r="H475" s="367"/>
      <c r="I475" s="368"/>
      <c r="J475" s="369"/>
      <c r="K475" s="370"/>
      <c r="L475" s="371" t="str">
        <f t="shared" si="76"/>
        <v/>
      </c>
      <c r="M475" s="371" t="str">
        <f t="shared" si="70"/>
        <v/>
      </c>
      <c r="N475" s="371" t="str">
        <f>B475</f>
        <v>-</v>
      </c>
      <c r="O475" s="371" t="str">
        <f t="shared" si="77"/>
        <v/>
      </c>
      <c r="P475" s="371" t="str">
        <f t="shared" si="78"/>
        <v>振替済み</v>
      </c>
      <c r="Q475" s="365" t="str">
        <f>IFERROR(IF(F475="","",IF(I475="休日","OK",IF(I475=$T$3,VLOOKUP(B475,$M$15:$P$655,4,FALSE),"NG"))),"NG")</f>
        <v/>
      </c>
      <c r="R475" s="398" t="str">
        <f>IFERROR(IF(WEEKDAY(C475)=2,"週の始まり",IF(WEEKDAY(C475)=1,"週の終わり",IF(WEEKDAY(C475)&gt;2,"↓",""))),"")</f>
        <v/>
      </c>
      <c r="S475" s="184"/>
      <c r="V475" s="177" t="str">
        <f>IFERROR(VLOOKUP(B475,①工事概要の入力!$C$10:$D$14,2,FALSE),"")</f>
        <v/>
      </c>
      <c r="W475" s="177" t="str">
        <f>IFERROR(VLOOKUP(B475,①工事概要の入力!$C$18:$D$23,2,FALSE),"")</f>
        <v/>
      </c>
      <c r="X475" s="177" t="str">
        <f>IFERROR(VLOOKUP(B475,①工事概要の入力!$C$24:$D$26,2,FALSE),"")</f>
        <v/>
      </c>
      <c r="Y475" s="177" t="str">
        <f>IF(B475&gt;①工事概要の入力!$C$28,"",IF(B475&gt;=①工事概要の入力!$C$27,$Y$13,""))</f>
        <v/>
      </c>
      <c r="Z475" s="177" t="str">
        <f>IF(B475&gt;①工事概要の入力!$C$30,"",IF(B475&gt;=①工事概要の入力!$C$29,$Z$13,""))</f>
        <v/>
      </c>
      <c r="AA475" s="177" t="str">
        <f>IF(B475&gt;①工事概要の入力!$C$32,"",IF(B475&gt;=①工事概要の入力!$C$31,$AA$13,""))</f>
        <v/>
      </c>
      <c r="AB475" s="177" t="str">
        <f>IF(B475&gt;①工事概要の入力!$C$34,"",IF(B475&gt;=①工事概要の入力!$C$33,$AB$13,""))</f>
        <v/>
      </c>
      <c r="AC475" s="177" t="str">
        <f>IF(B475&gt;①工事概要の入力!$C$36,"",IF(B475&gt;=①工事概要の入力!$C$35,$AC$13,""))</f>
        <v/>
      </c>
      <c r="AD475" s="177" t="str">
        <f>IF(B475&gt;①工事概要の入力!$C$38,"",IF(B475&gt;=①工事概要の入力!$C$37,$AD$13,""))</f>
        <v/>
      </c>
      <c r="AE475" s="177" t="str">
        <f>IF(B475&gt;①工事概要の入力!$C$40,"",IF(B475&gt;=①工事概要の入力!$C$39,$AE$13,""))</f>
        <v/>
      </c>
      <c r="AF475" s="177" t="str">
        <f>IF(B475&gt;①工事概要の入力!$C$42,"",IF(B475&gt;=①工事概要の入力!$C$41,$AF$13,""))</f>
        <v/>
      </c>
      <c r="AG475" s="177" t="str">
        <f>IF(B475&gt;①工事概要の入力!$C$44,"",IF(B475&gt;=①工事概要の入力!$C$43,$AG$13,""))</f>
        <v/>
      </c>
      <c r="AH475" s="177" t="str">
        <f>IF(B475&gt;①工事概要の入力!$C$46,"",IF(B475&gt;=①工事概要の入力!$C$45,$AH$13,""))</f>
        <v/>
      </c>
      <c r="AI475" s="177" t="str">
        <f>IF(B475&gt;①工事概要の入力!$C$48,"",IF(B475&gt;=①工事概要の入力!$C$47,$AI$13,""))</f>
        <v/>
      </c>
      <c r="AJ475" s="177" t="str">
        <f>IF(B475&gt;①工事概要の入力!$C$50,"",IF(B475&gt;=①工事概要の入力!$C$49,$AJ$13,""))</f>
        <v/>
      </c>
      <c r="AK475" s="177" t="str">
        <f>IF(B475&gt;①工事概要の入力!$C$52,"",IF(B475&gt;=①工事概要の入力!$C$51,$AK$13,""))</f>
        <v/>
      </c>
      <c r="AL475" s="177" t="str">
        <f>IF(B475&gt;①工事概要の入力!$C$54,"",IF(B475&gt;=①工事概要の入力!$C$53,$AL$13,""))</f>
        <v/>
      </c>
      <c r="AM475" s="177" t="str">
        <f>IF(B475&gt;①工事概要の入力!$C$56,"",IF(B475&gt;=①工事概要の入力!$C$55,$AM$13,""))</f>
        <v/>
      </c>
      <c r="AN475" s="177" t="str">
        <f>IF(B475&gt;①工事概要の入力!$C$58,"",IF(B475&gt;=①工事概要の入力!$C$57,$AN$13,""))</f>
        <v/>
      </c>
      <c r="AO475" s="177" t="str">
        <f>IF(B475&gt;①工事概要の入力!$C$60,"",IF(B475&gt;=①工事概要の入力!$C$59,$AO$13,""))</f>
        <v/>
      </c>
      <c r="AP475" s="177" t="str">
        <f>IF(B475&gt;①工事概要の入力!$C$62,"",IF(B475&gt;=①工事概要の入力!$C$61,$AP$13,""))</f>
        <v/>
      </c>
      <c r="AQ475" s="177" t="str">
        <f>IF(B475&gt;①工事概要の入力!$C$64,"",IF(B475&gt;=①工事概要の入力!$C$63,$AQ$13,""))</f>
        <v/>
      </c>
      <c r="AR475" s="177" t="str">
        <f>IF(B475&gt;①工事概要の入力!$C$66,"",IF(B475&gt;=①工事概要の入力!$C$65,$AR$13,""))</f>
        <v/>
      </c>
      <c r="AS475" s="177" t="str">
        <f>IF(B475&gt;①工事概要の入力!$C$68,"",IF(B475&gt;=①工事概要の入力!$C$67,$AS$13,""))</f>
        <v/>
      </c>
      <c r="AT475" s="177" t="str">
        <f t="shared" si="79"/>
        <v/>
      </c>
      <c r="AU475" s="177" t="str">
        <f t="shared" si="71"/>
        <v xml:space="preserve"> </v>
      </c>
    </row>
    <row r="476" spans="1:47" ht="39" customHeight="1" thickTop="1" thickBot="1">
      <c r="A476" s="351" t="str">
        <f t="shared" si="72"/>
        <v>対象期間外</v>
      </c>
      <c r="B476" s="362" t="str">
        <f>IFERROR(IF(B475=①工事概要の入力!$E$14,"-",IF(B475="-","-",B475+1)),"-")</f>
        <v>-</v>
      </c>
      <c r="C476" s="363" t="str">
        <f t="shared" si="73"/>
        <v>-</v>
      </c>
      <c r="D476" s="364" t="str">
        <f t="shared" si="74"/>
        <v xml:space="preserve"> </v>
      </c>
      <c r="E476" s="365" t="str">
        <f>IF(B476=①工事概要の入力!$E$10,"",IF(B476&gt;①工事概要の入力!$E$13,"",IF(LEN(AT476)=0,"○","")))</f>
        <v/>
      </c>
      <c r="F476" s="365" t="str">
        <f>IF(E476="","",IF(WEEKDAY(B476)=1,"〇",IF(WEEKDAY(B476)=7,"〇","")))</f>
        <v/>
      </c>
      <c r="G476" s="366" t="str">
        <f t="shared" si="75"/>
        <v>×</v>
      </c>
      <c r="H476" s="367"/>
      <c r="I476" s="368"/>
      <c r="J476" s="369"/>
      <c r="K476" s="370"/>
      <c r="L476" s="371" t="str">
        <f t="shared" si="76"/>
        <v/>
      </c>
      <c r="M476" s="371" t="str">
        <f t="shared" si="70"/>
        <v/>
      </c>
      <c r="N476" s="371" t="str">
        <f>B476</f>
        <v>-</v>
      </c>
      <c r="O476" s="371" t="str">
        <f t="shared" si="77"/>
        <v/>
      </c>
      <c r="P476" s="371" t="str">
        <f t="shared" si="78"/>
        <v>振替済み</v>
      </c>
      <c r="Q476" s="365" t="str">
        <f>IFERROR(IF(F476="","",IF(I476="休日","OK",IF(I476=$T$3,VLOOKUP(B476,$M$15:$P$655,4,FALSE),"NG"))),"NG")</f>
        <v/>
      </c>
      <c r="R476" s="398" t="str">
        <f>IFERROR(IF(WEEKDAY(C476)=2,"週の始まり",IF(WEEKDAY(C476)=1,"週の終わり",IF(WEEKDAY(C476)&gt;2,"↓",""))),"")</f>
        <v/>
      </c>
      <c r="S476" s="184"/>
      <c r="V476" s="177" t="str">
        <f>IFERROR(VLOOKUP(B476,①工事概要の入力!$C$10:$D$14,2,FALSE),"")</f>
        <v/>
      </c>
      <c r="W476" s="177" t="str">
        <f>IFERROR(VLOOKUP(B476,①工事概要の入力!$C$18:$D$23,2,FALSE),"")</f>
        <v/>
      </c>
      <c r="X476" s="177" t="str">
        <f>IFERROR(VLOOKUP(B476,①工事概要の入力!$C$24:$D$26,2,FALSE),"")</f>
        <v/>
      </c>
      <c r="Y476" s="177" t="str">
        <f>IF(B476&gt;①工事概要の入力!$C$28,"",IF(B476&gt;=①工事概要の入力!$C$27,$Y$13,""))</f>
        <v/>
      </c>
      <c r="Z476" s="177" t="str">
        <f>IF(B476&gt;①工事概要の入力!$C$30,"",IF(B476&gt;=①工事概要の入力!$C$29,$Z$13,""))</f>
        <v/>
      </c>
      <c r="AA476" s="177" t="str">
        <f>IF(B476&gt;①工事概要の入力!$C$32,"",IF(B476&gt;=①工事概要の入力!$C$31,$AA$13,""))</f>
        <v/>
      </c>
      <c r="AB476" s="177" t="str">
        <f>IF(B476&gt;①工事概要の入力!$C$34,"",IF(B476&gt;=①工事概要の入力!$C$33,$AB$13,""))</f>
        <v/>
      </c>
      <c r="AC476" s="177" t="str">
        <f>IF(B476&gt;①工事概要の入力!$C$36,"",IF(B476&gt;=①工事概要の入力!$C$35,$AC$13,""))</f>
        <v/>
      </c>
      <c r="AD476" s="177" t="str">
        <f>IF(B476&gt;①工事概要の入力!$C$38,"",IF(B476&gt;=①工事概要の入力!$C$37,$AD$13,""))</f>
        <v/>
      </c>
      <c r="AE476" s="177" t="str">
        <f>IF(B476&gt;①工事概要の入力!$C$40,"",IF(B476&gt;=①工事概要の入力!$C$39,$AE$13,""))</f>
        <v/>
      </c>
      <c r="AF476" s="177" t="str">
        <f>IF(B476&gt;①工事概要の入力!$C$42,"",IF(B476&gt;=①工事概要の入力!$C$41,$AF$13,""))</f>
        <v/>
      </c>
      <c r="AG476" s="177" t="str">
        <f>IF(B476&gt;①工事概要の入力!$C$44,"",IF(B476&gt;=①工事概要の入力!$C$43,$AG$13,""))</f>
        <v/>
      </c>
      <c r="AH476" s="177" t="str">
        <f>IF(B476&gt;①工事概要の入力!$C$46,"",IF(B476&gt;=①工事概要の入力!$C$45,$AH$13,""))</f>
        <v/>
      </c>
      <c r="AI476" s="177" t="str">
        <f>IF(B476&gt;①工事概要の入力!$C$48,"",IF(B476&gt;=①工事概要の入力!$C$47,$AI$13,""))</f>
        <v/>
      </c>
      <c r="AJ476" s="177" t="str">
        <f>IF(B476&gt;①工事概要の入力!$C$50,"",IF(B476&gt;=①工事概要の入力!$C$49,$AJ$13,""))</f>
        <v/>
      </c>
      <c r="AK476" s="177" t="str">
        <f>IF(B476&gt;①工事概要の入力!$C$52,"",IF(B476&gt;=①工事概要の入力!$C$51,$AK$13,""))</f>
        <v/>
      </c>
      <c r="AL476" s="177" t="str">
        <f>IF(B476&gt;①工事概要の入力!$C$54,"",IF(B476&gt;=①工事概要の入力!$C$53,$AL$13,""))</f>
        <v/>
      </c>
      <c r="AM476" s="177" t="str">
        <f>IF(B476&gt;①工事概要の入力!$C$56,"",IF(B476&gt;=①工事概要の入力!$C$55,$AM$13,""))</f>
        <v/>
      </c>
      <c r="AN476" s="177" t="str">
        <f>IF(B476&gt;①工事概要の入力!$C$58,"",IF(B476&gt;=①工事概要の入力!$C$57,$AN$13,""))</f>
        <v/>
      </c>
      <c r="AO476" s="177" t="str">
        <f>IF(B476&gt;①工事概要の入力!$C$60,"",IF(B476&gt;=①工事概要の入力!$C$59,$AO$13,""))</f>
        <v/>
      </c>
      <c r="AP476" s="177" t="str">
        <f>IF(B476&gt;①工事概要の入力!$C$62,"",IF(B476&gt;=①工事概要の入力!$C$61,$AP$13,""))</f>
        <v/>
      </c>
      <c r="AQ476" s="177" t="str">
        <f>IF(B476&gt;①工事概要の入力!$C$64,"",IF(B476&gt;=①工事概要の入力!$C$63,$AQ$13,""))</f>
        <v/>
      </c>
      <c r="AR476" s="177" t="str">
        <f>IF(B476&gt;①工事概要の入力!$C$66,"",IF(B476&gt;=①工事概要の入力!$C$65,$AR$13,""))</f>
        <v/>
      </c>
      <c r="AS476" s="177" t="str">
        <f>IF(B476&gt;①工事概要の入力!$C$68,"",IF(B476&gt;=①工事概要の入力!$C$67,$AS$13,""))</f>
        <v/>
      </c>
      <c r="AT476" s="177" t="str">
        <f t="shared" si="79"/>
        <v/>
      </c>
      <c r="AU476" s="177" t="str">
        <f t="shared" si="71"/>
        <v xml:space="preserve"> </v>
      </c>
    </row>
    <row r="477" spans="1:47" ht="39" customHeight="1" thickTop="1" thickBot="1">
      <c r="A477" s="351" t="str">
        <f t="shared" si="72"/>
        <v>対象期間外</v>
      </c>
      <c r="B477" s="362" t="str">
        <f>IFERROR(IF(B476=①工事概要の入力!$E$14,"-",IF(B476="-","-",B476+1)),"-")</f>
        <v>-</v>
      </c>
      <c r="C477" s="363" t="str">
        <f t="shared" si="73"/>
        <v>-</v>
      </c>
      <c r="D477" s="364" t="str">
        <f t="shared" si="74"/>
        <v xml:space="preserve"> </v>
      </c>
      <c r="E477" s="365" t="str">
        <f>IF(B477=①工事概要の入力!$E$10,"",IF(B477&gt;①工事概要の入力!$E$13,"",IF(LEN(AT477)=0,"○","")))</f>
        <v/>
      </c>
      <c r="F477" s="365" t="str">
        <f>IF(E477="","",IF(WEEKDAY(B477)=1,"〇",IF(WEEKDAY(B477)=7,"〇","")))</f>
        <v/>
      </c>
      <c r="G477" s="366" t="str">
        <f t="shared" si="75"/>
        <v>×</v>
      </c>
      <c r="H477" s="367"/>
      <c r="I477" s="368"/>
      <c r="J477" s="369"/>
      <c r="K477" s="370"/>
      <c r="L477" s="371" t="str">
        <f t="shared" si="76"/>
        <v/>
      </c>
      <c r="M477" s="371" t="str">
        <f t="shared" si="70"/>
        <v/>
      </c>
      <c r="N477" s="371" t="str">
        <f>B477</f>
        <v>-</v>
      </c>
      <c r="O477" s="371" t="str">
        <f t="shared" si="77"/>
        <v/>
      </c>
      <c r="P477" s="371" t="str">
        <f t="shared" si="78"/>
        <v>振替済み</v>
      </c>
      <c r="Q477" s="365" t="str">
        <f>IFERROR(IF(F477="","",IF(I477="休日","OK",IF(I477=$T$3,VLOOKUP(B477,$M$15:$P$655,4,FALSE),"NG"))),"NG")</f>
        <v/>
      </c>
      <c r="R477" s="398" t="str">
        <f>IFERROR(IF(WEEKDAY(C477)=2,"週の始まり",IF(WEEKDAY(C477)=1,"週の終わり",IF(WEEKDAY(C477)&gt;2,"↓",""))),"")</f>
        <v/>
      </c>
      <c r="S477" s="184"/>
      <c r="V477" s="177" t="str">
        <f>IFERROR(VLOOKUP(B477,①工事概要の入力!$C$10:$D$14,2,FALSE),"")</f>
        <v/>
      </c>
      <c r="W477" s="177" t="str">
        <f>IFERROR(VLOOKUP(B477,①工事概要の入力!$C$18:$D$23,2,FALSE),"")</f>
        <v/>
      </c>
      <c r="X477" s="177" t="str">
        <f>IFERROR(VLOOKUP(B477,①工事概要の入力!$C$24:$D$26,2,FALSE),"")</f>
        <v/>
      </c>
      <c r="Y477" s="177" t="str">
        <f>IF(B477&gt;①工事概要の入力!$C$28,"",IF(B477&gt;=①工事概要の入力!$C$27,$Y$13,""))</f>
        <v/>
      </c>
      <c r="Z477" s="177" t="str">
        <f>IF(B477&gt;①工事概要の入力!$C$30,"",IF(B477&gt;=①工事概要の入力!$C$29,$Z$13,""))</f>
        <v/>
      </c>
      <c r="AA477" s="177" t="str">
        <f>IF(B477&gt;①工事概要の入力!$C$32,"",IF(B477&gt;=①工事概要の入力!$C$31,$AA$13,""))</f>
        <v/>
      </c>
      <c r="AB477" s="177" t="str">
        <f>IF(B477&gt;①工事概要の入力!$C$34,"",IF(B477&gt;=①工事概要の入力!$C$33,$AB$13,""))</f>
        <v/>
      </c>
      <c r="AC477" s="177" t="str">
        <f>IF(B477&gt;①工事概要の入力!$C$36,"",IF(B477&gt;=①工事概要の入力!$C$35,$AC$13,""))</f>
        <v/>
      </c>
      <c r="AD477" s="177" t="str">
        <f>IF(B477&gt;①工事概要の入力!$C$38,"",IF(B477&gt;=①工事概要の入力!$C$37,$AD$13,""))</f>
        <v/>
      </c>
      <c r="AE477" s="177" t="str">
        <f>IF(B477&gt;①工事概要の入力!$C$40,"",IF(B477&gt;=①工事概要の入力!$C$39,$AE$13,""))</f>
        <v/>
      </c>
      <c r="AF477" s="177" t="str">
        <f>IF(B477&gt;①工事概要の入力!$C$42,"",IF(B477&gt;=①工事概要の入力!$C$41,$AF$13,""))</f>
        <v/>
      </c>
      <c r="AG477" s="177" t="str">
        <f>IF(B477&gt;①工事概要の入力!$C$44,"",IF(B477&gt;=①工事概要の入力!$C$43,$AG$13,""))</f>
        <v/>
      </c>
      <c r="AH477" s="177" t="str">
        <f>IF(B477&gt;①工事概要の入力!$C$46,"",IF(B477&gt;=①工事概要の入力!$C$45,$AH$13,""))</f>
        <v/>
      </c>
      <c r="AI477" s="177" t="str">
        <f>IF(B477&gt;①工事概要の入力!$C$48,"",IF(B477&gt;=①工事概要の入力!$C$47,$AI$13,""))</f>
        <v/>
      </c>
      <c r="AJ477" s="177" t="str">
        <f>IF(B477&gt;①工事概要の入力!$C$50,"",IF(B477&gt;=①工事概要の入力!$C$49,$AJ$13,""))</f>
        <v/>
      </c>
      <c r="AK477" s="177" t="str">
        <f>IF(B477&gt;①工事概要の入力!$C$52,"",IF(B477&gt;=①工事概要の入力!$C$51,$AK$13,""))</f>
        <v/>
      </c>
      <c r="AL477" s="177" t="str">
        <f>IF(B477&gt;①工事概要の入力!$C$54,"",IF(B477&gt;=①工事概要の入力!$C$53,$AL$13,""))</f>
        <v/>
      </c>
      <c r="AM477" s="177" t="str">
        <f>IF(B477&gt;①工事概要の入力!$C$56,"",IF(B477&gt;=①工事概要の入力!$C$55,$AM$13,""))</f>
        <v/>
      </c>
      <c r="AN477" s="177" t="str">
        <f>IF(B477&gt;①工事概要の入力!$C$58,"",IF(B477&gt;=①工事概要の入力!$C$57,$AN$13,""))</f>
        <v/>
      </c>
      <c r="AO477" s="177" t="str">
        <f>IF(B477&gt;①工事概要の入力!$C$60,"",IF(B477&gt;=①工事概要の入力!$C$59,$AO$13,""))</f>
        <v/>
      </c>
      <c r="AP477" s="177" t="str">
        <f>IF(B477&gt;①工事概要の入力!$C$62,"",IF(B477&gt;=①工事概要の入力!$C$61,$AP$13,""))</f>
        <v/>
      </c>
      <c r="AQ477" s="177" t="str">
        <f>IF(B477&gt;①工事概要の入力!$C$64,"",IF(B477&gt;=①工事概要の入力!$C$63,$AQ$13,""))</f>
        <v/>
      </c>
      <c r="AR477" s="177" t="str">
        <f>IF(B477&gt;①工事概要の入力!$C$66,"",IF(B477&gt;=①工事概要の入力!$C$65,$AR$13,""))</f>
        <v/>
      </c>
      <c r="AS477" s="177" t="str">
        <f>IF(B477&gt;①工事概要の入力!$C$68,"",IF(B477&gt;=①工事概要の入力!$C$67,$AS$13,""))</f>
        <v/>
      </c>
      <c r="AT477" s="177" t="str">
        <f t="shared" si="79"/>
        <v/>
      </c>
      <c r="AU477" s="177" t="str">
        <f t="shared" si="71"/>
        <v xml:space="preserve"> </v>
      </c>
    </row>
    <row r="478" spans="1:47" ht="39" customHeight="1" thickTop="1" thickBot="1">
      <c r="A478" s="351" t="str">
        <f t="shared" si="72"/>
        <v>対象期間外</v>
      </c>
      <c r="B478" s="362" t="str">
        <f>IFERROR(IF(B477=①工事概要の入力!$E$14,"-",IF(B477="-","-",B477+1)),"-")</f>
        <v>-</v>
      </c>
      <c r="C478" s="363" t="str">
        <f t="shared" si="73"/>
        <v>-</v>
      </c>
      <c r="D478" s="364" t="str">
        <f t="shared" si="74"/>
        <v xml:space="preserve"> </v>
      </c>
      <c r="E478" s="365" t="str">
        <f>IF(B478=①工事概要の入力!$E$10,"",IF(B478&gt;①工事概要の入力!$E$13,"",IF(LEN(AT478)=0,"○","")))</f>
        <v/>
      </c>
      <c r="F478" s="365" t="str">
        <f>IF(E478="","",IF(WEEKDAY(B478)=1,"〇",IF(WEEKDAY(B478)=7,"〇","")))</f>
        <v/>
      </c>
      <c r="G478" s="366" t="str">
        <f t="shared" si="75"/>
        <v>×</v>
      </c>
      <c r="H478" s="367"/>
      <c r="I478" s="368"/>
      <c r="J478" s="369"/>
      <c r="K478" s="370"/>
      <c r="L478" s="371" t="str">
        <f t="shared" si="76"/>
        <v/>
      </c>
      <c r="M478" s="371" t="str">
        <f t="shared" si="70"/>
        <v/>
      </c>
      <c r="N478" s="371" t="str">
        <f>B478</f>
        <v>-</v>
      </c>
      <c r="O478" s="371" t="str">
        <f t="shared" si="77"/>
        <v/>
      </c>
      <c r="P478" s="371" t="str">
        <f t="shared" si="78"/>
        <v>振替済み</v>
      </c>
      <c r="Q478" s="365" t="str">
        <f>IFERROR(IF(F478="","",IF(I478="休日","OK",IF(I478=$T$3,VLOOKUP(B478,$M$15:$P$655,4,FALSE),"NG"))),"NG")</f>
        <v/>
      </c>
      <c r="R478" s="398" t="str">
        <f>IFERROR(IF(WEEKDAY(C478)=2,"週の始まり",IF(WEEKDAY(C478)=1,"週の終わり",IF(WEEKDAY(C478)&gt;2,"↓",""))),"")</f>
        <v/>
      </c>
      <c r="S478" s="184"/>
      <c r="V478" s="177" t="str">
        <f>IFERROR(VLOOKUP(B478,①工事概要の入力!$C$10:$D$14,2,FALSE),"")</f>
        <v/>
      </c>
      <c r="W478" s="177" t="str">
        <f>IFERROR(VLOOKUP(B478,①工事概要の入力!$C$18:$D$23,2,FALSE),"")</f>
        <v/>
      </c>
      <c r="X478" s="177" t="str">
        <f>IFERROR(VLOOKUP(B478,①工事概要の入力!$C$24:$D$26,2,FALSE),"")</f>
        <v/>
      </c>
      <c r="Y478" s="177" t="str">
        <f>IF(B478&gt;①工事概要の入力!$C$28,"",IF(B478&gt;=①工事概要の入力!$C$27,$Y$13,""))</f>
        <v/>
      </c>
      <c r="Z478" s="177" t="str">
        <f>IF(B478&gt;①工事概要の入力!$C$30,"",IF(B478&gt;=①工事概要の入力!$C$29,$Z$13,""))</f>
        <v/>
      </c>
      <c r="AA478" s="177" t="str">
        <f>IF(B478&gt;①工事概要の入力!$C$32,"",IF(B478&gt;=①工事概要の入力!$C$31,$AA$13,""))</f>
        <v/>
      </c>
      <c r="AB478" s="177" t="str">
        <f>IF(B478&gt;①工事概要の入力!$C$34,"",IF(B478&gt;=①工事概要の入力!$C$33,$AB$13,""))</f>
        <v/>
      </c>
      <c r="AC478" s="177" t="str">
        <f>IF(B478&gt;①工事概要の入力!$C$36,"",IF(B478&gt;=①工事概要の入力!$C$35,$AC$13,""))</f>
        <v/>
      </c>
      <c r="AD478" s="177" t="str">
        <f>IF(B478&gt;①工事概要の入力!$C$38,"",IF(B478&gt;=①工事概要の入力!$C$37,$AD$13,""))</f>
        <v/>
      </c>
      <c r="AE478" s="177" t="str">
        <f>IF(B478&gt;①工事概要の入力!$C$40,"",IF(B478&gt;=①工事概要の入力!$C$39,$AE$13,""))</f>
        <v/>
      </c>
      <c r="AF478" s="177" t="str">
        <f>IF(B478&gt;①工事概要の入力!$C$42,"",IF(B478&gt;=①工事概要の入力!$C$41,$AF$13,""))</f>
        <v/>
      </c>
      <c r="AG478" s="177" t="str">
        <f>IF(B478&gt;①工事概要の入力!$C$44,"",IF(B478&gt;=①工事概要の入力!$C$43,$AG$13,""))</f>
        <v/>
      </c>
      <c r="AH478" s="177" t="str">
        <f>IF(B478&gt;①工事概要の入力!$C$46,"",IF(B478&gt;=①工事概要の入力!$C$45,$AH$13,""))</f>
        <v/>
      </c>
      <c r="AI478" s="177" t="str">
        <f>IF(B478&gt;①工事概要の入力!$C$48,"",IF(B478&gt;=①工事概要の入力!$C$47,$AI$13,""))</f>
        <v/>
      </c>
      <c r="AJ478" s="177" t="str">
        <f>IF(B478&gt;①工事概要の入力!$C$50,"",IF(B478&gt;=①工事概要の入力!$C$49,$AJ$13,""))</f>
        <v/>
      </c>
      <c r="AK478" s="177" t="str">
        <f>IF(B478&gt;①工事概要の入力!$C$52,"",IF(B478&gt;=①工事概要の入力!$C$51,$AK$13,""))</f>
        <v/>
      </c>
      <c r="AL478" s="177" t="str">
        <f>IF(B478&gt;①工事概要の入力!$C$54,"",IF(B478&gt;=①工事概要の入力!$C$53,$AL$13,""))</f>
        <v/>
      </c>
      <c r="AM478" s="177" t="str">
        <f>IF(B478&gt;①工事概要の入力!$C$56,"",IF(B478&gt;=①工事概要の入力!$C$55,$AM$13,""))</f>
        <v/>
      </c>
      <c r="AN478" s="177" t="str">
        <f>IF(B478&gt;①工事概要の入力!$C$58,"",IF(B478&gt;=①工事概要の入力!$C$57,$AN$13,""))</f>
        <v/>
      </c>
      <c r="AO478" s="177" t="str">
        <f>IF(B478&gt;①工事概要の入力!$C$60,"",IF(B478&gt;=①工事概要の入力!$C$59,$AO$13,""))</f>
        <v/>
      </c>
      <c r="AP478" s="177" t="str">
        <f>IF(B478&gt;①工事概要の入力!$C$62,"",IF(B478&gt;=①工事概要の入力!$C$61,$AP$13,""))</f>
        <v/>
      </c>
      <c r="AQ478" s="177" t="str">
        <f>IF(B478&gt;①工事概要の入力!$C$64,"",IF(B478&gt;=①工事概要の入力!$C$63,$AQ$13,""))</f>
        <v/>
      </c>
      <c r="AR478" s="177" t="str">
        <f>IF(B478&gt;①工事概要の入力!$C$66,"",IF(B478&gt;=①工事概要の入力!$C$65,$AR$13,""))</f>
        <v/>
      </c>
      <c r="AS478" s="177" t="str">
        <f>IF(B478&gt;①工事概要の入力!$C$68,"",IF(B478&gt;=①工事概要の入力!$C$67,$AS$13,""))</f>
        <v/>
      </c>
      <c r="AT478" s="177" t="str">
        <f t="shared" si="79"/>
        <v/>
      </c>
      <c r="AU478" s="177" t="str">
        <f t="shared" si="71"/>
        <v xml:space="preserve"> </v>
      </c>
    </row>
    <row r="479" spans="1:47" ht="39" customHeight="1" thickTop="1" thickBot="1">
      <c r="A479" s="351" t="str">
        <f t="shared" si="72"/>
        <v>対象期間外</v>
      </c>
      <c r="B479" s="362" t="str">
        <f>IFERROR(IF(B478=①工事概要の入力!$E$14,"-",IF(B478="-","-",B478+1)),"-")</f>
        <v>-</v>
      </c>
      <c r="C479" s="363" t="str">
        <f t="shared" si="73"/>
        <v>-</v>
      </c>
      <c r="D479" s="364" t="str">
        <f t="shared" si="74"/>
        <v xml:space="preserve"> </v>
      </c>
      <c r="E479" s="365" t="str">
        <f>IF(B479=①工事概要の入力!$E$10,"",IF(B479&gt;①工事概要の入力!$E$13,"",IF(LEN(AT479)=0,"○","")))</f>
        <v/>
      </c>
      <c r="F479" s="365" t="str">
        <f>IF(E479="","",IF(WEEKDAY(B479)=1,"〇",IF(WEEKDAY(B479)=7,"〇","")))</f>
        <v/>
      </c>
      <c r="G479" s="366" t="str">
        <f t="shared" si="75"/>
        <v>×</v>
      </c>
      <c r="H479" s="367"/>
      <c r="I479" s="368"/>
      <c r="J479" s="369"/>
      <c r="K479" s="370"/>
      <c r="L479" s="371" t="str">
        <f t="shared" si="76"/>
        <v/>
      </c>
      <c r="M479" s="371" t="str">
        <f t="shared" si="70"/>
        <v/>
      </c>
      <c r="N479" s="371" t="str">
        <f>B479</f>
        <v>-</v>
      </c>
      <c r="O479" s="371" t="str">
        <f t="shared" si="77"/>
        <v/>
      </c>
      <c r="P479" s="371" t="str">
        <f t="shared" si="78"/>
        <v>振替済み</v>
      </c>
      <c r="Q479" s="365" t="str">
        <f>IFERROR(IF(F479="","",IF(I479="休日","OK",IF(I479=$T$3,VLOOKUP(B479,$M$15:$P$655,4,FALSE),"NG"))),"NG")</f>
        <v/>
      </c>
      <c r="R479" s="398" t="str">
        <f>IFERROR(IF(WEEKDAY(C479)=2,"週の始まり",IF(WEEKDAY(C479)=1,"週の終わり",IF(WEEKDAY(C479)&gt;2,"↓",""))),"")</f>
        <v/>
      </c>
      <c r="S479" s="184"/>
      <c r="V479" s="177" t="str">
        <f>IFERROR(VLOOKUP(B479,①工事概要の入力!$C$10:$D$14,2,FALSE),"")</f>
        <v/>
      </c>
      <c r="W479" s="177" t="str">
        <f>IFERROR(VLOOKUP(B479,①工事概要の入力!$C$18:$D$23,2,FALSE),"")</f>
        <v/>
      </c>
      <c r="X479" s="177" t="str">
        <f>IFERROR(VLOOKUP(B479,①工事概要の入力!$C$24:$D$26,2,FALSE),"")</f>
        <v/>
      </c>
      <c r="Y479" s="177" t="str">
        <f>IF(B479&gt;①工事概要の入力!$C$28,"",IF(B479&gt;=①工事概要の入力!$C$27,$Y$13,""))</f>
        <v/>
      </c>
      <c r="Z479" s="177" t="str">
        <f>IF(B479&gt;①工事概要の入力!$C$30,"",IF(B479&gt;=①工事概要の入力!$C$29,$Z$13,""))</f>
        <v/>
      </c>
      <c r="AA479" s="177" t="str">
        <f>IF(B479&gt;①工事概要の入力!$C$32,"",IF(B479&gt;=①工事概要の入力!$C$31,$AA$13,""))</f>
        <v/>
      </c>
      <c r="AB479" s="177" t="str">
        <f>IF(B479&gt;①工事概要の入力!$C$34,"",IF(B479&gt;=①工事概要の入力!$C$33,$AB$13,""))</f>
        <v/>
      </c>
      <c r="AC479" s="177" t="str">
        <f>IF(B479&gt;①工事概要の入力!$C$36,"",IF(B479&gt;=①工事概要の入力!$C$35,$AC$13,""))</f>
        <v/>
      </c>
      <c r="AD479" s="177" t="str">
        <f>IF(B479&gt;①工事概要の入力!$C$38,"",IF(B479&gt;=①工事概要の入力!$C$37,$AD$13,""))</f>
        <v/>
      </c>
      <c r="AE479" s="177" t="str">
        <f>IF(B479&gt;①工事概要の入力!$C$40,"",IF(B479&gt;=①工事概要の入力!$C$39,$AE$13,""))</f>
        <v/>
      </c>
      <c r="AF479" s="177" t="str">
        <f>IF(B479&gt;①工事概要の入力!$C$42,"",IF(B479&gt;=①工事概要の入力!$C$41,$AF$13,""))</f>
        <v/>
      </c>
      <c r="AG479" s="177" t="str">
        <f>IF(B479&gt;①工事概要の入力!$C$44,"",IF(B479&gt;=①工事概要の入力!$C$43,$AG$13,""))</f>
        <v/>
      </c>
      <c r="AH479" s="177" t="str">
        <f>IF(B479&gt;①工事概要の入力!$C$46,"",IF(B479&gt;=①工事概要の入力!$C$45,$AH$13,""))</f>
        <v/>
      </c>
      <c r="AI479" s="177" t="str">
        <f>IF(B479&gt;①工事概要の入力!$C$48,"",IF(B479&gt;=①工事概要の入力!$C$47,$AI$13,""))</f>
        <v/>
      </c>
      <c r="AJ479" s="177" t="str">
        <f>IF(B479&gt;①工事概要の入力!$C$50,"",IF(B479&gt;=①工事概要の入力!$C$49,$AJ$13,""))</f>
        <v/>
      </c>
      <c r="AK479" s="177" t="str">
        <f>IF(B479&gt;①工事概要の入力!$C$52,"",IF(B479&gt;=①工事概要の入力!$C$51,$AK$13,""))</f>
        <v/>
      </c>
      <c r="AL479" s="177" t="str">
        <f>IF(B479&gt;①工事概要の入力!$C$54,"",IF(B479&gt;=①工事概要の入力!$C$53,$AL$13,""))</f>
        <v/>
      </c>
      <c r="AM479" s="177" t="str">
        <f>IF(B479&gt;①工事概要の入力!$C$56,"",IF(B479&gt;=①工事概要の入力!$C$55,$AM$13,""))</f>
        <v/>
      </c>
      <c r="AN479" s="177" t="str">
        <f>IF(B479&gt;①工事概要の入力!$C$58,"",IF(B479&gt;=①工事概要の入力!$C$57,$AN$13,""))</f>
        <v/>
      </c>
      <c r="AO479" s="177" t="str">
        <f>IF(B479&gt;①工事概要の入力!$C$60,"",IF(B479&gt;=①工事概要の入力!$C$59,$AO$13,""))</f>
        <v/>
      </c>
      <c r="AP479" s="177" t="str">
        <f>IF(B479&gt;①工事概要の入力!$C$62,"",IF(B479&gt;=①工事概要の入力!$C$61,$AP$13,""))</f>
        <v/>
      </c>
      <c r="AQ479" s="177" t="str">
        <f>IF(B479&gt;①工事概要の入力!$C$64,"",IF(B479&gt;=①工事概要の入力!$C$63,$AQ$13,""))</f>
        <v/>
      </c>
      <c r="AR479" s="177" t="str">
        <f>IF(B479&gt;①工事概要の入力!$C$66,"",IF(B479&gt;=①工事概要の入力!$C$65,$AR$13,""))</f>
        <v/>
      </c>
      <c r="AS479" s="177" t="str">
        <f>IF(B479&gt;①工事概要の入力!$C$68,"",IF(B479&gt;=①工事概要の入力!$C$67,$AS$13,""))</f>
        <v/>
      </c>
      <c r="AT479" s="177" t="str">
        <f t="shared" si="79"/>
        <v/>
      </c>
      <c r="AU479" s="177" t="str">
        <f t="shared" si="71"/>
        <v xml:space="preserve"> </v>
      </c>
    </row>
    <row r="480" spans="1:47" ht="39" customHeight="1" thickTop="1" thickBot="1">
      <c r="A480" s="351" t="str">
        <f t="shared" si="72"/>
        <v>対象期間外</v>
      </c>
      <c r="B480" s="362" t="str">
        <f>IFERROR(IF(B479=①工事概要の入力!$E$14,"-",IF(B479="-","-",B479+1)),"-")</f>
        <v>-</v>
      </c>
      <c r="C480" s="363" t="str">
        <f t="shared" si="73"/>
        <v>-</v>
      </c>
      <c r="D480" s="364" t="str">
        <f t="shared" si="74"/>
        <v xml:space="preserve"> </v>
      </c>
      <c r="E480" s="365" t="str">
        <f>IF(B480=①工事概要の入力!$E$10,"",IF(B480&gt;①工事概要の入力!$E$13,"",IF(LEN(AT480)=0,"○","")))</f>
        <v/>
      </c>
      <c r="F480" s="365" t="str">
        <f>IF(E480="","",IF(WEEKDAY(B480)=1,"〇",IF(WEEKDAY(B480)=7,"〇","")))</f>
        <v/>
      </c>
      <c r="G480" s="366" t="str">
        <f t="shared" si="75"/>
        <v>×</v>
      </c>
      <c r="H480" s="367"/>
      <c r="I480" s="368"/>
      <c r="J480" s="369"/>
      <c r="K480" s="370"/>
      <c r="L480" s="371" t="str">
        <f t="shared" si="76"/>
        <v/>
      </c>
      <c r="M480" s="371" t="str">
        <f t="shared" si="70"/>
        <v/>
      </c>
      <c r="N480" s="371" t="str">
        <f>B480</f>
        <v>-</v>
      </c>
      <c r="O480" s="371" t="str">
        <f t="shared" si="77"/>
        <v/>
      </c>
      <c r="P480" s="371" t="str">
        <f t="shared" si="78"/>
        <v>振替済み</v>
      </c>
      <c r="Q480" s="365" t="str">
        <f>IFERROR(IF(F480="","",IF(I480="休日","OK",IF(I480=$T$3,VLOOKUP(B480,$M$15:$P$655,4,FALSE),"NG"))),"NG")</f>
        <v/>
      </c>
      <c r="R480" s="398" t="str">
        <f>IFERROR(IF(WEEKDAY(C480)=2,"週の始まり",IF(WEEKDAY(C480)=1,"週の終わり",IF(WEEKDAY(C480)&gt;2,"↓",""))),"")</f>
        <v/>
      </c>
      <c r="S480" s="184"/>
      <c r="V480" s="177" t="str">
        <f>IFERROR(VLOOKUP(B480,①工事概要の入力!$C$10:$D$14,2,FALSE),"")</f>
        <v/>
      </c>
      <c r="W480" s="177" t="str">
        <f>IFERROR(VLOOKUP(B480,①工事概要の入力!$C$18:$D$23,2,FALSE),"")</f>
        <v/>
      </c>
      <c r="X480" s="177" t="str">
        <f>IFERROR(VLOOKUP(B480,①工事概要の入力!$C$24:$D$26,2,FALSE),"")</f>
        <v/>
      </c>
      <c r="Y480" s="177" t="str">
        <f>IF(B480&gt;①工事概要の入力!$C$28,"",IF(B480&gt;=①工事概要の入力!$C$27,$Y$13,""))</f>
        <v/>
      </c>
      <c r="Z480" s="177" t="str">
        <f>IF(B480&gt;①工事概要の入力!$C$30,"",IF(B480&gt;=①工事概要の入力!$C$29,$Z$13,""))</f>
        <v/>
      </c>
      <c r="AA480" s="177" t="str">
        <f>IF(B480&gt;①工事概要の入力!$C$32,"",IF(B480&gt;=①工事概要の入力!$C$31,$AA$13,""))</f>
        <v/>
      </c>
      <c r="AB480" s="177" t="str">
        <f>IF(B480&gt;①工事概要の入力!$C$34,"",IF(B480&gt;=①工事概要の入力!$C$33,$AB$13,""))</f>
        <v/>
      </c>
      <c r="AC480" s="177" t="str">
        <f>IF(B480&gt;①工事概要の入力!$C$36,"",IF(B480&gt;=①工事概要の入力!$C$35,$AC$13,""))</f>
        <v/>
      </c>
      <c r="AD480" s="177" t="str">
        <f>IF(B480&gt;①工事概要の入力!$C$38,"",IF(B480&gt;=①工事概要の入力!$C$37,$AD$13,""))</f>
        <v/>
      </c>
      <c r="AE480" s="177" t="str">
        <f>IF(B480&gt;①工事概要の入力!$C$40,"",IF(B480&gt;=①工事概要の入力!$C$39,$AE$13,""))</f>
        <v/>
      </c>
      <c r="AF480" s="177" t="str">
        <f>IF(B480&gt;①工事概要の入力!$C$42,"",IF(B480&gt;=①工事概要の入力!$C$41,$AF$13,""))</f>
        <v/>
      </c>
      <c r="AG480" s="177" t="str">
        <f>IF(B480&gt;①工事概要の入力!$C$44,"",IF(B480&gt;=①工事概要の入力!$C$43,$AG$13,""))</f>
        <v/>
      </c>
      <c r="AH480" s="177" t="str">
        <f>IF(B480&gt;①工事概要の入力!$C$46,"",IF(B480&gt;=①工事概要の入力!$C$45,$AH$13,""))</f>
        <v/>
      </c>
      <c r="AI480" s="177" t="str">
        <f>IF(B480&gt;①工事概要の入力!$C$48,"",IF(B480&gt;=①工事概要の入力!$C$47,$AI$13,""))</f>
        <v/>
      </c>
      <c r="AJ480" s="177" t="str">
        <f>IF(B480&gt;①工事概要の入力!$C$50,"",IF(B480&gt;=①工事概要の入力!$C$49,$AJ$13,""))</f>
        <v/>
      </c>
      <c r="AK480" s="177" t="str">
        <f>IF(B480&gt;①工事概要の入力!$C$52,"",IF(B480&gt;=①工事概要の入力!$C$51,$AK$13,""))</f>
        <v/>
      </c>
      <c r="AL480" s="177" t="str">
        <f>IF(B480&gt;①工事概要の入力!$C$54,"",IF(B480&gt;=①工事概要の入力!$C$53,$AL$13,""))</f>
        <v/>
      </c>
      <c r="AM480" s="177" t="str">
        <f>IF(B480&gt;①工事概要の入力!$C$56,"",IF(B480&gt;=①工事概要の入力!$C$55,$AM$13,""))</f>
        <v/>
      </c>
      <c r="AN480" s="177" t="str">
        <f>IF(B480&gt;①工事概要の入力!$C$58,"",IF(B480&gt;=①工事概要の入力!$C$57,$AN$13,""))</f>
        <v/>
      </c>
      <c r="AO480" s="177" t="str">
        <f>IF(B480&gt;①工事概要の入力!$C$60,"",IF(B480&gt;=①工事概要の入力!$C$59,$AO$13,""))</f>
        <v/>
      </c>
      <c r="AP480" s="177" t="str">
        <f>IF(B480&gt;①工事概要の入力!$C$62,"",IF(B480&gt;=①工事概要の入力!$C$61,$AP$13,""))</f>
        <v/>
      </c>
      <c r="AQ480" s="177" t="str">
        <f>IF(B480&gt;①工事概要の入力!$C$64,"",IF(B480&gt;=①工事概要の入力!$C$63,$AQ$13,""))</f>
        <v/>
      </c>
      <c r="AR480" s="177" t="str">
        <f>IF(B480&gt;①工事概要の入力!$C$66,"",IF(B480&gt;=①工事概要の入力!$C$65,$AR$13,""))</f>
        <v/>
      </c>
      <c r="AS480" s="177" t="str">
        <f>IF(B480&gt;①工事概要の入力!$C$68,"",IF(B480&gt;=①工事概要の入力!$C$67,$AS$13,""))</f>
        <v/>
      </c>
      <c r="AT480" s="177" t="str">
        <f t="shared" si="79"/>
        <v/>
      </c>
      <c r="AU480" s="177" t="str">
        <f t="shared" si="71"/>
        <v xml:space="preserve"> </v>
      </c>
    </row>
    <row r="481" spans="1:47" ht="39" customHeight="1" thickTop="1" thickBot="1">
      <c r="A481" s="351" t="str">
        <f t="shared" si="72"/>
        <v>対象期間外</v>
      </c>
      <c r="B481" s="362" t="str">
        <f>IFERROR(IF(B480=①工事概要の入力!$E$14,"-",IF(B480="-","-",B480+1)),"-")</f>
        <v>-</v>
      </c>
      <c r="C481" s="363" t="str">
        <f t="shared" si="73"/>
        <v>-</v>
      </c>
      <c r="D481" s="364" t="str">
        <f t="shared" si="74"/>
        <v xml:space="preserve"> </v>
      </c>
      <c r="E481" s="365" t="str">
        <f>IF(B481=①工事概要の入力!$E$10,"",IF(B481&gt;①工事概要の入力!$E$13,"",IF(LEN(AT481)=0,"○","")))</f>
        <v/>
      </c>
      <c r="F481" s="365" t="str">
        <f>IF(E481="","",IF(WEEKDAY(B481)=1,"〇",IF(WEEKDAY(B481)=7,"〇","")))</f>
        <v/>
      </c>
      <c r="G481" s="366" t="str">
        <f t="shared" si="75"/>
        <v>×</v>
      </c>
      <c r="H481" s="367"/>
      <c r="I481" s="368"/>
      <c r="J481" s="369"/>
      <c r="K481" s="370"/>
      <c r="L481" s="371" t="str">
        <f t="shared" si="76"/>
        <v/>
      </c>
      <c r="M481" s="371" t="str">
        <f t="shared" si="70"/>
        <v/>
      </c>
      <c r="N481" s="371" t="str">
        <f>B481</f>
        <v>-</v>
      </c>
      <c r="O481" s="371" t="str">
        <f t="shared" si="77"/>
        <v/>
      </c>
      <c r="P481" s="371" t="str">
        <f t="shared" si="78"/>
        <v>振替済み</v>
      </c>
      <c r="Q481" s="365" t="str">
        <f>IFERROR(IF(F481="","",IF(I481="休日","OK",IF(I481=$T$3,VLOOKUP(B481,$M$15:$P$655,4,FALSE),"NG"))),"NG")</f>
        <v/>
      </c>
      <c r="R481" s="398" t="str">
        <f>IFERROR(IF(WEEKDAY(C481)=2,"週の始まり",IF(WEEKDAY(C481)=1,"週の終わり",IF(WEEKDAY(C481)&gt;2,"↓",""))),"")</f>
        <v/>
      </c>
      <c r="S481" s="184"/>
      <c r="V481" s="177" t="str">
        <f>IFERROR(VLOOKUP(B481,①工事概要の入力!$C$10:$D$14,2,FALSE),"")</f>
        <v/>
      </c>
      <c r="W481" s="177" t="str">
        <f>IFERROR(VLOOKUP(B481,①工事概要の入力!$C$18:$D$23,2,FALSE),"")</f>
        <v/>
      </c>
      <c r="X481" s="177" t="str">
        <f>IFERROR(VLOOKUP(B481,①工事概要の入力!$C$24:$D$26,2,FALSE),"")</f>
        <v/>
      </c>
      <c r="Y481" s="177" t="str">
        <f>IF(B481&gt;①工事概要の入力!$C$28,"",IF(B481&gt;=①工事概要の入力!$C$27,$Y$13,""))</f>
        <v/>
      </c>
      <c r="Z481" s="177" t="str">
        <f>IF(B481&gt;①工事概要の入力!$C$30,"",IF(B481&gt;=①工事概要の入力!$C$29,$Z$13,""))</f>
        <v/>
      </c>
      <c r="AA481" s="177" t="str">
        <f>IF(B481&gt;①工事概要の入力!$C$32,"",IF(B481&gt;=①工事概要の入力!$C$31,$AA$13,""))</f>
        <v/>
      </c>
      <c r="AB481" s="177" t="str">
        <f>IF(B481&gt;①工事概要の入力!$C$34,"",IF(B481&gt;=①工事概要の入力!$C$33,$AB$13,""))</f>
        <v/>
      </c>
      <c r="AC481" s="177" t="str">
        <f>IF(B481&gt;①工事概要の入力!$C$36,"",IF(B481&gt;=①工事概要の入力!$C$35,$AC$13,""))</f>
        <v/>
      </c>
      <c r="AD481" s="177" t="str">
        <f>IF(B481&gt;①工事概要の入力!$C$38,"",IF(B481&gt;=①工事概要の入力!$C$37,$AD$13,""))</f>
        <v/>
      </c>
      <c r="AE481" s="177" t="str">
        <f>IF(B481&gt;①工事概要の入力!$C$40,"",IF(B481&gt;=①工事概要の入力!$C$39,$AE$13,""))</f>
        <v/>
      </c>
      <c r="AF481" s="177" t="str">
        <f>IF(B481&gt;①工事概要の入力!$C$42,"",IF(B481&gt;=①工事概要の入力!$C$41,$AF$13,""))</f>
        <v/>
      </c>
      <c r="AG481" s="177" t="str">
        <f>IF(B481&gt;①工事概要の入力!$C$44,"",IF(B481&gt;=①工事概要の入力!$C$43,$AG$13,""))</f>
        <v/>
      </c>
      <c r="AH481" s="177" t="str">
        <f>IF(B481&gt;①工事概要の入力!$C$46,"",IF(B481&gt;=①工事概要の入力!$C$45,$AH$13,""))</f>
        <v/>
      </c>
      <c r="AI481" s="177" t="str">
        <f>IF(B481&gt;①工事概要の入力!$C$48,"",IF(B481&gt;=①工事概要の入力!$C$47,$AI$13,""))</f>
        <v/>
      </c>
      <c r="AJ481" s="177" t="str">
        <f>IF(B481&gt;①工事概要の入力!$C$50,"",IF(B481&gt;=①工事概要の入力!$C$49,$AJ$13,""))</f>
        <v/>
      </c>
      <c r="AK481" s="177" t="str">
        <f>IF(B481&gt;①工事概要の入力!$C$52,"",IF(B481&gt;=①工事概要の入力!$C$51,$AK$13,""))</f>
        <v/>
      </c>
      <c r="AL481" s="177" t="str">
        <f>IF(B481&gt;①工事概要の入力!$C$54,"",IF(B481&gt;=①工事概要の入力!$C$53,$AL$13,""))</f>
        <v/>
      </c>
      <c r="AM481" s="177" t="str">
        <f>IF(B481&gt;①工事概要の入力!$C$56,"",IF(B481&gt;=①工事概要の入力!$C$55,$AM$13,""))</f>
        <v/>
      </c>
      <c r="AN481" s="177" t="str">
        <f>IF(B481&gt;①工事概要の入力!$C$58,"",IF(B481&gt;=①工事概要の入力!$C$57,$AN$13,""))</f>
        <v/>
      </c>
      <c r="AO481" s="177" t="str">
        <f>IF(B481&gt;①工事概要の入力!$C$60,"",IF(B481&gt;=①工事概要の入力!$C$59,$AO$13,""))</f>
        <v/>
      </c>
      <c r="AP481" s="177" t="str">
        <f>IF(B481&gt;①工事概要の入力!$C$62,"",IF(B481&gt;=①工事概要の入力!$C$61,$AP$13,""))</f>
        <v/>
      </c>
      <c r="AQ481" s="177" t="str">
        <f>IF(B481&gt;①工事概要の入力!$C$64,"",IF(B481&gt;=①工事概要の入力!$C$63,$AQ$13,""))</f>
        <v/>
      </c>
      <c r="AR481" s="177" t="str">
        <f>IF(B481&gt;①工事概要の入力!$C$66,"",IF(B481&gt;=①工事概要の入力!$C$65,$AR$13,""))</f>
        <v/>
      </c>
      <c r="AS481" s="177" t="str">
        <f>IF(B481&gt;①工事概要の入力!$C$68,"",IF(B481&gt;=①工事概要の入力!$C$67,$AS$13,""))</f>
        <v/>
      </c>
      <c r="AT481" s="177" t="str">
        <f t="shared" si="79"/>
        <v/>
      </c>
      <c r="AU481" s="177" t="str">
        <f t="shared" si="71"/>
        <v xml:space="preserve"> </v>
      </c>
    </row>
    <row r="482" spans="1:47" ht="39" customHeight="1" thickTop="1" thickBot="1">
      <c r="A482" s="351" t="str">
        <f t="shared" si="72"/>
        <v>対象期間外</v>
      </c>
      <c r="B482" s="362" t="str">
        <f>IFERROR(IF(B481=①工事概要の入力!$E$14,"-",IF(B481="-","-",B481+1)),"-")</f>
        <v>-</v>
      </c>
      <c r="C482" s="363" t="str">
        <f t="shared" si="73"/>
        <v>-</v>
      </c>
      <c r="D482" s="364" t="str">
        <f t="shared" si="74"/>
        <v xml:space="preserve"> </v>
      </c>
      <c r="E482" s="365" t="str">
        <f>IF(B482=①工事概要の入力!$E$10,"",IF(B482&gt;①工事概要の入力!$E$13,"",IF(LEN(AT482)=0,"○","")))</f>
        <v/>
      </c>
      <c r="F482" s="365" t="str">
        <f>IF(E482="","",IF(WEEKDAY(B482)=1,"〇",IF(WEEKDAY(B482)=7,"〇","")))</f>
        <v/>
      </c>
      <c r="G482" s="366" t="str">
        <f t="shared" si="75"/>
        <v>×</v>
      </c>
      <c r="H482" s="367"/>
      <c r="I482" s="368"/>
      <c r="J482" s="369"/>
      <c r="K482" s="370"/>
      <c r="L482" s="371" t="str">
        <f t="shared" si="76"/>
        <v/>
      </c>
      <c r="M482" s="371" t="str">
        <f t="shared" si="70"/>
        <v/>
      </c>
      <c r="N482" s="371" t="str">
        <f>B482</f>
        <v>-</v>
      </c>
      <c r="O482" s="371" t="str">
        <f t="shared" si="77"/>
        <v/>
      </c>
      <c r="P482" s="371" t="str">
        <f t="shared" si="78"/>
        <v>振替済み</v>
      </c>
      <c r="Q482" s="365" t="str">
        <f>IFERROR(IF(F482="","",IF(I482="休日","OK",IF(I482=$T$3,VLOOKUP(B482,$M$15:$P$655,4,FALSE),"NG"))),"NG")</f>
        <v/>
      </c>
      <c r="R482" s="398" t="str">
        <f>IFERROR(IF(WEEKDAY(C482)=2,"週の始まり",IF(WEEKDAY(C482)=1,"週の終わり",IF(WEEKDAY(C482)&gt;2,"↓",""))),"")</f>
        <v/>
      </c>
      <c r="S482" s="184"/>
      <c r="V482" s="177" t="str">
        <f>IFERROR(VLOOKUP(B482,①工事概要の入力!$C$10:$D$14,2,FALSE),"")</f>
        <v/>
      </c>
      <c r="W482" s="177" t="str">
        <f>IFERROR(VLOOKUP(B482,①工事概要の入力!$C$18:$D$23,2,FALSE),"")</f>
        <v/>
      </c>
      <c r="X482" s="177" t="str">
        <f>IFERROR(VLOOKUP(B482,①工事概要の入力!$C$24:$D$26,2,FALSE),"")</f>
        <v/>
      </c>
      <c r="Y482" s="177" t="str">
        <f>IF(B482&gt;①工事概要の入力!$C$28,"",IF(B482&gt;=①工事概要の入力!$C$27,$Y$13,""))</f>
        <v/>
      </c>
      <c r="Z482" s="177" t="str">
        <f>IF(B482&gt;①工事概要の入力!$C$30,"",IF(B482&gt;=①工事概要の入力!$C$29,$Z$13,""))</f>
        <v/>
      </c>
      <c r="AA482" s="177" t="str">
        <f>IF(B482&gt;①工事概要の入力!$C$32,"",IF(B482&gt;=①工事概要の入力!$C$31,$AA$13,""))</f>
        <v/>
      </c>
      <c r="AB482" s="177" t="str">
        <f>IF(B482&gt;①工事概要の入力!$C$34,"",IF(B482&gt;=①工事概要の入力!$C$33,$AB$13,""))</f>
        <v/>
      </c>
      <c r="AC482" s="177" t="str">
        <f>IF(B482&gt;①工事概要の入力!$C$36,"",IF(B482&gt;=①工事概要の入力!$C$35,$AC$13,""))</f>
        <v/>
      </c>
      <c r="AD482" s="177" t="str">
        <f>IF(B482&gt;①工事概要の入力!$C$38,"",IF(B482&gt;=①工事概要の入力!$C$37,$AD$13,""))</f>
        <v/>
      </c>
      <c r="AE482" s="177" t="str">
        <f>IF(B482&gt;①工事概要の入力!$C$40,"",IF(B482&gt;=①工事概要の入力!$C$39,$AE$13,""))</f>
        <v/>
      </c>
      <c r="AF482" s="177" t="str">
        <f>IF(B482&gt;①工事概要の入力!$C$42,"",IF(B482&gt;=①工事概要の入力!$C$41,$AF$13,""))</f>
        <v/>
      </c>
      <c r="AG482" s="177" t="str">
        <f>IF(B482&gt;①工事概要の入力!$C$44,"",IF(B482&gt;=①工事概要の入力!$C$43,$AG$13,""))</f>
        <v/>
      </c>
      <c r="AH482" s="177" t="str">
        <f>IF(B482&gt;①工事概要の入力!$C$46,"",IF(B482&gt;=①工事概要の入力!$C$45,$AH$13,""))</f>
        <v/>
      </c>
      <c r="AI482" s="177" t="str">
        <f>IF(B482&gt;①工事概要の入力!$C$48,"",IF(B482&gt;=①工事概要の入力!$C$47,$AI$13,""))</f>
        <v/>
      </c>
      <c r="AJ482" s="177" t="str">
        <f>IF(B482&gt;①工事概要の入力!$C$50,"",IF(B482&gt;=①工事概要の入力!$C$49,$AJ$13,""))</f>
        <v/>
      </c>
      <c r="AK482" s="177" t="str">
        <f>IF(B482&gt;①工事概要の入力!$C$52,"",IF(B482&gt;=①工事概要の入力!$C$51,$AK$13,""))</f>
        <v/>
      </c>
      <c r="AL482" s="177" t="str">
        <f>IF(B482&gt;①工事概要の入力!$C$54,"",IF(B482&gt;=①工事概要の入力!$C$53,$AL$13,""))</f>
        <v/>
      </c>
      <c r="AM482" s="177" t="str">
        <f>IF(B482&gt;①工事概要の入力!$C$56,"",IF(B482&gt;=①工事概要の入力!$C$55,$AM$13,""))</f>
        <v/>
      </c>
      <c r="AN482" s="177" t="str">
        <f>IF(B482&gt;①工事概要の入力!$C$58,"",IF(B482&gt;=①工事概要の入力!$C$57,$AN$13,""))</f>
        <v/>
      </c>
      <c r="AO482" s="177" t="str">
        <f>IF(B482&gt;①工事概要の入力!$C$60,"",IF(B482&gt;=①工事概要の入力!$C$59,$AO$13,""))</f>
        <v/>
      </c>
      <c r="AP482" s="177" t="str">
        <f>IF(B482&gt;①工事概要の入力!$C$62,"",IF(B482&gt;=①工事概要の入力!$C$61,$AP$13,""))</f>
        <v/>
      </c>
      <c r="AQ482" s="177" t="str">
        <f>IF(B482&gt;①工事概要の入力!$C$64,"",IF(B482&gt;=①工事概要の入力!$C$63,$AQ$13,""))</f>
        <v/>
      </c>
      <c r="AR482" s="177" t="str">
        <f>IF(B482&gt;①工事概要の入力!$C$66,"",IF(B482&gt;=①工事概要の入力!$C$65,$AR$13,""))</f>
        <v/>
      </c>
      <c r="AS482" s="177" t="str">
        <f>IF(B482&gt;①工事概要の入力!$C$68,"",IF(B482&gt;=①工事概要の入力!$C$67,$AS$13,""))</f>
        <v/>
      </c>
      <c r="AT482" s="177" t="str">
        <f t="shared" si="79"/>
        <v/>
      </c>
      <c r="AU482" s="177" t="str">
        <f t="shared" si="71"/>
        <v xml:space="preserve"> </v>
      </c>
    </row>
    <row r="483" spans="1:47" ht="39" customHeight="1" thickTop="1" thickBot="1">
      <c r="A483" s="351" t="str">
        <f t="shared" si="72"/>
        <v>対象期間外</v>
      </c>
      <c r="B483" s="362" t="str">
        <f>IFERROR(IF(B482=①工事概要の入力!$E$14,"-",IF(B482="-","-",B482+1)),"-")</f>
        <v>-</v>
      </c>
      <c r="C483" s="363" t="str">
        <f t="shared" si="73"/>
        <v>-</v>
      </c>
      <c r="D483" s="364" t="str">
        <f t="shared" si="74"/>
        <v xml:space="preserve"> </v>
      </c>
      <c r="E483" s="365" t="str">
        <f>IF(B483=①工事概要の入力!$E$10,"",IF(B483&gt;①工事概要の入力!$E$13,"",IF(LEN(AT483)=0,"○","")))</f>
        <v/>
      </c>
      <c r="F483" s="365" t="str">
        <f>IF(E483="","",IF(WEEKDAY(B483)=1,"〇",IF(WEEKDAY(B483)=7,"〇","")))</f>
        <v/>
      </c>
      <c r="G483" s="366" t="str">
        <f t="shared" si="75"/>
        <v>×</v>
      </c>
      <c r="H483" s="367"/>
      <c r="I483" s="368"/>
      <c r="J483" s="369"/>
      <c r="K483" s="370"/>
      <c r="L483" s="371" t="str">
        <f t="shared" si="76"/>
        <v/>
      </c>
      <c r="M483" s="371" t="str">
        <f t="shared" si="70"/>
        <v/>
      </c>
      <c r="N483" s="371" t="str">
        <f>B483</f>
        <v>-</v>
      </c>
      <c r="O483" s="371" t="str">
        <f t="shared" si="77"/>
        <v/>
      </c>
      <c r="P483" s="371" t="str">
        <f t="shared" si="78"/>
        <v>振替済み</v>
      </c>
      <c r="Q483" s="365" t="str">
        <f>IFERROR(IF(F483="","",IF(I483="休日","OK",IF(I483=$T$3,VLOOKUP(B483,$M$15:$P$655,4,FALSE),"NG"))),"NG")</f>
        <v/>
      </c>
      <c r="R483" s="398" t="str">
        <f>IFERROR(IF(WEEKDAY(C483)=2,"週の始まり",IF(WEEKDAY(C483)=1,"週の終わり",IF(WEEKDAY(C483)&gt;2,"↓",""))),"")</f>
        <v/>
      </c>
      <c r="S483" s="184"/>
      <c r="V483" s="177" t="str">
        <f>IFERROR(VLOOKUP(B483,①工事概要の入力!$C$10:$D$14,2,FALSE),"")</f>
        <v/>
      </c>
      <c r="W483" s="177" t="str">
        <f>IFERROR(VLOOKUP(B483,①工事概要の入力!$C$18:$D$23,2,FALSE),"")</f>
        <v/>
      </c>
      <c r="X483" s="177" t="str">
        <f>IFERROR(VLOOKUP(B483,①工事概要の入力!$C$24:$D$26,2,FALSE),"")</f>
        <v/>
      </c>
      <c r="Y483" s="177" t="str">
        <f>IF(B483&gt;①工事概要の入力!$C$28,"",IF(B483&gt;=①工事概要の入力!$C$27,$Y$13,""))</f>
        <v/>
      </c>
      <c r="Z483" s="177" t="str">
        <f>IF(B483&gt;①工事概要の入力!$C$30,"",IF(B483&gt;=①工事概要の入力!$C$29,$Z$13,""))</f>
        <v/>
      </c>
      <c r="AA483" s="177" t="str">
        <f>IF(B483&gt;①工事概要の入力!$C$32,"",IF(B483&gt;=①工事概要の入力!$C$31,$AA$13,""))</f>
        <v/>
      </c>
      <c r="AB483" s="177" t="str">
        <f>IF(B483&gt;①工事概要の入力!$C$34,"",IF(B483&gt;=①工事概要の入力!$C$33,$AB$13,""))</f>
        <v/>
      </c>
      <c r="AC483" s="177" t="str">
        <f>IF(B483&gt;①工事概要の入力!$C$36,"",IF(B483&gt;=①工事概要の入力!$C$35,$AC$13,""))</f>
        <v/>
      </c>
      <c r="AD483" s="177" t="str">
        <f>IF(B483&gt;①工事概要の入力!$C$38,"",IF(B483&gt;=①工事概要の入力!$C$37,$AD$13,""))</f>
        <v/>
      </c>
      <c r="AE483" s="177" t="str">
        <f>IF(B483&gt;①工事概要の入力!$C$40,"",IF(B483&gt;=①工事概要の入力!$C$39,$AE$13,""))</f>
        <v/>
      </c>
      <c r="AF483" s="177" t="str">
        <f>IF(B483&gt;①工事概要の入力!$C$42,"",IF(B483&gt;=①工事概要の入力!$C$41,$AF$13,""))</f>
        <v/>
      </c>
      <c r="AG483" s="177" t="str">
        <f>IF(B483&gt;①工事概要の入力!$C$44,"",IF(B483&gt;=①工事概要の入力!$C$43,$AG$13,""))</f>
        <v/>
      </c>
      <c r="AH483" s="177" t="str">
        <f>IF(B483&gt;①工事概要の入力!$C$46,"",IF(B483&gt;=①工事概要の入力!$C$45,$AH$13,""))</f>
        <v/>
      </c>
      <c r="AI483" s="177" t="str">
        <f>IF(B483&gt;①工事概要の入力!$C$48,"",IF(B483&gt;=①工事概要の入力!$C$47,$AI$13,""))</f>
        <v/>
      </c>
      <c r="AJ483" s="177" t="str">
        <f>IF(B483&gt;①工事概要の入力!$C$50,"",IF(B483&gt;=①工事概要の入力!$C$49,$AJ$13,""))</f>
        <v/>
      </c>
      <c r="AK483" s="177" t="str">
        <f>IF(B483&gt;①工事概要の入力!$C$52,"",IF(B483&gt;=①工事概要の入力!$C$51,$AK$13,""))</f>
        <v/>
      </c>
      <c r="AL483" s="177" t="str">
        <f>IF(B483&gt;①工事概要の入力!$C$54,"",IF(B483&gt;=①工事概要の入力!$C$53,$AL$13,""))</f>
        <v/>
      </c>
      <c r="AM483" s="177" t="str">
        <f>IF(B483&gt;①工事概要の入力!$C$56,"",IF(B483&gt;=①工事概要の入力!$C$55,$AM$13,""))</f>
        <v/>
      </c>
      <c r="AN483" s="177" t="str">
        <f>IF(B483&gt;①工事概要の入力!$C$58,"",IF(B483&gt;=①工事概要の入力!$C$57,$AN$13,""))</f>
        <v/>
      </c>
      <c r="AO483" s="177" t="str">
        <f>IF(B483&gt;①工事概要の入力!$C$60,"",IF(B483&gt;=①工事概要の入力!$C$59,$AO$13,""))</f>
        <v/>
      </c>
      <c r="AP483" s="177" t="str">
        <f>IF(B483&gt;①工事概要の入力!$C$62,"",IF(B483&gt;=①工事概要の入力!$C$61,$AP$13,""))</f>
        <v/>
      </c>
      <c r="AQ483" s="177" t="str">
        <f>IF(B483&gt;①工事概要の入力!$C$64,"",IF(B483&gt;=①工事概要の入力!$C$63,$AQ$13,""))</f>
        <v/>
      </c>
      <c r="AR483" s="177" t="str">
        <f>IF(B483&gt;①工事概要の入力!$C$66,"",IF(B483&gt;=①工事概要の入力!$C$65,$AR$13,""))</f>
        <v/>
      </c>
      <c r="AS483" s="177" t="str">
        <f>IF(B483&gt;①工事概要の入力!$C$68,"",IF(B483&gt;=①工事概要の入力!$C$67,$AS$13,""))</f>
        <v/>
      </c>
      <c r="AT483" s="177" t="str">
        <f t="shared" si="79"/>
        <v/>
      </c>
      <c r="AU483" s="177" t="str">
        <f t="shared" si="71"/>
        <v xml:space="preserve"> </v>
      </c>
    </row>
    <row r="484" spans="1:47" ht="39" customHeight="1" thickTop="1" thickBot="1">
      <c r="A484" s="351" t="str">
        <f t="shared" si="72"/>
        <v>対象期間外</v>
      </c>
      <c r="B484" s="362" t="str">
        <f>IFERROR(IF(B483=①工事概要の入力!$E$14,"-",IF(B483="-","-",B483+1)),"-")</f>
        <v>-</v>
      </c>
      <c r="C484" s="363" t="str">
        <f t="shared" si="73"/>
        <v>-</v>
      </c>
      <c r="D484" s="364" t="str">
        <f t="shared" si="74"/>
        <v xml:space="preserve"> </v>
      </c>
      <c r="E484" s="365" t="str">
        <f>IF(B484=①工事概要の入力!$E$10,"",IF(B484&gt;①工事概要の入力!$E$13,"",IF(LEN(AT484)=0,"○","")))</f>
        <v/>
      </c>
      <c r="F484" s="365" t="str">
        <f>IF(E484="","",IF(WEEKDAY(B484)=1,"〇",IF(WEEKDAY(B484)=7,"〇","")))</f>
        <v/>
      </c>
      <c r="G484" s="366" t="str">
        <f t="shared" si="75"/>
        <v>×</v>
      </c>
      <c r="H484" s="367"/>
      <c r="I484" s="368"/>
      <c r="J484" s="369"/>
      <c r="K484" s="370"/>
      <c r="L484" s="371" t="str">
        <f t="shared" si="76"/>
        <v/>
      </c>
      <c r="M484" s="371" t="str">
        <f t="shared" si="70"/>
        <v/>
      </c>
      <c r="N484" s="371" t="str">
        <f>B484</f>
        <v>-</v>
      </c>
      <c r="O484" s="371" t="str">
        <f t="shared" si="77"/>
        <v/>
      </c>
      <c r="P484" s="371" t="str">
        <f t="shared" si="78"/>
        <v>振替済み</v>
      </c>
      <c r="Q484" s="365" t="str">
        <f>IFERROR(IF(F484="","",IF(I484="休日","OK",IF(I484=$T$3,VLOOKUP(B484,$M$15:$P$655,4,FALSE),"NG"))),"NG")</f>
        <v/>
      </c>
      <c r="R484" s="398" t="str">
        <f>IFERROR(IF(WEEKDAY(C484)=2,"週の始まり",IF(WEEKDAY(C484)=1,"週の終わり",IF(WEEKDAY(C484)&gt;2,"↓",""))),"")</f>
        <v/>
      </c>
      <c r="S484" s="184"/>
      <c r="V484" s="177" t="str">
        <f>IFERROR(VLOOKUP(B484,①工事概要の入力!$C$10:$D$14,2,FALSE),"")</f>
        <v/>
      </c>
      <c r="W484" s="177" t="str">
        <f>IFERROR(VLOOKUP(B484,①工事概要の入力!$C$18:$D$23,2,FALSE),"")</f>
        <v/>
      </c>
      <c r="X484" s="177" t="str">
        <f>IFERROR(VLOOKUP(B484,①工事概要の入力!$C$24:$D$26,2,FALSE),"")</f>
        <v/>
      </c>
      <c r="Y484" s="177" t="str">
        <f>IF(B484&gt;①工事概要の入力!$C$28,"",IF(B484&gt;=①工事概要の入力!$C$27,$Y$13,""))</f>
        <v/>
      </c>
      <c r="Z484" s="177" t="str">
        <f>IF(B484&gt;①工事概要の入力!$C$30,"",IF(B484&gt;=①工事概要の入力!$C$29,$Z$13,""))</f>
        <v/>
      </c>
      <c r="AA484" s="177" t="str">
        <f>IF(B484&gt;①工事概要の入力!$C$32,"",IF(B484&gt;=①工事概要の入力!$C$31,$AA$13,""))</f>
        <v/>
      </c>
      <c r="AB484" s="177" t="str">
        <f>IF(B484&gt;①工事概要の入力!$C$34,"",IF(B484&gt;=①工事概要の入力!$C$33,$AB$13,""))</f>
        <v/>
      </c>
      <c r="AC484" s="177" t="str">
        <f>IF(B484&gt;①工事概要の入力!$C$36,"",IF(B484&gt;=①工事概要の入力!$C$35,$AC$13,""))</f>
        <v/>
      </c>
      <c r="AD484" s="177" t="str">
        <f>IF(B484&gt;①工事概要の入力!$C$38,"",IF(B484&gt;=①工事概要の入力!$C$37,$AD$13,""))</f>
        <v/>
      </c>
      <c r="AE484" s="177" t="str">
        <f>IF(B484&gt;①工事概要の入力!$C$40,"",IF(B484&gt;=①工事概要の入力!$C$39,$AE$13,""))</f>
        <v/>
      </c>
      <c r="AF484" s="177" t="str">
        <f>IF(B484&gt;①工事概要の入力!$C$42,"",IF(B484&gt;=①工事概要の入力!$C$41,$AF$13,""))</f>
        <v/>
      </c>
      <c r="AG484" s="177" t="str">
        <f>IF(B484&gt;①工事概要の入力!$C$44,"",IF(B484&gt;=①工事概要の入力!$C$43,$AG$13,""))</f>
        <v/>
      </c>
      <c r="AH484" s="177" t="str">
        <f>IF(B484&gt;①工事概要の入力!$C$46,"",IF(B484&gt;=①工事概要の入力!$C$45,$AH$13,""))</f>
        <v/>
      </c>
      <c r="AI484" s="177" t="str">
        <f>IF(B484&gt;①工事概要の入力!$C$48,"",IF(B484&gt;=①工事概要の入力!$C$47,$AI$13,""))</f>
        <v/>
      </c>
      <c r="AJ484" s="177" t="str">
        <f>IF(B484&gt;①工事概要の入力!$C$50,"",IF(B484&gt;=①工事概要の入力!$C$49,$AJ$13,""))</f>
        <v/>
      </c>
      <c r="AK484" s="177" t="str">
        <f>IF(B484&gt;①工事概要の入力!$C$52,"",IF(B484&gt;=①工事概要の入力!$C$51,$AK$13,""))</f>
        <v/>
      </c>
      <c r="AL484" s="177" t="str">
        <f>IF(B484&gt;①工事概要の入力!$C$54,"",IF(B484&gt;=①工事概要の入力!$C$53,$AL$13,""))</f>
        <v/>
      </c>
      <c r="AM484" s="177" t="str">
        <f>IF(B484&gt;①工事概要の入力!$C$56,"",IF(B484&gt;=①工事概要の入力!$C$55,$AM$13,""))</f>
        <v/>
      </c>
      <c r="AN484" s="177" t="str">
        <f>IF(B484&gt;①工事概要の入力!$C$58,"",IF(B484&gt;=①工事概要の入力!$C$57,$AN$13,""))</f>
        <v/>
      </c>
      <c r="AO484" s="177" t="str">
        <f>IF(B484&gt;①工事概要の入力!$C$60,"",IF(B484&gt;=①工事概要の入力!$C$59,$AO$13,""))</f>
        <v/>
      </c>
      <c r="AP484" s="177" t="str">
        <f>IF(B484&gt;①工事概要の入力!$C$62,"",IF(B484&gt;=①工事概要の入力!$C$61,$AP$13,""))</f>
        <v/>
      </c>
      <c r="AQ484" s="177" t="str">
        <f>IF(B484&gt;①工事概要の入力!$C$64,"",IF(B484&gt;=①工事概要の入力!$C$63,$AQ$13,""))</f>
        <v/>
      </c>
      <c r="AR484" s="177" t="str">
        <f>IF(B484&gt;①工事概要の入力!$C$66,"",IF(B484&gt;=①工事概要の入力!$C$65,$AR$13,""))</f>
        <v/>
      </c>
      <c r="AS484" s="177" t="str">
        <f>IF(B484&gt;①工事概要の入力!$C$68,"",IF(B484&gt;=①工事概要の入力!$C$67,$AS$13,""))</f>
        <v/>
      </c>
      <c r="AT484" s="177" t="str">
        <f t="shared" si="79"/>
        <v/>
      </c>
      <c r="AU484" s="177" t="str">
        <f t="shared" si="71"/>
        <v xml:space="preserve"> </v>
      </c>
    </row>
    <row r="485" spans="1:47" ht="39" customHeight="1" thickTop="1" thickBot="1">
      <c r="A485" s="351" t="str">
        <f t="shared" si="72"/>
        <v>対象期間外</v>
      </c>
      <c r="B485" s="362" t="str">
        <f>IFERROR(IF(B484=①工事概要の入力!$E$14,"-",IF(B484="-","-",B484+1)),"-")</f>
        <v>-</v>
      </c>
      <c r="C485" s="363" t="str">
        <f t="shared" si="73"/>
        <v>-</v>
      </c>
      <c r="D485" s="364" t="str">
        <f t="shared" si="74"/>
        <v xml:space="preserve"> </v>
      </c>
      <c r="E485" s="365" t="str">
        <f>IF(B485=①工事概要の入力!$E$10,"",IF(B485&gt;①工事概要の入力!$E$13,"",IF(LEN(AT485)=0,"○","")))</f>
        <v/>
      </c>
      <c r="F485" s="365" t="str">
        <f>IF(E485="","",IF(WEEKDAY(B485)=1,"〇",IF(WEEKDAY(B485)=7,"〇","")))</f>
        <v/>
      </c>
      <c r="G485" s="366" t="str">
        <f t="shared" si="75"/>
        <v>×</v>
      </c>
      <c r="H485" s="367"/>
      <c r="I485" s="368"/>
      <c r="J485" s="369"/>
      <c r="K485" s="370"/>
      <c r="L485" s="371" t="str">
        <f t="shared" si="76"/>
        <v/>
      </c>
      <c r="M485" s="371" t="str">
        <f t="shared" si="70"/>
        <v/>
      </c>
      <c r="N485" s="371" t="str">
        <f>B485</f>
        <v>-</v>
      </c>
      <c r="O485" s="371" t="str">
        <f t="shared" si="77"/>
        <v/>
      </c>
      <c r="P485" s="371" t="str">
        <f t="shared" si="78"/>
        <v>振替済み</v>
      </c>
      <c r="Q485" s="365" t="str">
        <f>IFERROR(IF(F485="","",IF(I485="休日","OK",IF(I485=$T$3,VLOOKUP(B485,$M$15:$P$655,4,FALSE),"NG"))),"NG")</f>
        <v/>
      </c>
      <c r="R485" s="398" t="str">
        <f>IFERROR(IF(WEEKDAY(C485)=2,"週の始まり",IF(WEEKDAY(C485)=1,"週の終わり",IF(WEEKDAY(C485)&gt;2,"↓",""))),"")</f>
        <v/>
      </c>
      <c r="S485" s="184"/>
      <c r="V485" s="177" t="str">
        <f>IFERROR(VLOOKUP(B485,①工事概要の入力!$C$10:$D$14,2,FALSE),"")</f>
        <v/>
      </c>
      <c r="W485" s="177" t="str">
        <f>IFERROR(VLOOKUP(B485,①工事概要の入力!$C$18:$D$23,2,FALSE),"")</f>
        <v/>
      </c>
      <c r="X485" s="177" t="str">
        <f>IFERROR(VLOOKUP(B485,①工事概要の入力!$C$24:$D$26,2,FALSE),"")</f>
        <v/>
      </c>
      <c r="Y485" s="177" t="str">
        <f>IF(B485&gt;①工事概要の入力!$C$28,"",IF(B485&gt;=①工事概要の入力!$C$27,$Y$13,""))</f>
        <v/>
      </c>
      <c r="Z485" s="177" t="str">
        <f>IF(B485&gt;①工事概要の入力!$C$30,"",IF(B485&gt;=①工事概要の入力!$C$29,$Z$13,""))</f>
        <v/>
      </c>
      <c r="AA485" s="177" t="str">
        <f>IF(B485&gt;①工事概要の入力!$C$32,"",IF(B485&gt;=①工事概要の入力!$C$31,$AA$13,""))</f>
        <v/>
      </c>
      <c r="AB485" s="177" t="str">
        <f>IF(B485&gt;①工事概要の入力!$C$34,"",IF(B485&gt;=①工事概要の入力!$C$33,$AB$13,""))</f>
        <v/>
      </c>
      <c r="AC485" s="177" t="str">
        <f>IF(B485&gt;①工事概要の入力!$C$36,"",IF(B485&gt;=①工事概要の入力!$C$35,$AC$13,""))</f>
        <v/>
      </c>
      <c r="AD485" s="177" t="str">
        <f>IF(B485&gt;①工事概要の入力!$C$38,"",IF(B485&gt;=①工事概要の入力!$C$37,$AD$13,""))</f>
        <v/>
      </c>
      <c r="AE485" s="177" t="str">
        <f>IF(B485&gt;①工事概要の入力!$C$40,"",IF(B485&gt;=①工事概要の入力!$C$39,$AE$13,""))</f>
        <v/>
      </c>
      <c r="AF485" s="177" t="str">
        <f>IF(B485&gt;①工事概要の入力!$C$42,"",IF(B485&gt;=①工事概要の入力!$C$41,$AF$13,""))</f>
        <v/>
      </c>
      <c r="AG485" s="177" t="str">
        <f>IF(B485&gt;①工事概要の入力!$C$44,"",IF(B485&gt;=①工事概要の入力!$C$43,$AG$13,""))</f>
        <v/>
      </c>
      <c r="AH485" s="177" t="str">
        <f>IF(B485&gt;①工事概要の入力!$C$46,"",IF(B485&gt;=①工事概要の入力!$C$45,$AH$13,""))</f>
        <v/>
      </c>
      <c r="AI485" s="177" t="str">
        <f>IF(B485&gt;①工事概要の入力!$C$48,"",IF(B485&gt;=①工事概要の入力!$C$47,$AI$13,""))</f>
        <v/>
      </c>
      <c r="AJ485" s="177" t="str">
        <f>IF(B485&gt;①工事概要の入力!$C$50,"",IF(B485&gt;=①工事概要の入力!$C$49,$AJ$13,""))</f>
        <v/>
      </c>
      <c r="AK485" s="177" t="str">
        <f>IF(B485&gt;①工事概要の入力!$C$52,"",IF(B485&gt;=①工事概要の入力!$C$51,$AK$13,""))</f>
        <v/>
      </c>
      <c r="AL485" s="177" t="str">
        <f>IF(B485&gt;①工事概要の入力!$C$54,"",IF(B485&gt;=①工事概要の入力!$C$53,$AL$13,""))</f>
        <v/>
      </c>
      <c r="AM485" s="177" t="str">
        <f>IF(B485&gt;①工事概要の入力!$C$56,"",IF(B485&gt;=①工事概要の入力!$C$55,$AM$13,""))</f>
        <v/>
      </c>
      <c r="AN485" s="177" t="str">
        <f>IF(B485&gt;①工事概要の入力!$C$58,"",IF(B485&gt;=①工事概要の入力!$C$57,$AN$13,""))</f>
        <v/>
      </c>
      <c r="AO485" s="177" t="str">
        <f>IF(B485&gt;①工事概要の入力!$C$60,"",IF(B485&gt;=①工事概要の入力!$C$59,$AO$13,""))</f>
        <v/>
      </c>
      <c r="AP485" s="177" t="str">
        <f>IF(B485&gt;①工事概要の入力!$C$62,"",IF(B485&gt;=①工事概要の入力!$C$61,$AP$13,""))</f>
        <v/>
      </c>
      <c r="AQ485" s="177" t="str">
        <f>IF(B485&gt;①工事概要の入力!$C$64,"",IF(B485&gt;=①工事概要の入力!$C$63,$AQ$13,""))</f>
        <v/>
      </c>
      <c r="AR485" s="177" t="str">
        <f>IF(B485&gt;①工事概要の入力!$C$66,"",IF(B485&gt;=①工事概要の入力!$C$65,$AR$13,""))</f>
        <v/>
      </c>
      <c r="AS485" s="177" t="str">
        <f>IF(B485&gt;①工事概要の入力!$C$68,"",IF(B485&gt;=①工事概要の入力!$C$67,$AS$13,""))</f>
        <v/>
      </c>
      <c r="AT485" s="177" t="str">
        <f t="shared" si="79"/>
        <v/>
      </c>
      <c r="AU485" s="177" t="str">
        <f t="shared" si="71"/>
        <v xml:space="preserve"> </v>
      </c>
    </row>
    <row r="486" spans="1:47" ht="39" customHeight="1" thickTop="1" thickBot="1">
      <c r="A486" s="351" t="str">
        <f t="shared" si="72"/>
        <v>対象期間外</v>
      </c>
      <c r="B486" s="362" t="str">
        <f>IFERROR(IF(B485=①工事概要の入力!$E$14,"-",IF(B485="-","-",B485+1)),"-")</f>
        <v>-</v>
      </c>
      <c r="C486" s="363" t="str">
        <f t="shared" si="73"/>
        <v>-</v>
      </c>
      <c r="D486" s="364" t="str">
        <f t="shared" si="74"/>
        <v xml:space="preserve"> </v>
      </c>
      <c r="E486" s="365" t="str">
        <f>IF(B486=①工事概要の入力!$E$10,"",IF(B486&gt;①工事概要の入力!$E$13,"",IF(LEN(AT486)=0,"○","")))</f>
        <v/>
      </c>
      <c r="F486" s="365" t="str">
        <f>IF(E486="","",IF(WEEKDAY(B486)=1,"〇",IF(WEEKDAY(B486)=7,"〇","")))</f>
        <v/>
      </c>
      <c r="G486" s="366" t="str">
        <f t="shared" si="75"/>
        <v>×</v>
      </c>
      <c r="H486" s="367"/>
      <c r="I486" s="368"/>
      <c r="J486" s="369"/>
      <c r="K486" s="370"/>
      <c r="L486" s="371" t="str">
        <f t="shared" si="76"/>
        <v/>
      </c>
      <c r="M486" s="371" t="str">
        <f t="shared" si="70"/>
        <v/>
      </c>
      <c r="N486" s="371" t="str">
        <f>B486</f>
        <v>-</v>
      </c>
      <c r="O486" s="371" t="str">
        <f t="shared" si="77"/>
        <v/>
      </c>
      <c r="P486" s="371" t="str">
        <f t="shared" si="78"/>
        <v>振替済み</v>
      </c>
      <c r="Q486" s="365" t="str">
        <f>IFERROR(IF(F486="","",IF(I486="休日","OK",IF(I486=$T$3,VLOOKUP(B486,$M$15:$P$655,4,FALSE),"NG"))),"NG")</f>
        <v/>
      </c>
      <c r="R486" s="398" t="str">
        <f>IFERROR(IF(WEEKDAY(C486)=2,"週の始まり",IF(WEEKDAY(C486)=1,"週の終わり",IF(WEEKDAY(C486)&gt;2,"↓",""))),"")</f>
        <v/>
      </c>
      <c r="S486" s="184"/>
      <c r="V486" s="177" t="str">
        <f>IFERROR(VLOOKUP(B486,①工事概要の入力!$C$10:$D$14,2,FALSE),"")</f>
        <v/>
      </c>
      <c r="W486" s="177" t="str">
        <f>IFERROR(VLOOKUP(B486,①工事概要の入力!$C$18:$D$23,2,FALSE),"")</f>
        <v/>
      </c>
      <c r="X486" s="177" t="str">
        <f>IFERROR(VLOOKUP(B486,①工事概要の入力!$C$24:$D$26,2,FALSE),"")</f>
        <v/>
      </c>
      <c r="Y486" s="177" t="str">
        <f>IF(B486&gt;①工事概要の入力!$C$28,"",IF(B486&gt;=①工事概要の入力!$C$27,$Y$13,""))</f>
        <v/>
      </c>
      <c r="Z486" s="177" t="str">
        <f>IF(B486&gt;①工事概要の入力!$C$30,"",IF(B486&gt;=①工事概要の入力!$C$29,$Z$13,""))</f>
        <v/>
      </c>
      <c r="AA486" s="177" t="str">
        <f>IF(B486&gt;①工事概要の入力!$C$32,"",IF(B486&gt;=①工事概要の入力!$C$31,$AA$13,""))</f>
        <v/>
      </c>
      <c r="AB486" s="177" t="str">
        <f>IF(B486&gt;①工事概要の入力!$C$34,"",IF(B486&gt;=①工事概要の入力!$C$33,$AB$13,""))</f>
        <v/>
      </c>
      <c r="AC486" s="177" t="str">
        <f>IF(B486&gt;①工事概要の入力!$C$36,"",IF(B486&gt;=①工事概要の入力!$C$35,$AC$13,""))</f>
        <v/>
      </c>
      <c r="AD486" s="177" t="str">
        <f>IF(B486&gt;①工事概要の入力!$C$38,"",IF(B486&gt;=①工事概要の入力!$C$37,$AD$13,""))</f>
        <v/>
      </c>
      <c r="AE486" s="177" t="str">
        <f>IF(B486&gt;①工事概要の入力!$C$40,"",IF(B486&gt;=①工事概要の入力!$C$39,$AE$13,""))</f>
        <v/>
      </c>
      <c r="AF486" s="177" t="str">
        <f>IF(B486&gt;①工事概要の入力!$C$42,"",IF(B486&gt;=①工事概要の入力!$C$41,$AF$13,""))</f>
        <v/>
      </c>
      <c r="AG486" s="177" t="str">
        <f>IF(B486&gt;①工事概要の入力!$C$44,"",IF(B486&gt;=①工事概要の入力!$C$43,$AG$13,""))</f>
        <v/>
      </c>
      <c r="AH486" s="177" t="str">
        <f>IF(B486&gt;①工事概要の入力!$C$46,"",IF(B486&gt;=①工事概要の入力!$C$45,$AH$13,""))</f>
        <v/>
      </c>
      <c r="AI486" s="177" t="str">
        <f>IF(B486&gt;①工事概要の入力!$C$48,"",IF(B486&gt;=①工事概要の入力!$C$47,$AI$13,""))</f>
        <v/>
      </c>
      <c r="AJ486" s="177" t="str">
        <f>IF(B486&gt;①工事概要の入力!$C$50,"",IF(B486&gt;=①工事概要の入力!$C$49,$AJ$13,""))</f>
        <v/>
      </c>
      <c r="AK486" s="177" t="str">
        <f>IF(B486&gt;①工事概要の入力!$C$52,"",IF(B486&gt;=①工事概要の入力!$C$51,$AK$13,""))</f>
        <v/>
      </c>
      <c r="AL486" s="177" t="str">
        <f>IF(B486&gt;①工事概要の入力!$C$54,"",IF(B486&gt;=①工事概要の入力!$C$53,$AL$13,""))</f>
        <v/>
      </c>
      <c r="AM486" s="177" t="str">
        <f>IF(B486&gt;①工事概要の入力!$C$56,"",IF(B486&gt;=①工事概要の入力!$C$55,$AM$13,""))</f>
        <v/>
      </c>
      <c r="AN486" s="177" t="str">
        <f>IF(B486&gt;①工事概要の入力!$C$58,"",IF(B486&gt;=①工事概要の入力!$C$57,$AN$13,""))</f>
        <v/>
      </c>
      <c r="AO486" s="177" t="str">
        <f>IF(B486&gt;①工事概要の入力!$C$60,"",IF(B486&gt;=①工事概要の入力!$C$59,$AO$13,""))</f>
        <v/>
      </c>
      <c r="AP486" s="177" t="str">
        <f>IF(B486&gt;①工事概要の入力!$C$62,"",IF(B486&gt;=①工事概要の入力!$C$61,$AP$13,""))</f>
        <v/>
      </c>
      <c r="AQ486" s="177" t="str">
        <f>IF(B486&gt;①工事概要の入力!$C$64,"",IF(B486&gt;=①工事概要の入力!$C$63,$AQ$13,""))</f>
        <v/>
      </c>
      <c r="AR486" s="177" t="str">
        <f>IF(B486&gt;①工事概要の入力!$C$66,"",IF(B486&gt;=①工事概要の入力!$C$65,$AR$13,""))</f>
        <v/>
      </c>
      <c r="AS486" s="177" t="str">
        <f>IF(B486&gt;①工事概要の入力!$C$68,"",IF(B486&gt;=①工事概要の入力!$C$67,$AS$13,""))</f>
        <v/>
      </c>
      <c r="AT486" s="177" t="str">
        <f t="shared" si="79"/>
        <v/>
      </c>
      <c r="AU486" s="177" t="str">
        <f t="shared" si="71"/>
        <v xml:space="preserve"> </v>
      </c>
    </row>
    <row r="487" spans="1:47" ht="39" customHeight="1" thickTop="1" thickBot="1">
      <c r="A487" s="351" t="str">
        <f t="shared" si="72"/>
        <v>対象期間外</v>
      </c>
      <c r="B487" s="362" t="str">
        <f>IFERROR(IF(B486=①工事概要の入力!$E$14,"-",IF(B486="-","-",B486+1)),"-")</f>
        <v>-</v>
      </c>
      <c r="C487" s="363" t="str">
        <f t="shared" si="73"/>
        <v>-</v>
      </c>
      <c r="D487" s="364" t="str">
        <f t="shared" si="74"/>
        <v xml:space="preserve"> </v>
      </c>
      <c r="E487" s="365" t="str">
        <f>IF(B487=①工事概要の入力!$E$10,"",IF(B487&gt;①工事概要の入力!$E$13,"",IF(LEN(AT487)=0,"○","")))</f>
        <v/>
      </c>
      <c r="F487" s="365" t="str">
        <f>IF(E487="","",IF(WEEKDAY(B487)=1,"〇",IF(WEEKDAY(B487)=7,"〇","")))</f>
        <v/>
      </c>
      <c r="G487" s="366" t="str">
        <f t="shared" si="75"/>
        <v>×</v>
      </c>
      <c r="H487" s="367"/>
      <c r="I487" s="368"/>
      <c r="J487" s="369"/>
      <c r="K487" s="370"/>
      <c r="L487" s="371" t="str">
        <f t="shared" si="76"/>
        <v/>
      </c>
      <c r="M487" s="371" t="str">
        <f t="shared" si="70"/>
        <v/>
      </c>
      <c r="N487" s="371" t="str">
        <f>B487</f>
        <v>-</v>
      </c>
      <c r="O487" s="371" t="str">
        <f t="shared" si="77"/>
        <v/>
      </c>
      <c r="P487" s="371" t="str">
        <f t="shared" si="78"/>
        <v>振替済み</v>
      </c>
      <c r="Q487" s="365" t="str">
        <f>IFERROR(IF(F487="","",IF(I487="休日","OK",IF(I487=$T$3,VLOOKUP(B487,$M$15:$P$655,4,FALSE),"NG"))),"NG")</f>
        <v/>
      </c>
      <c r="R487" s="398" t="str">
        <f>IFERROR(IF(WEEKDAY(C487)=2,"週の始まり",IF(WEEKDAY(C487)=1,"週の終わり",IF(WEEKDAY(C487)&gt;2,"↓",""))),"")</f>
        <v/>
      </c>
      <c r="S487" s="184"/>
      <c r="V487" s="177" t="str">
        <f>IFERROR(VLOOKUP(B487,①工事概要の入力!$C$10:$D$14,2,FALSE),"")</f>
        <v/>
      </c>
      <c r="W487" s="177" t="str">
        <f>IFERROR(VLOOKUP(B487,①工事概要の入力!$C$18:$D$23,2,FALSE),"")</f>
        <v/>
      </c>
      <c r="X487" s="177" t="str">
        <f>IFERROR(VLOOKUP(B487,①工事概要の入力!$C$24:$D$26,2,FALSE),"")</f>
        <v/>
      </c>
      <c r="Y487" s="177" t="str">
        <f>IF(B487&gt;①工事概要の入力!$C$28,"",IF(B487&gt;=①工事概要の入力!$C$27,$Y$13,""))</f>
        <v/>
      </c>
      <c r="Z487" s="177" t="str">
        <f>IF(B487&gt;①工事概要の入力!$C$30,"",IF(B487&gt;=①工事概要の入力!$C$29,$Z$13,""))</f>
        <v/>
      </c>
      <c r="AA487" s="177" t="str">
        <f>IF(B487&gt;①工事概要の入力!$C$32,"",IF(B487&gt;=①工事概要の入力!$C$31,$AA$13,""))</f>
        <v/>
      </c>
      <c r="AB487" s="177" t="str">
        <f>IF(B487&gt;①工事概要の入力!$C$34,"",IF(B487&gt;=①工事概要の入力!$C$33,$AB$13,""))</f>
        <v/>
      </c>
      <c r="AC487" s="177" t="str">
        <f>IF(B487&gt;①工事概要の入力!$C$36,"",IF(B487&gt;=①工事概要の入力!$C$35,$AC$13,""))</f>
        <v/>
      </c>
      <c r="AD487" s="177" t="str">
        <f>IF(B487&gt;①工事概要の入力!$C$38,"",IF(B487&gt;=①工事概要の入力!$C$37,$AD$13,""))</f>
        <v/>
      </c>
      <c r="AE487" s="177" t="str">
        <f>IF(B487&gt;①工事概要の入力!$C$40,"",IF(B487&gt;=①工事概要の入力!$C$39,$AE$13,""))</f>
        <v/>
      </c>
      <c r="AF487" s="177" t="str">
        <f>IF(B487&gt;①工事概要の入力!$C$42,"",IF(B487&gt;=①工事概要の入力!$C$41,$AF$13,""))</f>
        <v/>
      </c>
      <c r="AG487" s="177" t="str">
        <f>IF(B487&gt;①工事概要の入力!$C$44,"",IF(B487&gt;=①工事概要の入力!$C$43,$AG$13,""))</f>
        <v/>
      </c>
      <c r="AH487" s="177" t="str">
        <f>IF(B487&gt;①工事概要の入力!$C$46,"",IF(B487&gt;=①工事概要の入力!$C$45,$AH$13,""))</f>
        <v/>
      </c>
      <c r="AI487" s="177" t="str">
        <f>IF(B487&gt;①工事概要の入力!$C$48,"",IF(B487&gt;=①工事概要の入力!$C$47,$AI$13,""))</f>
        <v/>
      </c>
      <c r="AJ487" s="177" t="str">
        <f>IF(B487&gt;①工事概要の入力!$C$50,"",IF(B487&gt;=①工事概要の入力!$C$49,$AJ$13,""))</f>
        <v/>
      </c>
      <c r="AK487" s="177" t="str">
        <f>IF(B487&gt;①工事概要の入力!$C$52,"",IF(B487&gt;=①工事概要の入力!$C$51,$AK$13,""))</f>
        <v/>
      </c>
      <c r="AL487" s="177" t="str">
        <f>IF(B487&gt;①工事概要の入力!$C$54,"",IF(B487&gt;=①工事概要の入力!$C$53,$AL$13,""))</f>
        <v/>
      </c>
      <c r="AM487" s="177" t="str">
        <f>IF(B487&gt;①工事概要の入力!$C$56,"",IF(B487&gt;=①工事概要の入力!$C$55,$AM$13,""))</f>
        <v/>
      </c>
      <c r="AN487" s="177" t="str">
        <f>IF(B487&gt;①工事概要の入力!$C$58,"",IF(B487&gt;=①工事概要の入力!$C$57,$AN$13,""))</f>
        <v/>
      </c>
      <c r="AO487" s="177" t="str">
        <f>IF(B487&gt;①工事概要の入力!$C$60,"",IF(B487&gt;=①工事概要の入力!$C$59,$AO$13,""))</f>
        <v/>
      </c>
      <c r="AP487" s="177" t="str">
        <f>IF(B487&gt;①工事概要の入力!$C$62,"",IF(B487&gt;=①工事概要の入力!$C$61,$AP$13,""))</f>
        <v/>
      </c>
      <c r="AQ487" s="177" t="str">
        <f>IF(B487&gt;①工事概要の入力!$C$64,"",IF(B487&gt;=①工事概要の入力!$C$63,$AQ$13,""))</f>
        <v/>
      </c>
      <c r="AR487" s="177" t="str">
        <f>IF(B487&gt;①工事概要の入力!$C$66,"",IF(B487&gt;=①工事概要の入力!$C$65,$AR$13,""))</f>
        <v/>
      </c>
      <c r="AS487" s="177" t="str">
        <f>IF(B487&gt;①工事概要の入力!$C$68,"",IF(B487&gt;=①工事概要の入力!$C$67,$AS$13,""))</f>
        <v/>
      </c>
      <c r="AT487" s="177" t="str">
        <f t="shared" si="79"/>
        <v/>
      </c>
      <c r="AU487" s="177" t="str">
        <f t="shared" si="71"/>
        <v xml:space="preserve"> </v>
      </c>
    </row>
    <row r="488" spans="1:47" ht="39" customHeight="1" thickTop="1" thickBot="1">
      <c r="A488" s="351" t="str">
        <f t="shared" si="72"/>
        <v>対象期間外</v>
      </c>
      <c r="B488" s="362" t="str">
        <f>IFERROR(IF(B487=①工事概要の入力!$E$14,"-",IF(B487="-","-",B487+1)),"-")</f>
        <v>-</v>
      </c>
      <c r="C488" s="363" t="str">
        <f t="shared" si="73"/>
        <v>-</v>
      </c>
      <c r="D488" s="364" t="str">
        <f t="shared" si="74"/>
        <v xml:space="preserve"> </v>
      </c>
      <c r="E488" s="365" t="str">
        <f>IF(B488=①工事概要の入力!$E$10,"",IF(B488&gt;①工事概要の入力!$E$13,"",IF(LEN(AT488)=0,"○","")))</f>
        <v/>
      </c>
      <c r="F488" s="365" t="str">
        <f>IF(E488="","",IF(WEEKDAY(B488)=1,"〇",IF(WEEKDAY(B488)=7,"〇","")))</f>
        <v/>
      </c>
      <c r="G488" s="366" t="str">
        <f t="shared" si="75"/>
        <v>×</v>
      </c>
      <c r="H488" s="367"/>
      <c r="I488" s="368"/>
      <c r="J488" s="369"/>
      <c r="K488" s="370"/>
      <c r="L488" s="371" t="str">
        <f t="shared" si="76"/>
        <v/>
      </c>
      <c r="M488" s="371" t="str">
        <f t="shared" si="70"/>
        <v/>
      </c>
      <c r="N488" s="371" t="str">
        <f>B488</f>
        <v>-</v>
      </c>
      <c r="O488" s="371" t="str">
        <f t="shared" si="77"/>
        <v/>
      </c>
      <c r="P488" s="371" t="str">
        <f t="shared" si="78"/>
        <v>振替済み</v>
      </c>
      <c r="Q488" s="365" t="str">
        <f>IFERROR(IF(F488="","",IF(I488="休日","OK",IF(I488=$T$3,VLOOKUP(B488,$M$15:$P$655,4,FALSE),"NG"))),"NG")</f>
        <v/>
      </c>
      <c r="R488" s="398" t="str">
        <f>IFERROR(IF(WEEKDAY(C488)=2,"週の始まり",IF(WEEKDAY(C488)=1,"週の終わり",IF(WEEKDAY(C488)&gt;2,"↓",""))),"")</f>
        <v/>
      </c>
      <c r="S488" s="184"/>
      <c r="V488" s="177" t="str">
        <f>IFERROR(VLOOKUP(B488,①工事概要の入力!$C$10:$D$14,2,FALSE),"")</f>
        <v/>
      </c>
      <c r="W488" s="177" t="str">
        <f>IFERROR(VLOOKUP(B488,①工事概要の入力!$C$18:$D$23,2,FALSE),"")</f>
        <v/>
      </c>
      <c r="X488" s="177" t="str">
        <f>IFERROR(VLOOKUP(B488,①工事概要の入力!$C$24:$D$26,2,FALSE),"")</f>
        <v/>
      </c>
      <c r="Y488" s="177" t="str">
        <f>IF(B488&gt;①工事概要の入力!$C$28,"",IF(B488&gt;=①工事概要の入力!$C$27,$Y$13,""))</f>
        <v/>
      </c>
      <c r="Z488" s="177" t="str">
        <f>IF(B488&gt;①工事概要の入力!$C$30,"",IF(B488&gt;=①工事概要の入力!$C$29,$Z$13,""))</f>
        <v/>
      </c>
      <c r="AA488" s="177" t="str">
        <f>IF(B488&gt;①工事概要の入力!$C$32,"",IF(B488&gt;=①工事概要の入力!$C$31,$AA$13,""))</f>
        <v/>
      </c>
      <c r="AB488" s="177" t="str">
        <f>IF(B488&gt;①工事概要の入力!$C$34,"",IF(B488&gt;=①工事概要の入力!$C$33,$AB$13,""))</f>
        <v/>
      </c>
      <c r="AC488" s="177" t="str">
        <f>IF(B488&gt;①工事概要の入力!$C$36,"",IF(B488&gt;=①工事概要の入力!$C$35,$AC$13,""))</f>
        <v/>
      </c>
      <c r="AD488" s="177" t="str">
        <f>IF(B488&gt;①工事概要の入力!$C$38,"",IF(B488&gt;=①工事概要の入力!$C$37,$AD$13,""))</f>
        <v/>
      </c>
      <c r="AE488" s="177" t="str">
        <f>IF(B488&gt;①工事概要の入力!$C$40,"",IF(B488&gt;=①工事概要の入力!$C$39,$AE$13,""))</f>
        <v/>
      </c>
      <c r="AF488" s="177" t="str">
        <f>IF(B488&gt;①工事概要の入力!$C$42,"",IF(B488&gt;=①工事概要の入力!$C$41,$AF$13,""))</f>
        <v/>
      </c>
      <c r="AG488" s="177" t="str">
        <f>IF(B488&gt;①工事概要の入力!$C$44,"",IF(B488&gt;=①工事概要の入力!$C$43,$AG$13,""))</f>
        <v/>
      </c>
      <c r="AH488" s="177" t="str">
        <f>IF(B488&gt;①工事概要の入力!$C$46,"",IF(B488&gt;=①工事概要の入力!$C$45,$AH$13,""))</f>
        <v/>
      </c>
      <c r="AI488" s="177" t="str">
        <f>IF(B488&gt;①工事概要の入力!$C$48,"",IF(B488&gt;=①工事概要の入力!$C$47,$AI$13,""))</f>
        <v/>
      </c>
      <c r="AJ488" s="177" t="str">
        <f>IF(B488&gt;①工事概要の入力!$C$50,"",IF(B488&gt;=①工事概要の入力!$C$49,$AJ$13,""))</f>
        <v/>
      </c>
      <c r="AK488" s="177" t="str">
        <f>IF(B488&gt;①工事概要の入力!$C$52,"",IF(B488&gt;=①工事概要の入力!$C$51,$AK$13,""))</f>
        <v/>
      </c>
      <c r="AL488" s="177" t="str">
        <f>IF(B488&gt;①工事概要の入力!$C$54,"",IF(B488&gt;=①工事概要の入力!$C$53,$AL$13,""))</f>
        <v/>
      </c>
      <c r="AM488" s="177" t="str">
        <f>IF(B488&gt;①工事概要の入力!$C$56,"",IF(B488&gt;=①工事概要の入力!$C$55,$AM$13,""))</f>
        <v/>
      </c>
      <c r="AN488" s="177" t="str">
        <f>IF(B488&gt;①工事概要の入力!$C$58,"",IF(B488&gt;=①工事概要の入力!$C$57,$AN$13,""))</f>
        <v/>
      </c>
      <c r="AO488" s="177" t="str">
        <f>IF(B488&gt;①工事概要の入力!$C$60,"",IF(B488&gt;=①工事概要の入力!$C$59,$AO$13,""))</f>
        <v/>
      </c>
      <c r="AP488" s="177" t="str">
        <f>IF(B488&gt;①工事概要の入力!$C$62,"",IF(B488&gt;=①工事概要の入力!$C$61,$AP$13,""))</f>
        <v/>
      </c>
      <c r="AQ488" s="177" t="str">
        <f>IF(B488&gt;①工事概要の入力!$C$64,"",IF(B488&gt;=①工事概要の入力!$C$63,$AQ$13,""))</f>
        <v/>
      </c>
      <c r="AR488" s="177" t="str">
        <f>IF(B488&gt;①工事概要の入力!$C$66,"",IF(B488&gt;=①工事概要の入力!$C$65,$AR$13,""))</f>
        <v/>
      </c>
      <c r="AS488" s="177" t="str">
        <f>IF(B488&gt;①工事概要の入力!$C$68,"",IF(B488&gt;=①工事概要の入力!$C$67,$AS$13,""))</f>
        <v/>
      </c>
      <c r="AT488" s="177" t="str">
        <f t="shared" si="79"/>
        <v/>
      </c>
      <c r="AU488" s="177" t="str">
        <f t="shared" si="71"/>
        <v xml:space="preserve"> </v>
      </c>
    </row>
    <row r="489" spans="1:47" ht="39" customHeight="1" thickTop="1" thickBot="1">
      <c r="A489" s="351" t="str">
        <f t="shared" si="72"/>
        <v>対象期間外</v>
      </c>
      <c r="B489" s="362" t="str">
        <f>IFERROR(IF(B488=①工事概要の入力!$E$14,"-",IF(B488="-","-",B488+1)),"-")</f>
        <v>-</v>
      </c>
      <c r="C489" s="363" t="str">
        <f t="shared" si="73"/>
        <v>-</v>
      </c>
      <c r="D489" s="364" t="str">
        <f t="shared" si="74"/>
        <v xml:space="preserve"> </v>
      </c>
      <c r="E489" s="365" t="str">
        <f>IF(B489=①工事概要の入力!$E$10,"",IF(B489&gt;①工事概要の入力!$E$13,"",IF(LEN(AT489)=0,"○","")))</f>
        <v/>
      </c>
      <c r="F489" s="365" t="str">
        <f>IF(E489="","",IF(WEEKDAY(B489)=1,"〇",IF(WEEKDAY(B489)=7,"〇","")))</f>
        <v/>
      </c>
      <c r="G489" s="366" t="str">
        <f t="shared" si="75"/>
        <v>×</v>
      </c>
      <c r="H489" s="367"/>
      <c r="I489" s="368"/>
      <c r="J489" s="369"/>
      <c r="K489" s="370"/>
      <c r="L489" s="371" t="str">
        <f t="shared" si="76"/>
        <v/>
      </c>
      <c r="M489" s="371" t="str">
        <f t="shared" si="70"/>
        <v/>
      </c>
      <c r="N489" s="371" t="str">
        <f>B489</f>
        <v>-</v>
      </c>
      <c r="O489" s="371" t="str">
        <f t="shared" si="77"/>
        <v/>
      </c>
      <c r="P489" s="371" t="str">
        <f t="shared" si="78"/>
        <v>振替済み</v>
      </c>
      <c r="Q489" s="365" t="str">
        <f>IFERROR(IF(F489="","",IF(I489="休日","OK",IF(I489=$T$3,VLOOKUP(B489,$M$15:$P$655,4,FALSE),"NG"))),"NG")</f>
        <v/>
      </c>
      <c r="R489" s="398" t="str">
        <f>IFERROR(IF(WEEKDAY(C489)=2,"週の始まり",IF(WEEKDAY(C489)=1,"週の終わり",IF(WEEKDAY(C489)&gt;2,"↓",""))),"")</f>
        <v/>
      </c>
      <c r="S489" s="184"/>
      <c r="V489" s="177" t="str">
        <f>IFERROR(VLOOKUP(B489,①工事概要の入力!$C$10:$D$14,2,FALSE),"")</f>
        <v/>
      </c>
      <c r="W489" s="177" t="str">
        <f>IFERROR(VLOOKUP(B489,①工事概要の入力!$C$18:$D$23,2,FALSE),"")</f>
        <v/>
      </c>
      <c r="X489" s="177" t="str">
        <f>IFERROR(VLOOKUP(B489,①工事概要の入力!$C$24:$D$26,2,FALSE),"")</f>
        <v/>
      </c>
      <c r="Y489" s="177" t="str">
        <f>IF(B489&gt;①工事概要の入力!$C$28,"",IF(B489&gt;=①工事概要の入力!$C$27,$Y$13,""))</f>
        <v/>
      </c>
      <c r="Z489" s="177" t="str">
        <f>IF(B489&gt;①工事概要の入力!$C$30,"",IF(B489&gt;=①工事概要の入力!$C$29,$Z$13,""))</f>
        <v/>
      </c>
      <c r="AA489" s="177" t="str">
        <f>IF(B489&gt;①工事概要の入力!$C$32,"",IF(B489&gt;=①工事概要の入力!$C$31,$AA$13,""))</f>
        <v/>
      </c>
      <c r="AB489" s="177" t="str">
        <f>IF(B489&gt;①工事概要の入力!$C$34,"",IF(B489&gt;=①工事概要の入力!$C$33,$AB$13,""))</f>
        <v/>
      </c>
      <c r="AC489" s="177" t="str">
        <f>IF(B489&gt;①工事概要の入力!$C$36,"",IF(B489&gt;=①工事概要の入力!$C$35,$AC$13,""))</f>
        <v/>
      </c>
      <c r="AD489" s="177" t="str">
        <f>IF(B489&gt;①工事概要の入力!$C$38,"",IF(B489&gt;=①工事概要の入力!$C$37,$AD$13,""))</f>
        <v/>
      </c>
      <c r="AE489" s="177" t="str">
        <f>IF(B489&gt;①工事概要の入力!$C$40,"",IF(B489&gt;=①工事概要の入力!$C$39,$AE$13,""))</f>
        <v/>
      </c>
      <c r="AF489" s="177" t="str">
        <f>IF(B489&gt;①工事概要の入力!$C$42,"",IF(B489&gt;=①工事概要の入力!$C$41,$AF$13,""))</f>
        <v/>
      </c>
      <c r="AG489" s="177" t="str">
        <f>IF(B489&gt;①工事概要の入力!$C$44,"",IF(B489&gt;=①工事概要の入力!$C$43,$AG$13,""))</f>
        <v/>
      </c>
      <c r="AH489" s="177" t="str">
        <f>IF(B489&gt;①工事概要の入力!$C$46,"",IF(B489&gt;=①工事概要の入力!$C$45,$AH$13,""))</f>
        <v/>
      </c>
      <c r="AI489" s="177" t="str">
        <f>IF(B489&gt;①工事概要の入力!$C$48,"",IF(B489&gt;=①工事概要の入力!$C$47,$AI$13,""))</f>
        <v/>
      </c>
      <c r="AJ489" s="177" t="str">
        <f>IF(B489&gt;①工事概要の入力!$C$50,"",IF(B489&gt;=①工事概要の入力!$C$49,$AJ$13,""))</f>
        <v/>
      </c>
      <c r="AK489" s="177" t="str">
        <f>IF(B489&gt;①工事概要の入力!$C$52,"",IF(B489&gt;=①工事概要の入力!$C$51,$AK$13,""))</f>
        <v/>
      </c>
      <c r="AL489" s="177" t="str">
        <f>IF(B489&gt;①工事概要の入力!$C$54,"",IF(B489&gt;=①工事概要の入力!$C$53,$AL$13,""))</f>
        <v/>
      </c>
      <c r="AM489" s="177" t="str">
        <f>IF(B489&gt;①工事概要の入力!$C$56,"",IF(B489&gt;=①工事概要の入力!$C$55,$AM$13,""))</f>
        <v/>
      </c>
      <c r="AN489" s="177" t="str">
        <f>IF(B489&gt;①工事概要の入力!$C$58,"",IF(B489&gt;=①工事概要の入力!$C$57,$AN$13,""))</f>
        <v/>
      </c>
      <c r="AO489" s="177" t="str">
        <f>IF(B489&gt;①工事概要の入力!$C$60,"",IF(B489&gt;=①工事概要の入力!$C$59,$AO$13,""))</f>
        <v/>
      </c>
      <c r="AP489" s="177" t="str">
        <f>IF(B489&gt;①工事概要の入力!$C$62,"",IF(B489&gt;=①工事概要の入力!$C$61,$AP$13,""))</f>
        <v/>
      </c>
      <c r="AQ489" s="177" t="str">
        <f>IF(B489&gt;①工事概要の入力!$C$64,"",IF(B489&gt;=①工事概要の入力!$C$63,$AQ$13,""))</f>
        <v/>
      </c>
      <c r="AR489" s="177" t="str">
        <f>IF(B489&gt;①工事概要の入力!$C$66,"",IF(B489&gt;=①工事概要の入力!$C$65,$AR$13,""))</f>
        <v/>
      </c>
      <c r="AS489" s="177" t="str">
        <f>IF(B489&gt;①工事概要の入力!$C$68,"",IF(B489&gt;=①工事概要の入力!$C$67,$AS$13,""))</f>
        <v/>
      </c>
      <c r="AT489" s="177" t="str">
        <f t="shared" si="79"/>
        <v/>
      </c>
      <c r="AU489" s="177" t="str">
        <f t="shared" si="71"/>
        <v xml:space="preserve"> </v>
      </c>
    </row>
    <row r="490" spans="1:47" ht="39" customHeight="1" thickTop="1" thickBot="1">
      <c r="A490" s="351" t="str">
        <f t="shared" si="72"/>
        <v>対象期間外</v>
      </c>
      <c r="B490" s="362" t="str">
        <f>IFERROR(IF(B489=①工事概要の入力!$E$14,"-",IF(B489="-","-",B489+1)),"-")</f>
        <v>-</v>
      </c>
      <c r="C490" s="363" t="str">
        <f t="shared" si="73"/>
        <v>-</v>
      </c>
      <c r="D490" s="364" t="str">
        <f t="shared" si="74"/>
        <v xml:space="preserve"> </v>
      </c>
      <c r="E490" s="365" t="str">
        <f>IF(B490=①工事概要の入力!$E$10,"",IF(B490&gt;①工事概要の入力!$E$13,"",IF(LEN(AT490)=0,"○","")))</f>
        <v/>
      </c>
      <c r="F490" s="365" t="str">
        <f>IF(E490="","",IF(WEEKDAY(B490)=1,"〇",IF(WEEKDAY(B490)=7,"〇","")))</f>
        <v/>
      </c>
      <c r="G490" s="366" t="str">
        <f t="shared" si="75"/>
        <v>×</v>
      </c>
      <c r="H490" s="367"/>
      <c r="I490" s="368"/>
      <c r="J490" s="369"/>
      <c r="K490" s="370"/>
      <c r="L490" s="371" t="str">
        <f t="shared" si="76"/>
        <v/>
      </c>
      <c r="M490" s="371" t="str">
        <f t="shared" si="70"/>
        <v/>
      </c>
      <c r="N490" s="371" t="str">
        <f>B490</f>
        <v>-</v>
      </c>
      <c r="O490" s="371" t="str">
        <f t="shared" si="77"/>
        <v/>
      </c>
      <c r="P490" s="371" t="str">
        <f t="shared" si="78"/>
        <v>振替済み</v>
      </c>
      <c r="Q490" s="365" t="str">
        <f>IFERROR(IF(F490="","",IF(I490="休日","OK",IF(I490=$T$3,VLOOKUP(B490,$M$15:$P$655,4,FALSE),"NG"))),"NG")</f>
        <v/>
      </c>
      <c r="R490" s="398" t="str">
        <f>IFERROR(IF(WEEKDAY(C490)=2,"週の始まり",IF(WEEKDAY(C490)=1,"週の終わり",IF(WEEKDAY(C490)&gt;2,"↓",""))),"")</f>
        <v/>
      </c>
      <c r="S490" s="184"/>
      <c r="V490" s="177" t="str">
        <f>IFERROR(VLOOKUP(B490,①工事概要の入力!$C$10:$D$14,2,FALSE),"")</f>
        <v/>
      </c>
      <c r="W490" s="177" t="str">
        <f>IFERROR(VLOOKUP(B490,①工事概要の入力!$C$18:$D$23,2,FALSE),"")</f>
        <v/>
      </c>
      <c r="X490" s="177" t="str">
        <f>IFERROR(VLOOKUP(B490,①工事概要の入力!$C$24:$D$26,2,FALSE),"")</f>
        <v/>
      </c>
      <c r="Y490" s="177" t="str">
        <f>IF(B490&gt;①工事概要の入力!$C$28,"",IF(B490&gt;=①工事概要の入力!$C$27,$Y$13,""))</f>
        <v/>
      </c>
      <c r="Z490" s="177" t="str">
        <f>IF(B490&gt;①工事概要の入力!$C$30,"",IF(B490&gt;=①工事概要の入力!$C$29,$Z$13,""))</f>
        <v/>
      </c>
      <c r="AA490" s="177" t="str">
        <f>IF(B490&gt;①工事概要の入力!$C$32,"",IF(B490&gt;=①工事概要の入力!$C$31,$AA$13,""))</f>
        <v/>
      </c>
      <c r="AB490" s="177" t="str">
        <f>IF(B490&gt;①工事概要の入力!$C$34,"",IF(B490&gt;=①工事概要の入力!$C$33,$AB$13,""))</f>
        <v/>
      </c>
      <c r="AC490" s="177" t="str">
        <f>IF(B490&gt;①工事概要の入力!$C$36,"",IF(B490&gt;=①工事概要の入力!$C$35,$AC$13,""))</f>
        <v/>
      </c>
      <c r="AD490" s="177" t="str">
        <f>IF(B490&gt;①工事概要の入力!$C$38,"",IF(B490&gt;=①工事概要の入力!$C$37,$AD$13,""))</f>
        <v/>
      </c>
      <c r="AE490" s="177" t="str">
        <f>IF(B490&gt;①工事概要の入力!$C$40,"",IF(B490&gt;=①工事概要の入力!$C$39,$AE$13,""))</f>
        <v/>
      </c>
      <c r="AF490" s="177" t="str">
        <f>IF(B490&gt;①工事概要の入力!$C$42,"",IF(B490&gt;=①工事概要の入力!$C$41,$AF$13,""))</f>
        <v/>
      </c>
      <c r="AG490" s="177" t="str">
        <f>IF(B490&gt;①工事概要の入力!$C$44,"",IF(B490&gt;=①工事概要の入力!$C$43,$AG$13,""))</f>
        <v/>
      </c>
      <c r="AH490" s="177" t="str">
        <f>IF(B490&gt;①工事概要の入力!$C$46,"",IF(B490&gt;=①工事概要の入力!$C$45,$AH$13,""))</f>
        <v/>
      </c>
      <c r="AI490" s="177" t="str">
        <f>IF(B490&gt;①工事概要の入力!$C$48,"",IF(B490&gt;=①工事概要の入力!$C$47,$AI$13,""))</f>
        <v/>
      </c>
      <c r="AJ490" s="177" t="str">
        <f>IF(B490&gt;①工事概要の入力!$C$50,"",IF(B490&gt;=①工事概要の入力!$C$49,$AJ$13,""))</f>
        <v/>
      </c>
      <c r="AK490" s="177" t="str">
        <f>IF(B490&gt;①工事概要の入力!$C$52,"",IF(B490&gt;=①工事概要の入力!$C$51,$AK$13,""))</f>
        <v/>
      </c>
      <c r="AL490" s="177" t="str">
        <f>IF(B490&gt;①工事概要の入力!$C$54,"",IF(B490&gt;=①工事概要の入力!$C$53,$AL$13,""))</f>
        <v/>
      </c>
      <c r="AM490" s="177" t="str">
        <f>IF(B490&gt;①工事概要の入力!$C$56,"",IF(B490&gt;=①工事概要の入力!$C$55,$AM$13,""))</f>
        <v/>
      </c>
      <c r="AN490" s="177" t="str">
        <f>IF(B490&gt;①工事概要の入力!$C$58,"",IF(B490&gt;=①工事概要の入力!$C$57,$AN$13,""))</f>
        <v/>
      </c>
      <c r="AO490" s="177" t="str">
        <f>IF(B490&gt;①工事概要の入力!$C$60,"",IF(B490&gt;=①工事概要の入力!$C$59,$AO$13,""))</f>
        <v/>
      </c>
      <c r="AP490" s="177" t="str">
        <f>IF(B490&gt;①工事概要の入力!$C$62,"",IF(B490&gt;=①工事概要の入力!$C$61,$AP$13,""))</f>
        <v/>
      </c>
      <c r="AQ490" s="177" t="str">
        <f>IF(B490&gt;①工事概要の入力!$C$64,"",IF(B490&gt;=①工事概要の入力!$C$63,$AQ$13,""))</f>
        <v/>
      </c>
      <c r="AR490" s="177" t="str">
        <f>IF(B490&gt;①工事概要の入力!$C$66,"",IF(B490&gt;=①工事概要の入力!$C$65,$AR$13,""))</f>
        <v/>
      </c>
      <c r="AS490" s="177" t="str">
        <f>IF(B490&gt;①工事概要の入力!$C$68,"",IF(B490&gt;=①工事概要の入力!$C$67,$AS$13,""))</f>
        <v/>
      </c>
      <c r="AT490" s="177" t="str">
        <f t="shared" si="79"/>
        <v/>
      </c>
      <c r="AU490" s="177" t="str">
        <f t="shared" si="71"/>
        <v xml:space="preserve"> </v>
      </c>
    </row>
    <row r="491" spans="1:47" ht="39" customHeight="1" thickTop="1" thickBot="1">
      <c r="A491" s="351" t="str">
        <f t="shared" si="72"/>
        <v>対象期間外</v>
      </c>
      <c r="B491" s="362" t="str">
        <f>IFERROR(IF(B490=①工事概要の入力!$E$14,"-",IF(B490="-","-",B490+1)),"-")</f>
        <v>-</v>
      </c>
      <c r="C491" s="363" t="str">
        <f t="shared" si="73"/>
        <v>-</v>
      </c>
      <c r="D491" s="364" t="str">
        <f t="shared" si="74"/>
        <v xml:space="preserve"> </v>
      </c>
      <c r="E491" s="365" t="str">
        <f>IF(B491=①工事概要の入力!$E$10,"",IF(B491&gt;①工事概要の入力!$E$13,"",IF(LEN(AT491)=0,"○","")))</f>
        <v/>
      </c>
      <c r="F491" s="365" t="str">
        <f>IF(E491="","",IF(WEEKDAY(B491)=1,"〇",IF(WEEKDAY(B491)=7,"〇","")))</f>
        <v/>
      </c>
      <c r="G491" s="366" t="str">
        <f t="shared" si="75"/>
        <v>×</v>
      </c>
      <c r="H491" s="367"/>
      <c r="I491" s="368"/>
      <c r="J491" s="369"/>
      <c r="K491" s="370"/>
      <c r="L491" s="371" t="str">
        <f t="shared" si="76"/>
        <v/>
      </c>
      <c r="M491" s="371" t="str">
        <f t="shared" si="70"/>
        <v/>
      </c>
      <c r="N491" s="371" t="str">
        <f>B491</f>
        <v>-</v>
      </c>
      <c r="O491" s="371" t="str">
        <f t="shared" si="77"/>
        <v/>
      </c>
      <c r="P491" s="371" t="str">
        <f t="shared" si="78"/>
        <v>振替済み</v>
      </c>
      <c r="Q491" s="365" t="str">
        <f>IFERROR(IF(F491="","",IF(I491="休日","OK",IF(I491=$T$3,VLOOKUP(B491,$M$15:$P$655,4,FALSE),"NG"))),"NG")</f>
        <v/>
      </c>
      <c r="R491" s="398" t="str">
        <f>IFERROR(IF(WEEKDAY(C491)=2,"週の始まり",IF(WEEKDAY(C491)=1,"週の終わり",IF(WEEKDAY(C491)&gt;2,"↓",""))),"")</f>
        <v/>
      </c>
      <c r="S491" s="184"/>
      <c r="V491" s="177" t="str">
        <f>IFERROR(VLOOKUP(B491,①工事概要の入力!$C$10:$D$14,2,FALSE),"")</f>
        <v/>
      </c>
      <c r="W491" s="177" t="str">
        <f>IFERROR(VLOOKUP(B491,①工事概要の入力!$C$18:$D$23,2,FALSE),"")</f>
        <v/>
      </c>
      <c r="X491" s="177" t="str">
        <f>IFERROR(VLOOKUP(B491,①工事概要の入力!$C$24:$D$26,2,FALSE),"")</f>
        <v/>
      </c>
      <c r="Y491" s="177" t="str">
        <f>IF(B491&gt;①工事概要の入力!$C$28,"",IF(B491&gt;=①工事概要の入力!$C$27,$Y$13,""))</f>
        <v/>
      </c>
      <c r="Z491" s="177" t="str">
        <f>IF(B491&gt;①工事概要の入力!$C$30,"",IF(B491&gt;=①工事概要の入力!$C$29,$Z$13,""))</f>
        <v/>
      </c>
      <c r="AA491" s="177" t="str">
        <f>IF(B491&gt;①工事概要の入力!$C$32,"",IF(B491&gt;=①工事概要の入力!$C$31,$AA$13,""))</f>
        <v/>
      </c>
      <c r="AB491" s="177" t="str">
        <f>IF(B491&gt;①工事概要の入力!$C$34,"",IF(B491&gt;=①工事概要の入力!$C$33,$AB$13,""))</f>
        <v/>
      </c>
      <c r="AC491" s="177" t="str">
        <f>IF(B491&gt;①工事概要の入力!$C$36,"",IF(B491&gt;=①工事概要の入力!$C$35,$AC$13,""))</f>
        <v/>
      </c>
      <c r="AD491" s="177" t="str">
        <f>IF(B491&gt;①工事概要の入力!$C$38,"",IF(B491&gt;=①工事概要の入力!$C$37,$AD$13,""))</f>
        <v/>
      </c>
      <c r="AE491" s="177" t="str">
        <f>IF(B491&gt;①工事概要の入力!$C$40,"",IF(B491&gt;=①工事概要の入力!$C$39,$AE$13,""))</f>
        <v/>
      </c>
      <c r="AF491" s="177" t="str">
        <f>IF(B491&gt;①工事概要の入力!$C$42,"",IF(B491&gt;=①工事概要の入力!$C$41,$AF$13,""))</f>
        <v/>
      </c>
      <c r="AG491" s="177" t="str">
        <f>IF(B491&gt;①工事概要の入力!$C$44,"",IF(B491&gt;=①工事概要の入力!$C$43,$AG$13,""))</f>
        <v/>
      </c>
      <c r="AH491" s="177" t="str">
        <f>IF(B491&gt;①工事概要の入力!$C$46,"",IF(B491&gt;=①工事概要の入力!$C$45,$AH$13,""))</f>
        <v/>
      </c>
      <c r="AI491" s="177" t="str">
        <f>IF(B491&gt;①工事概要の入力!$C$48,"",IF(B491&gt;=①工事概要の入力!$C$47,$AI$13,""))</f>
        <v/>
      </c>
      <c r="AJ491" s="177" t="str">
        <f>IF(B491&gt;①工事概要の入力!$C$50,"",IF(B491&gt;=①工事概要の入力!$C$49,$AJ$13,""))</f>
        <v/>
      </c>
      <c r="AK491" s="177" t="str">
        <f>IF(B491&gt;①工事概要の入力!$C$52,"",IF(B491&gt;=①工事概要の入力!$C$51,$AK$13,""))</f>
        <v/>
      </c>
      <c r="AL491" s="177" t="str">
        <f>IF(B491&gt;①工事概要の入力!$C$54,"",IF(B491&gt;=①工事概要の入力!$C$53,$AL$13,""))</f>
        <v/>
      </c>
      <c r="AM491" s="177" t="str">
        <f>IF(B491&gt;①工事概要の入力!$C$56,"",IF(B491&gt;=①工事概要の入力!$C$55,$AM$13,""))</f>
        <v/>
      </c>
      <c r="AN491" s="177" t="str">
        <f>IF(B491&gt;①工事概要の入力!$C$58,"",IF(B491&gt;=①工事概要の入力!$C$57,$AN$13,""))</f>
        <v/>
      </c>
      <c r="AO491" s="177" t="str">
        <f>IF(B491&gt;①工事概要の入力!$C$60,"",IF(B491&gt;=①工事概要の入力!$C$59,$AO$13,""))</f>
        <v/>
      </c>
      <c r="AP491" s="177" t="str">
        <f>IF(B491&gt;①工事概要の入力!$C$62,"",IF(B491&gt;=①工事概要の入力!$C$61,$AP$13,""))</f>
        <v/>
      </c>
      <c r="AQ491" s="177" t="str">
        <f>IF(B491&gt;①工事概要の入力!$C$64,"",IF(B491&gt;=①工事概要の入力!$C$63,$AQ$13,""))</f>
        <v/>
      </c>
      <c r="AR491" s="177" t="str">
        <f>IF(B491&gt;①工事概要の入力!$C$66,"",IF(B491&gt;=①工事概要の入力!$C$65,$AR$13,""))</f>
        <v/>
      </c>
      <c r="AS491" s="177" t="str">
        <f>IF(B491&gt;①工事概要の入力!$C$68,"",IF(B491&gt;=①工事概要の入力!$C$67,$AS$13,""))</f>
        <v/>
      </c>
      <c r="AT491" s="177" t="str">
        <f t="shared" si="79"/>
        <v/>
      </c>
      <c r="AU491" s="177" t="str">
        <f t="shared" si="71"/>
        <v xml:space="preserve"> </v>
      </c>
    </row>
    <row r="492" spans="1:47" ht="39" customHeight="1" thickTop="1" thickBot="1">
      <c r="A492" s="351" t="str">
        <f t="shared" si="72"/>
        <v>対象期間外</v>
      </c>
      <c r="B492" s="362" t="str">
        <f>IFERROR(IF(B491=①工事概要の入力!$E$14,"-",IF(B491="-","-",B491+1)),"-")</f>
        <v>-</v>
      </c>
      <c r="C492" s="363" t="str">
        <f t="shared" si="73"/>
        <v>-</v>
      </c>
      <c r="D492" s="364" t="str">
        <f t="shared" si="74"/>
        <v xml:space="preserve"> </v>
      </c>
      <c r="E492" s="365" t="str">
        <f>IF(B492=①工事概要の入力!$E$10,"",IF(B492&gt;①工事概要の入力!$E$13,"",IF(LEN(AT492)=0,"○","")))</f>
        <v/>
      </c>
      <c r="F492" s="365" t="str">
        <f>IF(E492="","",IF(WEEKDAY(B492)=1,"〇",IF(WEEKDAY(B492)=7,"〇","")))</f>
        <v/>
      </c>
      <c r="G492" s="366" t="str">
        <f t="shared" si="75"/>
        <v>×</v>
      </c>
      <c r="H492" s="367"/>
      <c r="I492" s="368"/>
      <c r="J492" s="369"/>
      <c r="K492" s="370"/>
      <c r="L492" s="371" t="str">
        <f t="shared" si="76"/>
        <v/>
      </c>
      <c r="M492" s="371" t="str">
        <f t="shared" si="70"/>
        <v/>
      </c>
      <c r="N492" s="371" t="str">
        <f>B492</f>
        <v>-</v>
      </c>
      <c r="O492" s="371" t="str">
        <f t="shared" si="77"/>
        <v/>
      </c>
      <c r="P492" s="371" t="str">
        <f t="shared" si="78"/>
        <v>振替済み</v>
      </c>
      <c r="Q492" s="365" t="str">
        <f>IFERROR(IF(F492="","",IF(I492="休日","OK",IF(I492=$T$3,VLOOKUP(B492,$M$15:$P$655,4,FALSE),"NG"))),"NG")</f>
        <v/>
      </c>
      <c r="R492" s="398" t="str">
        <f>IFERROR(IF(WEEKDAY(C492)=2,"週の始まり",IF(WEEKDAY(C492)=1,"週の終わり",IF(WEEKDAY(C492)&gt;2,"↓",""))),"")</f>
        <v/>
      </c>
      <c r="S492" s="184"/>
      <c r="V492" s="177" t="str">
        <f>IFERROR(VLOOKUP(B492,①工事概要の入力!$C$10:$D$14,2,FALSE),"")</f>
        <v/>
      </c>
      <c r="W492" s="177" t="str">
        <f>IFERROR(VLOOKUP(B492,①工事概要の入力!$C$18:$D$23,2,FALSE),"")</f>
        <v/>
      </c>
      <c r="X492" s="177" t="str">
        <f>IFERROR(VLOOKUP(B492,①工事概要の入力!$C$24:$D$26,2,FALSE),"")</f>
        <v/>
      </c>
      <c r="Y492" s="177" t="str">
        <f>IF(B492&gt;①工事概要の入力!$C$28,"",IF(B492&gt;=①工事概要の入力!$C$27,$Y$13,""))</f>
        <v/>
      </c>
      <c r="Z492" s="177" t="str">
        <f>IF(B492&gt;①工事概要の入力!$C$30,"",IF(B492&gt;=①工事概要の入力!$C$29,$Z$13,""))</f>
        <v/>
      </c>
      <c r="AA492" s="177" t="str">
        <f>IF(B492&gt;①工事概要の入力!$C$32,"",IF(B492&gt;=①工事概要の入力!$C$31,$AA$13,""))</f>
        <v/>
      </c>
      <c r="AB492" s="177" t="str">
        <f>IF(B492&gt;①工事概要の入力!$C$34,"",IF(B492&gt;=①工事概要の入力!$C$33,$AB$13,""))</f>
        <v/>
      </c>
      <c r="AC492" s="177" t="str">
        <f>IF(B492&gt;①工事概要の入力!$C$36,"",IF(B492&gt;=①工事概要の入力!$C$35,$AC$13,""))</f>
        <v/>
      </c>
      <c r="AD492" s="177" t="str">
        <f>IF(B492&gt;①工事概要の入力!$C$38,"",IF(B492&gt;=①工事概要の入力!$C$37,$AD$13,""))</f>
        <v/>
      </c>
      <c r="AE492" s="177" t="str">
        <f>IF(B492&gt;①工事概要の入力!$C$40,"",IF(B492&gt;=①工事概要の入力!$C$39,$AE$13,""))</f>
        <v/>
      </c>
      <c r="AF492" s="177" t="str">
        <f>IF(B492&gt;①工事概要の入力!$C$42,"",IF(B492&gt;=①工事概要の入力!$C$41,$AF$13,""))</f>
        <v/>
      </c>
      <c r="AG492" s="177" t="str">
        <f>IF(B492&gt;①工事概要の入力!$C$44,"",IF(B492&gt;=①工事概要の入力!$C$43,$AG$13,""))</f>
        <v/>
      </c>
      <c r="AH492" s="177" t="str">
        <f>IF(B492&gt;①工事概要の入力!$C$46,"",IF(B492&gt;=①工事概要の入力!$C$45,$AH$13,""))</f>
        <v/>
      </c>
      <c r="AI492" s="177" t="str">
        <f>IF(B492&gt;①工事概要の入力!$C$48,"",IF(B492&gt;=①工事概要の入力!$C$47,$AI$13,""))</f>
        <v/>
      </c>
      <c r="AJ492" s="177" t="str">
        <f>IF(B492&gt;①工事概要の入力!$C$50,"",IF(B492&gt;=①工事概要の入力!$C$49,$AJ$13,""))</f>
        <v/>
      </c>
      <c r="AK492" s="177" t="str">
        <f>IF(B492&gt;①工事概要の入力!$C$52,"",IF(B492&gt;=①工事概要の入力!$C$51,$AK$13,""))</f>
        <v/>
      </c>
      <c r="AL492" s="177" t="str">
        <f>IF(B492&gt;①工事概要の入力!$C$54,"",IF(B492&gt;=①工事概要の入力!$C$53,$AL$13,""))</f>
        <v/>
      </c>
      <c r="AM492" s="177" t="str">
        <f>IF(B492&gt;①工事概要の入力!$C$56,"",IF(B492&gt;=①工事概要の入力!$C$55,$AM$13,""))</f>
        <v/>
      </c>
      <c r="AN492" s="177" t="str">
        <f>IF(B492&gt;①工事概要の入力!$C$58,"",IF(B492&gt;=①工事概要の入力!$C$57,$AN$13,""))</f>
        <v/>
      </c>
      <c r="AO492" s="177" t="str">
        <f>IF(B492&gt;①工事概要の入力!$C$60,"",IF(B492&gt;=①工事概要の入力!$C$59,$AO$13,""))</f>
        <v/>
      </c>
      <c r="AP492" s="177" t="str">
        <f>IF(B492&gt;①工事概要の入力!$C$62,"",IF(B492&gt;=①工事概要の入力!$C$61,$AP$13,""))</f>
        <v/>
      </c>
      <c r="AQ492" s="177" t="str">
        <f>IF(B492&gt;①工事概要の入力!$C$64,"",IF(B492&gt;=①工事概要の入力!$C$63,$AQ$13,""))</f>
        <v/>
      </c>
      <c r="AR492" s="177" t="str">
        <f>IF(B492&gt;①工事概要の入力!$C$66,"",IF(B492&gt;=①工事概要の入力!$C$65,$AR$13,""))</f>
        <v/>
      </c>
      <c r="AS492" s="177" t="str">
        <f>IF(B492&gt;①工事概要の入力!$C$68,"",IF(B492&gt;=①工事概要の入力!$C$67,$AS$13,""))</f>
        <v/>
      </c>
      <c r="AT492" s="177" t="str">
        <f t="shared" si="79"/>
        <v/>
      </c>
      <c r="AU492" s="177" t="str">
        <f t="shared" si="71"/>
        <v xml:space="preserve"> </v>
      </c>
    </row>
    <row r="493" spans="1:47" ht="39" customHeight="1" thickTop="1" thickBot="1">
      <c r="A493" s="351" t="str">
        <f t="shared" si="72"/>
        <v>対象期間外</v>
      </c>
      <c r="B493" s="362" t="str">
        <f>IFERROR(IF(B492=①工事概要の入力!$E$14,"-",IF(B492="-","-",B492+1)),"-")</f>
        <v>-</v>
      </c>
      <c r="C493" s="363" t="str">
        <f t="shared" si="73"/>
        <v>-</v>
      </c>
      <c r="D493" s="364" t="str">
        <f t="shared" si="74"/>
        <v xml:space="preserve"> </v>
      </c>
      <c r="E493" s="365" t="str">
        <f>IF(B493=①工事概要の入力!$E$10,"",IF(B493&gt;①工事概要の入力!$E$13,"",IF(LEN(AT493)=0,"○","")))</f>
        <v/>
      </c>
      <c r="F493" s="365" t="str">
        <f>IF(E493="","",IF(WEEKDAY(B493)=1,"〇",IF(WEEKDAY(B493)=7,"〇","")))</f>
        <v/>
      </c>
      <c r="G493" s="366" t="str">
        <f t="shared" si="75"/>
        <v>×</v>
      </c>
      <c r="H493" s="367"/>
      <c r="I493" s="368"/>
      <c r="J493" s="369"/>
      <c r="K493" s="370"/>
      <c r="L493" s="371" t="str">
        <f t="shared" si="76"/>
        <v/>
      </c>
      <c r="M493" s="371" t="str">
        <f t="shared" si="70"/>
        <v/>
      </c>
      <c r="N493" s="371" t="str">
        <f>B493</f>
        <v>-</v>
      </c>
      <c r="O493" s="371" t="str">
        <f t="shared" si="77"/>
        <v/>
      </c>
      <c r="P493" s="371" t="str">
        <f t="shared" si="78"/>
        <v>振替済み</v>
      </c>
      <c r="Q493" s="365" t="str">
        <f>IFERROR(IF(F493="","",IF(I493="休日","OK",IF(I493=$T$3,VLOOKUP(B493,$M$15:$P$655,4,FALSE),"NG"))),"NG")</f>
        <v/>
      </c>
      <c r="R493" s="398" t="str">
        <f>IFERROR(IF(WEEKDAY(C493)=2,"週の始まり",IF(WEEKDAY(C493)=1,"週の終わり",IF(WEEKDAY(C493)&gt;2,"↓",""))),"")</f>
        <v/>
      </c>
      <c r="S493" s="184"/>
      <c r="V493" s="177" t="str">
        <f>IFERROR(VLOOKUP(B493,①工事概要の入力!$C$10:$D$14,2,FALSE),"")</f>
        <v/>
      </c>
      <c r="W493" s="177" t="str">
        <f>IFERROR(VLOOKUP(B493,①工事概要の入力!$C$18:$D$23,2,FALSE),"")</f>
        <v/>
      </c>
      <c r="X493" s="177" t="str">
        <f>IFERROR(VLOOKUP(B493,①工事概要の入力!$C$24:$D$26,2,FALSE),"")</f>
        <v/>
      </c>
      <c r="Y493" s="177" t="str">
        <f>IF(B493&gt;①工事概要の入力!$C$28,"",IF(B493&gt;=①工事概要の入力!$C$27,$Y$13,""))</f>
        <v/>
      </c>
      <c r="Z493" s="177" t="str">
        <f>IF(B493&gt;①工事概要の入力!$C$30,"",IF(B493&gt;=①工事概要の入力!$C$29,$Z$13,""))</f>
        <v/>
      </c>
      <c r="AA493" s="177" t="str">
        <f>IF(B493&gt;①工事概要の入力!$C$32,"",IF(B493&gt;=①工事概要の入力!$C$31,$AA$13,""))</f>
        <v/>
      </c>
      <c r="AB493" s="177" t="str">
        <f>IF(B493&gt;①工事概要の入力!$C$34,"",IF(B493&gt;=①工事概要の入力!$C$33,$AB$13,""))</f>
        <v/>
      </c>
      <c r="AC493" s="177" t="str">
        <f>IF(B493&gt;①工事概要の入力!$C$36,"",IF(B493&gt;=①工事概要の入力!$C$35,$AC$13,""))</f>
        <v/>
      </c>
      <c r="AD493" s="177" t="str">
        <f>IF(B493&gt;①工事概要の入力!$C$38,"",IF(B493&gt;=①工事概要の入力!$C$37,$AD$13,""))</f>
        <v/>
      </c>
      <c r="AE493" s="177" t="str">
        <f>IF(B493&gt;①工事概要の入力!$C$40,"",IF(B493&gt;=①工事概要の入力!$C$39,$AE$13,""))</f>
        <v/>
      </c>
      <c r="AF493" s="177" t="str">
        <f>IF(B493&gt;①工事概要の入力!$C$42,"",IF(B493&gt;=①工事概要の入力!$C$41,$AF$13,""))</f>
        <v/>
      </c>
      <c r="AG493" s="177" t="str">
        <f>IF(B493&gt;①工事概要の入力!$C$44,"",IF(B493&gt;=①工事概要の入力!$C$43,$AG$13,""))</f>
        <v/>
      </c>
      <c r="AH493" s="177" t="str">
        <f>IF(B493&gt;①工事概要の入力!$C$46,"",IF(B493&gt;=①工事概要の入力!$C$45,$AH$13,""))</f>
        <v/>
      </c>
      <c r="AI493" s="177" t="str">
        <f>IF(B493&gt;①工事概要の入力!$C$48,"",IF(B493&gt;=①工事概要の入力!$C$47,$AI$13,""))</f>
        <v/>
      </c>
      <c r="AJ493" s="177" t="str">
        <f>IF(B493&gt;①工事概要の入力!$C$50,"",IF(B493&gt;=①工事概要の入力!$C$49,$AJ$13,""))</f>
        <v/>
      </c>
      <c r="AK493" s="177" t="str">
        <f>IF(B493&gt;①工事概要の入力!$C$52,"",IF(B493&gt;=①工事概要の入力!$C$51,$AK$13,""))</f>
        <v/>
      </c>
      <c r="AL493" s="177" t="str">
        <f>IF(B493&gt;①工事概要の入力!$C$54,"",IF(B493&gt;=①工事概要の入力!$C$53,$AL$13,""))</f>
        <v/>
      </c>
      <c r="AM493" s="177" t="str">
        <f>IF(B493&gt;①工事概要の入力!$C$56,"",IF(B493&gt;=①工事概要の入力!$C$55,$AM$13,""))</f>
        <v/>
      </c>
      <c r="AN493" s="177" t="str">
        <f>IF(B493&gt;①工事概要の入力!$C$58,"",IF(B493&gt;=①工事概要の入力!$C$57,$AN$13,""))</f>
        <v/>
      </c>
      <c r="AO493" s="177" t="str">
        <f>IF(B493&gt;①工事概要の入力!$C$60,"",IF(B493&gt;=①工事概要の入力!$C$59,$AO$13,""))</f>
        <v/>
      </c>
      <c r="AP493" s="177" t="str">
        <f>IF(B493&gt;①工事概要の入力!$C$62,"",IF(B493&gt;=①工事概要の入力!$C$61,$AP$13,""))</f>
        <v/>
      </c>
      <c r="AQ493" s="177" t="str">
        <f>IF(B493&gt;①工事概要の入力!$C$64,"",IF(B493&gt;=①工事概要の入力!$C$63,$AQ$13,""))</f>
        <v/>
      </c>
      <c r="AR493" s="177" t="str">
        <f>IF(B493&gt;①工事概要の入力!$C$66,"",IF(B493&gt;=①工事概要の入力!$C$65,$AR$13,""))</f>
        <v/>
      </c>
      <c r="AS493" s="177" t="str">
        <f>IF(B493&gt;①工事概要の入力!$C$68,"",IF(B493&gt;=①工事概要の入力!$C$67,$AS$13,""))</f>
        <v/>
      </c>
      <c r="AT493" s="177" t="str">
        <f t="shared" si="79"/>
        <v/>
      </c>
      <c r="AU493" s="177" t="str">
        <f t="shared" si="71"/>
        <v xml:space="preserve"> </v>
      </c>
    </row>
    <row r="494" spans="1:47" ht="39" customHeight="1" thickTop="1" thickBot="1">
      <c r="A494" s="351" t="str">
        <f t="shared" si="72"/>
        <v>対象期間外</v>
      </c>
      <c r="B494" s="362" t="str">
        <f>IFERROR(IF(B493=①工事概要の入力!$E$14,"-",IF(B493="-","-",B493+1)),"-")</f>
        <v>-</v>
      </c>
      <c r="C494" s="363" t="str">
        <f t="shared" si="73"/>
        <v>-</v>
      </c>
      <c r="D494" s="364" t="str">
        <f t="shared" si="74"/>
        <v xml:space="preserve"> </v>
      </c>
      <c r="E494" s="365" t="str">
        <f>IF(B494=①工事概要の入力!$E$10,"",IF(B494&gt;①工事概要の入力!$E$13,"",IF(LEN(AT494)=0,"○","")))</f>
        <v/>
      </c>
      <c r="F494" s="365" t="str">
        <f>IF(E494="","",IF(WEEKDAY(B494)=1,"〇",IF(WEEKDAY(B494)=7,"〇","")))</f>
        <v/>
      </c>
      <c r="G494" s="366" t="str">
        <f t="shared" si="75"/>
        <v>×</v>
      </c>
      <c r="H494" s="367"/>
      <c r="I494" s="368"/>
      <c r="J494" s="369"/>
      <c r="K494" s="370"/>
      <c r="L494" s="371" t="str">
        <f t="shared" si="76"/>
        <v/>
      </c>
      <c r="M494" s="371" t="str">
        <f t="shared" si="70"/>
        <v/>
      </c>
      <c r="N494" s="371" t="str">
        <f>B494</f>
        <v>-</v>
      </c>
      <c r="O494" s="371" t="str">
        <f t="shared" si="77"/>
        <v/>
      </c>
      <c r="P494" s="371" t="str">
        <f t="shared" si="78"/>
        <v>振替済み</v>
      </c>
      <c r="Q494" s="365" t="str">
        <f>IFERROR(IF(F494="","",IF(I494="休日","OK",IF(I494=$T$3,VLOOKUP(B494,$M$15:$P$655,4,FALSE),"NG"))),"NG")</f>
        <v/>
      </c>
      <c r="R494" s="398" t="str">
        <f>IFERROR(IF(WEEKDAY(C494)=2,"週の始まり",IF(WEEKDAY(C494)=1,"週の終わり",IF(WEEKDAY(C494)&gt;2,"↓",""))),"")</f>
        <v/>
      </c>
      <c r="S494" s="184"/>
      <c r="V494" s="177" t="str">
        <f>IFERROR(VLOOKUP(B494,①工事概要の入力!$C$10:$D$14,2,FALSE),"")</f>
        <v/>
      </c>
      <c r="W494" s="177" t="str">
        <f>IFERROR(VLOOKUP(B494,①工事概要の入力!$C$18:$D$23,2,FALSE),"")</f>
        <v/>
      </c>
      <c r="X494" s="177" t="str">
        <f>IFERROR(VLOOKUP(B494,①工事概要の入力!$C$24:$D$26,2,FALSE),"")</f>
        <v/>
      </c>
      <c r="Y494" s="177" t="str">
        <f>IF(B494&gt;①工事概要の入力!$C$28,"",IF(B494&gt;=①工事概要の入力!$C$27,$Y$13,""))</f>
        <v/>
      </c>
      <c r="Z494" s="177" t="str">
        <f>IF(B494&gt;①工事概要の入力!$C$30,"",IF(B494&gt;=①工事概要の入力!$C$29,$Z$13,""))</f>
        <v/>
      </c>
      <c r="AA494" s="177" t="str">
        <f>IF(B494&gt;①工事概要の入力!$C$32,"",IF(B494&gt;=①工事概要の入力!$C$31,$AA$13,""))</f>
        <v/>
      </c>
      <c r="AB494" s="177" t="str">
        <f>IF(B494&gt;①工事概要の入力!$C$34,"",IF(B494&gt;=①工事概要の入力!$C$33,$AB$13,""))</f>
        <v/>
      </c>
      <c r="AC494" s="177" t="str">
        <f>IF(B494&gt;①工事概要の入力!$C$36,"",IF(B494&gt;=①工事概要の入力!$C$35,$AC$13,""))</f>
        <v/>
      </c>
      <c r="AD494" s="177" t="str">
        <f>IF(B494&gt;①工事概要の入力!$C$38,"",IF(B494&gt;=①工事概要の入力!$C$37,$AD$13,""))</f>
        <v/>
      </c>
      <c r="AE494" s="177" t="str">
        <f>IF(B494&gt;①工事概要の入力!$C$40,"",IF(B494&gt;=①工事概要の入力!$C$39,$AE$13,""))</f>
        <v/>
      </c>
      <c r="AF494" s="177" t="str">
        <f>IF(B494&gt;①工事概要の入力!$C$42,"",IF(B494&gt;=①工事概要の入力!$C$41,$AF$13,""))</f>
        <v/>
      </c>
      <c r="AG494" s="177" t="str">
        <f>IF(B494&gt;①工事概要の入力!$C$44,"",IF(B494&gt;=①工事概要の入力!$C$43,$AG$13,""))</f>
        <v/>
      </c>
      <c r="AH494" s="177" t="str">
        <f>IF(B494&gt;①工事概要の入力!$C$46,"",IF(B494&gt;=①工事概要の入力!$C$45,$AH$13,""))</f>
        <v/>
      </c>
      <c r="AI494" s="177" t="str">
        <f>IF(B494&gt;①工事概要の入力!$C$48,"",IF(B494&gt;=①工事概要の入力!$C$47,$AI$13,""))</f>
        <v/>
      </c>
      <c r="AJ494" s="177" t="str">
        <f>IF(B494&gt;①工事概要の入力!$C$50,"",IF(B494&gt;=①工事概要の入力!$C$49,$AJ$13,""))</f>
        <v/>
      </c>
      <c r="AK494" s="177" t="str">
        <f>IF(B494&gt;①工事概要の入力!$C$52,"",IF(B494&gt;=①工事概要の入力!$C$51,$AK$13,""))</f>
        <v/>
      </c>
      <c r="AL494" s="177" t="str">
        <f>IF(B494&gt;①工事概要の入力!$C$54,"",IF(B494&gt;=①工事概要の入力!$C$53,$AL$13,""))</f>
        <v/>
      </c>
      <c r="AM494" s="177" t="str">
        <f>IF(B494&gt;①工事概要の入力!$C$56,"",IF(B494&gt;=①工事概要の入力!$C$55,$AM$13,""))</f>
        <v/>
      </c>
      <c r="AN494" s="177" t="str">
        <f>IF(B494&gt;①工事概要の入力!$C$58,"",IF(B494&gt;=①工事概要の入力!$C$57,$AN$13,""))</f>
        <v/>
      </c>
      <c r="AO494" s="177" t="str">
        <f>IF(B494&gt;①工事概要の入力!$C$60,"",IF(B494&gt;=①工事概要の入力!$C$59,$AO$13,""))</f>
        <v/>
      </c>
      <c r="AP494" s="177" t="str">
        <f>IF(B494&gt;①工事概要の入力!$C$62,"",IF(B494&gt;=①工事概要の入力!$C$61,$AP$13,""))</f>
        <v/>
      </c>
      <c r="AQ494" s="177" t="str">
        <f>IF(B494&gt;①工事概要の入力!$C$64,"",IF(B494&gt;=①工事概要の入力!$C$63,$AQ$13,""))</f>
        <v/>
      </c>
      <c r="AR494" s="177" t="str">
        <f>IF(B494&gt;①工事概要の入力!$C$66,"",IF(B494&gt;=①工事概要の入力!$C$65,$AR$13,""))</f>
        <v/>
      </c>
      <c r="AS494" s="177" t="str">
        <f>IF(B494&gt;①工事概要の入力!$C$68,"",IF(B494&gt;=①工事概要の入力!$C$67,$AS$13,""))</f>
        <v/>
      </c>
      <c r="AT494" s="177" t="str">
        <f t="shared" si="79"/>
        <v/>
      </c>
      <c r="AU494" s="177" t="str">
        <f t="shared" si="71"/>
        <v xml:space="preserve"> </v>
      </c>
    </row>
    <row r="495" spans="1:47" ht="39" customHeight="1" thickTop="1" thickBot="1">
      <c r="A495" s="351" t="str">
        <f t="shared" si="72"/>
        <v>対象期間外</v>
      </c>
      <c r="B495" s="362" t="str">
        <f>IFERROR(IF(B494=①工事概要の入力!$E$14,"-",IF(B494="-","-",B494+1)),"-")</f>
        <v>-</v>
      </c>
      <c r="C495" s="363" t="str">
        <f t="shared" si="73"/>
        <v>-</v>
      </c>
      <c r="D495" s="364" t="str">
        <f t="shared" si="74"/>
        <v xml:space="preserve"> </v>
      </c>
      <c r="E495" s="365" t="str">
        <f>IF(B495=①工事概要の入力!$E$10,"",IF(B495&gt;①工事概要の入力!$E$13,"",IF(LEN(AT495)=0,"○","")))</f>
        <v/>
      </c>
      <c r="F495" s="365" t="str">
        <f>IF(E495="","",IF(WEEKDAY(B495)=1,"〇",IF(WEEKDAY(B495)=7,"〇","")))</f>
        <v/>
      </c>
      <c r="G495" s="366" t="str">
        <f t="shared" si="75"/>
        <v>×</v>
      </c>
      <c r="H495" s="367"/>
      <c r="I495" s="368"/>
      <c r="J495" s="369"/>
      <c r="K495" s="370"/>
      <c r="L495" s="371" t="str">
        <f t="shared" si="76"/>
        <v/>
      </c>
      <c r="M495" s="371" t="str">
        <f t="shared" si="70"/>
        <v/>
      </c>
      <c r="N495" s="371" t="str">
        <f>B495</f>
        <v>-</v>
      </c>
      <c r="O495" s="371" t="str">
        <f t="shared" si="77"/>
        <v/>
      </c>
      <c r="P495" s="371" t="str">
        <f t="shared" si="78"/>
        <v>振替済み</v>
      </c>
      <c r="Q495" s="365" t="str">
        <f>IFERROR(IF(F495="","",IF(I495="休日","OK",IF(I495=$T$3,VLOOKUP(B495,$M$15:$P$655,4,FALSE),"NG"))),"NG")</f>
        <v/>
      </c>
      <c r="R495" s="398" t="str">
        <f>IFERROR(IF(WEEKDAY(C495)=2,"週の始まり",IF(WEEKDAY(C495)=1,"週の終わり",IF(WEEKDAY(C495)&gt;2,"↓",""))),"")</f>
        <v/>
      </c>
      <c r="S495" s="184"/>
      <c r="V495" s="177" t="str">
        <f>IFERROR(VLOOKUP(B495,①工事概要の入力!$C$10:$D$14,2,FALSE),"")</f>
        <v/>
      </c>
      <c r="W495" s="177" t="str">
        <f>IFERROR(VLOOKUP(B495,①工事概要の入力!$C$18:$D$23,2,FALSE),"")</f>
        <v/>
      </c>
      <c r="X495" s="177" t="str">
        <f>IFERROR(VLOOKUP(B495,①工事概要の入力!$C$24:$D$26,2,FALSE),"")</f>
        <v/>
      </c>
      <c r="Y495" s="177" t="str">
        <f>IF(B495&gt;①工事概要の入力!$C$28,"",IF(B495&gt;=①工事概要の入力!$C$27,$Y$13,""))</f>
        <v/>
      </c>
      <c r="Z495" s="177" t="str">
        <f>IF(B495&gt;①工事概要の入力!$C$30,"",IF(B495&gt;=①工事概要の入力!$C$29,$Z$13,""))</f>
        <v/>
      </c>
      <c r="AA495" s="177" t="str">
        <f>IF(B495&gt;①工事概要の入力!$C$32,"",IF(B495&gt;=①工事概要の入力!$C$31,$AA$13,""))</f>
        <v/>
      </c>
      <c r="AB495" s="177" t="str">
        <f>IF(B495&gt;①工事概要の入力!$C$34,"",IF(B495&gt;=①工事概要の入力!$C$33,$AB$13,""))</f>
        <v/>
      </c>
      <c r="AC495" s="177" t="str">
        <f>IF(B495&gt;①工事概要の入力!$C$36,"",IF(B495&gt;=①工事概要の入力!$C$35,$AC$13,""))</f>
        <v/>
      </c>
      <c r="AD495" s="177" t="str">
        <f>IF(B495&gt;①工事概要の入力!$C$38,"",IF(B495&gt;=①工事概要の入力!$C$37,$AD$13,""))</f>
        <v/>
      </c>
      <c r="AE495" s="177" t="str">
        <f>IF(B495&gt;①工事概要の入力!$C$40,"",IF(B495&gt;=①工事概要の入力!$C$39,$AE$13,""))</f>
        <v/>
      </c>
      <c r="AF495" s="177" t="str">
        <f>IF(B495&gt;①工事概要の入力!$C$42,"",IF(B495&gt;=①工事概要の入力!$C$41,$AF$13,""))</f>
        <v/>
      </c>
      <c r="AG495" s="177" t="str">
        <f>IF(B495&gt;①工事概要の入力!$C$44,"",IF(B495&gt;=①工事概要の入力!$C$43,$AG$13,""))</f>
        <v/>
      </c>
      <c r="AH495" s="177" t="str">
        <f>IF(B495&gt;①工事概要の入力!$C$46,"",IF(B495&gt;=①工事概要の入力!$C$45,$AH$13,""))</f>
        <v/>
      </c>
      <c r="AI495" s="177" t="str">
        <f>IF(B495&gt;①工事概要の入力!$C$48,"",IF(B495&gt;=①工事概要の入力!$C$47,$AI$13,""))</f>
        <v/>
      </c>
      <c r="AJ495" s="177" t="str">
        <f>IF(B495&gt;①工事概要の入力!$C$50,"",IF(B495&gt;=①工事概要の入力!$C$49,$AJ$13,""))</f>
        <v/>
      </c>
      <c r="AK495" s="177" t="str">
        <f>IF(B495&gt;①工事概要の入力!$C$52,"",IF(B495&gt;=①工事概要の入力!$C$51,$AK$13,""))</f>
        <v/>
      </c>
      <c r="AL495" s="177" t="str">
        <f>IF(B495&gt;①工事概要の入力!$C$54,"",IF(B495&gt;=①工事概要の入力!$C$53,$AL$13,""))</f>
        <v/>
      </c>
      <c r="AM495" s="177" t="str">
        <f>IF(B495&gt;①工事概要の入力!$C$56,"",IF(B495&gt;=①工事概要の入力!$C$55,$AM$13,""))</f>
        <v/>
      </c>
      <c r="AN495" s="177" t="str">
        <f>IF(B495&gt;①工事概要の入力!$C$58,"",IF(B495&gt;=①工事概要の入力!$C$57,$AN$13,""))</f>
        <v/>
      </c>
      <c r="AO495" s="177" t="str">
        <f>IF(B495&gt;①工事概要の入力!$C$60,"",IF(B495&gt;=①工事概要の入力!$C$59,$AO$13,""))</f>
        <v/>
      </c>
      <c r="AP495" s="177" t="str">
        <f>IF(B495&gt;①工事概要の入力!$C$62,"",IF(B495&gt;=①工事概要の入力!$C$61,$AP$13,""))</f>
        <v/>
      </c>
      <c r="AQ495" s="177" t="str">
        <f>IF(B495&gt;①工事概要の入力!$C$64,"",IF(B495&gt;=①工事概要の入力!$C$63,$AQ$13,""))</f>
        <v/>
      </c>
      <c r="AR495" s="177" t="str">
        <f>IF(B495&gt;①工事概要の入力!$C$66,"",IF(B495&gt;=①工事概要の入力!$C$65,$AR$13,""))</f>
        <v/>
      </c>
      <c r="AS495" s="177" t="str">
        <f>IF(B495&gt;①工事概要の入力!$C$68,"",IF(B495&gt;=①工事概要の入力!$C$67,$AS$13,""))</f>
        <v/>
      </c>
      <c r="AT495" s="177" t="str">
        <f t="shared" si="79"/>
        <v/>
      </c>
      <c r="AU495" s="177" t="str">
        <f t="shared" si="71"/>
        <v xml:space="preserve"> </v>
      </c>
    </row>
    <row r="496" spans="1:47" ht="39" customHeight="1" thickTop="1" thickBot="1">
      <c r="A496" s="351" t="str">
        <f t="shared" si="72"/>
        <v>対象期間外</v>
      </c>
      <c r="B496" s="362" t="str">
        <f>IFERROR(IF(B495=①工事概要の入力!$E$14,"-",IF(B495="-","-",B495+1)),"-")</f>
        <v>-</v>
      </c>
      <c r="C496" s="363" t="str">
        <f t="shared" si="73"/>
        <v>-</v>
      </c>
      <c r="D496" s="364" t="str">
        <f t="shared" si="74"/>
        <v xml:space="preserve"> </v>
      </c>
      <c r="E496" s="365" t="str">
        <f>IF(B496=①工事概要の入力!$E$10,"",IF(B496&gt;①工事概要の入力!$E$13,"",IF(LEN(AT496)=0,"○","")))</f>
        <v/>
      </c>
      <c r="F496" s="365" t="str">
        <f>IF(E496="","",IF(WEEKDAY(B496)=1,"〇",IF(WEEKDAY(B496)=7,"〇","")))</f>
        <v/>
      </c>
      <c r="G496" s="366" t="str">
        <f t="shared" si="75"/>
        <v>×</v>
      </c>
      <c r="H496" s="367"/>
      <c r="I496" s="368"/>
      <c r="J496" s="369"/>
      <c r="K496" s="370"/>
      <c r="L496" s="371" t="str">
        <f t="shared" si="76"/>
        <v/>
      </c>
      <c r="M496" s="371" t="str">
        <f t="shared" si="70"/>
        <v/>
      </c>
      <c r="N496" s="371" t="str">
        <f>B496</f>
        <v>-</v>
      </c>
      <c r="O496" s="371" t="str">
        <f t="shared" si="77"/>
        <v/>
      </c>
      <c r="P496" s="371" t="str">
        <f t="shared" si="78"/>
        <v>振替済み</v>
      </c>
      <c r="Q496" s="365" t="str">
        <f>IFERROR(IF(F496="","",IF(I496="休日","OK",IF(I496=$T$3,VLOOKUP(B496,$M$15:$P$655,4,FALSE),"NG"))),"NG")</f>
        <v/>
      </c>
      <c r="R496" s="398" t="str">
        <f>IFERROR(IF(WEEKDAY(C496)=2,"週の始まり",IF(WEEKDAY(C496)=1,"週の終わり",IF(WEEKDAY(C496)&gt;2,"↓",""))),"")</f>
        <v/>
      </c>
      <c r="S496" s="184"/>
      <c r="V496" s="177" t="str">
        <f>IFERROR(VLOOKUP(B496,①工事概要の入力!$C$10:$D$14,2,FALSE),"")</f>
        <v/>
      </c>
      <c r="W496" s="177" t="str">
        <f>IFERROR(VLOOKUP(B496,①工事概要の入力!$C$18:$D$23,2,FALSE),"")</f>
        <v/>
      </c>
      <c r="X496" s="177" t="str">
        <f>IFERROR(VLOOKUP(B496,①工事概要の入力!$C$24:$D$26,2,FALSE),"")</f>
        <v/>
      </c>
      <c r="Y496" s="177" t="str">
        <f>IF(B496&gt;①工事概要の入力!$C$28,"",IF(B496&gt;=①工事概要の入力!$C$27,$Y$13,""))</f>
        <v/>
      </c>
      <c r="Z496" s="177" t="str">
        <f>IF(B496&gt;①工事概要の入力!$C$30,"",IF(B496&gt;=①工事概要の入力!$C$29,$Z$13,""))</f>
        <v/>
      </c>
      <c r="AA496" s="177" t="str">
        <f>IF(B496&gt;①工事概要の入力!$C$32,"",IF(B496&gt;=①工事概要の入力!$C$31,$AA$13,""))</f>
        <v/>
      </c>
      <c r="AB496" s="177" t="str">
        <f>IF(B496&gt;①工事概要の入力!$C$34,"",IF(B496&gt;=①工事概要の入力!$C$33,$AB$13,""))</f>
        <v/>
      </c>
      <c r="AC496" s="177" t="str">
        <f>IF(B496&gt;①工事概要の入力!$C$36,"",IF(B496&gt;=①工事概要の入力!$C$35,$AC$13,""))</f>
        <v/>
      </c>
      <c r="AD496" s="177" t="str">
        <f>IF(B496&gt;①工事概要の入力!$C$38,"",IF(B496&gt;=①工事概要の入力!$C$37,$AD$13,""))</f>
        <v/>
      </c>
      <c r="AE496" s="177" t="str">
        <f>IF(B496&gt;①工事概要の入力!$C$40,"",IF(B496&gt;=①工事概要の入力!$C$39,$AE$13,""))</f>
        <v/>
      </c>
      <c r="AF496" s="177" t="str">
        <f>IF(B496&gt;①工事概要の入力!$C$42,"",IF(B496&gt;=①工事概要の入力!$C$41,$AF$13,""))</f>
        <v/>
      </c>
      <c r="AG496" s="177" t="str">
        <f>IF(B496&gt;①工事概要の入力!$C$44,"",IF(B496&gt;=①工事概要の入力!$C$43,$AG$13,""))</f>
        <v/>
      </c>
      <c r="AH496" s="177" t="str">
        <f>IF(B496&gt;①工事概要の入力!$C$46,"",IF(B496&gt;=①工事概要の入力!$C$45,$AH$13,""))</f>
        <v/>
      </c>
      <c r="AI496" s="177" t="str">
        <f>IF(B496&gt;①工事概要の入力!$C$48,"",IF(B496&gt;=①工事概要の入力!$C$47,$AI$13,""))</f>
        <v/>
      </c>
      <c r="AJ496" s="177" t="str">
        <f>IF(B496&gt;①工事概要の入力!$C$50,"",IF(B496&gt;=①工事概要の入力!$C$49,$AJ$13,""))</f>
        <v/>
      </c>
      <c r="AK496" s="177" t="str">
        <f>IF(B496&gt;①工事概要の入力!$C$52,"",IF(B496&gt;=①工事概要の入力!$C$51,$AK$13,""))</f>
        <v/>
      </c>
      <c r="AL496" s="177" t="str">
        <f>IF(B496&gt;①工事概要の入力!$C$54,"",IF(B496&gt;=①工事概要の入力!$C$53,$AL$13,""))</f>
        <v/>
      </c>
      <c r="AM496" s="177" t="str">
        <f>IF(B496&gt;①工事概要の入力!$C$56,"",IF(B496&gt;=①工事概要の入力!$C$55,$AM$13,""))</f>
        <v/>
      </c>
      <c r="AN496" s="177" t="str">
        <f>IF(B496&gt;①工事概要の入力!$C$58,"",IF(B496&gt;=①工事概要の入力!$C$57,$AN$13,""))</f>
        <v/>
      </c>
      <c r="AO496" s="177" t="str">
        <f>IF(B496&gt;①工事概要の入力!$C$60,"",IF(B496&gt;=①工事概要の入力!$C$59,$AO$13,""))</f>
        <v/>
      </c>
      <c r="AP496" s="177" t="str">
        <f>IF(B496&gt;①工事概要の入力!$C$62,"",IF(B496&gt;=①工事概要の入力!$C$61,$AP$13,""))</f>
        <v/>
      </c>
      <c r="AQ496" s="177" t="str">
        <f>IF(B496&gt;①工事概要の入力!$C$64,"",IF(B496&gt;=①工事概要の入力!$C$63,$AQ$13,""))</f>
        <v/>
      </c>
      <c r="AR496" s="177" t="str">
        <f>IF(B496&gt;①工事概要の入力!$C$66,"",IF(B496&gt;=①工事概要の入力!$C$65,$AR$13,""))</f>
        <v/>
      </c>
      <c r="AS496" s="177" t="str">
        <f>IF(B496&gt;①工事概要の入力!$C$68,"",IF(B496&gt;=①工事概要の入力!$C$67,$AS$13,""))</f>
        <v/>
      </c>
      <c r="AT496" s="177" t="str">
        <f t="shared" si="79"/>
        <v/>
      </c>
      <c r="AU496" s="177" t="str">
        <f t="shared" si="71"/>
        <v xml:space="preserve"> </v>
      </c>
    </row>
    <row r="497" spans="1:47" ht="39" customHeight="1" thickTop="1" thickBot="1">
      <c r="A497" s="351" t="str">
        <f t="shared" si="72"/>
        <v>対象期間外</v>
      </c>
      <c r="B497" s="362" t="str">
        <f>IFERROR(IF(B496=①工事概要の入力!$E$14,"-",IF(B496="-","-",B496+1)),"-")</f>
        <v>-</v>
      </c>
      <c r="C497" s="363" t="str">
        <f t="shared" si="73"/>
        <v>-</v>
      </c>
      <c r="D497" s="364" t="str">
        <f t="shared" si="74"/>
        <v xml:space="preserve"> </v>
      </c>
      <c r="E497" s="365" t="str">
        <f>IF(B497=①工事概要の入力!$E$10,"",IF(B497&gt;①工事概要の入力!$E$13,"",IF(LEN(AT497)=0,"○","")))</f>
        <v/>
      </c>
      <c r="F497" s="365" t="str">
        <f>IF(E497="","",IF(WEEKDAY(B497)=1,"〇",IF(WEEKDAY(B497)=7,"〇","")))</f>
        <v/>
      </c>
      <c r="G497" s="366" t="str">
        <f t="shared" si="75"/>
        <v>×</v>
      </c>
      <c r="H497" s="367"/>
      <c r="I497" s="368"/>
      <c r="J497" s="369"/>
      <c r="K497" s="370"/>
      <c r="L497" s="371" t="str">
        <f t="shared" si="76"/>
        <v/>
      </c>
      <c r="M497" s="371" t="str">
        <f t="shared" si="70"/>
        <v/>
      </c>
      <c r="N497" s="371" t="str">
        <f>B497</f>
        <v>-</v>
      </c>
      <c r="O497" s="371" t="str">
        <f t="shared" si="77"/>
        <v/>
      </c>
      <c r="P497" s="371" t="str">
        <f t="shared" si="78"/>
        <v>振替済み</v>
      </c>
      <c r="Q497" s="365" t="str">
        <f>IFERROR(IF(F497="","",IF(I497="休日","OK",IF(I497=$T$3,VLOOKUP(B497,$M$15:$P$655,4,FALSE),"NG"))),"NG")</f>
        <v/>
      </c>
      <c r="R497" s="398" t="str">
        <f>IFERROR(IF(WEEKDAY(C497)=2,"週の始まり",IF(WEEKDAY(C497)=1,"週の終わり",IF(WEEKDAY(C497)&gt;2,"↓",""))),"")</f>
        <v/>
      </c>
      <c r="S497" s="184"/>
      <c r="V497" s="177" t="str">
        <f>IFERROR(VLOOKUP(B497,①工事概要の入力!$C$10:$D$14,2,FALSE),"")</f>
        <v/>
      </c>
      <c r="W497" s="177" t="str">
        <f>IFERROR(VLOOKUP(B497,①工事概要の入力!$C$18:$D$23,2,FALSE),"")</f>
        <v/>
      </c>
      <c r="X497" s="177" t="str">
        <f>IFERROR(VLOOKUP(B497,①工事概要の入力!$C$24:$D$26,2,FALSE),"")</f>
        <v/>
      </c>
      <c r="Y497" s="177" t="str">
        <f>IF(B497&gt;①工事概要の入力!$C$28,"",IF(B497&gt;=①工事概要の入力!$C$27,$Y$13,""))</f>
        <v/>
      </c>
      <c r="Z497" s="177" t="str">
        <f>IF(B497&gt;①工事概要の入力!$C$30,"",IF(B497&gt;=①工事概要の入力!$C$29,$Z$13,""))</f>
        <v/>
      </c>
      <c r="AA497" s="177" t="str">
        <f>IF(B497&gt;①工事概要の入力!$C$32,"",IF(B497&gt;=①工事概要の入力!$C$31,$AA$13,""))</f>
        <v/>
      </c>
      <c r="AB497" s="177" t="str">
        <f>IF(B497&gt;①工事概要の入力!$C$34,"",IF(B497&gt;=①工事概要の入力!$C$33,$AB$13,""))</f>
        <v/>
      </c>
      <c r="AC497" s="177" t="str">
        <f>IF(B497&gt;①工事概要の入力!$C$36,"",IF(B497&gt;=①工事概要の入力!$C$35,$AC$13,""))</f>
        <v/>
      </c>
      <c r="AD497" s="177" t="str">
        <f>IF(B497&gt;①工事概要の入力!$C$38,"",IF(B497&gt;=①工事概要の入力!$C$37,$AD$13,""))</f>
        <v/>
      </c>
      <c r="AE497" s="177" t="str">
        <f>IF(B497&gt;①工事概要の入力!$C$40,"",IF(B497&gt;=①工事概要の入力!$C$39,$AE$13,""))</f>
        <v/>
      </c>
      <c r="AF497" s="177" t="str">
        <f>IF(B497&gt;①工事概要の入力!$C$42,"",IF(B497&gt;=①工事概要の入力!$C$41,$AF$13,""))</f>
        <v/>
      </c>
      <c r="AG497" s="177" t="str">
        <f>IF(B497&gt;①工事概要の入力!$C$44,"",IF(B497&gt;=①工事概要の入力!$C$43,$AG$13,""))</f>
        <v/>
      </c>
      <c r="AH497" s="177" t="str">
        <f>IF(B497&gt;①工事概要の入力!$C$46,"",IF(B497&gt;=①工事概要の入力!$C$45,$AH$13,""))</f>
        <v/>
      </c>
      <c r="AI497" s="177" t="str">
        <f>IF(B497&gt;①工事概要の入力!$C$48,"",IF(B497&gt;=①工事概要の入力!$C$47,$AI$13,""))</f>
        <v/>
      </c>
      <c r="AJ497" s="177" t="str">
        <f>IF(B497&gt;①工事概要の入力!$C$50,"",IF(B497&gt;=①工事概要の入力!$C$49,$AJ$13,""))</f>
        <v/>
      </c>
      <c r="AK497" s="177" t="str">
        <f>IF(B497&gt;①工事概要の入力!$C$52,"",IF(B497&gt;=①工事概要の入力!$C$51,$AK$13,""))</f>
        <v/>
      </c>
      <c r="AL497" s="177" t="str">
        <f>IF(B497&gt;①工事概要の入力!$C$54,"",IF(B497&gt;=①工事概要の入力!$C$53,$AL$13,""))</f>
        <v/>
      </c>
      <c r="AM497" s="177" t="str">
        <f>IF(B497&gt;①工事概要の入力!$C$56,"",IF(B497&gt;=①工事概要の入力!$C$55,$AM$13,""))</f>
        <v/>
      </c>
      <c r="AN497" s="177" t="str">
        <f>IF(B497&gt;①工事概要の入力!$C$58,"",IF(B497&gt;=①工事概要の入力!$C$57,$AN$13,""))</f>
        <v/>
      </c>
      <c r="AO497" s="177" t="str">
        <f>IF(B497&gt;①工事概要の入力!$C$60,"",IF(B497&gt;=①工事概要の入力!$C$59,$AO$13,""))</f>
        <v/>
      </c>
      <c r="AP497" s="177" t="str">
        <f>IF(B497&gt;①工事概要の入力!$C$62,"",IF(B497&gt;=①工事概要の入力!$C$61,$AP$13,""))</f>
        <v/>
      </c>
      <c r="AQ497" s="177" t="str">
        <f>IF(B497&gt;①工事概要の入力!$C$64,"",IF(B497&gt;=①工事概要の入力!$C$63,$AQ$13,""))</f>
        <v/>
      </c>
      <c r="AR497" s="177" t="str">
        <f>IF(B497&gt;①工事概要の入力!$C$66,"",IF(B497&gt;=①工事概要の入力!$C$65,$AR$13,""))</f>
        <v/>
      </c>
      <c r="AS497" s="177" t="str">
        <f>IF(B497&gt;①工事概要の入力!$C$68,"",IF(B497&gt;=①工事概要の入力!$C$67,$AS$13,""))</f>
        <v/>
      </c>
      <c r="AT497" s="177" t="str">
        <f t="shared" si="79"/>
        <v/>
      </c>
      <c r="AU497" s="177" t="str">
        <f t="shared" si="71"/>
        <v xml:space="preserve"> </v>
      </c>
    </row>
    <row r="498" spans="1:47" ht="39" customHeight="1" thickTop="1" thickBot="1">
      <c r="A498" s="351" t="str">
        <f t="shared" si="72"/>
        <v>対象期間外</v>
      </c>
      <c r="B498" s="362" t="str">
        <f>IFERROR(IF(B497=①工事概要の入力!$E$14,"-",IF(B497="-","-",B497+1)),"-")</f>
        <v>-</v>
      </c>
      <c r="C498" s="363" t="str">
        <f t="shared" si="73"/>
        <v>-</v>
      </c>
      <c r="D498" s="364" t="str">
        <f t="shared" si="74"/>
        <v xml:space="preserve"> </v>
      </c>
      <c r="E498" s="365" t="str">
        <f>IF(B498=①工事概要の入力!$E$10,"",IF(B498&gt;①工事概要の入力!$E$13,"",IF(LEN(AT498)=0,"○","")))</f>
        <v/>
      </c>
      <c r="F498" s="365" t="str">
        <f>IF(E498="","",IF(WEEKDAY(B498)=1,"〇",IF(WEEKDAY(B498)=7,"〇","")))</f>
        <v/>
      </c>
      <c r="G498" s="366" t="str">
        <f t="shared" si="75"/>
        <v>×</v>
      </c>
      <c r="H498" s="367"/>
      <c r="I498" s="368"/>
      <c r="J498" s="369"/>
      <c r="K498" s="370"/>
      <c r="L498" s="371" t="str">
        <f t="shared" si="76"/>
        <v/>
      </c>
      <c r="M498" s="371" t="str">
        <f t="shared" si="70"/>
        <v/>
      </c>
      <c r="N498" s="371" t="str">
        <f>B498</f>
        <v>-</v>
      </c>
      <c r="O498" s="371" t="str">
        <f t="shared" si="77"/>
        <v/>
      </c>
      <c r="P498" s="371" t="str">
        <f t="shared" si="78"/>
        <v>振替済み</v>
      </c>
      <c r="Q498" s="365" t="str">
        <f>IFERROR(IF(F498="","",IF(I498="休日","OK",IF(I498=$T$3,VLOOKUP(B498,$M$15:$P$655,4,FALSE),"NG"))),"NG")</f>
        <v/>
      </c>
      <c r="R498" s="398" t="str">
        <f>IFERROR(IF(WEEKDAY(C498)=2,"週の始まり",IF(WEEKDAY(C498)=1,"週の終わり",IF(WEEKDAY(C498)&gt;2,"↓",""))),"")</f>
        <v/>
      </c>
      <c r="S498" s="184"/>
      <c r="V498" s="177" t="str">
        <f>IFERROR(VLOOKUP(B498,①工事概要の入力!$C$10:$D$14,2,FALSE),"")</f>
        <v/>
      </c>
      <c r="W498" s="177" t="str">
        <f>IFERROR(VLOOKUP(B498,①工事概要の入力!$C$18:$D$23,2,FALSE),"")</f>
        <v/>
      </c>
      <c r="X498" s="177" t="str">
        <f>IFERROR(VLOOKUP(B498,①工事概要の入力!$C$24:$D$26,2,FALSE),"")</f>
        <v/>
      </c>
      <c r="Y498" s="177" t="str">
        <f>IF(B498&gt;①工事概要の入力!$C$28,"",IF(B498&gt;=①工事概要の入力!$C$27,$Y$13,""))</f>
        <v/>
      </c>
      <c r="Z498" s="177" t="str">
        <f>IF(B498&gt;①工事概要の入力!$C$30,"",IF(B498&gt;=①工事概要の入力!$C$29,$Z$13,""))</f>
        <v/>
      </c>
      <c r="AA498" s="177" t="str">
        <f>IF(B498&gt;①工事概要の入力!$C$32,"",IF(B498&gt;=①工事概要の入力!$C$31,$AA$13,""))</f>
        <v/>
      </c>
      <c r="AB498" s="177" t="str">
        <f>IF(B498&gt;①工事概要の入力!$C$34,"",IF(B498&gt;=①工事概要の入力!$C$33,$AB$13,""))</f>
        <v/>
      </c>
      <c r="AC498" s="177" t="str">
        <f>IF(B498&gt;①工事概要の入力!$C$36,"",IF(B498&gt;=①工事概要の入力!$C$35,$AC$13,""))</f>
        <v/>
      </c>
      <c r="AD498" s="177" t="str">
        <f>IF(B498&gt;①工事概要の入力!$C$38,"",IF(B498&gt;=①工事概要の入力!$C$37,$AD$13,""))</f>
        <v/>
      </c>
      <c r="AE498" s="177" t="str">
        <f>IF(B498&gt;①工事概要の入力!$C$40,"",IF(B498&gt;=①工事概要の入力!$C$39,$AE$13,""))</f>
        <v/>
      </c>
      <c r="AF498" s="177" t="str">
        <f>IF(B498&gt;①工事概要の入力!$C$42,"",IF(B498&gt;=①工事概要の入力!$C$41,$AF$13,""))</f>
        <v/>
      </c>
      <c r="AG498" s="177" t="str">
        <f>IF(B498&gt;①工事概要の入力!$C$44,"",IF(B498&gt;=①工事概要の入力!$C$43,$AG$13,""))</f>
        <v/>
      </c>
      <c r="AH498" s="177" t="str">
        <f>IF(B498&gt;①工事概要の入力!$C$46,"",IF(B498&gt;=①工事概要の入力!$C$45,$AH$13,""))</f>
        <v/>
      </c>
      <c r="AI498" s="177" t="str">
        <f>IF(B498&gt;①工事概要の入力!$C$48,"",IF(B498&gt;=①工事概要の入力!$C$47,$AI$13,""))</f>
        <v/>
      </c>
      <c r="AJ498" s="177" t="str">
        <f>IF(B498&gt;①工事概要の入力!$C$50,"",IF(B498&gt;=①工事概要の入力!$C$49,$AJ$13,""))</f>
        <v/>
      </c>
      <c r="AK498" s="177" t="str">
        <f>IF(B498&gt;①工事概要の入力!$C$52,"",IF(B498&gt;=①工事概要の入力!$C$51,$AK$13,""))</f>
        <v/>
      </c>
      <c r="AL498" s="177" t="str">
        <f>IF(B498&gt;①工事概要の入力!$C$54,"",IF(B498&gt;=①工事概要の入力!$C$53,$AL$13,""))</f>
        <v/>
      </c>
      <c r="AM498" s="177" t="str">
        <f>IF(B498&gt;①工事概要の入力!$C$56,"",IF(B498&gt;=①工事概要の入力!$C$55,$AM$13,""))</f>
        <v/>
      </c>
      <c r="AN498" s="177" t="str">
        <f>IF(B498&gt;①工事概要の入力!$C$58,"",IF(B498&gt;=①工事概要の入力!$C$57,$AN$13,""))</f>
        <v/>
      </c>
      <c r="AO498" s="177" t="str">
        <f>IF(B498&gt;①工事概要の入力!$C$60,"",IF(B498&gt;=①工事概要の入力!$C$59,$AO$13,""))</f>
        <v/>
      </c>
      <c r="AP498" s="177" t="str">
        <f>IF(B498&gt;①工事概要の入力!$C$62,"",IF(B498&gt;=①工事概要の入力!$C$61,$AP$13,""))</f>
        <v/>
      </c>
      <c r="AQ498" s="177" t="str">
        <f>IF(B498&gt;①工事概要の入力!$C$64,"",IF(B498&gt;=①工事概要の入力!$C$63,$AQ$13,""))</f>
        <v/>
      </c>
      <c r="AR498" s="177" t="str">
        <f>IF(B498&gt;①工事概要の入力!$C$66,"",IF(B498&gt;=①工事概要の入力!$C$65,$AR$13,""))</f>
        <v/>
      </c>
      <c r="AS498" s="177" t="str">
        <f>IF(B498&gt;①工事概要の入力!$C$68,"",IF(B498&gt;=①工事概要の入力!$C$67,$AS$13,""))</f>
        <v/>
      </c>
      <c r="AT498" s="177" t="str">
        <f t="shared" si="79"/>
        <v/>
      </c>
      <c r="AU498" s="177" t="str">
        <f t="shared" si="71"/>
        <v xml:space="preserve"> </v>
      </c>
    </row>
    <row r="499" spans="1:47" ht="39" customHeight="1" thickTop="1" thickBot="1">
      <c r="A499" s="351" t="str">
        <f t="shared" si="72"/>
        <v>対象期間外</v>
      </c>
      <c r="B499" s="362" t="str">
        <f>IFERROR(IF(B498=①工事概要の入力!$E$14,"-",IF(B498="-","-",B498+1)),"-")</f>
        <v>-</v>
      </c>
      <c r="C499" s="363" t="str">
        <f t="shared" si="73"/>
        <v>-</v>
      </c>
      <c r="D499" s="364" t="str">
        <f t="shared" si="74"/>
        <v xml:space="preserve"> </v>
      </c>
      <c r="E499" s="365" t="str">
        <f>IF(B499=①工事概要の入力!$E$10,"",IF(B499&gt;①工事概要の入力!$E$13,"",IF(LEN(AT499)=0,"○","")))</f>
        <v/>
      </c>
      <c r="F499" s="365" t="str">
        <f>IF(E499="","",IF(WEEKDAY(B499)=1,"〇",IF(WEEKDAY(B499)=7,"〇","")))</f>
        <v/>
      </c>
      <c r="G499" s="366" t="str">
        <f t="shared" si="75"/>
        <v>×</v>
      </c>
      <c r="H499" s="367"/>
      <c r="I499" s="368"/>
      <c r="J499" s="369"/>
      <c r="K499" s="370"/>
      <c r="L499" s="371" t="str">
        <f t="shared" si="76"/>
        <v/>
      </c>
      <c r="M499" s="371" t="str">
        <f t="shared" si="70"/>
        <v/>
      </c>
      <c r="N499" s="371" t="str">
        <f>B499</f>
        <v>-</v>
      </c>
      <c r="O499" s="371" t="str">
        <f t="shared" si="77"/>
        <v/>
      </c>
      <c r="P499" s="371" t="str">
        <f t="shared" si="78"/>
        <v>振替済み</v>
      </c>
      <c r="Q499" s="365" t="str">
        <f>IFERROR(IF(F499="","",IF(I499="休日","OK",IF(I499=$T$3,VLOOKUP(B499,$M$15:$P$655,4,FALSE),"NG"))),"NG")</f>
        <v/>
      </c>
      <c r="R499" s="398" t="str">
        <f>IFERROR(IF(WEEKDAY(C499)=2,"週の始まり",IF(WEEKDAY(C499)=1,"週の終わり",IF(WEEKDAY(C499)&gt;2,"↓",""))),"")</f>
        <v/>
      </c>
      <c r="S499" s="184"/>
      <c r="V499" s="177" t="str">
        <f>IFERROR(VLOOKUP(B499,①工事概要の入力!$C$10:$D$14,2,FALSE),"")</f>
        <v/>
      </c>
      <c r="W499" s="177" t="str">
        <f>IFERROR(VLOOKUP(B499,①工事概要の入力!$C$18:$D$23,2,FALSE),"")</f>
        <v/>
      </c>
      <c r="X499" s="177" t="str">
        <f>IFERROR(VLOOKUP(B499,①工事概要の入力!$C$24:$D$26,2,FALSE),"")</f>
        <v/>
      </c>
      <c r="Y499" s="177" t="str">
        <f>IF(B499&gt;①工事概要の入力!$C$28,"",IF(B499&gt;=①工事概要の入力!$C$27,$Y$13,""))</f>
        <v/>
      </c>
      <c r="Z499" s="177" t="str">
        <f>IF(B499&gt;①工事概要の入力!$C$30,"",IF(B499&gt;=①工事概要の入力!$C$29,$Z$13,""))</f>
        <v/>
      </c>
      <c r="AA499" s="177" t="str">
        <f>IF(B499&gt;①工事概要の入力!$C$32,"",IF(B499&gt;=①工事概要の入力!$C$31,$AA$13,""))</f>
        <v/>
      </c>
      <c r="AB499" s="177" t="str">
        <f>IF(B499&gt;①工事概要の入力!$C$34,"",IF(B499&gt;=①工事概要の入力!$C$33,$AB$13,""))</f>
        <v/>
      </c>
      <c r="AC499" s="177" t="str">
        <f>IF(B499&gt;①工事概要の入力!$C$36,"",IF(B499&gt;=①工事概要の入力!$C$35,$AC$13,""))</f>
        <v/>
      </c>
      <c r="AD499" s="177" t="str">
        <f>IF(B499&gt;①工事概要の入力!$C$38,"",IF(B499&gt;=①工事概要の入力!$C$37,$AD$13,""))</f>
        <v/>
      </c>
      <c r="AE499" s="177" t="str">
        <f>IF(B499&gt;①工事概要の入力!$C$40,"",IF(B499&gt;=①工事概要の入力!$C$39,$AE$13,""))</f>
        <v/>
      </c>
      <c r="AF499" s="177" t="str">
        <f>IF(B499&gt;①工事概要の入力!$C$42,"",IF(B499&gt;=①工事概要の入力!$C$41,$AF$13,""))</f>
        <v/>
      </c>
      <c r="AG499" s="177" t="str">
        <f>IF(B499&gt;①工事概要の入力!$C$44,"",IF(B499&gt;=①工事概要の入力!$C$43,$AG$13,""))</f>
        <v/>
      </c>
      <c r="AH499" s="177" t="str">
        <f>IF(B499&gt;①工事概要の入力!$C$46,"",IF(B499&gt;=①工事概要の入力!$C$45,$AH$13,""))</f>
        <v/>
      </c>
      <c r="AI499" s="177" t="str">
        <f>IF(B499&gt;①工事概要の入力!$C$48,"",IF(B499&gt;=①工事概要の入力!$C$47,$AI$13,""))</f>
        <v/>
      </c>
      <c r="AJ499" s="177" t="str">
        <f>IF(B499&gt;①工事概要の入力!$C$50,"",IF(B499&gt;=①工事概要の入力!$C$49,$AJ$13,""))</f>
        <v/>
      </c>
      <c r="AK499" s="177" t="str">
        <f>IF(B499&gt;①工事概要の入力!$C$52,"",IF(B499&gt;=①工事概要の入力!$C$51,$AK$13,""))</f>
        <v/>
      </c>
      <c r="AL499" s="177" t="str">
        <f>IF(B499&gt;①工事概要の入力!$C$54,"",IF(B499&gt;=①工事概要の入力!$C$53,$AL$13,""))</f>
        <v/>
      </c>
      <c r="AM499" s="177" t="str">
        <f>IF(B499&gt;①工事概要の入力!$C$56,"",IF(B499&gt;=①工事概要の入力!$C$55,$AM$13,""))</f>
        <v/>
      </c>
      <c r="AN499" s="177" t="str">
        <f>IF(B499&gt;①工事概要の入力!$C$58,"",IF(B499&gt;=①工事概要の入力!$C$57,$AN$13,""))</f>
        <v/>
      </c>
      <c r="AO499" s="177" t="str">
        <f>IF(B499&gt;①工事概要の入力!$C$60,"",IF(B499&gt;=①工事概要の入力!$C$59,$AO$13,""))</f>
        <v/>
      </c>
      <c r="AP499" s="177" t="str">
        <f>IF(B499&gt;①工事概要の入力!$C$62,"",IF(B499&gt;=①工事概要の入力!$C$61,$AP$13,""))</f>
        <v/>
      </c>
      <c r="AQ499" s="177" t="str">
        <f>IF(B499&gt;①工事概要の入力!$C$64,"",IF(B499&gt;=①工事概要の入力!$C$63,$AQ$13,""))</f>
        <v/>
      </c>
      <c r="AR499" s="177" t="str">
        <f>IF(B499&gt;①工事概要の入力!$C$66,"",IF(B499&gt;=①工事概要の入力!$C$65,$AR$13,""))</f>
        <v/>
      </c>
      <c r="AS499" s="177" t="str">
        <f>IF(B499&gt;①工事概要の入力!$C$68,"",IF(B499&gt;=①工事概要の入力!$C$67,$AS$13,""))</f>
        <v/>
      </c>
      <c r="AT499" s="177" t="str">
        <f t="shared" si="79"/>
        <v/>
      </c>
      <c r="AU499" s="177" t="str">
        <f t="shared" si="71"/>
        <v xml:space="preserve"> </v>
      </c>
    </row>
    <row r="500" spans="1:47" ht="39" customHeight="1" thickTop="1" thickBot="1">
      <c r="A500" s="351" t="str">
        <f t="shared" si="72"/>
        <v>対象期間外</v>
      </c>
      <c r="B500" s="362" t="str">
        <f>IFERROR(IF(B499=①工事概要の入力!$E$14,"-",IF(B499="-","-",B499+1)),"-")</f>
        <v>-</v>
      </c>
      <c r="C500" s="363" t="str">
        <f t="shared" si="73"/>
        <v>-</v>
      </c>
      <c r="D500" s="364" t="str">
        <f t="shared" si="74"/>
        <v xml:space="preserve"> </v>
      </c>
      <c r="E500" s="365" t="str">
        <f>IF(B500=①工事概要の入力!$E$10,"",IF(B500&gt;①工事概要の入力!$E$13,"",IF(LEN(AT500)=0,"○","")))</f>
        <v/>
      </c>
      <c r="F500" s="365" t="str">
        <f>IF(E500="","",IF(WEEKDAY(B500)=1,"〇",IF(WEEKDAY(B500)=7,"〇","")))</f>
        <v/>
      </c>
      <c r="G500" s="366" t="str">
        <f t="shared" si="75"/>
        <v>×</v>
      </c>
      <c r="H500" s="367"/>
      <c r="I500" s="368"/>
      <c r="J500" s="369"/>
      <c r="K500" s="370"/>
      <c r="L500" s="371" t="str">
        <f t="shared" si="76"/>
        <v/>
      </c>
      <c r="M500" s="371" t="str">
        <f t="shared" si="70"/>
        <v/>
      </c>
      <c r="N500" s="371" t="str">
        <f>B500</f>
        <v>-</v>
      </c>
      <c r="O500" s="371" t="str">
        <f t="shared" si="77"/>
        <v/>
      </c>
      <c r="P500" s="371" t="str">
        <f t="shared" si="78"/>
        <v>振替済み</v>
      </c>
      <c r="Q500" s="365" t="str">
        <f>IFERROR(IF(F500="","",IF(I500="休日","OK",IF(I500=$T$3,VLOOKUP(B500,$M$15:$P$655,4,FALSE),"NG"))),"NG")</f>
        <v/>
      </c>
      <c r="R500" s="398" t="str">
        <f>IFERROR(IF(WEEKDAY(C500)=2,"週の始まり",IF(WEEKDAY(C500)=1,"週の終わり",IF(WEEKDAY(C500)&gt;2,"↓",""))),"")</f>
        <v/>
      </c>
      <c r="S500" s="184"/>
      <c r="V500" s="177" t="str">
        <f>IFERROR(VLOOKUP(B500,①工事概要の入力!$C$10:$D$14,2,FALSE),"")</f>
        <v/>
      </c>
      <c r="W500" s="177" t="str">
        <f>IFERROR(VLOOKUP(B500,①工事概要の入力!$C$18:$D$23,2,FALSE),"")</f>
        <v/>
      </c>
      <c r="X500" s="177" t="str">
        <f>IFERROR(VLOOKUP(B500,①工事概要の入力!$C$24:$D$26,2,FALSE),"")</f>
        <v/>
      </c>
      <c r="Y500" s="177" t="str">
        <f>IF(B500&gt;①工事概要の入力!$C$28,"",IF(B500&gt;=①工事概要の入力!$C$27,$Y$13,""))</f>
        <v/>
      </c>
      <c r="Z500" s="177" t="str">
        <f>IF(B500&gt;①工事概要の入力!$C$30,"",IF(B500&gt;=①工事概要の入力!$C$29,$Z$13,""))</f>
        <v/>
      </c>
      <c r="AA500" s="177" t="str">
        <f>IF(B500&gt;①工事概要の入力!$C$32,"",IF(B500&gt;=①工事概要の入力!$C$31,$AA$13,""))</f>
        <v/>
      </c>
      <c r="AB500" s="177" t="str">
        <f>IF(B500&gt;①工事概要の入力!$C$34,"",IF(B500&gt;=①工事概要の入力!$C$33,$AB$13,""))</f>
        <v/>
      </c>
      <c r="AC500" s="177" t="str">
        <f>IF(B500&gt;①工事概要の入力!$C$36,"",IF(B500&gt;=①工事概要の入力!$C$35,$AC$13,""))</f>
        <v/>
      </c>
      <c r="AD500" s="177" t="str">
        <f>IF(B500&gt;①工事概要の入力!$C$38,"",IF(B500&gt;=①工事概要の入力!$C$37,$AD$13,""))</f>
        <v/>
      </c>
      <c r="AE500" s="177" t="str">
        <f>IF(B500&gt;①工事概要の入力!$C$40,"",IF(B500&gt;=①工事概要の入力!$C$39,$AE$13,""))</f>
        <v/>
      </c>
      <c r="AF500" s="177" t="str">
        <f>IF(B500&gt;①工事概要の入力!$C$42,"",IF(B500&gt;=①工事概要の入力!$C$41,$AF$13,""))</f>
        <v/>
      </c>
      <c r="AG500" s="177" t="str">
        <f>IF(B500&gt;①工事概要の入力!$C$44,"",IF(B500&gt;=①工事概要の入力!$C$43,$AG$13,""))</f>
        <v/>
      </c>
      <c r="AH500" s="177" t="str">
        <f>IF(B500&gt;①工事概要の入力!$C$46,"",IF(B500&gt;=①工事概要の入力!$C$45,$AH$13,""))</f>
        <v/>
      </c>
      <c r="AI500" s="177" t="str">
        <f>IF(B500&gt;①工事概要の入力!$C$48,"",IF(B500&gt;=①工事概要の入力!$C$47,$AI$13,""))</f>
        <v/>
      </c>
      <c r="AJ500" s="177" t="str">
        <f>IF(B500&gt;①工事概要の入力!$C$50,"",IF(B500&gt;=①工事概要の入力!$C$49,$AJ$13,""))</f>
        <v/>
      </c>
      <c r="AK500" s="177" t="str">
        <f>IF(B500&gt;①工事概要の入力!$C$52,"",IF(B500&gt;=①工事概要の入力!$C$51,$AK$13,""))</f>
        <v/>
      </c>
      <c r="AL500" s="177" t="str">
        <f>IF(B500&gt;①工事概要の入力!$C$54,"",IF(B500&gt;=①工事概要の入力!$C$53,$AL$13,""))</f>
        <v/>
      </c>
      <c r="AM500" s="177" t="str">
        <f>IF(B500&gt;①工事概要の入力!$C$56,"",IF(B500&gt;=①工事概要の入力!$C$55,$AM$13,""))</f>
        <v/>
      </c>
      <c r="AN500" s="177" t="str">
        <f>IF(B500&gt;①工事概要の入力!$C$58,"",IF(B500&gt;=①工事概要の入力!$C$57,$AN$13,""))</f>
        <v/>
      </c>
      <c r="AO500" s="177" t="str">
        <f>IF(B500&gt;①工事概要の入力!$C$60,"",IF(B500&gt;=①工事概要の入力!$C$59,$AO$13,""))</f>
        <v/>
      </c>
      <c r="AP500" s="177" t="str">
        <f>IF(B500&gt;①工事概要の入力!$C$62,"",IF(B500&gt;=①工事概要の入力!$C$61,$AP$13,""))</f>
        <v/>
      </c>
      <c r="AQ500" s="177" t="str">
        <f>IF(B500&gt;①工事概要の入力!$C$64,"",IF(B500&gt;=①工事概要の入力!$C$63,$AQ$13,""))</f>
        <v/>
      </c>
      <c r="AR500" s="177" t="str">
        <f>IF(B500&gt;①工事概要の入力!$C$66,"",IF(B500&gt;=①工事概要の入力!$C$65,$AR$13,""))</f>
        <v/>
      </c>
      <c r="AS500" s="177" t="str">
        <f>IF(B500&gt;①工事概要の入力!$C$68,"",IF(B500&gt;=①工事概要の入力!$C$67,$AS$13,""))</f>
        <v/>
      </c>
      <c r="AT500" s="177" t="str">
        <f t="shared" si="79"/>
        <v/>
      </c>
      <c r="AU500" s="177" t="str">
        <f t="shared" si="71"/>
        <v xml:space="preserve"> </v>
      </c>
    </row>
    <row r="501" spans="1:47" ht="39" customHeight="1" thickTop="1" thickBot="1">
      <c r="A501" s="351" t="str">
        <f t="shared" si="72"/>
        <v>対象期間外</v>
      </c>
      <c r="B501" s="362" t="str">
        <f>IFERROR(IF(B500=①工事概要の入力!$E$14,"-",IF(B500="-","-",B500+1)),"-")</f>
        <v>-</v>
      </c>
      <c r="C501" s="363" t="str">
        <f t="shared" si="73"/>
        <v>-</v>
      </c>
      <c r="D501" s="364" t="str">
        <f t="shared" si="74"/>
        <v xml:space="preserve"> </v>
      </c>
      <c r="E501" s="365" t="str">
        <f>IF(B501=①工事概要の入力!$E$10,"",IF(B501&gt;①工事概要の入力!$E$13,"",IF(LEN(AT501)=0,"○","")))</f>
        <v/>
      </c>
      <c r="F501" s="365" t="str">
        <f>IF(E501="","",IF(WEEKDAY(B501)=1,"〇",IF(WEEKDAY(B501)=7,"〇","")))</f>
        <v/>
      </c>
      <c r="G501" s="366" t="str">
        <f t="shared" si="75"/>
        <v>×</v>
      </c>
      <c r="H501" s="367"/>
      <c r="I501" s="368"/>
      <c r="J501" s="369"/>
      <c r="K501" s="370"/>
      <c r="L501" s="371" t="str">
        <f t="shared" si="76"/>
        <v/>
      </c>
      <c r="M501" s="371" t="str">
        <f t="shared" si="70"/>
        <v/>
      </c>
      <c r="N501" s="371" t="str">
        <f>B501</f>
        <v>-</v>
      </c>
      <c r="O501" s="371" t="str">
        <f t="shared" si="77"/>
        <v/>
      </c>
      <c r="P501" s="371" t="str">
        <f t="shared" si="78"/>
        <v>振替済み</v>
      </c>
      <c r="Q501" s="365" t="str">
        <f>IFERROR(IF(F501="","",IF(I501="休日","OK",IF(I501=$T$3,VLOOKUP(B501,$M$15:$P$655,4,FALSE),"NG"))),"NG")</f>
        <v/>
      </c>
      <c r="R501" s="398" t="str">
        <f>IFERROR(IF(WEEKDAY(C501)=2,"週の始まり",IF(WEEKDAY(C501)=1,"週の終わり",IF(WEEKDAY(C501)&gt;2,"↓",""))),"")</f>
        <v/>
      </c>
      <c r="S501" s="184"/>
      <c r="V501" s="177" t="str">
        <f>IFERROR(VLOOKUP(B501,①工事概要の入力!$C$10:$D$14,2,FALSE),"")</f>
        <v/>
      </c>
      <c r="W501" s="177" t="str">
        <f>IFERROR(VLOOKUP(B501,①工事概要の入力!$C$18:$D$23,2,FALSE),"")</f>
        <v/>
      </c>
      <c r="X501" s="177" t="str">
        <f>IFERROR(VLOOKUP(B501,①工事概要の入力!$C$24:$D$26,2,FALSE),"")</f>
        <v/>
      </c>
      <c r="Y501" s="177" t="str">
        <f>IF(B501&gt;①工事概要の入力!$C$28,"",IF(B501&gt;=①工事概要の入力!$C$27,$Y$13,""))</f>
        <v/>
      </c>
      <c r="Z501" s="177" t="str">
        <f>IF(B501&gt;①工事概要の入力!$C$30,"",IF(B501&gt;=①工事概要の入力!$C$29,$Z$13,""))</f>
        <v/>
      </c>
      <c r="AA501" s="177" t="str">
        <f>IF(B501&gt;①工事概要の入力!$C$32,"",IF(B501&gt;=①工事概要の入力!$C$31,$AA$13,""))</f>
        <v/>
      </c>
      <c r="AB501" s="177" t="str">
        <f>IF(B501&gt;①工事概要の入力!$C$34,"",IF(B501&gt;=①工事概要の入力!$C$33,$AB$13,""))</f>
        <v/>
      </c>
      <c r="AC501" s="177" t="str">
        <f>IF(B501&gt;①工事概要の入力!$C$36,"",IF(B501&gt;=①工事概要の入力!$C$35,$AC$13,""))</f>
        <v/>
      </c>
      <c r="AD501" s="177" t="str">
        <f>IF(B501&gt;①工事概要の入力!$C$38,"",IF(B501&gt;=①工事概要の入力!$C$37,$AD$13,""))</f>
        <v/>
      </c>
      <c r="AE501" s="177" t="str">
        <f>IF(B501&gt;①工事概要の入力!$C$40,"",IF(B501&gt;=①工事概要の入力!$C$39,$AE$13,""))</f>
        <v/>
      </c>
      <c r="AF501" s="177" t="str">
        <f>IF(B501&gt;①工事概要の入力!$C$42,"",IF(B501&gt;=①工事概要の入力!$C$41,$AF$13,""))</f>
        <v/>
      </c>
      <c r="AG501" s="177" t="str">
        <f>IF(B501&gt;①工事概要の入力!$C$44,"",IF(B501&gt;=①工事概要の入力!$C$43,$AG$13,""))</f>
        <v/>
      </c>
      <c r="AH501" s="177" t="str">
        <f>IF(B501&gt;①工事概要の入力!$C$46,"",IF(B501&gt;=①工事概要の入力!$C$45,$AH$13,""))</f>
        <v/>
      </c>
      <c r="AI501" s="177" t="str">
        <f>IF(B501&gt;①工事概要の入力!$C$48,"",IF(B501&gt;=①工事概要の入力!$C$47,$AI$13,""))</f>
        <v/>
      </c>
      <c r="AJ501" s="177" t="str">
        <f>IF(B501&gt;①工事概要の入力!$C$50,"",IF(B501&gt;=①工事概要の入力!$C$49,$AJ$13,""))</f>
        <v/>
      </c>
      <c r="AK501" s="177" t="str">
        <f>IF(B501&gt;①工事概要の入力!$C$52,"",IF(B501&gt;=①工事概要の入力!$C$51,$AK$13,""))</f>
        <v/>
      </c>
      <c r="AL501" s="177" t="str">
        <f>IF(B501&gt;①工事概要の入力!$C$54,"",IF(B501&gt;=①工事概要の入力!$C$53,$AL$13,""))</f>
        <v/>
      </c>
      <c r="AM501" s="177" t="str">
        <f>IF(B501&gt;①工事概要の入力!$C$56,"",IF(B501&gt;=①工事概要の入力!$C$55,$AM$13,""))</f>
        <v/>
      </c>
      <c r="AN501" s="177" t="str">
        <f>IF(B501&gt;①工事概要の入力!$C$58,"",IF(B501&gt;=①工事概要の入力!$C$57,$AN$13,""))</f>
        <v/>
      </c>
      <c r="AO501" s="177" t="str">
        <f>IF(B501&gt;①工事概要の入力!$C$60,"",IF(B501&gt;=①工事概要の入力!$C$59,$AO$13,""))</f>
        <v/>
      </c>
      <c r="AP501" s="177" t="str">
        <f>IF(B501&gt;①工事概要の入力!$C$62,"",IF(B501&gt;=①工事概要の入力!$C$61,$AP$13,""))</f>
        <v/>
      </c>
      <c r="AQ501" s="177" t="str">
        <f>IF(B501&gt;①工事概要の入力!$C$64,"",IF(B501&gt;=①工事概要の入力!$C$63,$AQ$13,""))</f>
        <v/>
      </c>
      <c r="AR501" s="177" t="str">
        <f>IF(B501&gt;①工事概要の入力!$C$66,"",IF(B501&gt;=①工事概要の入力!$C$65,$AR$13,""))</f>
        <v/>
      </c>
      <c r="AS501" s="177" t="str">
        <f>IF(B501&gt;①工事概要の入力!$C$68,"",IF(B501&gt;=①工事概要の入力!$C$67,$AS$13,""))</f>
        <v/>
      </c>
      <c r="AT501" s="177" t="str">
        <f t="shared" si="79"/>
        <v/>
      </c>
      <c r="AU501" s="177" t="str">
        <f t="shared" si="71"/>
        <v xml:space="preserve"> </v>
      </c>
    </row>
    <row r="502" spans="1:47" ht="39" customHeight="1" thickTop="1" thickBot="1">
      <c r="A502" s="351" t="str">
        <f t="shared" si="72"/>
        <v>対象期間外</v>
      </c>
      <c r="B502" s="362" t="str">
        <f>IFERROR(IF(B501=①工事概要の入力!$E$14,"-",IF(B501="-","-",B501+1)),"-")</f>
        <v>-</v>
      </c>
      <c r="C502" s="363" t="str">
        <f t="shared" si="73"/>
        <v>-</v>
      </c>
      <c r="D502" s="364" t="str">
        <f t="shared" si="74"/>
        <v xml:space="preserve"> </v>
      </c>
      <c r="E502" s="365" t="str">
        <f>IF(B502=①工事概要の入力!$E$10,"",IF(B502&gt;①工事概要の入力!$E$13,"",IF(LEN(AT502)=0,"○","")))</f>
        <v/>
      </c>
      <c r="F502" s="365" t="str">
        <f>IF(E502="","",IF(WEEKDAY(B502)=1,"〇",IF(WEEKDAY(B502)=7,"〇","")))</f>
        <v/>
      </c>
      <c r="G502" s="366" t="str">
        <f t="shared" si="75"/>
        <v>×</v>
      </c>
      <c r="H502" s="367"/>
      <c r="I502" s="368"/>
      <c r="J502" s="369"/>
      <c r="K502" s="370"/>
      <c r="L502" s="371" t="str">
        <f t="shared" si="76"/>
        <v/>
      </c>
      <c r="M502" s="371" t="str">
        <f t="shared" si="70"/>
        <v/>
      </c>
      <c r="N502" s="371" t="str">
        <f>B502</f>
        <v>-</v>
      </c>
      <c r="O502" s="371" t="str">
        <f t="shared" si="77"/>
        <v/>
      </c>
      <c r="P502" s="371" t="str">
        <f t="shared" si="78"/>
        <v>振替済み</v>
      </c>
      <c r="Q502" s="365" t="str">
        <f>IFERROR(IF(F502="","",IF(I502="休日","OK",IF(I502=$T$3,VLOOKUP(B502,$M$15:$P$655,4,FALSE),"NG"))),"NG")</f>
        <v/>
      </c>
      <c r="R502" s="398" t="str">
        <f>IFERROR(IF(WEEKDAY(C502)=2,"週の始まり",IF(WEEKDAY(C502)=1,"週の終わり",IF(WEEKDAY(C502)&gt;2,"↓",""))),"")</f>
        <v/>
      </c>
      <c r="S502" s="184"/>
      <c r="V502" s="177" t="str">
        <f>IFERROR(VLOOKUP(B502,①工事概要の入力!$C$10:$D$14,2,FALSE),"")</f>
        <v/>
      </c>
      <c r="W502" s="177" t="str">
        <f>IFERROR(VLOOKUP(B502,①工事概要の入力!$C$18:$D$23,2,FALSE),"")</f>
        <v/>
      </c>
      <c r="X502" s="177" t="str">
        <f>IFERROR(VLOOKUP(B502,①工事概要の入力!$C$24:$D$26,2,FALSE),"")</f>
        <v/>
      </c>
      <c r="Y502" s="177" t="str">
        <f>IF(B502&gt;①工事概要の入力!$C$28,"",IF(B502&gt;=①工事概要の入力!$C$27,$Y$13,""))</f>
        <v/>
      </c>
      <c r="Z502" s="177" t="str">
        <f>IF(B502&gt;①工事概要の入力!$C$30,"",IF(B502&gt;=①工事概要の入力!$C$29,$Z$13,""))</f>
        <v/>
      </c>
      <c r="AA502" s="177" t="str">
        <f>IF(B502&gt;①工事概要の入力!$C$32,"",IF(B502&gt;=①工事概要の入力!$C$31,$AA$13,""))</f>
        <v/>
      </c>
      <c r="AB502" s="177" t="str">
        <f>IF(B502&gt;①工事概要の入力!$C$34,"",IF(B502&gt;=①工事概要の入力!$C$33,$AB$13,""))</f>
        <v/>
      </c>
      <c r="AC502" s="177" t="str">
        <f>IF(B502&gt;①工事概要の入力!$C$36,"",IF(B502&gt;=①工事概要の入力!$C$35,$AC$13,""))</f>
        <v/>
      </c>
      <c r="AD502" s="177" t="str">
        <f>IF(B502&gt;①工事概要の入力!$C$38,"",IF(B502&gt;=①工事概要の入力!$C$37,$AD$13,""))</f>
        <v/>
      </c>
      <c r="AE502" s="177" t="str">
        <f>IF(B502&gt;①工事概要の入力!$C$40,"",IF(B502&gt;=①工事概要の入力!$C$39,$AE$13,""))</f>
        <v/>
      </c>
      <c r="AF502" s="177" t="str">
        <f>IF(B502&gt;①工事概要の入力!$C$42,"",IF(B502&gt;=①工事概要の入力!$C$41,$AF$13,""))</f>
        <v/>
      </c>
      <c r="AG502" s="177" t="str">
        <f>IF(B502&gt;①工事概要の入力!$C$44,"",IF(B502&gt;=①工事概要の入力!$C$43,$AG$13,""))</f>
        <v/>
      </c>
      <c r="AH502" s="177" t="str">
        <f>IF(B502&gt;①工事概要の入力!$C$46,"",IF(B502&gt;=①工事概要の入力!$C$45,$AH$13,""))</f>
        <v/>
      </c>
      <c r="AI502" s="177" t="str">
        <f>IF(B502&gt;①工事概要の入力!$C$48,"",IF(B502&gt;=①工事概要の入力!$C$47,$AI$13,""))</f>
        <v/>
      </c>
      <c r="AJ502" s="177" t="str">
        <f>IF(B502&gt;①工事概要の入力!$C$50,"",IF(B502&gt;=①工事概要の入力!$C$49,$AJ$13,""))</f>
        <v/>
      </c>
      <c r="AK502" s="177" t="str">
        <f>IF(B502&gt;①工事概要の入力!$C$52,"",IF(B502&gt;=①工事概要の入力!$C$51,$AK$13,""))</f>
        <v/>
      </c>
      <c r="AL502" s="177" t="str">
        <f>IF(B502&gt;①工事概要の入力!$C$54,"",IF(B502&gt;=①工事概要の入力!$C$53,$AL$13,""))</f>
        <v/>
      </c>
      <c r="AM502" s="177" t="str">
        <f>IF(B502&gt;①工事概要の入力!$C$56,"",IF(B502&gt;=①工事概要の入力!$C$55,$AM$13,""))</f>
        <v/>
      </c>
      <c r="AN502" s="177" t="str">
        <f>IF(B502&gt;①工事概要の入力!$C$58,"",IF(B502&gt;=①工事概要の入力!$C$57,$AN$13,""))</f>
        <v/>
      </c>
      <c r="AO502" s="177" t="str">
        <f>IF(B502&gt;①工事概要の入力!$C$60,"",IF(B502&gt;=①工事概要の入力!$C$59,$AO$13,""))</f>
        <v/>
      </c>
      <c r="AP502" s="177" t="str">
        <f>IF(B502&gt;①工事概要の入力!$C$62,"",IF(B502&gt;=①工事概要の入力!$C$61,$AP$13,""))</f>
        <v/>
      </c>
      <c r="AQ502" s="177" t="str">
        <f>IF(B502&gt;①工事概要の入力!$C$64,"",IF(B502&gt;=①工事概要の入力!$C$63,$AQ$13,""))</f>
        <v/>
      </c>
      <c r="AR502" s="177" t="str">
        <f>IF(B502&gt;①工事概要の入力!$C$66,"",IF(B502&gt;=①工事概要の入力!$C$65,$AR$13,""))</f>
        <v/>
      </c>
      <c r="AS502" s="177" t="str">
        <f>IF(B502&gt;①工事概要の入力!$C$68,"",IF(B502&gt;=①工事概要の入力!$C$67,$AS$13,""))</f>
        <v/>
      </c>
      <c r="AT502" s="177" t="str">
        <f t="shared" si="79"/>
        <v/>
      </c>
      <c r="AU502" s="177" t="str">
        <f t="shared" si="71"/>
        <v xml:space="preserve"> </v>
      </c>
    </row>
    <row r="503" spans="1:47" ht="39" customHeight="1" thickTop="1" thickBot="1">
      <c r="A503" s="351" t="str">
        <f t="shared" si="72"/>
        <v>対象期間外</v>
      </c>
      <c r="B503" s="362" t="str">
        <f>IFERROR(IF(B502=①工事概要の入力!$E$14,"-",IF(B502="-","-",B502+1)),"-")</f>
        <v>-</v>
      </c>
      <c r="C503" s="363" t="str">
        <f t="shared" si="73"/>
        <v>-</v>
      </c>
      <c r="D503" s="364" t="str">
        <f t="shared" si="74"/>
        <v xml:space="preserve"> </v>
      </c>
      <c r="E503" s="365" t="str">
        <f>IF(B503=①工事概要の入力!$E$10,"",IF(B503&gt;①工事概要の入力!$E$13,"",IF(LEN(AT503)=0,"○","")))</f>
        <v/>
      </c>
      <c r="F503" s="365" t="str">
        <f>IF(E503="","",IF(WEEKDAY(B503)=1,"〇",IF(WEEKDAY(B503)=7,"〇","")))</f>
        <v/>
      </c>
      <c r="G503" s="366" t="str">
        <f t="shared" si="75"/>
        <v>×</v>
      </c>
      <c r="H503" s="367"/>
      <c r="I503" s="368"/>
      <c r="J503" s="369"/>
      <c r="K503" s="370"/>
      <c r="L503" s="371" t="str">
        <f t="shared" si="76"/>
        <v/>
      </c>
      <c r="M503" s="371" t="str">
        <f t="shared" si="70"/>
        <v/>
      </c>
      <c r="N503" s="371" t="str">
        <f>B503</f>
        <v>-</v>
      </c>
      <c r="O503" s="371" t="str">
        <f t="shared" si="77"/>
        <v/>
      </c>
      <c r="P503" s="371" t="str">
        <f t="shared" si="78"/>
        <v>振替済み</v>
      </c>
      <c r="Q503" s="365" t="str">
        <f>IFERROR(IF(F503="","",IF(I503="休日","OK",IF(I503=$T$3,VLOOKUP(B503,$M$15:$P$655,4,FALSE),"NG"))),"NG")</f>
        <v/>
      </c>
      <c r="R503" s="398" t="str">
        <f>IFERROR(IF(WEEKDAY(C503)=2,"週の始まり",IF(WEEKDAY(C503)=1,"週の終わり",IF(WEEKDAY(C503)&gt;2,"↓",""))),"")</f>
        <v/>
      </c>
      <c r="S503" s="184"/>
      <c r="V503" s="177" t="str">
        <f>IFERROR(VLOOKUP(B503,①工事概要の入力!$C$10:$D$14,2,FALSE),"")</f>
        <v/>
      </c>
      <c r="W503" s="177" t="str">
        <f>IFERROR(VLOOKUP(B503,①工事概要の入力!$C$18:$D$23,2,FALSE),"")</f>
        <v/>
      </c>
      <c r="X503" s="177" t="str">
        <f>IFERROR(VLOOKUP(B503,①工事概要の入力!$C$24:$D$26,2,FALSE),"")</f>
        <v/>
      </c>
      <c r="Y503" s="177" t="str">
        <f>IF(B503&gt;①工事概要の入力!$C$28,"",IF(B503&gt;=①工事概要の入力!$C$27,$Y$13,""))</f>
        <v/>
      </c>
      <c r="Z503" s="177" t="str">
        <f>IF(B503&gt;①工事概要の入力!$C$30,"",IF(B503&gt;=①工事概要の入力!$C$29,$Z$13,""))</f>
        <v/>
      </c>
      <c r="AA503" s="177" t="str">
        <f>IF(B503&gt;①工事概要の入力!$C$32,"",IF(B503&gt;=①工事概要の入力!$C$31,$AA$13,""))</f>
        <v/>
      </c>
      <c r="AB503" s="177" t="str">
        <f>IF(B503&gt;①工事概要の入力!$C$34,"",IF(B503&gt;=①工事概要の入力!$C$33,$AB$13,""))</f>
        <v/>
      </c>
      <c r="AC503" s="177" t="str">
        <f>IF(B503&gt;①工事概要の入力!$C$36,"",IF(B503&gt;=①工事概要の入力!$C$35,$AC$13,""))</f>
        <v/>
      </c>
      <c r="AD503" s="177" t="str">
        <f>IF(B503&gt;①工事概要の入力!$C$38,"",IF(B503&gt;=①工事概要の入力!$C$37,$AD$13,""))</f>
        <v/>
      </c>
      <c r="AE503" s="177" t="str">
        <f>IF(B503&gt;①工事概要の入力!$C$40,"",IF(B503&gt;=①工事概要の入力!$C$39,$AE$13,""))</f>
        <v/>
      </c>
      <c r="AF503" s="177" t="str">
        <f>IF(B503&gt;①工事概要の入力!$C$42,"",IF(B503&gt;=①工事概要の入力!$C$41,$AF$13,""))</f>
        <v/>
      </c>
      <c r="AG503" s="177" t="str">
        <f>IF(B503&gt;①工事概要の入力!$C$44,"",IF(B503&gt;=①工事概要の入力!$C$43,$AG$13,""))</f>
        <v/>
      </c>
      <c r="AH503" s="177" t="str">
        <f>IF(B503&gt;①工事概要の入力!$C$46,"",IF(B503&gt;=①工事概要の入力!$C$45,$AH$13,""))</f>
        <v/>
      </c>
      <c r="AI503" s="177" t="str">
        <f>IF(B503&gt;①工事概要の入力!$C$48,"",IF(B503&gt;=①工事概要の入力!$C$47,$AI$13,""))</f>
        <v/>
      </c>
      <c r="AJ503" s="177" t="str">
        <f>IF(B503&gt;①工事概要の入力!$C$50,"",IF(B503&gt;=①工事概要の入力!$C$49,$AJ$13,""))</f>
        <v/>
      </c>
      <c r="AK503" s="177" t="str">
        <f>IF(B503&gt;①工事概要の入力!$C$52,"",IF(B503&gt;=①工事概要の入力!$C$51,$AK$13,""))</f>
        <v/>
      </c>
      <c r="AL503" s="177" t="str">
        <f>IF(B503&gt;①工事概要の入力!$C$54,"",IF(B503&gt;=①工事概要の入力!$C$53,$AL$13,""))</f>
        <v/>
      </c>
      <c r="AM503" s="177" t="str">
        <f>IF(B503&gt;①工事概要の入力!$C$56,"",IF(B503&gt;=①工事概要の入力!$C$55,$AM$13,""))</f>
        <v/>
      </c>
      <c r="AN503" s="177" t="str">
        <f>IF(B503&gt;①工事概要の入力!$C$58,"",IF(B503&gt;=①工事概要の入力!$C$57,$AN$13,""))</f>
        <v/>
      </c>
      <c r="AO503" s="177" t="str">
        <f>IF(B503&gt;①工事概要の入力!$C$60,"",IF(B503&gt;=①工事概要の入力!$C$59,$AO$13,""))</f>
        <v/>
      </c>
      <c r="AP503" s="177" t="str">
        <f>IF(B503&gt;①工事概要の入力!$C$62,"",IF(B503&gt;=①工事概要の入力!$C$61,$AP$13,""))</f>
        <v/>
      </c>
      <c r="AQ503" s="177" t="str">
        <f>IF(B503&gt;①工事概要の入力!$C$64,"",IF(B503&gt;=①工事概要の入力!$C$63,$AQ$13,""))</f>
        <v/>
      </c>
      <c r="AR503" s="177" t="str">
        <f>IF(B503&gt;①工事概要の入力!$C$66,"",IF(B503&gt;=①工事概要の入力!$C$65,$AR$13,""))</f>
        <v/>
      </c>
      <c r="AS503" s="177" t="str">
        <f>IF(B503&gt;①工事概要の入力!$C$68,"",IF(B503&gt;=①工事概要の入力!$C$67,$AS$13,""))</f>
        <v/>
      </c>
      <c r="AT503" s="177" t="str">
        <f t="shared" si="79"/>
        <v/>
      </c>
      <c r="AU503" s="177" t="str">
        <f t="shared" si="71"/>
        <v xml:space="preserve"> </v>
      </c>
    </row>
    <row r="504" spans="1:47" ht="39" customHeight="1" thickTop="1" thickBot="1">
      <c r="A504" s="351" t="str">
        <f t="shared" si="72"/>
        <v>対象期間外</v>
      </c>
      <c r="B504" s="362" t="str">
        <f>IFERROR(IF(B503=①工事概要の入力!$E$14,"-",IF(B503="-","-",B503+1)),"-")</f>
        <v>-</v>
      </c>
      <c r="C504" s="363" t="str">
        <f t="shared" si="73"/>
        <v>-</v>
      </c>
      <c r="D504" s="364" t="str">
        <f t="shared" si="74"/>
        <v xml:space="preserve"> </v>
      </c>
      <c r="E504" s="365" t="str">
        <f>IF(B504=①工事概要の入力!$E$10,"",IF(B504&gt;①工事概要の入力!$E$13,"",IF(LEN(AT504)=0,"○","")))</f>
        <v/>
      </c>
      <c r="F504" s="365" t="str">
        <f>IF(E504="","",IF(WEEKDAY(B504)=1,"〇",IF(WEEKDAY(B504)=7,"〇","")))</f>
        <v/>
      </c>
      <c r="G504" s="366" t="str">
        <f t="shared" si="75"/>
        <v>×</v>
      </c>
      <c r="H504" s="367"/>
      <c r="I504" s="368"/>
      <c r="J504" s="369"/>
      <c r="K504" s="370"/>
      <c r="L504" s="371" t="str">
        <f t="shared" si="76"/>
        <v/>
      </c>
      <c r="M504" s="371" t="str">
        <f t="shared" si="70"/>
        <v/>
      </c>
      <c r="N504" s="371" t="str">
        <f>B504</f>
        <v>-</v>
      </c>
      <c r="O504" s="371" t="str">
        <f t="shared" si="77"/>
        <v/>
      </c>
      <c r="P504" s="371" t="str">
        <f t="shared" si="78"/>
        <v>振替済み</v>
      </c>
      <c r="Q504" s="365" t="str">
        <f>IFERROR(IF(F504="","",IF(I504="休日","OK",IF(I504=$T$3,VLOOKUP(B504,$M$15:$P$655,4,FALSE),"NG"))),"NG")</f>
        <v/>
      </c>
      <c r="R504" s="398" t="str">
        <f>IFERROR(IF(WEEKDAY(C504)=2,"週の始まり",IF(WEEKDAY(C504)=1,"週の終わり",IF(WEEKDAY(C504)&gt;2,"↓",""))),"")</f>
        <v/>
      </c>
      <c r="S504" s="184"/>
      <c r="V504" s="177" t="str">
        <f>IFERROR(VLOOKUP(B504,①工事概要の入力!$C$10:$D$14,2,FALSE),"")</f>
        <v/>
      </c>
      <c r="W504" s="177" t="str">
        <f>IFERROR(VLOOKUP(B504,①工事概要の入力!$C$18:$D$23,2,FALSE),"")</f>
        <v/>
      </c>
      <c r="X504" s="177" t="str">
        <f>IFERROR(VLOOKUP(B504,①工事概要の入力!$C$24:$D$26,2,FALSE),"")</f>
        <v/>
      </c>
      <c r="Y504" s="177" t="str">
        <f>IF(B504&gt;①工事概要の入力!$C$28,"",IF(B504&gt;=①工事概要の入力!$C$27,$Y$13,""))</f>
        <v/>
      </c>
      <c r="Z504" s="177" t="str">
        <f>IF(B504&gt;①工事概要の入力!$C$30,"",IF(B504&gt;=①工事概要の入力!$C$29,$Z$13,""))</f>
        <v/>
      </c>
      <c r="AA504" s="177" t="str">
        <f>IF(B504&gt;①工事概要の入力!$C$32,"",IF(B504&gt;=①工事概要の入力!$C$31,$AA$13,""))</f>
        <v/>
      </c>
      <c r="AB504" s="177" t="str">
        <f>IF(B504&gt;①工事概要の入力!$C$34,"",IF(B504&gt;=①工事概要の入力!$C$33,$AB$13,""))</f>
        <v/>
      </c>
      <c r="AC504" s="177" t="str">
        <f>IF(B504&gt;①工事概要の入力!$C$36,"",IF(B504&gt;=①工事概要の入力!$C$35,$AC$13,""))</f>
        <v/>
      </c>
      <c r="AD504" s="177" t="str">
        <f>IF(B504&gt;①工事概要の入力!$C$38,"",IF(B504&gt;=①工事概要の入力!$C$37,$AD$13,""))</f>
        <v/>
      </c>
      <c r="AE504" s="177" t="str">
        <f>IF(B504&gt;①工事概要の入力!$C$40,"",IF(B504&gt;=①工事概要の入力!$C$39,$AE$13,""))</f>
        <v/>
      </c>
      <c r="AF504" s="177" t="str">
        <f>IF(B504&gt;①工事概要の入力!$C$42,"",IF(B504&gt;=①工事概要の入力!$C$41,$AF$13,""))</f>
        <v/>
      </c>
      <c r="AG504" s="177" t="str">
        <f>IF(B504&gt;①工事概要の入力!$C$44,"",IF(B504&gt;=①工事概要の入力!$C$43,$AG$13,""))</f>
        <v/>
      </c>
      <c r="AH504" s="177" t="str">
        <f>IF(B504&gt;①工事概要の入力!$C$46,"",IF(B504&gt;=①工事概要の入力!$C$45,$AH$13,""))</f>
        <v/>
      </c>
      <c r="AI504" s="177" t="str">
        <f>IF(B504&gt;①工事概要の入力!$C$48,"",IF(B504&gt;=①工事概要の入力!$C$47,$AI$13,""))</f>
        <v/>
      </c>
      <c r="AJ504" s="177" t="str">
        <f>IF(B504&gt;①工事概要の入力!$C$50,"",IF(B504&gt;=①工事概要の入力!$C$49,$AJ$13,""))</f>
        <v/>
      </c>
      <c r="AK504" s="177" t="str">
        <f>IF(B504&gt;①工事概要の入力!$C$52,"",IF(B504&gt;=①工事概要の入力!$C$51,$AK$13,""))</f>
        <v/>
      </c>
      <c r="AL504" s="177" t="str">
        <f>IF(B504&gt;①工事概要の入力!$C$54,"",IF(B504&gt;=①工事概要の入力!$C$53,$AL$13,""))</f>
        <v/>
      </c>
      <c r="AM504" s="177" t="str">
        <f>IF(B504&gt;①工事概要の入力!$C$56,"",IF(B504&gt;=①工事概要の入力!$C$55,$AM$13,""))</f>
        <v/>
      </c>
      <c r="AN504" s="177" t="str">
        <f>IF(B504&gt;①工事概要の入力!$C$58,"",IF(B504&gt;=①工事概要の入力!$C$57,$AN$13,""))</f>
        <v/>
      </c>
      <c r="AO504" s="177" t="str">
        <f>IF(B504&gt;①工事概要の入力!$C$60,"",IF(B504&gt;=①工事概要の入力!$C$59,$AO$13,""))</f>
        <v/>
      </c>
      <c r="AP504" s="177" t="str">
        <f>IF(B504&gt;①工事概要の入力!$C$62,"",IF(B504&gt;=①工事概要の入力!$C$61,$AP$13,""))</f>
        <v/>
      </c>
      <c r="AQ504" s="177" t="str">
        <f>IF(B504&gt;①工事概要の入力!$C$64,"",IF(B504&gt;=①工事概要の入力!$C$63,$AQ$13,""))</f>
        <v/>
      </c>
      <c r="AR504" s="177" t="str">
        <f>IF(B504&gt;①工事概要の入力!$C$66,"",IF(B504&gt;=①工事概要の入力!$C$65,$AR$13,""))</f>
        <v/>
      </c>
      <c r="AS504" s="177" t="str">
        <f>IF(B504&gt;①工事概要の入力!$C$68,"",IF(B504&gt;=①工事概要の入力!$C$67,$AS$13,""))</f>
        <v/>
      </c>
      <c r="AT504" s="177" t="str">
        <f t="shared" si="79"/>
        <v/>
      </c>
      <c r="AU504" s="177" t="str">
        <f t="shared" si="71"/>
        <v xml:space="preserve"> </v>
      </c>
    </row>
    <row r="505" spans="1:47" ht="39" customHeight="1" thickTop="1" thickBot="1">
      <c r="A505" s="351" t="str">
        <f t="shared" si="72"/>
        <v>対象期間外</v>
      </c>
      <c r="B505" s="362" t="str">
        <f>IFERROR(IF(B504=①工事概要の入力!$E$14,"-",IF(B504="-","-",B504+1)),"-")</f>
        <v>-</v>
      </c>
      <c r="C505" s="363" t="str">
        <f t="shared" si="73"/>
        <v>-</v>
      </c>
      <c r="D505" s="364" t="str">
        <f t="shared" si="74"/>
        <v xml:space="preserve"> </v>
      </c>
      <c r="E505" s="365" t="str">
        <f>IF(B505=①工事概要の入力!$E$10,"",IF(B505&gt;①工事概要の入力!$E$13,"",IF(LEN(AT505)=0,"○","")))</f>
        <v/>
      </c>
      <c r="F505" s="365" t="str">
        <f>IF(E505="","",IF(WEEKDAY(B505)=1,"〇",IF(WEEKDAY(B505)=7,"〇","")))</f>
        <v/>
      </c>
      <c r="G505" s="366" t="str">
        <f t="shared" si="75"/>
        <v>×</v>
      </c>
      <c r="H505" s="367"/>
      <c r="I505" s="368"/>
      <c r="J505" s="369"/>
      <c r="K505" s="370"/>
      <c r="L505" s="371" t="str">
        <f t="shared" si="76"/>
        <v/>
      </c>
      <c r="M505" s="371" t="str">
        <f t="shared" si="70"/>
        <v/>
      </c>
      <c r="N505" s="371" t="str">
        <f>B505</f>
        <v>-</v>
      </c>
      <c r="O505" s="371" t="str">
        <f t="shared" si="77"/>
        <v/>
      </c>
      <c r="P505" s="371" t="str">
        <f t="shared" si="78"/>
        <v>振替済み</v>
      </c>
      <c r="Q505" s="365" t="str">
        <f>IFERROR(IF(F505="","",IF(I505="休日","OK",IF(I505=$T$3,VLOOKUP(B505,$M$15:$P$655,4,FALSE),"NG"))),"NG")</f>
        <v/>
      </c>
      <c r="R505" s="398" t="str">
        <f>IFERROR(IF(WEEKDAY(C505)=2,"週の始まり",IF(WEEKDAY(C505)=1,"週の終わり",IF(WEEKDAY(C505)&gt;2,"↓",""))),"")</f>
        <v/>
      </c>
      <c r="S505" s="184"/>
      <c r="V505" s="177" t="str">
        <f>IFERROR(VLOOKUP(B505,①工事概要の入力!$C$10:$D$14,2,FALSE),"")</f>
        <v/>
      </c>
      <c r="W505" s="177" t="str">
        <f>IFERROR(VLOOKUP(B505,①工事概要の入力!$C$18:$D$23,2,FALSE),"")</f>
        <v/>
      </c>
      <c r="X505" s="177" t="str">
        <f>IFERROR(VLOOKUP(B505,①工事概要の入力!$C$24:$D$26,2,FALSE),"")</f>
        <v/>
      </c>
      <c r="Y505" s="177" t="str">
        <f>IF(B505&gt;①工事概要の入力!$C$28,"",IF(B505&gt;=①工事概要の入力!$C$27,$Y$13,""))</f>
        <v/>
      </c>
      <c r="Z505" s="177" t="str">
        <f>IF(B505&gt;①工事概要の入力!$C$30,"",IF(B505&gt;=①工事概要の入力!$C$29,$Z$13,""))</f>
        <v/>
      </c>
      <c r="AA505" s="177" t="str">
        <f>IF(B505&gt;①工事概要の入力!$C$32,"",IF(B505&gt;=①工事概要の入力!$C$31,$AA$13,""))</f>
        <v/>
      </c>
      <c r="AB505" s="177" t="str">
        <f>IF(B505&gt;①工事概要の入力!$C$34,"",IF(B505&gt;=①工事概要の入力!$C$33,$AB$13,""))</f>
        <v/>
      </c>
      <c r="AC505" s="177" t="str">
        <f>IF(B505&gt;①工事概要の入力!$C$36,"",IF(B505&gt;=①工事概要の入力!$C$35,$AC$13,""))</f>
        <v/>
      </c>
      <c r="AD505" s="177" t="str">
        <f>IF(B505&gt;①工事概要の入力!$C$38,"",IF(B505&gt;=①工事概要の入力!$C$37,$AD$13,""))</f>
        <v/>
      </c>
      <c r="AE505" s="177" t="str">
        <f>IF(B505&gt;①工事概要の入力!$C$40,"",IF(B505&gt;=①工事概要の入力!$C$39,$AE$13,""))</f>
        <v/>
      </c>
      <c r="AF505" s="177" t="str">
        <f>IF(B505&gt;①工事概要の入力!$C$42,"",IF(B505&gt;=①工事概要の入力!$C$41,$AF$13,""))</f>
        <v/>
      </c>
      <c r="AG505" s="177" t="str">
        <f>IF(B505&gt;①工事概要の入力!$C$44,"",IF(B505&gt;=①工事概要の入力!$C$43,$AG$13,""))</f>
        <v/>
      </c>
      <c r="AH505" s="177" t="str">
        <f>IF(B505&gt;①工事概要の入力!$C$46,"",IF(B505&gt;=①工事概要の入力!$C$45,$AH$13,""))</f>
        <v/>
      </c>
      <c r="AI505" s="177" t="str">
        <f>IF(B505&gt;①工事概要の入力!$C$48,"",IF(B505&gt;=①工事概要の入力!$C$47,$AI$13,""))</f>
        <v/>
      </c>
      <c r="AJ505" s="177" t="str">
        <f>IF(B505&gt;①工事概要の入力!$C$50,"",IF(B505&gt;=①工事概要の入力!$C$49,$AJ$13,""))</f>
        <v/>
      </c>
      <c r="AK505" s="177" t="str">
        <f>IF(B505&gt;①工事概要の入力!$C$52,"",IF(B505&gt;=①工事概要の入力!$C$51,$AK$13,""))</f>
        <v/>
      </c>
      <c r="AL505" s="177" t="str">
        <f>IF(B505&gt;①工事概要の入力!$C$54,"",IF(B505&gt;=①工事概要の入力!$C$53,$AL$13,""))</f>
        <v/>
      </c>
      <c r="AM505" s="177" t="str">
        <f>IF(B505&gt;①工事概要の入力!$C$56,"",IF(B505&gt;=①工事概要の入力!$C$55,$AM$13,""))</f>
        <v/>
      </c>
      <c r="AN505" s="177" t="str">
        <f>IF(B505&gt;①工事概要の入力!$C$58,"",IF(B505&gt;=①工事概要の入力!$C$57,$AN$13,""))</f>
        <v/>
      </c>
      <c r="AO505" s="177" t="str">
        <f>IF(B505&gt;①工事概要の入力!$C$60,"",IF(B505&gt;=①工事概要の入力!$C$59,$AO$13,""))</f>
        <v/>
      </c>
      <c r="AP505" s="177" t="str">
        <f>IF(B505&gt;①工事概要の入力!$C$62,"",IF(B505&gt;=①工事概要の入力!$C$61,$AP$13,""))</f>
        <v/>
      </c>
      <c r="AQ505" s="177" t="str">
        <f>IF(B505&gt;①工事概要の入力!$C$64,"",IF(B505&gt;=①工事概要の入力!$C$63,$AQ$13,""))</f>
        <v/>
      </c>
      <c r="AR505" s="177" t="str">
        <f>IF(B505&gt;①工事概要の入力!$C$66,"",IF(B505&gt;=①工事概要の入力!$C$65,$AR$13,""))</f>
        <v/>
      </c>
      <c r="AS505" s="177" t="str">
        <f>IF(B505&gt;①工事概要の入力!$C$68,"",IF(B505&gt;=①工事概要の入力!$C$67,$AS$13,""))</f>
        <v/>
      </c>
      <c r="AT505" s="177" t="str">
        <f t="shared" si="79"/>
        <v/>
      </c>
      <c r="AU505" s="177" t="str">
        <f t="shared" si="71"/>
        <v xml:space="preserve"> </v>
      </c>
    </row>
    <row r="506" spans="1:47" ht="39" customHeight="1" thickTop="1" thickBot="1">
      <c r="A506" s="351" t="str">
        <f t="shared" si="72"/>
        <v>対象期間外</v>
      </c>
      <c r="B506" s="362" t="str">
        <f>IFERROR(IF(B505=①工事概要の入力!$E$14,"-",IF(B505="-","-",B505+1)),"-")</f>
        <v>-</v>
      </c>
      <c r="C506" s="363" t="str">
        <f t="shared" si="73"/>
        <v>-</v>
      </c>
      <c r="D506" s="364" t="str">
        <f t="shared" si="74"/>
        <v xml:space="preserve"> </v>
      </c>
      <c r="E506" s="365" t="str">
        <f>IF(B506=①工事概要の入力!$E$10,"",IF(B506&gt;①工事概要の入力!$E$13,"",IF(LEN(AT506)=0,"○","")))</f>
        <v/>
      </c>
      <c r="F506" s="365" t="str">
        <f>IF(E506="","",IF(WEEKDAY(B506)=1,"〇",IF(WEEKDAY(B506)=7,"〇","")))</f>
        <v/>
      </c>
      <c r="G506" s="366" t="str">
        <f t="shared" si="75"/>
        <v>×</v>
      </c>
      <c r="H506" s="367"/>
      <c r="I506" s="368"/>
      <c r="J506" s="369"/>
      <c r="K506" s="370"/>
      <c r="L506" s="371" t="str">
        <f t="shared" si="76"/>
        <v/>
      </c>
      <c r="M506" s="371" t="str">
        <f t="shared" si="70"/>
        <v/>
      </c>
      <c r="N506" s="371" t="str">
        <f>B506</f>
        <v>-</v>
      </c>
      <c r="O506" s="371" t="str">
        <f t="shared" si="77"/>
        <v/>
      </c>
      <c r="P506" s="371" t="str">
        <f t="shared" si="78"/>
        <v>振替済み</v>
      </c>
      <c r="Q506" s="365" t="str">
        <f>IFERROR(IF(F506="","",IF(I506="休日","OK",IF(I506=$T$3,VLOOKUP(B506,$M$15:$P$655,4,FALSE),"NG"))),"NG")</f>
        <v/>
      </c>
      <c r="R506" s="398" t="str">
        <f>IFERROR(IF(WEEKDAY(C506)=2,"週の始まり",IF(WEEKDAY(C506)=1,"週の終わり",IF(WEEKDAY(C506)&gt;2,"↓",""))),"")</f>
        <v/>
      </c>
      <c r="S506" s="184"/>
      <c r="V506" s="177" t="str">
        <f>IFERROR(VLOOKUP(B506,①工事概要の入力!$C$10:$D$14,2,FALSE),"")</f>
        <v/>
      </c>
      <c r="W506" s="177" t="str">
        <f>IFERROR(VLOOKUP(B506,①工事概要の入力!$C$18:$D$23,2,FALSE),"")</f>
        <v/>
      </c>
      <c r="X506" s="177" t="str">
        <f>IFERROR(VLOOKUP(B506,①工事概要の入力!$C$24:$D$26,2,FALSE),"")</f>
        <v/>
      </c>
      <c r="Y506" s="177" t="str">
        <f>IF(B506&gt;①工事概要の入力!$C$28,"",IF(B506&gt;=①工事概要の入力!$C$27,$Y$13,""))</f>
        <v/>
      </c>
      <c r="Z506" s="177" t="str">
        <f>IF(B506&gt;①工事概要の入力!$C$30,"",IF(B506&gt;=①工事概要の入力!$C$29,$Z$13,""))</f>
        <v/>
      </c>
      <c r="AA506" s="177" t="str">
        <f>IF(B506&gt;①工事概要の入力!$C$32,"",IF(B506&gt;=①工事概要の入力!$C$31,$AA$13,""))</f>
        <v/>
      </c>
      <c r="AB506" s="177" t="str">
        <f>IF(B506&gt;①工事概要の入力!$C$34,"",IF(B506&gt;=①工事概要の入力!$C$33,$AB$13,""))</f>
        <v/>
      </c>
      <c r="AC506" s="177" t="str">
        <f>IF(B506&gt;①工事概要の入力!$C$36,"",IF(B506&gt;=①工事概要の入力!$C$35,$AC$13,""))</f>
        <v/>
      </c>
      <c r="AD506" s="177" t="str">
        <f>IF(B506&gt;①工事概要の入力!$C$38,"",IF(B506&gt;=①工事概要の入力!$C$37,$AD$13,""))</f>
        <v/>
      </c>
      <c r="AE506" s="177" t="str">
        <f>IF(B506&gt;①工事概要の入力!$C$40,"",IF(B506&gt;=①工事概要の入力!$C$39,$AE$13,""))</f>
        <v/>
      </c>
      <c r="AF506" s="177" t="str">
        <f>IF(B506&gt;①工事概要の入力!$C$42,"",IF(B506&gt;=①工事概要の入力!$C$41,$AF$13,""))</f>
        <v/>
      </c>
      <c r="AG506" s="177" t="str">
        <f>IF(B506&gt;①工事概要の入力!$C$44,"",IF(B506&gt;=①工事概要の入力!$C$43,$AG$13,""))</f>
        <v/>
      </c>
      <c r="AH506" s="177" t="str">
        <f>IF(B506&gt;①工事概要の入力!$C$46,"",IF(B506&gt;=①工事概要の入力!$C$45,$AH$13,""))</f>
        <v/>
      </c>
      <c r="AI506" s="177" t="str">
        <f>IF(B506&gt;①工事概要の入力!$C$48,"",IF(B506&gt;=①工事概要の入力!$C$47,$AI$13,""))</f>
        <v/>
      </c>
      <c r="AJ506" s="177" t="str">
        <f>IF(B506&gt;①工事概要の入力!$C$50,"",IF(B506&gt;=①工事概要の入力!$C$49,$AJ$13,""))</f>
        <v/>
      </c>
      <c r="AK506" s="177" t="str">
        <f>IF(B506&gt;①工事概要の入力!$C$52,"",IF(B506&gt;=①工事概要の入力!$C$51,$AK$13,""))</f>
        <v/>
      </c>
      <c r="AL506" s="177" t="str">
        <f>IF(B506&gt;①工事概要の入力!$C$54,"",IF(B506&gt;=①工事概要の入力!$C$53,$AL$13,""))</f>
        <v/>
      </c>
      <c r="AM506" s="177" t="str">
        <f>IF(B506&gt;①工事概要の入力!$C$56,"",IF(B506&gt;=①工事概要の入力!$C$55,$AM$13,""))</f>
        <v/>
      </c>
      <c r="AN506" s="177" t="str">
        <f>IF(B506&gt;①工事概要の入力!$C$58,"",IF(B506&gt;=①工事概要の入力!$C$57,$AN$13,""))</f>
        <v/>
      </c>
      <c r="AO506" s="177" t="str">
        <f>IF(B506&gt;①工事概要の入力!$C$60,"",IF(B506&gt;=①工事概要の入力!$C$59,$AO$13,""))</f>
        <v/>
      </c>
      <c r="AP506" s="177" t="str">
        <f>IF(B506&gt;①工事概要の入力!$C$62,"",IF(B506&gt;=①工事概要の入力!$C$61,$AP$13,""))</f>
        <v/>
      </c>
      <c r="AQ506" s="177" t="str">
        <f>IF(B506&gt;①工事概要の入力!$C$64,"",IF(B506&gt;=①工事概要の入力!$C$63,$AQ$13,""))</f>
        <v/>
      </c>
      <c r="AR506" s="177" t="str">
        <f>IF(B506&gt;①工事概要の入力!$C$66,"",IF(B506&gt;=①工事概要の入力!$C$65,$AR$13,""))</f>
        <v/>
      </c>
      <c r="AS506" s="177" t="str">
        <f>IF(B506&gt;①工事概要の入力!$C$68,"",IF(B506&gt;=①工事概要の入力!$C$67,$AS$13,""))</f>
        <v/>
      </c>
      <c r="AT506" s="177" t="str">
        <f t="shared" si="79"/>
        <v/>
      </c>
      <c r="AU506" s="177" t="str">
        <f t="shared" si="71"/>
        <v xml:space="preserve"> </v>
      </c>
    </row>
    <row r="507" spans="1:47" ht="39" customHeight="1" thickTop="1" thickBot="1">
      <c r="A507" s="351" t="str">
        <f t="shared" si="72"/>
        <v>対象期間外</v>
      </c>
      <c r="B507" s="362" t="str">
        <f>IFERROR(IF(B506=①工事概要の入力!$E$14,"-",IF(B506="-","-",B506+1)),"-")</f>
        <v>-</v>
      </c>
      <c r="C507" s="363" t="str">
        <f t="shared" si="73"/>
        <v>-</v>
      </c>
      <c r="D507" s="364" t="str">
        <f t="shared" si="74"/>
        <v xml:space="preserve"> </v>
      </c>
      <c r="E507" s="365" t="str">
        <f>IF(B507=①工事概要の入力!$E$10,"",IF(B507&gt;①工事概要の入力!$E$13,"",IF(LEN(AT507)=0,"○","")))</f>
        <v/>
      </c>
      <c r="F507" s="365" t="str">
        <f>IF(E507="","",IF(WEEKDAY(B507)=1,"〇",IF(WEEKDAY(B507)=7,"〇","")))</f>
        <v/>
      </c>
      <c r="G507" s="366" t="str">
        <f t="shared" si="75"/>
        <v>×</v>
      </c>
      <c r="H507" s="367"/>
      <c r="I507" s="368"/>
      <c r="J507" s="369"/>
      <c r="K507" s="370"/>
      <c r="L507" s="371" t="str">
        <f t="shared" si="76"/>
        <v/>
      </c>
      <c r="M507" s="371" t="str">
        <f t="shared" si="70"/>
        <v/>
      </c>
      <c r="N507" s="371" t="str">
        <f>B507</f>
        <v>-</v>
      </c>
      <c r="O507" s="371" t="str">
        <f t="shared" si="77"/>
        <v/>
      </c>
      <c r="P507" s="371" t="str">
        <f t="shared" si="78"/>
        <v>振替済み</v>
      </c>
      <c r="Q507" s="365" t="str">
        <f>IFERROR(IF(F507="","",IF(I507="休日","OK",IF(I507=$T$3,VLOOKUP(B507,$M$15:$P$655,4,FALSE),"NG"))),"NG")</f>
        <v/>
      </c>
      <c r="R507" s="398" t="str">
        <f>IFERROR(IF(WEEKDAY(C507)=2,"週の始まり",IF(WEEKDAY(C507)=1,"週の終わり",IF(WEEKDAY(C507)&gt;2,"↓",""))),"")</f>
        <v/>
      </c>
      <c r="S507" s="184"/>
      <c r="V507" s="177" t="str">
        <f>IFERROR(VLOOKUP(B507,①工事概要の入力!$C$10:$D$14,2,FALSE),"")</f>
        <v/>
      </c>
      <c r="W507" s="177" t="str">
        <f>IFERROR(VLOOKUP(B507,①工事概要の入力!$C$18:$D$23,2,FALSE),"")</f>
        <v/>
      </c>
      <c r="X507" s="177" t="str">
        <f>IFERROR(VLOOKUP(B507,①工事概要の入力!$C$24:$D$26,2,FALSE),"")</f>
        <v/>
      </c>
      <c r="Y507" s="177" t="str">
        <f>IF(B507&gt;①工事概要の入力!$C$28,"",IF(B507&gt;=①工事概要の入力!$C$27,$Y$13,""))</f>
        <v/>
      </c>
      <c r="Z507" s="177" t="str">
        <f>IF(B507&gt;①工事概要の入力!$C$30,"",IF(B507&gt;=①工事概要の入力!$C$29,$Z$13,""))</f>
        <v/>
      </c>
      <c r="AA507" s="177" t="str">
        <f>IF(B507&gt;①工事概要の入力!$C$32,"",IF(B507&gt;=①工事概要の入力!$C$31,$AA$13,""))</f>
        <v/>
      </c>
      <c r="AB507" s="177" t="str">
        <f>IF(B507&gt;①工事概要の入力!$C$34,"",IF(B507&gt;=①工事概要の入力!$C$33,$AB$13,""))</f>
        <v/>
      </c>
      <c r="AC507" s="177" t="str">
        <f>IF(B507&gt;①工事概要の入力!$C$36,"",IF(B507&gt;=①工事概要の入力!$C$35,$AC$13,""))</f>
        <v/>
      </c>
      <c r="AD507" s="177" t="str">
        <f>IF(B507&gt;①工事概要の入力!$C$38,"",IF(B507&gt;=①工事概要の入力!$C$37,$AD$13,""))</f>
        <v/>
      </c>
      <c r="AE507" s="177" t="str">
        <f>IF(B507&gt;①工事概要の入力!$C$40,"",IF(B507&gt;=①工事概要の入力!$C$39,$AE$13,""))</f>
        <v/>
      </c>
      <c r="AF507" s="177" t="str">
        <f>IF(B507&gt;①工事概要の入力!$C$42,"",IF(B507&gt;=①工事概要の入力!$C$41,$AF$13,""))</f>
        <v/>
      </c>
      <c r="AG507" s="177" t="str">
        <f>IF(B507&gt;①工事概要の入力!$C$44,"",IF(B507&gt;=①工事概要の入力!$C$43,$AG$13,""))</f>
        <v/>
      </c>
      <c r="AH507" s="177" t="str">
        <f>IF(B507&gt;①工事概要の入力!$C$46,"",IF(B507&gt;=①工事概要の入力!$C$45,$AH$13,""))</f>
        <v/>
      </c>
      <c r="AI507" s="177" t="str">
        <f>IF(B507&gt;①工事概要の入力!$C$48,"",IF(B507&gt;=①工事概要の入力!$C$47,$AI$13,""))</f>
        <v/>
      </c>
      <c r="AJ507" s="177" t="str">
        <f>IF(B507&gt;①工事概要の入力!$C$50,"",IF(B507&gt;=①工事概要の入力!$C$49,$AJ$13,""))</f>
        <v/>
      </c>
      <c r="AK507" s="177" t="str">
        <f>IF(B507&gt;①工事概要の入力!$C$52,"",IF(B507&gt;=①工事概要の入力!$C$51,$AK$13,""))</f>
        <v/>
      </c>
      <c r="AL507" s="177" t="str">
        <f>IF(B507&gt;①工事概要の入力!$C$54,"",IF(B507&gt;=①工事概要の入力!$C$53,$AL$13,""))</f>
        <v/>
      </c>
      <c r="AM507" s="177" t="str">
        <f>IF(B507&gt;①工事概要の入力!$C$56,"",IF(B507&gt;=①工事概要の入力!$C$55,$AM$13,""))</f>
        <v/>
      </c>
      <c r="AN507" s="177" t="str">
        <f>IF(B507&gt;①工事概要の入力!$C$58,"",IF(B507&gt;=①工事概要の入力!$C$57,$AN$13,""))</f>
        <v/>
      </c>
      <c r="AO507" s="177" t="str">
        <f>IF(B507&gt;①工事概要の入力!$C$60,"",IF(B507&gt;=①工事概要の入力!$C$59,$AO$13,""))</f>
        <v/>
      </c>
      <c r="AP507" s="177" t="str">
        <f>IF(B507&gt;①工事概要の入力!$C$62,"",IF(B507&gt;=①工事概要の入力!$C$61,$AP$13,""))</f>
        <v/>
      </c>
      <c r="AQ507" s="177" t="str">
        <f>IF(B507&gt;①工事概要の入力!$C$64,"",IF(B507&gt;=①工事概要の入力!$C$63,$AQ$13,""))</f>
        <v/>
      </c>
      <c r="AR507" s="177" t="str">
        <f>IF(B507&gt;①工事概要の入力!$C$66,"",IF(B507&gt;=①工事概要の入力!$C$65,$AR$13,""))</f>
        <v/>
      </c>
      <c r="AS507" s="177" t="str">
        <f>IF(B507&gt;①工事概要の入力!$C$68,"",IF(B507&gt;=①工事概要の入力!$C$67,$AS$13,""))</f>
        <v/>
      </c>
      <c r="AT507" s="177" t="str">
        <f t="shared" si="79"/>
        <v/>
      </c>
      <c r="AU507" s="177" t="str">
        <f t="shared" si="71"/>
        <v xml:space="preserve"> </v>
      </c>
    </row>
    <row r="508" spans="1:47" ht="39" customHeight="1" thickTop="1" thickBot="1">
      <c r="A508" s="351" t="str">
        <f t="shared" si="72"/>
        <v>対象期間外</v>
      </c>
      <c r="B508" s="362" t="str">
        <f>IFERROR(IF(B507=①工事概要の入力!$E$14,"-",IF(B507="-","-",B507+1)),"-")</f>
        <v>-</v>
      </c>
      <c r="C508" s="363" t="str">
        <f t="shared" si="73"/>
        <v>-</v>
      </c>
      <c r="D508" s="364" t="str">
        <f t="shared" si="74"/>
        <v xml:space="preserve"> </v>
      </c>
      <c r="E508" s="365" t="str">
        <f>IF(B508=①工事概要の入力!$E$10,"",IF(B508&gt;①工事概要の入力!$E$13,"",IF(LEN(AT508)=0,"○","")))</f>
        <v/>
      </c>
      <c r="F508" s="365" t="str">
        <f>IF(E508="","",IF(WEEKDAY(B508)=1,"〇",IF(WEEKDAY(B508)=7,"〇","")))</f>
        <v/>
      </c>
      <c r="G508" s="366" t="str">
        <f t="shared" si="75"/>
        <v>×</v>
      </c>
      <c r="H508" s="367"/>
      <c r="I508" s="368"/>
      <c r="J508" s="369"/>
      <c r="K508" s="370"/>
      <c r="L508" s="371" t="str">
        <f t="shared" si="76"/>
        <v/>
      </c>
      <c r="M508" s="371" t="str">
        <f t="shared" si="70"/>
        <v/>
      </c>
      <c r="N508" s="371" t="str">
        <f>B508</f>
        <v>-</v>
      </c>
      <c r="O508" s="371" t="str">
        <f t="shared" si="77"/>
        <v/>
      </c>
      <c r="P508" s="371" t="str">
        <f t="shared" si="78"/>
        <v>振替済み</v>
      </c>
      <c r="Q508" s="365" t="str">
        <f>IFERROR(IF(F508="","",IF(I508="休日","OK",IF(I508=$T$3,VLOOKUP(B508,$M$15:$P$655,4,FALSE),"NG"))),"NG")</f>
        <v/>
      </c>
      <c r="R508" s="398" t="str">
        <f>IFERROR(IF(WEEKDAY(C508)=2,"週の始まり",IF(WEEKDAY(C508)=1,"週の終わり",IF(WEEKDAY(C508)&gt;2,"↓",""))),"")</f>
        <v/>
      </c>
      <c r="S508" s="184"/>
      <c r="V508" s="177" t="str">
        <f>IFERROR(VLOOKUP(B508,①工事概要の入力!$C$10:$D$14,2,FALSE),"")</f>
        <v/>
      </c>
      <c r="W508" s="177" t="str">
        <f>IFERROR(VLOOKUP(B508,①工事概要の入力!$C$18:$D$23,2,FALSE),"")</f>
        <v/>
      </c>
      <c r="X508" s="177" t="str">
        <f>IFERROR(VLOOKUP(B508,①工事概要の入力!$C$24:$D$26,2,FALSE),"")</f>
        <v/>
      </c>
      <c r="Y508" s="177" t="str">
        <f>IF(B508&gt;①工事概要の入力!$C$28,"",IF(B508&gt;=①工事概要の入力!$C$27,$Y$13,""))</f>
        <v/>
      </c>
      <c r="Z508" s="177" t="str">
        <f>IF(B508&gt;①工事概要の入力!$C$30,"",IF(B508&gt;=①工事概要の入力!$C$29,$Z$13,""))</f>
        <v/>
      </c>
      <c r="AA508" s="177" t="str">
        <f>IF(B508&gt;①工事概要の入力!$C$32,"",IF(B508&gt;=①工事概要の入力!$C$31,$AA$13,""))</f>
        <v/>
      </c>
      <c r="AB508" s="177" t="str">
        <f>IF(B508&gt;①工事概要の入力!$C$34,"",IF(B508&gt;=①工事概要の入力!$C$33,$AB$13,""))</f>
        <v/>
      </c>
      <c r="AC508" s="177" t="str">
        <f>IF(B508&gt;①工事概要の入力!$C$36,"",IF(B508&gt;=①工事概要の入力!$C$35,$AC$13,""))</f>
        <v/>
      </c>
      <c r="AD508" s="177" t="str">
        <f>IF(B508&gt;①工事概要の入力!$C$38,"",IF(B508&gt;=①工事概要の入力!$C$37,$AD$13,""))</f>
        <v/>
      </c>
      <c r="AE508" s="177" t="str">
        <f>IF(B508&gt;①工事概要の入力!$C$40,"",IF(B508&gt;=①工事概要の入力!$C$39,$AE$13,""))</f>
        <v/>
      </c>
      <c r="AF508" s="177" t="str">
        <f>IF(B508&gt;①工事概要の入力!$C$42,"",IF(B508&gt;=①工事概要の入力!$C$41,$AF$13,""))</f>
        <v/>
      </c>
      <c r="AG508" s="177" t="str">
        <f>IF(B508&gt;①工事概要の入力!$C$44,"",IF(B508&gt;=①工事概要の入力!$C$43,$AG$13,""))</f>
        <v/>
      </c>
      <c r="AH508" s="177" t="str">
        <f>IF(B508&gt;①工事概要の入力!$C$46,"",IF(B508&gt;=①工事概要の入力!$C$45,$AH$13,""))</f>
        <v/>
      </c>
      <c r="AI508" s="177" t="str">
        <f>IF(B508&gt;①工事概要の入力!$C$48,"",IF(B508&gt;=①工事概要の入力!$C$47,$AI$13,""))</f>
        <v/>
      </c>
      <c r="AJ508" s="177" t="str">
        <f>IF(B508&gt;①工事概要の入力!$C$50,"",IF(B508&gt;=①工事概要の入力!$C$49,$AJ$13,""))</f>
        <v/>
      </c>
      <c r="AK508" s="177" t="str">
        <f>IF(B508&gt;①工事概要の入力!$C$52,"",IF(B508&gt;=①工事概要の入力!$C$51,$AK$13,""))</f>
        <v/>
      </c>
      <c r="AL508" s="177" t="str">
        <f>IF(B508&gt;①工事概要の入力!$C$54,"",IF(B508&gt;=①工事概要の入力!$C$53,$AL$13,""))</f>
        <v/>
      </c>
      <c r="AM508" s="177" t="str">
        <f>IF(B508&gt;①工事概要の入力!$C$56,"",IF(B508&gt;=①工事概要の入力!$C$55,$AM$13,""))</f>
        <v/>
      </c>
      <c r="AN508" s="177" t="str">
        <f>IF(B508&gt;①工事概要の入力!$C$58,"",IF(B508&gt;=①工事概要の入力!$C$57,$AN$13,""))</f>
        <v/>
      </c>
      <c r="AO508" s="177" t="str">
        <f>IF(B508&gt;①工事概要の入力!$C$60,"",IF(B508&gt;=①工事概要の入力!$C$59,$AO$13,""))</f>
        <v/>
      </c>
      <c r="AP508" s="177" t="str">
        <f>IF(B508&gt;①工事概要の入力!$C$62,"",IF(B508&gt;=①工事概要の入力!$C$61,$AP$13,""))</f>
        <v/>
      </c>
      <c r="AQ508" s="177" t="str">
        <f>IF(B508&gt;①工事概要の入力!$C$64,"",IF(B508&gt;=①工事概要の入力!$C$63,$AQ$13,""))</f>
        <v/>
      </c>
      <c r="AR508" s="177" t="str">
        <f>IF(B508&gt;①工事概要の入力!$C$66,"",IF(B508&gt;=①工事概要の入力!$C$65,$AR$13,""))</f>
        <v/>
      </c>
      <c r="AS508" s="177" t="str">
        <f>IF(B508&gt;①工事概要の入力!$C$68,"",IF(B508&gt;=①工事概要の入力!$C$67,$AS$13,""))</f>
        <v/>
      </c>
      <c r="AT508" s="177" t="str">
        <f t="shared" si="79"/>
        <v/>
      </c>
      <c r="AU508" s="177" t="str">
        <f t="shared" si="71"/>
        <v xml:space="preserve"> </v>
      </c>
    </row>
    <row r="509" spans="1:47" ht="39" customHeight="1" thickTop="1" thickBot="1">
      <c r="A509" s="351" t="str">
        <f t="shared" si="72"/>
        <v>対象期間外</v>
      </c>
      <c r="B509" s="362" t="str">
        <f>IFERROR(IF(B508=①工事概要の入力!$E$14,"-",IF(B508="-","-",B508+1)),"-")</f>
        <v>-</v>
      </c>
      <c r="C509" s="363" t="str">
        <f t="shared" si="73"/>
        <v>-</v>
      </c>
      <c r="D509" s="364" t="str">
        <f t="shared" si="74"/>
        <v xml:space="preserve"> </v>
      </c>
      <c r="E509" s="365" t="str">
        <f>IF(B509=①工事概要の入力!$E$10,"",IF(B509&gt;①工事概要の入力!$E$13,"",IF(LEN(AT509)=0,"○","")))</f>
        <v/>
      </c>
      <c r="F509" s="365" t="str">
        <f>IF(E509="","",IF(WEEKDAY(B509)=1,"〇",IF(WEEKDAY(B509)=7,"〇","")))</f>
        <v/>
      </c>
      <c r="G509" s="366" t="str">
        <f t="shared" si="75"/>
        <v>×</v>
      </c>
      <c r="H509" s="367"/>
      <c r="I509" s="368"/>
      <c r="J509" s="369"/>
      <c r="K509" s="370"/>
      <c r="L509" s="371" t="str">
        <f t="shared" si="76"/>
        <v/>
      </c>
      <c r="M509" s="371" t="str">
        <f t="shared" si="70"/>
        <v/>
      </c>
      <c r="N509" s="371" t="str">
        <f>B509</f>
        <v>-</v>
      </c>
      <c r="O509" s="371" t="str">
        <f t="shared" si="77"/>
        <v/>
      </c>
      <c r="P509" s="371" t="str">
        <f t="shared" si="78"/>
        <v>振替済み</v>
      </c>
      <c r="Q509" s="365" t="str">
        <f>IFERROR(IF(F509="","",IF(I509="休日","OK",IF(I509=$T$3,VLOOKUP(B509,$M$15:$P$655,4,FALSE),"NG"))),"NG")</f>
        <v/>
      </c>
      <c r="R509" s="398" t="str">
        <f>IFERROR(IF(WEEKDAY(C509)=2,"週の始まり",IF(WEEKDAY(C509)=1,"週の終わり",IF(WEEKDAY(C509)&gt;2,"↓",""))),"")</f>
        <v/>
      </c>
      <c r="S509" s="184"/>
      <c r="V509" s="177" t="str">
        <f>IFERROR(VLOOKUP(B509,①工事概要の入力!$C$10:$D$14,2,FALSE),"")</f>
        <v/>
      </c>
      <c r="W509" s="177" t="str">
        <f>IFERROR(VLOOKUP(B509,①工事概要の入力!$C$18:$D$23,2,FALSE),"")</f>
        <v/>
      </c>
      <c r="X509" s="177" t="str">
        <f>IFERROR(VLOOKUP(B509,①工事概要の入力!$C$24:$D$26,2,FALSE),"")</f>
        <v/>
      </c>
      <c r="Y509" s="177" t="str">
        <f>IF(B509&gt;①工事概要の入力!$C$28,"",IF(B509&gt;=①工事概要の入力!$C$27,$Y$13,""))</f>
        <v/>
      </c>
      <c r="Z509" s="177" t="str">
        <f>IF(B509&gt;①工事概要の入力!$C$30,"",IF(B509&gt;=①工事概要の入力!$C$29,$Z$13,""))</f>
        <v/>
      </c>
      <c r="AA509" s="177" t="str">
        <f>IF(B509&gt;①工事概要の入力!$C$32,"",IF(B509&gt;=①工事概要の入力!$C$31,$AA$13,""))</f>
        <v/>
      </c>
      <c r="AB509" s="177" t="str">
        <f>IF(B509&gt;①工事概要の入力!$C$34,"",IF(B509&gt;=①工事概要の入力!$C$33,$AB$13,""))</f>
        <v/>
      </c>
      <c r="AC509" s="177" t="str">
        <f>IF(B509&gt;①工事概要の入力!$C$36,"",IF(B509&gt;=①工事概要の入力!$C$35,$AC$13,""))</f>
        <v/>
      </c>
      <c r="AD509" s="177" t="str">
        <f>IF(B509&gt;①工事概要の入力!$C$38,"",IF(B509&gt;=①工事概要の入力!$C$37,$AD$13,""))</f>
        <v/>
      </c>
      <c r="AE509" s="177" t="str">
        <f>IF(B509&gt;①工事概要の入力!$C$40,"",IF(B509&gt;=①工事概要の入力!$C$39,$AE$13,""))</f>
        <v/>
      </c>
      <c r="AF509" s="177" t="str">
        <f>IF(B509&gt;①工事概要の入力!$C$42,"",IF(B509&gt;=①工事概要の入力!$C$41,$AF$13,""))</f>
        <v/>
      </c>
      <c r="AG509" s="177" t="str">
        <f>IF(B509&gt;①工事概要の入力!$C$44,"",IF(B509&gt;=①工事概要の入力!$C$43,$AG$13,""))</f>
        <v/>
      </c>
      <c r="AH509" s="177" t="str">
        <f>IF(B509&gt;①工事概要の入力!$C$46,"",IF(B509&gt;=①工事概要の入力!$C$45,$AH$13,""))</f>
        <v/>
      </c>
      <c r="AI509" s="177" t="str">
        <f>IF(B509&gt;①工事概要の入力!$C$48,"",IF(B509&gt;=①工事概要の入力!$C$47,$AI$13,""))</f>
        <v/>
      </c>
      <c r="AJ509" s="177" t="str">
        <f>IF(B509&gt;①工事概要の入力!$C$50,"",IF(B509&gt;=①工事概要の入力!$C$49,$AJ$13,""))</f>
        <v/>
      </c>
      <c r="AK509" s="177" t="str">
        <f>IF(B509&gt;①工事概要の入力!$C$52,"",IF(B509&gt;=①工事概要の入力!$C$51,$AK$13,""))</f>
        <v/>
      </c>
      <c r="AL509" s="177" t="str">
        <f>IF(B509&gt;①工事概要の入力!$C$54,"",IF(B509&gt;=①工事概要の入力!$C$53,$AL$13,""))</f>
        <v/>
      </c>
      <c r="AM509" s="177" t="str">
        <f>IF(B509&gt;①工事概要の入力!$C$56,"",IF(B509&gt;=①工事概要の入力!$C$55,$AM$13,""))</f>
        <v/>
      </c>
      <c r="AN509" s="177" t="str">
        <f>IF(B509&gt;①工事概要の入力!$C$58,"",IF(B509&gt;=①工事概要の入力!$C$57,$AN$13,""))</f>
        <v/>
      </c>
      <c r="AO509" s="177" t="str">
        <f>IF(B509&gt;①工事概要の入力!$C$60,"",IF(B509&gt;=①工事概要の入力!$C$59,$AO$13,""))</f>
        <v/>
      </c>
      <c r="AP509" s="177" t="str">
        <f>IF(B509&gt;①工事概要の入力!$C$62,"",IF(B509&gt;=①工事概要の入力!$C$61,$AP$13,""))</f>
        <v/>
      </c>
      <c r="AQ509" s="177" t="str">
        <f>IF(B509&gt;①工事概要の入力!$C$64,"",IF(B509&gt;=①工事概要の入力!$C$63,$AQ$13,""))</f>
        <v/>
      </c>
      <c r="AR509" s="177" t="str">
        <f>IF(B509&gt;①工事概要の入力!$C$66,"",IF(B509&gt;=①工事概要の入力!$C$65,$AR$13,""))</f>
        <v/>
      </c>
      <c r="AS509" s="177" t="str">
        <f>IF(B509&gt;①工事概要の入力!$C$68,"",IF(B509&gt;=①工事概要の入力!$C$67,$AS$13,""))</f>
        <v/>
      </c>
      <c r="AT509" s="177" t="str">
        <f t="shared" si="79"/>
        <v/>
      </c>
      <c r="AU509" s="177" t="str">
        <f t="shared" si="71"/>
        <v xml:space="preserve"> </v>
      </c>
    </row>
    <row r="510" spans="1:47" ht="39" customHeight="1" thickTop="1" thickBot="1">
      <c r="A510" s="351" t="str">
        <f t="shared" si="72"/>
        <v>対象期間外</v>
      </c>
      <c r="B510" s="362" t="str">
        <f>IFERROR(IF(B509=①工事概要の入力!$E$14,"-",IF(B509="-","-",B509+1)),"-")</f>
        <v>-</v>
      </c>
      <c r="C510" s="363" t="str">
        <f t="shared" si="73"/>
        <v>-</v>
      </c>
      <c r="D510" s="364" t="str">
        <f t="shared" si="74"/>
        <v xml:space="preserve"> </v>
      </c>
      <c r="E510" s="365" t="str">
        <f>IF(B510=①工事概要の入力!$E$10,"",IF(B510&gt;①工事概要の入力!$E$13,"",IF(LEN(AT510)=0,"○","")))</f>
        <v/>
      </c>
      <c r="F510" s="365" t="str">
        <f>IF(E510="","",IF(WEEKDAY(B510)=1,"〇",IF(WEEKDAY(B510)=7,"〇","")))</f>
        <v/>
      </c>
      <c r="G510" s="366" t="str">
        <f t="shared" si="75"/>
        <v>×</v>
      </c>
      <c r="H510" s="367"/>
      <c r="I510" s="368"/>
      <c r="J510" s="369"/>
      <c r="K510" s="370"/>
      <c r="L510" s="371" t="str">
        <f t="shared" si="76"/>
        <v/>
      </c>
      <c r="M510" s="371" t="str">
        <f t="shared" si="70"/>
        <v/>
      </c>
      <c r="N510" s="371" t="str">
        <f>B510</f>
        <v>-</v>
      </c>
      <c r="O510" s="371" t="str">
        <f t="shared" si="77"/>
        <v/>
      </c>
      <c r="P510" s="371" t="str">
        <f t="shared" si="78"/>
        <v>振替済み</v>
      </c>
      <c r="Q510" s="365" t="str">
        <f>IFERROR(IF(F510="","",IF(I510="休日","OK",IF(I510=$T$3,VLOOKUP(B510,$M$15:$P$655,4,FALSE),"NG"))),"NG")</f>
        <v/>
      </c>
      <c r="R510" s="398" t="str">
        <f>IFERROR(IF(WEEKDAY(C510)=2,"週の始まり",IF(WEEKDAY(C510)=1,"週の終わり",IF(WEEKDAY(C510)&gt;2,"↓",""))),"")</f>
        <v/>
      </c>
      <c r="S510" s="184"/>
      <c r="V510" s="177" t="str">
        <f>IFERROR(VLOOKUP(B510,①工事概要の入力!$C$10:$D$14,2,FALSE),"")</f>
        <v/>
      </c>
      <c r="W510" s="177" t="str">
        <f>IFERROR(VLOOKUP(B510,①工事概要の入力!$C$18:$D$23,2,FALSE),"")</f>
        <v/>
      </c>
      <c r="X510" s="177" t="str">
        <f>IFERROR(VLOOKUP(B510,①工事概要の入力!$C$24:$D$26,2,FALSE),"")</f>
        <v/>
      </c>
      <c r="Y510" s="177" t="str">
        <f>IF(B510&gt;①工事概要の入力!$C$28,"",IF(B510&gt;=①工事概要の入力!$C$27,$Y$13,""))</f>
        <v/>
      </c>
      <c r="Z510" s="177" t="str">
        <f>IF(B510&gt;①工事概要の入力!$C$30,"",IF(B510&gt;=①工事概要の入力!$C$29,$Z$13,""))</f>
        <v/>
      </c>
      <c r="AA510" s="177" t="str">
        <f>IF(B510&gt;①工事概要の入力!$C$32,"",IF(B510&gt;=①工事概要の入力!$C$31,$AA$13,""))</f>
        <v/>
      </c>
      <c r="AB510" s="177" t="str">
        <f>IF(B510&gt;①工事概要の入力!$C$34,"",IF(B510&gt;=①工事概要の入力!$C$33,$AB$13,""))</f>
        <v/>
      </c>
      <c r="AC510" s="177" t="str">
        <f>IF(B510&gt;①工事概要の入力!$C$36,"",IF(B510&gt;=①工事概要の入力!$C$35,$AC$13,""))</f>
        <v/>
      </c>
      <c r="AD510" s="177" t="str">
        <f>IF(B510&gt;①工事概要の入力!$C$38,"",IF(B510&gt;=①工事概要の入力!$C$37,$AD$13,""))</f>
        <v/>
      </c>
      <c r="AE510" s="177" t="str">
        <f>IF(B510&gt;①工事概要の入力!$C$40,"",IF(B510&gt;=①工事概要の入力!$C$39,$AE$13,""))</f>
        <v/>
      </c>
      <c r="AF510" s="177" t="str">
        <f>IF(B510&gt;①工事概要の入力!$C$42,"",IF(B510&gt;=①工事概要の入力!$C$41,$AF$13,""))</f>
        <v/>
      </c>
      <c r="AG510" s="177" t="str">
        <f>IF(B510&gt;①工事概要の入力!$C$44,"",IF(B510&gt;=①工事概要の入力!$C$43,$AG$13,""))</f>
        <v/>
      </c>
      <c r="AH510" s="177" t="str">
        <f>IF(B510&gt;①工事概要の入力!$C$46,"",IF(B510&gt;=①工事概要の入力!$C$45,$AH$13,""))</f>
        <v/>
      </c>
      <c r="AI510" s="177" t="str">
        <f>IF(B510&gt;①工事概要の入力!$C$48,"",IF(B510&gt;=①工事概要の入力!$C$47,$AI$13,""))</f>
        <v/>
      </c>
      <c r="AJ510" s="177" t="str">
        <f>IF(B510&gt;①工事概要の入力!$C$50,"",IF(B510&gt;=①工事概要の入力!$C$49,$AJ$13,""))</f>
        <v/>
      </c>
      <c r="AK510" s="177" t="str">
        <f>IF(B510&gt;①工事概要の入力!$C$52,"",IF(B510&gt;=①工事概要の入力!$C$51,$AK$13,""))</f>
        <v/>
      </c>
      <c r="AL510" s="177" t="str">
        <f>IF(B510&gt;①工事概要の入力!$C$54,"",IF(B510&gt;=①工事概要の入力!$C$53,$AL$13,""))</f>
        <v/>
      </c>
      <c r="AM510" s="177" t="str">
        <f>IF(B510&gt;①工事概要の入力!$C$56,"",IF(B510&gt;=①工事概要の入力!$C$55,$AM$13,""))</f>
        <v/>
      </c>
      <c r="AN510" s="177" t="str">
        <f>IF(B510&gt;①工事概要の入力!$C$58,"",IF(B510&gt;=①工事概要の入力!$C$57,$AN$13,""))</f>
        <v/>
      </c>
      <c r="AO510" s="177" t="str">
        <f>IF(B510&gt;①工事概要の入力!$C$60,"",IF(B510&gt;=①工事概要の入力!$C$59,$AO$13,""))</f>
        <v/>
      </c>
      <c r="AP510" s="177" t="str">
        <f>IF(B510&gt;①工事概要の入力!$C$62,"",IF(B510&gt;=①工事概要の入力!$C$61,$AP$13,""))</f>
        <v/>
      </c>
      <c r="AQ510" s="177" t="str">
        <f>IF(B510&gt;①工事概要の入力!$C$64,"",IF(B510&gt;=①工事概要の入力!$C$63,$AQ$13,""))</f>
        <v/>
      </c>
      <c r="AR510" s="177" t="str">
        <f>IF(B510&gt;①工事概要の入力!$C$66,"",IF(B510&gt;=①工事概要の入力!$C$65,$AR$13,""))</f>
        <v/>
      </c>
      <c r="AS510" s="177" t="str">
        <f>IF(B510&gt;①工事概要の入力!$C$68,"",IF(B510&gt;=①工事概要の入力!$C$67,$AS$13,""))</f>
        <v/>
      </c>
      <c r="AT510" s="177" t="str">
        <f t="shared" si="79"/>
        <v/>
      </c>
      <c r="AU510" s="177" t="str">
        <f t="shared" si="71"/>
        <v xml:space="preserve"> </v>
      </c>
    </row>
    <row r="511" spans="1:47" ht="39" customHeight="1" thickTop="1" thickBot="1">
      <c r="A511" s="351" t="str">
        <f t="shared" si="72"/>
        <v>対象期間外</v>
      </c>
      <c r="B511" s="362" t="str">
        <f>IFERROR(IF(B510=①工事概要の入力!$E$14,"-",IF(B510="-","-",B510+1)),"-")</f>
        <v>-</v>
      </c>
      <c r="C511" s="363" t="str">
        <f t="shared" si="73"/>
        <v>-</v>
      </c>
      <c r="D511" s="364" t="str">
        <f t="shared" si="74"/>
        <v xml:space="preserve"> </v>
      </c>
      <c r="E511" s="365" t="str">
        <f>IF(B511=①工事概要の入力!$E$10,"",IF(B511&gt;①工事概要の入力!$E$13,"",IF(LEN(AT511)=0,"○","")))</f>
        <v/>
      </c>
      <c r="F511" s="365" t="str">
        <f>IF(E511="","",IF(WEEKDAY(B511)=1,"〇",IF(WEEKDAY(B511)=7,"〇","")))</f>
        <v/>
      </c>
      <c r="G511" s="366" t="str">
        <f t="shared" si="75"/>
        <v>×</v>
      </c>
      <c r="H511" s="367"/>
      <c r="I511" s="368"/>
      <c r="J511" s="369"/>
      <c r="K511" s="370"/>
      <c r="L511" s="371" t="str">
        <f t="shared" si="76"/>
        <v/>
      </c>
      <c r="M511" s="371" t="str">
        <f t="shared" si="70"/>
        <v/>
      </c>
      <c r="N511" s="371" t="str">
        <f>B511</f>
        <v>-</v>
      </c>
      <c r="O511" s="371" t="str">
        <f t="shared" si="77"/>
        <v/>
      </c>
      <c r="P511" s="371" t="str">
        <f t="shared" si="78"/>
        <v>振替済み</v>
      </c>
      <c r="Q511" s="365" t="str">
        <f>IFERROR(IF(F511="","",IF(I511="休日","OK",IF(I511=$T$3,VLOOKUP(B511,$M$15:$P$655,4,FALSE),"NG"))),"NG")</f>
        <v/>
      </c>
      <c r="R511" s="398" t="str">
        <f>IFERROR(IF(WEEKDAY(C511)=2,"週の始まり",IF(WEEKDAY(C511)=1,"週の終わり",IF(WEEKDAY(C511)&gt;2,"↓",""))),"")</f>
        <v/>
      </c>
      <c r="S511" s="184"/>
      <c r="V511" s="177" t="str">
        <f>IFERROR(VLOOKUP(B511,①工事概要の入力!$C$10:$D$14,2,FALSE),"")</f>
        <v/>
      </c>
      <c r="W511" s="177" t="str">
        <f>IFERROR(VLOOKUP(B511,①工事概要の入力!$C$18:$D$23,2,FALSE),"")</f>
        <v/>
      </c>
      <c r="X511" s="177" t="str">
        <f>IFERROR(VLOOKUP(B511,①工事概要の入力!$C$24:$D$26,2,FALSE),"")</f>
        <v/>
      </c>
      <c r="Y511" s="177" t="str">
        <f>IF(B511&gt;①工事概要の入力!$C$28,"",IF(B511&gt;=①工事概要の入力!$C$27,$Y$13,""))</f>
        <v/>
      </c>
      <c r="Z511" s="177" t="str">
        <f>IF(B511&gt;①工事概要の入力!$C$30,"",IF(B511&gt;=①工事概要の入力!$C$29,$Z$13,""))</f>
        <v/>
      </c>
      <c r="AA511" s="177" t="str">
        <f>IF(B511&gt;①工事概要の入力!$C$32,"",IF(B511&gt;=①工事概要の入力!$C$31,$AA$13,""))</f>
        <v/>
      </c>
      <c r="AB511" s="177" t="str">
        <f>IF(B511&gt;①工事概要の入力!$C$34,"",IF(B511&gt;=①工事概要の入力!$C$33,$AB$13,""))</f>
        <v/>
      </c>
      <c r="AC511" s="177" t="str">
        <f>IF(B511&gt;①工事概要の入力!$C$36,"",IF(B511&gt;=①工事概要の入力!$C$35,$AC$13,""))</f>
        <v/>
      </c>
      <c r="AD511" s="177" t="str">
        <f>IF(B511&gt;①工事概要の入力!$C$38,"",IF(B511&gt;=①工事概要の入力!$C$37,$AD$13,""))</f>
        <v/>
      </c>
      <c r="AE511" s="177" t="str">
        <f>IF(B511&gt;①工事概要の入力!$C$40,"",IF(B511&gt;=①工事概要の入力!$C$39,$AE$13,""))</f>
        <v/>
      </c>
      <c r="AF511" s="177" t="str">
        <f>IF(B511&gt;①工事概要の入力!$C$42,"",IF(B511&gt;=①工事概要の入力!$C$41,$AF$13,""))</f>
        <v/>
      </c>
      <c r="AG511" s="177" t="str">
        <f>IF(B511&gt;①工事概要の入力!$C$44,"",IF(B511&gt;=①工事概要の入力!$C$43,$AG$13,""))</f>
        <v/>
      </c>
      <c r="AH511" s="177" t="str">
        <f>IF(B511&gt;①工事概要の入力!$C$46,"",IF(B511&gt;=①工事概要の入力!$C$45,$AH$13,""))</f>
        <v/>
      </c>
      <c r="AI511" s="177" t="str">
        <f>IF(B511&gt;①工事概要の入力!$C$48,"",IF(B511&gt;=①工事概要の入力!$C$47,$AI$13,""))</f>
        <v/>
      </c>
      <c r="AJ511" s="177" t="str">
        <f>IF(B511&gt;①工事概要の入力!$C$50,"",IF(B511&gt;=①工事概要の入力!$C$49,$AJ$13,""))</f>
        <v/>
      </c>
      <c r="AK511" s="177" t="str">
        <f>IF(B511&gt;①工事概要の入力!$C$52,"",IF(B511&gt;=①工事概要の入力!$C$51,$AK$13,""))</f>
        <v/>
      </c>
      <c r="AL511" s="177" t="str">
        <f>IF(B511&gt;①工事概要の入力!$C$54,"",IF(B511&gt;=①工事概要の入力!$C$53,$AL$13,""))</f>
        <v/>
      </c>
      <c r="AM511" s="177" t="str">
        <f>IF(B511&gt;①工事概要の入力!$C$56,"",IF(B511&gt;=①工事概要の入力!$C$55,$AM$13,""))</f>
        <v/>
      </c>
      <c r="AN511" s="177" t="str">
        <f>IF(B511&gt;①工事概要の入力!$C$58,"",IF(B511&gt;=①工事概要の入力!$C$57,$AN$13,""))</f>
        <v/>
      </c>
      <c r="AO511" s="177" t="str">
        <f>IF(B511&gt;①工事概要の入力!$C$60,"",IF(B511&gt;=①工事概要の入力!$C$59,$AO$13,""))</f>
        <v/>
      </c>
      <c r="AP511" s="177" t="str">
        <f>IF(B511&gt;①工事概要の入力!$C$62,"",IF(B511&gt;=①工事概要の入力!$C$61,$AP$13,""))</f>
        <v/>
      </c>
      <c r="AQ511" s="177" t="str">
        <f>IF(B511&gt;①工事概要の入力!$C$64,"",IF(B511&gt;=①工事概要の入力!$C$63,$AQ$13,""))</f>
        <v/>
      </c>
      <c r="AR511" s="177" t="str">
        <f>IF(B511&gt;①工事概要の入力!$C$66,"",IF(B511&gt;=①工事概要の入力!$C$65,$AR$13,""))</f>
        <v/>
      </c>
      <c r="AS511" s="177" t="str">
        <f>IF(B511&gt;①工事概要の入力!$C$68,"",IF(B511&gt;=①工事概要の入力!$C$67,$AS$13,""))</f>
        <v/>
      </c>
      <c r="AT511" s="177" t="str">
        <f t="shared" si="79"/>
        <v/>
      </c>
      <c r="AU511" s="177" t="str">
        <f t="shared" si="71"/>
        <v xml:space="preserve"> </v>
      </c>
    </row>
    <row r="512" spans="1:47" ht="39" customHeight="1" thickTop="1" thickBot="1">
      <c r="A512" s="351" t="str">
        <f t="shared" si="72"/>
        <v>対象期間外</v>
      </c>
      <c r="B512" s="362" t="str">
        <f>IFERROR(IF(B511=①工事概要の入力!$E$14,"-",IF(B511="-","-",B511+1)),"-")</f>
        <v>-</v>
      </c>
      <c r="C512" s="363" t="str">
        <f t="shared" si="73"/>
        <v>-</v>
      </c>
      <c r="D512" s="364" t="str">
        <f t="shared" si="74"/>
        <v xml:space="preserve"> </v>
      </c>
      <c r="E512" s="365" t="str">
        <f>IF(B512=①工事概要の入力!$E$10,"",IF(B512&gt;①工事概要の入力!$E$13,"",IF(LEN(AT512)=0,"○","")))</f>
        <v/>
      </c>
      <c r="F512" s="365" t="str">
        <f>IF(E512="","",IF(WEEKDAY(B512)=1,"〇",IF(WEEKDAY(B512)=7,"〇","")))</f>
        <v/>
      </c>
      <c r="G512" s="366" t="str">
        <f t="shared" si="75"/>
        <v>×</v>
      </c>
      <c r="H512" s="367"/>
      <c r="I512" s="368"/>
      <c r="J512" s="369"/>
      <c r="K512" s="370"/>
      <c r="L512" s="371" t="str">
        <f t="shared" si="76"/>
        <v/>
      </c>
      <c r="M512" s="371" t="str">
        <f t="shared" si="70"/>
        <v/>
      </c>
      <c r="N512" s="371" t="str">
        <f>B512</f>
        <v>-</v>
      </c>
      <c r="O512" s="371" t="str">
        <f t="shared" si="77"/>
        <v/>
      </c>
      <c r="P512" s="371" t="str">
        <f t="shared" si="78"/>
        <v>振替済み</v>
      </c>
      <c r="Q512" s="365" t="str">
        <f>IFERROR(IF(F512="","",IF(I512="休日","OK",IF(I512=$T$3,VLOOKUP(B512,$M$15:$P$655,4,FALSE),"NG"))),"NG")</f>
        <v/>
      </c>
      <c r="R512" s="398" t="str">
        <f>IFERROR(IF(WEEKDAY(C512)=2,"週の始まり",IF(WEEKDAY(C512)=1,"週の終わり",IF(WEEKDAY(C512)&gt;2,"↓",""))),"")</f>
        <v/>
      </c>
      <c r="S512" s="184"/>
      <c r="V512" s="177" t="str">
        <f>IFERROR(VLOOKUP(B512,①工事概要の入力!$C$10:$D$14,2,FALSE),"")</f>
        <v/>
      </c>
      <c r="W512" s="177" t="str">
        <f>IFERROR(VLOOKUP(B512,①工事概要の入力!$C$18:$D$23,2,FALSE),"")</f>
        <v/>
      </c>
      <c r="X512" s="177" t="str">
        <f>IFERROR(VLOOKUP(B512,①工事概要の入力!$C$24:$D$26,2,FALSE),"")</f>
        <v/>
      </c>
      <c r="Y512" s="177" t="str">
        <f>IF(B512&gt;①工事概要の入力!$C$28,"",IF(B512&gt;=①工事概要の入力!$C$27,$Y$13,""))</f>
        <v/>
      </c>
      <c r="Z512" s="177" t="str">
        <f>IF(B512&gt;①工事概要の入力!$C$30,"",IF(B512&gt;=①工事概要の入力!$C$29,$Z$13,""))</f>
        <v/>
      </c>
      <c r="AA512" s="177" t="str">
        <f>IF(B512&gt;①工事概要の入力!$C$32,"",IF(B512&gt;=①工事概要の入力!$C$31,$AA$13,""))</f>
        <v/>
      </c>
      <c r="AB512" s="177" t="str">
        <f>IF(B512&gt;①工事概要の入力!$C$34,"",IF(B512&gt;=①工事概要の入力!$C$33,$AB$13,""))</f>
        <v/>
      </c>
      <c r="AC512" s="177" t="str">
        <f>IF(B512&gt;①工事概要の入力!$C$36,"",IF(B512&gt;=①工事概要の入力!$C$35,$AC$13,""))</f>
        <v/>
      </c>
      <c r="AD512" s="177" t="str">
        <f>IF(B512&gt;①工事概要の入力!$C$38,"",IF(B512&gt;=①工事概要の入力!$C$37,$AD$13,""))</f>
        <v/>
      </c>
      <c r="AE512" s="177" t="str">
        <f>IF(B512&gt;①工事概要の入力!$C$40,"",IF(B512&gt;=①工事概要の入力!$C$39,$AE$13,""))</f>
        <v/>
      </c>
      <c r="AF512" s="177" t="str">
        <f>IF(B512&gt;①工事概要の入力!$C$42,"",IF(B512&gt;=①工事概要の入力!$C$41,$AF$13,""))</f>
        <v/>
      </c>
      <c r="AG512" s="177" t="str">
        <f>IF(B512&gt;①工事概要の入力!$C$44,"",IF(B512&gt;=①工事概要の入力!$C$43,$AG$13,""))</f>
        <v/>
      </c>
      <c r="AH512" s="177" t="str">
        <f>IF(B512&gt;①工事概要の入力!$C$46,"",IF(B512&gt;=①工事概要の入力!$C$45,$AH$13,""))</f>
        <v/>
      </c>
      <c r="AI512" s="177" t="str">
        <f>IF(B512&gt;①工事概要の入力!$C$48,"",IF(B512&gt;=①工事概要の入力!$C$47,$AI$13,""))</f>
        <v/>
      </c>
      <c r="AJ512" s="177" t="str">
        <f>IF(B512&gt;①工事概要の入力!$C$50,"",IF(B512&gt;=①工事概要の入力!$C$49,$AJ$13,""))</f>
        <v/>
      </c>
      <c r="AK512" s="177" t="str">
        <f>IF(B512&gt;①工事概要の入力!$C$52,"",IF(B512&gt;=①工事概要の入力!$C$51,$AK$13,""))</f>
        <v/>
      </c>
      <c r="AL512" s="177" t="str">
        <f>IF(B512&gt;①工事概要の入力!$C$54,"",IF(B512&gt;=①工事概要の入力!$C$53,$AL$13,""))</f>
        <v/>
      </c>
      <c r="AM512" s="177" t="str">
        <f>IF(B512&gt;①工事概要の入力!$C$56,"",IF(B512&gt;=①工事概要の入力!$C$55,$AM$13,""))</f>
        <v/>
      </c>
      <c r="AN512" s="177" t="str">
        <f>IF(B512&gt;①工事概要の入力!$C$58,"",IF(B512&gt;=①工事概要の入力!$C$57,$AN$13,""))</f>
        <v/>
      </c>
      <c r="AO512" s="177" t="str">
        <f>IF(B512&gt;①工事概要の入力!$C$60,"",IF(B512&gt;=①工事概要の入力!$C$59,$AO$13,""))</f>
        <v/>
      </c>
      <c r="AP512" s="177" t="str">
        <f>IF(B512&gt;①工事概要の入力!$C$62,"",IF(B512&gt;=①工事概要の入力!$C$61,$AP$13,""))</f>
        <v/>
      </c>
      <c r="AQ512" s="177" t="str">
        <f>IF(B512&gt;①工事概要の入力!$C$64,"",IF(B512&gt;=①工事概要の入力!$C$63,$AQ$13,""))</f>
        <v/>
      </c>
      <c r="AR512" s="177" t="str">
        <f>IF(B512&gt;①工事概要の入力!$C$66,"",IF(B512&gt;=①工事概要の入力!$C$65,$AR$13,""))</f>
        <v/>
      </c>
      <c r="AS512" s="177" t="str">
        <f>IF(B512&gt;①工事概要の入力!$C$68,"",IF(B512&gt;=①工事概要の入力!$C$67,$AS$13,""))</f>
        <v/>
      </c>
      <c r="AT512" s="177" t="str">
        <f t="shared" si="79"/>
        <v/>
      </c>
      <c r="AU512" s="177" t="str">
        <f t="shared" si="71"/>
        <v xml:space="preserve"> </v>
      </c>
    </row>
    <row r="513" spans="1:47" ht="39" customHeight="1" thickTop="1" thickBot="1">
      <c r="A513" s="351" t="str">
        <f t="shared" si="72"/>
        <v>対象期間外</v>
      </c>
      <c r="B513" s="362" t="str">
        <f>IFERROR(IF(B512=①工事概要の入力!$E$14,"-",IF(B512="-","-",B512+1)),"-")</f>
        <v>-</v>
      </c>
      <c r="C513" s="363" t="str">
        <f t="shared" si="73"/>
        <v>-</v>
      </c>
      <c r="D513" s="364" t="str">
        <f t="shared" si="74"/>
        <v xml:space="preserve"> </v>
      </c>
      <c r="E513" s="365" t="str">
        <f>IF(B513=①工事概要の入力!$E$10,"",IF(B513&gt;①工事概要の入力!$E$13,"",IF(LEN(AT513)=0,"○","")))</f>
        <v/>
      </c>
      <c r="F513" s="365" t="str">
        <f>IF(E513="","",IF(WEEKDAY(B513)=1,"〇",IF(WEEKDAY(B513)=7,"〇","")))</f>
        <v/>
      </c>
      <c r="G513" s="366" t="str">
        <f t="shared" si="75"/>
        <v>×</v>
      </c>
      <c r="H513" s="367"/>
      <c r="I513" s="368"/>
      <c r="J513" s="369"/>
      <c r="K513" s="370"/>
      <c r="L513" s="371" t="str">
        <f t="shared" si="76"/>
        <v/>
      </c>
      <c r="M513" s="371" t="str">
        <f t="shared" si="70"/>
        <v/>
      </c>
      <c r="N513" s="371" t="str">
        <f>B513</f>
        <v>-</v>
      </c>
      <c r="O513" s="371" t="str">
        <f t="shared" si="77"/>
        <v/>
      </c>
      <c r="P513" s="371" t="str">
        <f t="shared" si="78"/>
        <v>振替済み</v>
      </c>
      <c r="Q513" s="365" t="str">
        <f>IFERROR(IF(F513="","",IF(I513="休日","OK",IF(I513=$T$3,VLOOKUP(B513,$M$15:$P$655,4,FALSE),"NG"))),"NG")</f>
        <v/>
      </c>
      <c r="R513" s="398" t="str">
        <f>IFERROR(IF(WEEKDAY(C513)=2,"週の始まり",IF(WEEKDAY(C513)=1,"週の終わり",IF(WEEKDAY(C513)&gt;2,"↓",""))),"")</f>
        <v/>
      </c>
      <c r="S513" s="184"/>
      <c r="V513" s="177" t="str">
        <f>IFERROR(VLOOKUP(B513,①工事概要の入力!$C$10:$D$14,2,FALSE),"")</f>
        <v/>
      </c>
      <c r="W513" s="177" t="str">
        <f>IFERROR(VLOOKUP(B513,①工事概要の入力!$C$18:$D$23,2,FALSE),"")</f>
        <v/>
      </c>
      <c r="X513" s="177" t="str">
        <f>IFERROR(VLOOKUP(B513,①工事概要の入力!$C$24:$D$26,2,FALSE),"")</f>
        <v/>
      </c>
      <c r="Y513" s="177" t="str">
        <f>IF(B513&gt;①工事概要の入力!$C$28,"",IF(B513&gt;=①工事概要の入力!$C$27,$Y$13,""))</f>
        <v/>
      </c>
      <c r="Z513" s="177" t="str">
        <f>IF(B513&gt;①工事概要の入力!$C$30,"",IF(B513&gt;=①工事概要の入力!$C$29,$Z$13,""))</f>
        <v/>
      </c>
      <c r="AA513" s="177" t="str">
        <f>IF(B513&gt;①工事概要の入力!$C$32,"",IF(B513&gt;=①工事概要の入力!$C$31,$AA$13,""))</f>
        <v/>
      </c>
      <c r="AB513" s="177" t="str">
        <f>IF(B513&gt;①工事概要の入力!$C$34,"",IF(B513&gt;=①工事概要の入力!$C$33,$AB$13,""))</f>
        <v/>
      </c>
      <c r="AC513" s="177" t="str">
        <f>IF(B513&gt;①工事概要の入力!$C$36,"",IF(B513&gt;=①工事概要の入力!$C$35,$AC$13,""))</f>
        <v/>
      </c>
      <c r="AD513" s="177" t="str">
        <f>IF(B513&gt;①工事概要の入力!$C$38,"",IF(B513&gt;=①工事概要の入力!$C$37,$AD$13,""))</f>
        <v/>
      </c>
      <c r="AE513" s="177" t="str">
        <f>IF(B513&gt;①工事概要の入力!$C$40,"",IF(B513&gt;=①工事概要の入力!$C$39,$AE$13,""))</f>
        <v/>
      </c>
      <c r="AF513" s="177" t="str">
        <f>IF(B513&gt;①工事概要の入力!$C$42,"",IF(B513&gt;=①工事概要の入力!$C$41,$AF$13,""))</f>
        <v/>
      </c>
      <c r="AG513" s="177" t="str">
        <f>IF(B513&gt;①工事概要の入力!$C$44,"",IF(B513&gt;=①工事概要の入力!$C$43,$AG$13,""))</f>
        <v/>
      </c>
      <c r="AH513" s="177" t="str">
        <f>IF(B513&gt;①工事概要の入力!$C$46,"",IF(B513&gt;=①工事概要の入力!$C$45,$AH$13,""))</f>
        <v/>
      </c>
      <c r="AI513" s="177" t="str">
        <f>IF(B513&gt;①工事概要の入力!$C$48,"",IF(B513&gt;=①工事概要の入力!$C$47,$AI$13,""))</f>
        <v/>
      </c>
      <c r="AJ513" s="177" t="str">
        <f>IF(B513&gt;①工事概要の入力!$C$50,"",IF(B513&gt;=①工事概要の入力!$C$49,$AJ$13,""))</f>
        <v/>
      </c>
      <c r="AK513" s="177" t="str">
        <f>IF(B513&gt;①工事概要の入力!$C$52,"",IF(B513&gt;=①工事概要の入力!$C$51,$AK$13,""))</f>
        <v/>
      </c>
      <c r="AL513" s="177" t="str">
        <f>IF(B513&gt;①工事概要の入力!$C$54,"",IF(B513&gt;=①工事概要の入力!$C$53,$AL$13,""))</f>
        <v/>
      </c>
      <c r="AM513" s="177" t="str">
        <f>IF(B513&gt;①工事概要の入力!$C$56,"",IF(B513&gt;=①工事概要の入力!$C$55,$AM$13,""))</f>
        <v/>
      </c>
      <c r="AN513" s="177" t="str">
        <f>IF(B513&gt;①工事概要の入力!$C$58,"",IF(B513&gt;=①工事概要の入力!$C$57,$AN$13,""))</f>
        <v/>
      </c>
      <c r="AO513" s="177" t="str">
        <f>IF(B513&gt;①工事概要の入力!$C$60,"",IF(B513&gt;=①工事概要の入力!$C$59,$AO$13,""))</f>
        <v/>
      </c>
      <c r="AP513" s="177" t="str">
        <f>IF(B513&gt;①工事概要の入力!$C$62,"",IF(B513&gt;=①工事概要の入力!$C$61,$AP$13,""))</f>
        <v/>
      </c>
      <c r="AQ513" s="177" t="str">
        <f>IF(B513&gt;①工事概要の入力!$C$64,"",IF(B513&gt;=①工事概要の入力!$C$63,$AQ$13,""))</f>
        <v/>
      </c>
      <c r="AR513" s="177" t="str">
        <f>IF(B513&gt;①工事概要の入力!$C$66,"",IF(B513&gt;=①工事概要の入力!$C$65,$AR$13,""))</f>
        <v/>
      </c>
      <c r="AS513" s="177" t="str">
        <f>IF(B513&gt;①工事概要の入力!$C$68,"",IF(B513&gt;=①工事概要の入力!$C$67,$AS$13,""))</f>
        <v/>
      </c>
      <c r="AT513" s="177" t="str">
        <f t="shared" si="79"/>
        <v/>
      </c>
      <c r="AU513" s="177" t="str">
        <f t="shared" si="71"/>
        <v xml:space="preserve"> </v>
      </c>
    </row>
    <row r="514" spans="1:47" ht="39" customHeight="1" thickTop="1" thickBot="1">
      <c r="A514" s="351" t="str">
        <f t="shared" si="72"/>
        <v>対象期間外</v>
      </c>
      <c r="B514" s="362" t="str">
        <f>IFERROR(IF(B513=①工事概要の入力!$E$14,"-",IF(B513="-","-",B513+1)),"-")</f>
        <v>-</v>
      </c>
      <c r="C514" s="363" t="str">
        <f t="shared" si="73"/>
        <v>-</v>
      </c>
      <c r="D514" s="364" t="str">
        <f t="shared" si="74"/>
        <v xml:space="preserve"> </v>
      </c>
      <c r="E514" s="365" t="str">
        <f>IF(B514=①工事概要の入力!$E$10,"",IF(B514&gt;①工事概要の入力!$E$13,"",IF(LEN(AT514)=0,"○","")))</f>
        <v/>
      </c>
      <c r="F514" s="365" t="str">
        <f>IF(E514="","",IF(WEEKDAY(B514)=1,"〇",IF(WEEKDAY(B514)=7,"〇","")))</f>
        <v/>
      </c>
      <c r="G514" s="366" t="str">
        <f t="shared" si="75"/>
        <v>×</v>
      </c>
      <c r="H514" s="367"/>
      <c r="I514" s="368"/>
      <c r="J514" s="369"/>
      <c r="K514" s="370"/>
      <c r="L514" s="371" t="str">
        <f t="shared" si="76"/>
        <v/>
      </c>
      <c r="M514" s="371" t="str">
        <f t="shared" si="70"/>
        <v/>
      </c>
      <c r="N514" s="371" t="str">
        <f>B514</f>
        <v>-</v>
      </c>
      <c r="O514" s="371" t="str">
        <f t="shared" si="77"/>
        <v/>
      </c>
      <c r="P514" s="371" t="str">
        <f t="shared" si="78"/>
        <v>振替済み</v>
      </c>
      <c r="Q514" s="365" t="str">
        <f>IFERROR(IF(F514="","",IF(I514="休日","OK",IF(I514=$T$3,VLOOKUP(B514,$M$15:$P$655,4,FALSE),"NG"))),"NG")</f>
        <v/>
      </c>
      <c r="R514" s="398" t="str">
        <f>IFERROR(IF(WEEKDAY(C514)=2,"週の始まり",IF(WEEKDAY(C514)=1,"週の終わり",IF(WEEKDAY(C514)&gt;2,"↓",""))),"")</f>
        <v/>
      </c>
      <c r="S514" s="184"/>
      <c r="V514" s="177" t="str">
        <f>IFERROR(VLOOKUP(B514,①工事概要の入力!$C$10:$D$14,2,FALSE),"")</f>
        <v/>
      </c>
      <c r="W514" s="177" t="str">
        <f>IFERROR(VLOOKUP(B514,①工事概要の入力!$C$18:$D$23,2,FALSE),"")</f>
        <v/>
      </c>
      <c r="X514" s="177" t="str">
        <f>IFERROR(VLOOKUP(B514,①工事概要の入力!$C$24:$D$26,2,FALSE),"")</f>
        <v/>
      </c>
      <c r="Y514" s="177" t="str">
        <f>IF(B514&gt;①工事概要の入力!$C$28,"",IF(B514&gt;=①工事概要の入力!$C$27,$Y$13,""))</f>
        <v/>
      </c>
      <c r="Z514" s="177" t="str">
        <f>IF(B514&gt;①工事概要の入力!$C$30,"",IF(B514&gt;=①工事概要の入力!$C$29,$Z$13,""))</f>
        <v/>
      </c>
      <c r="AA514" s="177" t="str">
        <f>IF(B514&gt;①工事概要の入力!$C$32,"",IF(B514&gt;=①工事概要の入力!$C$31,$AA$13,""))</f>
        <v/>
      </c>
      <c r="AB514" s="177" t="str">
        <f>IF(B514&gt;①工事概要の入力!$C$34,"",IF(B514&gt;=①工事概要の入力!$C$33,$AB$13,""))</f>
        <v/>
      </c>
      <c r="AC514" s="177" t="str">
        <f>IF(B514&gt;①工事概要の入力!$C$36,"",IF(B514&gt;=①工事概要の入力!$C$35,$AC$13,""))</f>
        <v/>
      </c>
      <c r="AD514" s="177" t="str">
        <f>IF(B514&gt;①工事概要の入力!$C$38,"",IF(B514&gt;=①工事概要の入力!$C$37,$AD$13,""))</f>
        <v/>
      </c>
      <c r="AE514" s="177" t="str">
        <f>IF(B514&gt;①工事概要の入力!$C$40,"",IF(B514&gt;=①工事概要の入力!$C$39,$AE$13,""))</f>
        <v/>
      </c>
      <c r="AF514" s="177" t="str">
        <f>IF(B514&gt;①工事概要の入力!$C$42,"",IF(B514&gt;=①工事概要の入力!$C$41,$AF$13,""))</f>
        <v/>
      </c>
      <c r="AG514" s="177" t="str">
        <f>IF(B514&gt;①工事概要の入力!$C$44,"",IF(B514&gt;=①工事概要の入力!$C$43,$AG$13,""))</f>
        <v/>
      </c>
      <c r="AH514" s="177" t="str">
        <f>IF(B514&gt;①工事概要の入力!$C$46,"",IF(B514&gt;=①工事概要の入力!$C$45,$AH$13,""))</f>
        <v/>
      </c>
      <c r="AI514" s="177" t="str">
        <f>IF(B514&gt;①工事概要の入力!$C$48,"",IF(B514&gt;=①工事概要の入力!$C$47,$AI$13,""))</f>
        <v/>
      </c>
      <c r="AJ514" s="177" t="str">
        <f>IF(B514&gt;①工事概要の入力!$C$50,"",IF(B514&gt;=①工事概要の入力!$C$49,$AJ$13,""))</f>
        <v/>
      </c>
      <c r="AK514" s="177" t="str">
        <f>IF(B514&gt;①工事概要の入力!$C$52,"",IF(B514&gt;=①工事概要の入力!$C$51,$AK$13,""))</f>
        <v/>
      </c>
      <c r="AL514" s="177" t="str">
        <f>IF(B514&gt;①工事概要の入力!$C$54,"",IF(B514&gt;=①工事概要の入力!$C$53,$AL$13,""))</f>
        <v/>
      </c>
      <c r="AM514" s="177" t="str">
        <f>IF(B514&gt;①工事概要の入力!$C$56,"",IF(B514&gt;=①工事概要の入力!$C$55,$AM$13,""))</f>
        <v/>
      </c>
      <c r="AN514" s="177" t="str">
        <f>IF(B514&gt;①工事概要の入力!$C$58,"",IF(B514&gt;=①工事概要の入力!$C$57,$AN$13,""))</f>
        <v/>
      </c>
      <c r="AO514" s="177" t="str">
        <f>IF(B514&gt;①工事概要の入力!$C$60,"",IF(B514&gt;=①工事概要の入力!$C$59,$AO$13,""))</f>
        <v/>
      </c>
      <c r="AP514" s="177" t="str">
        <f>IF(B514&gt;①工事概要の入力!$C$62,"",IF(B514&gt;=①工事概要の入力!$C$61,$AP$13,""))</f>
        <v/>
      </c>
      <c r="AQ514" s="177" t="str">
        <f>IF(B514&gt;①工事概要の入力!$C$64,"",IF(B514&gt;=①工事概要の入力!$C$63,$AQ$13,""))</f>
        <v/>
      </c>
      <c r="AR514" s="177" t="str">
        <f>IF(B514&gt;①工事概要の入力!$C$66,"",IF(B514&gt;=①工事概要の入力!$C$65,$AR$13,""))</f>
        <v/>
      </c>
      <c r="AS514" s="177" t="str">
        <f>IF(B514&gt;①工事概要の入力!$C$68,"",IF(B514&gt;=①工事概要の入力!$C$67,$AS$13,""))</f>
        <v/>
      </c>
      <c r="AT514" s="177" t="str">
        <f t="shared" si="79"/>
        <v/>
      </c>
      <c r="AU514" s="177" t="str">
        <f t="shared" si="71"/>
        <v xml:space="preserve"> </v>
      </c>
    </row>
    <row r="515" spans="1:47" ht="39" customHeight="1" thickTop="1" thickBot="1">
      <c r="A515" s="351" t="str">
        <f t="shared" si="72"/>
        <v>対象期間外</v>
      </c>
      <c r="B515" s="362" t="str">
        <f>IFERROR(IF(B514=①工事概要の入力!$E$14,"-",IF(B514="-","-",B514+1)),"-")</f>
        <v>-</v>
      </c>
      <c r="C515" s="363" t="str">
        <f t="shared" si="73"/>
        <v>-</v>
      </c>
      <c r="D515" s="364" t="str">
        <f t="shared" si="74"/>
        <v xml:space="preserve"> </v>
      </c>
      <c r="E515" s="365" t="str">
        <f>IF(B515=①工事概要の入力!$E$10,"",IF(B515&gt;①工事概要の入力!$E$13,"",IF(LEN(AT515)=0,"○","")))</f>
        <v/>
      </c>
      <c r="F515" s="365" t="str">
        <f>IF(E515="","",IF(WEEKDAY(B515)=1,"〇",IF(WEEKDAY(B515)=7,"〇","")))</f>
        <v/>
      </c>
      <c r="G515" s="366" t="str">
        <f t="shared" si="75"/>
        <v>×</v>
      </c>
      <c r="H515" s="367"/>
      <c r="I515" s="368"/>
      <c r="J515" s="369"/>
      <c r="K515" s="370"/>
      <c r="L515" s="371" t="str">
        <f t="shared" si="76"/>
        <v/>
      </c>
      <c r="M515" s="371" t="str">
        <f t="shared" si="70"/>
        <v/>
      </c>
      <c r="N515" s="371" t="str">
        <f>B515</f>
        <v>-</v>
      </c>
      <c r="O515" s="371" t="str">
        <f t="shared" si="77"/>
        <v/>
      </c>
      <c r="P515" s="371" t="str">
        <f t="shared" si="78"/>
        <v>振替済み</v>
      </c>
      <c r="Q515" s="365" t="str">
        <f>IFERROR(IF(F515="","",IF(I515="休日","OK",IF(I515=$T$3,VLOOKUP(B515,$M$15:$P$655,4,FALSE),"NG"))),"NG")</f>
        <v/>
      </c>
      <c r="R515" s="398" t="str">
        <f>IFERROR(IF(WEEKDAY(C515)=2,"週の始まり",IF(WEEKDAY(C515)=1,"週の終わり",IF(WEEKDAY(C515)&gt;2,"↓",""))),"")</f>
        <v/>
      </c>
      <c r="S515" s="184"/>
      <c r="V515" s="177" t="str">
        <f>IFERROR(VLOOKUP(B515,①工事概要の入力!$C$10:$D$14,2,FALSE),"")</f>
        <v/>
      </c>
      <c r="W515" s="177" t="str">
        <f>IFERROR(VLOOKUP(B515,①工事概要の入力!$C$18:$D$23,2,FALSE),"")</f>
        <v/>
      </c>
      <c r="X515" s="177" t="str">
        <f>IFERROR(VLOOKUP(B515,①工事概要の入力!$C$24:$D$26,2,FALSE),"")</f>
        <v/>
      </c>
      <c r="Y515" s="177" t="str">
        <f>IF(B515&gt;①工事概要の入力!$C$28,"",IF(B515&gt;=①工事概要の入力!$C$27,$Y$13,""))</f>
        <v/>
      </c>
      <c r="Z515" s="177" t="str">
        <f>IF(B515&gt;①工事概要の入力!$C$30,"",IF(B515&gt;=①工事概要の入力!$C$29,$Z$13,""))</f>
        <v/>
      </c>
      <c r="AA515" s="177" t="str">
        <f>IF(B515&gt;①工事概要の入力!$C$32,"",IF(B515&gt;=①工事概要の入力!$C$31,$AA$13,""))</f>
        <v/>
      </c>
      <c r="AB515" s="177" t="str">
        <f>IF(B515&gt;①工事概要の入力!$C$34,"",IF(B515&gt;=①工事概要の入力!$C$33,$AB$13,""))</f>
        <v/>
      </c>
      <c r="AC515" s="177" t="str">
        <f>IF(B515&gt;①工事概要の入力!$C$36,"",IF(B515&gt;=①工事概要の入力!$C$35,$AC$13,""))</f>
        <v/>
      </c>
      <c r="AD515" s="177" t="str">
        <f>IF(B515&gt;①工事概要の入力!$C$38,"",IF(B515&gt;=①工事概要の入力!$C$37,$AD$13,""))</f>
        <v/>
      </c>
      <c r="AE515" s="177" t="str">
        <f>IF(B515&gt;①工事概要の入力!$C$40,"",IF(B515&gt;=①工事概要の入力!$C$39,$AE$13,""))</f>
        <v/>
      </c>
      <c r="AF515" s="177" t="str">
        <f>IF(B515&gt;①工事概要の入力!$C$42,"",IF(B515&gt;=①工事概要の入力!$C$41,$AF$13,""))</f>
        <v/>
      </c>
      <c r="AG515" s="177" t="str">
        <f>IF(B515&gt;①工事概要の入力!$C$44,"",IF(B515&gt;=①工事概要の入力!$C$43,$AG$13,""))</f>
        <v/>
      </c>
      <c r="AH515" s="177" t="str">
        <f>IF(B515&gt;①工事概要の入力!$C$46,"",IF(B515&gt;=①工事概要の入力!$C$45,$AH$13,""))</f>
        <v/>
      </c>
      <c r="AI515" s="177" t="str">
        <f>IF(B515&gt;①工事概要の入力!$C$48,"",IF(B515&gt;=①工事概要の入力!$C$47,$AI$13,""))</f>
        <v/>
      </c>
      <c r="AJ515" s="177" t="str">
        <f>IF(B515&gt;①工事概要の入力!$C$50,"",IF(B515&gt;=①工事概要の入力!$C$49,$AJ$13,""))</f>
        <v/>
      </c>
      <c r="AK515" s="177" t="str">
        <f>IF(B515&gt;①工事概要の入力!$C$52,"",IF(B515&gt;=①工事概要の入力!$C$51,$AK$13,""))</f>
        <v/>
      </c>
      <c r="AL515" s="177" t="str">
        <f>IF(B515&gt;①工事概要の入力!$C$54,"",IF(B515&gt;=①工事概要の入力!$C$53,$AL$13,""))</f>
        <v/>
      </c>
      <c r="AM515" s="177" t="str">
        <f>IF(B515&gt;①工事概要の入力!$C$56,"",IF(B515&gt;=①工事概要の入力!$C$55,$AM$13,""))</f>
        <v/>
      </c>
      <c r="AN515" s="177" t="str">
        <f>IF(B515&gt;①工事概要の入力!$C$58,"",IF(B515&gt;=①工事概要の入力!$C$57,$AN$13,""))</f>
        <v/>
      </c>
      <c r="AO515" s="177" t="str">
        <f>IF(B515&gt;①工事概要の入力!$C$60,"",IF(B515&gt;=①工事概要の入力!$C$59,$AO$13,""))</f>
        <v/>
      </c>
      <c r="AP515" s="177" t="str">
        <f>IF(B515&gt;①工事概要の入力!$C$62,"",IF(B515&gt;=①工事概要の入力!$C$61,$AP$13,""))</f>
        <v/>
      </c>
      <c r="AQ515" s="177" t="str">
        <f>IF(B515&gt;①工事概要の入力!$C$64,"",IF(B515&gt;=①工事概要の入力!$C$63,$AQ$13,""))</f>
        <v/>
      </c>
      <c r="AR515" s="177" t="str">
        <f>IF(B515&gt;①工事概要の入力!$C$66,"",IF(B515&gt;=①工事概要の入力!$C$65,$AR$13,""))</f>
        <v/>
      </c>
      <c r="AS515" s="177" t="str">
        <f>IF(B515&gt;①工事概要の入力!$C$68,"",IF(B515&gt;=①工事概要の入力!$C$67,$AS$13,""))</f>
        <v/>
      </c>
      <c r="AT515" s="177" t="str">
        <f t="shared" si="79"/>
        <v/>
      </c>
      <c r="AU515" s="177" t="str">
        <f t="shared" si="71"/>
        <v xml:space="preserve"> </v>
      </c>
    </row>
    <row r="516" spans="1:47" ht="39" customHeight="1" thickTop="1" thickBot="1">
      <c r="A516" s="351" t="str">
        <f t="shared" si="72"/>
        <v>対象期間外</v>
      </c>
      <c r="B516" s="362" t="str">
        <f>IFERROR(IF(B515=①工事概要の入力!$E$14,"-",IF(B515="-","-",B515+1)),"-")</f>
        <v>-</v>
      </c>
      <c r="C516" s="363" t="str">
        <f t="shared" si="73"/>
        <v>-</v>
      </c>
      <c r="D516" s="364" t="str">
        <f t="shared" si="74"/>
        <v xml:space="preserve"> </v>
      </c>
      <c r="E516" s="365" t="str">
        <f>IF(B516=①工事概要の入力!$E$10,"",IF(B516&gt;①工事概要の入力!$E$13,"",IF(LEN(AT516)=0,"○","")))</f>
        <v/>
      </c>
      <c r="F516" s="365" t="str">
        <f>IF(E516="","",IF(WEEKDAY(B516)=1,"〇",IF(WEEKDAY(B516)=7,"〇","")))</f>
        <v/>
      </c>
      <c r="G516" s="366" t="str">
        <f t="shared" si="75"/>
        <v>×</v>
      </c>
      <c r="H516" s="367"/>
      <c r="I516" s="368"/>
      <c r="J516" s="369"/>
      <c r="K516" s="370"/>
      <c r="L516" s="371" t="str">
        <f t="shared" si="76"/>
        <v/>
      </c>
      <c r="M516" s="371" t="str">
        <f t="shared" si="70"/>
        <v/>
      </c>
      <c r="N516" s="371" t="str">
        <f>B516</f>
        <v>-</v>
      </c>
      <c r="O516" s="371" t="str">
        <f t="shared" si="77"/>
        <v/>
      </c>
      <c r="P516" s="371" t="str">
        <f t="shared" si="78"/>
        <v>振替済み</v>
      </c>
      <c r="Q516" s="365" t="str">
        <f>IFERROR(IF(F516="","",IF(I516="休日","OK",IF(I516=$T$3,VLOOKUP(B516,$M$15:$P$655,4,FALSE),"NG"))),"NG")</f>
        <v/>
      </c>
      <c r="R516" s="398" t="str">
        <f>IFERROR(IF(WEEKDAY(C516)=2,"週の始まり",IF(WEEKDAY(C516)=1,"週の終わり",IF(WEEKDAY(C516)&gt;2,"↓",""))),"")</f>
        <v/>
      </c>
      <c r="S516" s="184"/>
      <c r="V516" s="177" t="str">
        <f>IFERROR(VLOOKUP(B516,①工事概要の入力!$C$10:$D$14,2,FALSE),"")</f>
        <v/>
      </c>
      <c r="W516" s="177" t="str">
        <f>IFERROR(VLOOKUP(B516,①工事概要の入力!$C$18:$D$23,2,FALSE),"")</f>
        <v/>
      </c>
      <c r="X516" s="177" t="str">
        <f>IFERROR(VLOOKUP(B516,①工事概要の入力!$C$24:$D$26,2,FALSE),"")</f>
        <v/>
      </c>
      <c r="Y516" s="177" t="str">
        <f>IF(B516&gt;①工事概要の入力!$C$28,"",IF(B516&gt;=①工事概要の入力!$C$27,$Y$13,""))</f>
        <v/>
      </c>
      <c r="Z516" s="177" t="str">
        <f>IF(B516&gt;①工事概要の入力!$C$30,"",IF(B516&gt;=①工事概要の入力!$C$29,$Z$13,""))</f>
        <v/>
      </c>
      <c r="AA516" s="177" t="str">
        <f>IF(B516&gt;①工事概要の入力!$C$32,"",IF(B516&gt;=①工事概要の入力!$C$31,$AA$13,""))</f>
        <v/>
      </c>
      <c r="AB516" s="177" t="str">
        <f>IF(B516&gt;①工事概要の入力!$C$34,"",IF(B516&gt;=①工事概要の入力!$C$33,$AB$13,""))</f>
        <v/>
      </c>
      <c r="AC516" s="177" t="str">
        <f>IF(B516&gt;①工事概要の入力!$C$36,"",IF(B516&gt;=①工事概要の入力!$C$35,$AC$13,""))</f>
        <v/>
      </c>
      <c r="AD516" s="177" t="str">
        <f>IF(B516&gt;①工事概要の入力!$C$38,"",IF(B516&gt;=①工事概要の入力!$C$37,$AD$13,""))</f>
        <v/>
      </c>
      <c r="AE516" s="177" t="str">
        <f>IF(B516&gt;①工事概要の入力!$C$40,"",IF(B516&gt;=①工事概要の入力!$C$39,$AE$13,""))</f>
        <v/>
      </c>
      <c r="AF516" s="177" t="str">
        <f>IF(B516&gt;①工事概要の入力!$C$42,"",IF(B516&gt;=①工事概要の入力!$C$41,$AF$13,""))</f>
        <v/>
      </c>
      <c r="AG516" s="177" t="str">
        <f>IF(B516&gt;①工事概要の入力!$C$44,"",IF(B516&gt;=①工事概要の入力!$C$43,$AG$13,""))</f>
        <v/>
      </c>
      <c r="AH516" s="177" t="str">
        <f>IF(B516&gt;①工事概要の入力!$C$46,"",IF(B516&gt;=①工事概要の入力!$C$45,$AH$13,""))</f>
        <v/>
      </c>
      <c r="AI516" s="177" t="str">
        <f>IF(B516&gt;①工事概要の入力!$C$48,"",IF(B516&gt;=①工事概要の入力!$C$47,$AI$13,""))</f>
        <v/>
      </c>
      <c r="AJ516" s="177" t="str">
        <f>IF(B516&gt;①工事概要の入力!$C$50,"",IF(B516&gt;=①工事概要の入力!$C$49,$AJ$13,""))</f>
        <v/>
      </c>
      <c r="AK516" s="177" t="str">
        <f>IF(B516&gt;①工事概要の入力!$C$52,"",IF(B516&gt;=①工事概要の入力!$C$51,$AK$13,""))</f>
        <v/>
      </c>
      <c r="AL516" s="177" t="str">
        <f>IF(B516&gt;①工事概要の入力!$C$54,"",IF(B516&gt;=①工事概要の入力!$C$53,$AL$13,""))</f>
        <v/>
      </c>
      <c r="AM516" s="177" t="str">
        <f>IF(B516&gt;①工事概要の入力!$C$56,"",IF(B516&gt;=①工事概要の入力!$C$55,$AM$13,""))</f>
        <v/>
      </c>
      <c r="AN516" s="177" t="str">
        <f>IF(B516&gt;①工事概要の入力!$C$58,"",IF(B516&gt;=①工事概要の入力!$C$57,$AN$13,""))</f>
        <v/>
      </c>
      <c r="AO516" s="177" t="str">
        <f>IF(B516&gt;①工事概要の入力!$C$60,"",IF(B516&gt;=①工事概要の入力!$C$59,$AO$13,""))</f>
        <v/>
      </c>
      <c r="AP516" s="177" t="str">
        <f>IF(B516&gt;①工事概要の入力!$C$62,"",IF(B516&gt;=①工事概要の入力!$C$61,$AP$13,""))</f>
        <v/>
      </c>
      <c r="AQ516" s="177" t="str">
        <f>IF(B516&gt;①工事概要の入力!$C$64,"",IF(B516&gt;=①工事概要の入力!$C$63,$AQ$13,""))</f>
        <v/>
      </c>
      <c r="AR516" s="177" t="str">
        <f>IF(B516&gt;①工事概要の入力!$C$66,"",IF(B516&gt;=①工事概要の入力!$C$65,$AR$13,""))</f>
        <v/>
      </c>
      <c r="AS516" s="177" t="str">
        <f>IF(B516&gt;①工事概要の入力!$C$68,"",IF(B516&gt;=①工事概要の入力!$C$67,$AS$13,""))</f>
        <v/>
      </c>
      <c r="AT516" s="177" t="str">
        <f t="shared" si="79"/>
        <v/>
      </c>
      <c r="AU516" s="177" t="str">
        <f t="shared" si="71"/>
        <v xml:space="preserve"> </v>
      </c>
    </row>
    <row r="517" spans="1:47" ht="39" customHeight="1" thickTop="1" thickBot="1">
      <c r="A517" s="351" t="str">
        <f t="shared" si="72"/>
        <v>対象期間外</v>
      </c>
      <c r="B517" s="362" t="str">
        <f>IFERROR(IF(B516=①工事概要の入力!$E$14,"-",IF(B516="-","-",B516+1)),"-")</f>
        <v>-</v>
      </c>
      <c r="C517" s="363" t="str">
        <f t="shared" si="73"/>
        <v>-</v>
      </c>
      <c r="D517" s="364" t="str">
        <f t="shared" si="74"/>
        <v xml:space="preserve"> </v>
      </c>
      <c r="E517" s="365" t="str">
        <f>IF(B517=①工事概要の入力!$E$10,"",IF(B517&gt;①工事概要の入力!$E$13,"",IF(LEN(AT517)=0,"○","")))</f>
        <v/>
      </c>
      <c r="F517" s="365" t="str">
        <f>IF(E517="","",IF(WEEKDAY(B517)=1,"〇",IF(WEEKDAY(B517)=7,"〇","")))</f>
        <v/>
      </c>
      <c r="G517" s="366" t="str">
        <f t="shared" si="75"/>
        <v>×</v>
      </c>
      <c r="H517" s="367"/>
      <c r="I517" s="368"/>
      <c r="J517" s="369"/>
      <c r="K517" s="370"/>
      <c r="L517" s="371" t="str">
        <f t="shared" si="76"/>
        <v/>
      </c>
      <c r="M517" s="371" t="str">
        <f t="shared" si="70"/>
        <v/>
      </c>
      <c r="N517" s="371" t="str">
        <f>B517</f>
        <v>-</v>
      </c>
      <c r="O517" s="371" t="str">
        <f t="shared" si="77"/>
        <v/>
      </c>
      <c r="P517" s="371" t="str">
        <f t="shared" si="78"/>
        <v>振替済み</v>
      </c>
      <c r="Q517" s="365" t="str">
        <f>IFERROR(IF(F517="","",IF(I517="休日","OK",IF(I517=$T$3,VLOOKUP(B517,$M$15:$P$655,4,FALSE),"NG"))),"NG")</f>
        <v/>
      </c>
      <c r="R517" s="398" t="str">
        <f>IFERROR(IF(WEEKDAY(C517)=2,"週の始まり",IF(WEEKDAY(C517)=1,"週の終わり",IF(WEEKDAY(C517)&gt;2,"↓",""))),"")</f>
        <v/>
      </c>
      <c r="S517" s="184"/>
      <c r="V517" s="177" t="str">
        <f>IFERROR(VLOOKUP(B517,①工事概要の入力!$C$10:$D$14,2,FALSE),"")</f>
        <v/>
      </c>
      <c r="W517" s="177" t="str">
        <f>IFERROR(VLOOKUP(B517,①工事概要の入力!$C$18:$D$23,2,FALSE),"")</f>
        <v/>
      </c>
      <c r="X517" s="177" t="str">
        <f>IFERROR(VLOOKUP(B517,①工事概要の入力!$C$24:$D$26,2,FALSE),"")</f>
        <v/>
      </c>
      <c r="Y517" s="177" t="str">
        <f>IF(B517&gt;①工事概要の入力!$C$28,"",IF(B517&gt;=①工事概要の入力!$C$27,$Y$13,""))</f>
        <v/>
      </c>
      <c r="Z517" s="177" t="str">
        <f>IF(B517&gt;①工事概要の入力!$C$30,"",IF(B517&gt;=①工事概要の入力!$C$29,$Z$13,""))</f>
        <v/>
      </c>
      <c r="AA517" s="177" t="str">
        <f>IF(B517&gt;①工事概要の入力!$C$32,"",IF(B517&gt;=①工事概要の入力!$C$31,$AA$13,""))</f>
        <v/>
      </c>
      <c r="AB517" s="177" t="str">
        <f>IF(B517&gt;①工事概要の入力!$C$34,"",IF(B517&gt;=①工事概要の入力!$C$33,$AB$13,""))</f>
        <v/>
      </c>
      <c r="AC517" s="177" t="str">
        <f>IF(B517&gt;①工事概要の入力!$C$36,"",IF(B517&gt;=①工事概要の入力!$C$35,$AC$13,""))</f>
        <v/>
      </c>
      <c r="AD517" s="177" t="str">
        <f>IF(B517&gt;①工事概要の入力!$C$38,"",IF(B517&gt;=①工事概要の入力!$C$37,$AD$13,""))</f>
        <v/>
      </c>
      <c r="AE517" s="177" t="str">
        <f>IF(B517&gt;①工事概要の入力!$C$40,"",IF(B517&gt;=①工事概要の入力!$C$39,$AE$13,""))</f>
        <v/>
      </c>
      <c r="AF517" s="177" t="str">
        <f>IF(B517&gt;①工事概要の入力!$C$42,"",IF(B517&gt;=①工事概要の入力!$C$41,$AF$13,""))</f>
        <v/>
      </c>
      <c r="AG517" s="177" t="str">
        <f>IF(B517&gt;①工事概要の入力!$C$44,"",IF(B517&gt;=①工事概要の入力!$C$43,$AG$13,""))</f>
        <v/>
      </c>
      <c r="AH517" s="177" t="str">
        <f>IF(B517&gt;①工事概要の入力!$C$46,"",IF(B517&gt;=①工事概要の入力!$C$45,$AH$13,""))</f>
        <v/>
      </c>
      <c r="AI517" s="177" t="str">
        <f>IF(B517&gt;①工事概要の入力!$C$48,"",IF(B517&gt;=①工事概要の入力!$C$47,$AI$13,""))</f>
        <v/>
      </c>
      <c r="AJ517" s="177" t="str">
        <f>IF(B517&gt;①工事概要の入力!$C$50,"",IF(B517&gt;=①工事概要の入力!$C$49,$AJ$13,""))</f>
        <v/>
      </c>
      <c r="AK517" s="177" t="str">
        <f>IF(B517&gt;①工事概要の入力!$C$52,"",IF(B517&gt;=①工事概要の入力!$C$51,$AK$13,""))</f>
        <v/>
      </c>
      <c r="AL517" s="177" t="str">
        <f>IF(B517&gt;①工事概要の入力!$C$54,"",IF(B517&gt;=①工事概要の入力!$C$53,$AL$13,""))</f>
        <v/>
      </c>
      <c r="AM517" s="177" t="str">
        <f>IF(B517&gt;①工事概要の入力!$C$56,"",IF(B517&gt;=①工事概要の入力!$C$55,$AM$13,""))</f>
        <v/>
      </c>
      <c r="AN517" s="177" t="str">
        <f>IF(B517&gt;①工事概要の入力!$C$58,"",IF(B517&gt;=①工事概要の入力!$C$57,$AN$13,""))</f>
        <v/>
      </c>
      <c r="AO517" s="177" t="str">
        <f>IF(B517&gt;①工事概要の入力!$C$60,"",IF(B517&gt;=①工事概要の入力!$C$59,$AO$13,""))</f>
        <v/>
      </c>
      <c r="AP517" s="177" t="str">
        <f>IF(B517&gt;①工事概要の入力!$C$62,"",IF(B517&gt;=①工事概要の入力!$C$61,$AP$13,""))</f>
        <v/>
      </c>
      <c r="AQ517" s="177" t="str">
        <f>IF(B517&gt;①工事概要の入力!$C$64,"",IF(B517&gt;=①工事概要の入力!$C$63,$AQ$13,""))</f>
        <v/>
      </c>
      <c r="AR517" s="177" t="str">
        <f>IF(B517&gt;①工事概要の入力!$C$66,"",IF(B517&gt;=①工事概要の入力!$C$65,$AR$13,""))</f>
        <v/>
      </c>
      <c r="AS517" s="177" t="str">
        <f>IF(B517&gt;①工事概要の入力!$C$68,"",IF(B517&gt;=①工事概要の入力!$C$67,$AS$13,""))</f>
        <v/>
      </c>
      <c r="AT517" s="177" t="str">
        <f t="shared" si="79"/>
        <v/>
      </c>
      <c r="AU517" s="177" t="str">
        <f t="shared" si="71"/>
        <v xml:space="preserve"> </v>
      </c>
    </row>
    <row r="518" spans="1:47" ht="39" customHeight="1" thickTop="1" thickBot="1">
      <c r="A518" s="351" t="str">
        <f t="shared" si="72"/>
        <v>対象期間外</v>
      </c>
      <c r="B518" s="362" t="str">
        <f>IFERROR(IF(B517=①工事概要の入力!$E$14,"-",IF(B517="-","-",B517+1)),"-")</f>
        <v>-</v>
      </c>
      <c r="C518" s="363" t="str">
        <f t="shared" si="73"/>
        <v>-</v>
      </c>
      <c r="D518" s="364" t="str">
        <f t="shared" si="74"/>
        <v xml:space="preserve"> </v>
      </c>
      <c r="E518" s="365" t="str">
        <f>IF(B518=①工事概要の入力!$E$10,"",IF(B518&gt;①工事概要の入力!$E$13,"",IF(LEN(AT518)=0,"○","")))</f>
        <v/>
      </c>
      <c r="F518" s="365" t="str">
        <f>IF(E518="","",IF(WEEKDAY(B518)=1,"〇",IF(WEEKDAY(B518)=7,"〇","")))</f>
        <v/>
      </c>
      <c r="G518" s="366" t="str">
        <f t="shared" si="75"/>
        <v>×</v>
      </c>
      <c r="H518" s="367"/>
      <c r="I518" s="368"/>
      <c r="J518" s="369"/>
      <c r="K518" s="370"/>
      <c r="L518" s="371" t="str">
        <f t="shared" si="76"/>
        <v/>
      </c>
      <c r="M518" s="371" t="str">
        <f t="shared" si="70"/>
        <v/>
      </c>
      <c r="N518" s="371" t="str">
        <f>B518</f>
        <v>-</v>
      </c>
      <c r="O518" s="371" t="str">
        <f t="shared" si="77"/>
        <v/>
      </c>
      <c r="P518" s="371" t="str">
        <f t="shared" si="78"/>
        <v>振替済み</v>
      </c>
      <c r="Q518" s="365" t="str">
        <f>IFERROR(IF(F518="","",IF(I518="休日","OK",IF(I518=$T$3,VLOOKUP(B518,$M$15:$P$655,4,FALSE),"NG"))),"NG")</f>
        <v/>
      </c>
      <c r="R518" s="398" t="str">
        <f>IFERROR(IF(WEEKDAY(C518)=2,"週の始まり",IF(WEEKDAY(C518)=1,"週の終わり",IF(WEEKDAY(C518)&gt;2,"↓",""))),"")</f>
        <v/>
      </c>
      <c r="S518" s="184"/>
      <c r="V518" s="177" t="str">
        <f>IFERROR(VLOOKUP(B518,①工事概要の入力!$C$10:$D$14,2,FALSE),"")</f>
        <v/>
      </c>
      <c r="W518" s="177" t="str">
        <f>IFERROR(VLOOKUP(B518,①工事概要の入力!$C$18:$D$23,2,FALSE),"")</f>
        <v/>
      </c>
      <c r="X518" s="177" t="str">
        <f>IFERROR(VLOOKUP(B518,①工事概要の入力!$C$24:$D$26,2,FALSE),"")</f>
        <v/>
      </c>
      <c r="Y518" s="177" t="str">
        <f>IF(B518&gt;①工事概要の入力!$C$28,"",IF(B518&gt;=①工事概要の入力!$C$27,$Y$13,""))</f>
        <v/>
      </c>
      <c r="Z518" s="177" t="str">
        <f>IF(B518&gt;①工事概要の入力!$C$30,"",IF(B518&gt;=①工事概要の入力!$C$29,$Z$13,""))</f>
        <v/>
      </c>
      <c r="AA518" s="177" t="str">
        <f>IF(B518&gt;①工事概要の入力!$C$32,"",IF(B518&gt;=①工事概要の入力!$C$31,$AA$13,""))</f>
        <v/>
      </c>
      <c r="AB518" s="177" t="str">
        <f>IF(B518&gt;①工事概要の入力!$C$34,"",IF(B518&gt;=①工事概要の入力!$C$33,$AB$13,""))</f>
        <v/>
      </c>
      <c r="AC518" s="177" t="str">
        <f>IF(B518&gt;①工事概要の入力!$C$36,"",IF(B518&gt;=①工事概要の入力!$C$35,$AC$13,""))</f>
        <v/>
      </c>
      <c r="AD518" s="177" t="str">
        <f>IF(B518&gt;①工事概要の入力!$C$38,"",IF(B518&gt;=①工事概要の入力!$C$37,$AD$13,""))</f>
        <v/>
      </c>
      <c r="AE518" s="177" t="str">
        <f>IF(B518&gt;①工事概要の入力!$C$40,"",IF(B518&gt;=①工事概要の入力!$C$39,$AE$13,""))</f>
        <v/>
      </c>
      <c r="AF518" s="177" t="str">
        <f>IF(B518&gt;①工事概要の入力!$C$42,"",IF(B518&gt;=①工事概要の入力!$C$41,$AF$13,""))</f>
        <v/>
      </c>
      <c r="AG518" s="177" t="str">
        <f>IF(B518&gt;①工事概要の入力!$C$44,"",IF(B518&gt;=①工事概要の入力!$C$43,$AG$13,""))</f>
        <v/>
      </c>
      <c r="AH518" s="177" t="str">
        <f>IF(B518&gt;①工事概要の入力!$C$46,"",IF(B518&gt;=①工事概要の入力!$C$45,$AH$13,""))</f>
        <v/>
      </c>
      <c r="AI518" s="177" t="str">
        <f>IF(B518&gt;①工事概要の入力!$C$48,"",IF(B518&gt;=①工事概要の入力!$C$47,$AI$13,""))</f>
        <v/>
      </c>
      <c r="AJ518" s="177" t="str">
        <f>IF(B518&gt;①工事概要の入力!$C$50,"",IF(B518&gt;=①工事概要の入力!$C$49,$AJ$13,""))</f>
        <v/>
      </c>
      <c r="AK518" s="177" t="str">
        <f>IF(B518&gt;①工事概要の入力!$C$52,"",IF(B518&gt;=①工事概要の入力!$C$51,$AK$13,""))</f>
        <v/>
      </c>
      <c r="AL518" s="177" t="str">
        <f>IF(B518&gt;①工事概要の入力!$C$54,"",IF(B518&gt;=①工事概要の入力!$C$53,$AL$13,""))</f>
        <v/>
      </c>
      <c r="AM518" s="177" t="str">
        <f>IF(B518&gt;①工事概要の入力!$C$56,"",IF(B518&gt;=①工事概要の入力!$C$55,$AM$13,""))</f>
        <v/>
      </c>
      <c r="AN518" s="177" t="str">
        <f>IF(B518&gt;①工事概要の入力!$C$58,"",IF(B518&gt;=①工事概要の入力!$C$57,$AN$13,""))</f>
        <v/>
      </c>
      <c r="AO518" s="177" t="str">
        <f>IF(B518&gt;①工事概要の入力!$C$60,"",IF(B518&gt;=①工事概要の入力!$C$59,$AO$13,""))</f>
        <v/>
      </c>
      <c r="AP518" s="177" t="str">
        <f>IF(B518&gt;①工事概要の入力!$C$62,"",IF(B518&gt;=①工事概要の入力!$C$61,$AP$13,""))</f>
        <v/>
      </c>
      <c r="AQ518" s="177" t="str">
        <f>IF(B518&gt;①工事概要の入力!$C$64,"",IF(B518&gt;=①工事概要の入力!$C$63,$AQ$13,""))</f>
        <v/>
      </c>
      <c r="AR518" s="177" t="str">
        <f>IF(B518&gt;①工事概要の入力!$C$66,"",IF(B518&gt;=①工事概要の入力!$C$65,$AR$13,""))</f>
        <v/>
      </c>
      <c r="AS518" s="177" t="str">
        <f>IF(B518&gt;①工事概要の入力!$C$68,"",IF(B518&gt;=①工事概要の入力!$C$67,$AS$13,""))</f>
        <v/>
      </c>
      <c r="AT518" s="177" t="str">
        <f t="shared" si="79"/>
        <v/>
      </c>
      <c r="AU518" s="177" t="str">
        <f t="shared" si="71"/>
        <v xml:space="preserve"> </v>
      </c>
    </row>
    <row r="519" spans="1:47" ht="39" customHeight="1" thickTop="1" thickBot="1">
      <c r="A519" s="351" t="str">
        <f t="shared" si="72"/>
        <v>対象期間外</v>
      </c>
      <c r="B519" s="362" t="str">
        <f>IFERROR(IF(B518=①工事概要の入力!$E$14,"-",IF(B518="-","-",B518+1)),"-")</f>
        <v>-</v>
      </c>
      <c r="C519" s="363" t="str">
        <f t="shared" si="73"/>
        <v>-</v>
      </c>
      <c r="D519" s="364" t="str">
        <f t="shared" si="74"/>
        <v xml:space="preserve"> </v>
      </c>
      <c r="E519" s="365" t="str">
        <f>IF(B519=①工事概要の入力!$E$10,"",IF(B519&gt;①工事概要の入力!$E$13,"",IF(LEN(AT519)=0,"○","")))</f>
        <v/>
      </c>
      <c r="F519" s="365" t="str">
        <f>IF(E519="","",IF(WEEKDAY(B519)=1,"〇",IF(WEEKDAY(B519)=7,"〇","")))</f>
        <v/>
      </c>
      <c r="G519" s="366" t="str">
        <f t="shared" si="75"/>
        <v>×</v>
      </c>
      <c r="H519" s="367"/>
      <c r="I519" s="368"/>
      <c r="J519" s="369"/>
      <c r="K519" s="370"/>
      <c r="L519" s="371" t="str">
        <f t="shared" si="76"/>
        <v/>
      </c>
      <c r="M519" s="371" t="str">
        <f t="shared" si="70"/>
        <v/>
      </c>
      <c r="N519" s="371" t="str">
        <f>B519</f>
        <v>-</v>
      </c>
      <c r="O519" s="371" t="str">
        <f t="shared" si="77"/>
        <v/>
      </c>
      <c r="P519" s="371" t="str">
        <f t="shared" si="78"/>
        <v>振替済み</v>
      </c>
      <c r="Q519" s="365" t="str">
        <f>IFERROR(IF(F519="","",IF(I519="休日","OK",IF(I519=$T$3,VLOOKUP(B519,$M$15:$P$655,4,FALSE),"NG"))),"NG")</f>
        <v/>
      </c>
      <c r="R519" s="398" t="str">
        <f>IFERROR(IF(WEEKDAY(C519)=2,"週の始まり",IF(WEEKDAY(C519)=1,"週の終わり",IF(WEEKDAY(C519)&gt;2,"↓",""))),"")</f>
        <v/>
      </c>
      <c r="S519" s="184"/>
      <c r="V519" s="177" t="str">
        <f>IFERROR(VLOOKUP(B519,①工事概要の入力!$C$10:$D$14,2,FALSE),"")</f>
        <v/>
      </c>
      <c r="W519" s="177" t="str">
        <f>IFERROR(VLOOKUP(B519,①工事概要の入力!$C$18:$D$23,2,FALSE),"")</f>
        <v/>
      </c>
      <c r="X519" s="177" t="str">
        <f>IFERROR(VLOOKUP(B519,①工事概要の入力!$C$24:$D$26,2,FALSE),"")</f>
        <v/>
      </c>
      <c r="Y519" s="177" t="str">
        <f>IF(B519&gt;①工事概要の入力!$C$28,"",IF(B519&gt;=①工事概要の入力!$C$27,$Y$13,""))</f>
        <v/>
      </c>
      <c r="Z519" s="177" t="str">
        <f>IF(B519&gt;①工事概要の入力!$C$30,"",IF(B519&gt;=①工事概要の入力!$C$29,$Z$13,""))</f>
        <v/>
      </c>
      <c r="AA519" s="177" t="str">
        <f>IF(B519&gt;①工事概要の入力!$C$32,"",IF(B519&gt;=①工事概要の入力!$C$31,$AA$13,""))</f>
        <v/>
      </c>
      <c r="AB519" s="177" t="str">
        <f>IF(B519&gt;①工事概要の入力!$C$34,"",IF(B519&gt;=①工事概要の入力!$C$33,$AB$13,""))</f>
        <v/>
      </c>
      <c r="AC519" s="177" t="str">
        <f>IF(B519&gt;①工事概要の入力!$C$36,"",IF(B519&gt;=①工事概要の入力!$C$35,$AC$13,""))</f>
        <v/>
      </c>
      <c r="AD519" s="177" t="str">
        <f>IF(B519&gt;①工事概要の入力!$C$38,"",IF(B519&gt;=①工事概要の入力!$C$37,$AD$13,""))</f>
        <v/>
      </c>
      <c r="AE519" s="177" t="str">
        <f>IF(B519&gt;①工事概要の入力!$C$40,"",IF(B519&gt;=①工事概要の入力!$C$39,$AE$13,""))</f>
        <v/>
      </c>
      <c r="AF519" s="177" t="str">
        <f>IF(B519&gt;①工事概要の入力!$C$42,"",IF(B519&gt;=①工事概要の入力!$C$41,$AF$13,""))</f>
        <v/>
      </c>
      <c r="AG519" s="177" t="str">
        <f>IF(B519&gt;①工事概要の入力!$C$44,"",IF(B519&gt;=①工事概要の入力!$C$43,$AG$13,""))</f>
        <v/>
      </c>
      <c r="AH519" s="177" t="str">
        <f>IF(B519&gt;①工事概要の入力!$C$46,"",IF(B519&gt;=①工事概要の入力!$C$45,$AH$13,""))</f>
        <v/>
      </c>
      <c r="AI519" s="177" t="str">
        <f>IF(B519&gt;①工事概要の入力!$C$48,"",IF(B519&gt;=①工事概要の入力!$C$47,$AI$13,""))</f>
        <v/>
      </c>
      <c r="AJ519" s="177" t="str">
        <f>IF(B519&gt;①工事概要の入力!$C$50,"",IF(B519&gt;=①工事概要の入力!$C$49,$AJ$13,""))</f>
        <v/>
      </c>
      <c r="AK519" s="177" t="str">
        <f>IF(B519&gt;①工事概要の入力!$C$52,"",IF(B519&gt;=①工事概要の入力!$C$51,$AK$13,""))</f>
        <v/>
      </c>
      <c r="AL519" s="177" t="str">
        <f>IF(B519&gt;①工事概要の入力!$C$54,"",IF(B519&gt;=①工事概要の入力!$C$53,$AL$13,""))</f>
        <v/>
      </c>
      <c r="AM519" s="177" t="str">
        <f>IF(B519&gt;①工事概要の入力!$C$56,"",IF(B519&gt;=①工事概要の入力!$C$55,$AM$13,""))</f>
        <v/>
      </c>
      <c r="AN519" s="177" t="str">
        <f>IF(B519&gt;①工事概要の入力!$C$58,"",IF(B519&gt;=①工事概要の入力!$C$57,$AN$13,""))</f>
        <v/>
      </c>
      <c r="AO519" s="177" t="str">
        <f>IF(B519&gt;①工事概要の入力!$C$60,"",IF(B519&gt;=①工事概要の入力!$C$59,$AO$13,""))</f>
        <v/>
      </c>
      <c r="AP519" s="177" t="str">
        <f>IF(B519&gt;①工事概要の入力!$C$62,"",IF(B519&gt;=①工事概要の入力!$C$61,$AP$13,""))</f>
        <v/>
      </c>
      <c r="AQ519" s="177" t="str">
        <f>IF(B519&gt;①工事概要の入力!$C$64,"",IF(B519&gt;=①工事概要の入力!$C$63,$AQ$13,""))</f>
        <v/>
      </c>
      <c r="AR519" s="177" t="str">
        <f>IF(B519&gt;①工事概要の入力!$C$66,"",IF(B519&gt;=①工事概要の入力!$C$65,$AR$13,""))</f>
        <v/>
      </c>
      <c r="AS519" s="177" t="str">
        <f>IF(B519&gt;①工事概要の入力!$C$68,"",IF(B519&gt;=①工事概要の入力!$C$67,$AS$13,""))</f>
        <v/>
      </c>
      <c r="AT519" s="177" t="str">
        <f t="shared" si="79"/>
        <v/>
      </c>
      <c r="AU519" s="177" t="str">
        <f t="shared" si="71"/>
        <v xml:space="preserve"> </v>
      </c>
    </row>
    <row r="520" spans="1:47" ht="39" customHeight="1" thickTop="1" thickBot="1">
      <c r="A520" s="351" t="str">
        <f t="shared" si="72"/>
        <v>対象期間外</v>
      </c>
      <c r="B520" s="362" t="str">
        <f>IFERROR(IF(B519=①工事概要の入力!$E$14,"-",IF(B519="-","-",B519+1)),"-")</f>
        <v>-</v>
      </c>
      <c r="C520" s="363" t="str">
        <f t="shared" si="73"/>
        <v>-</v>
      </c>
      <c r="D520" s="364" t="str">
        <f t="shared" si="74"/>
        <v xml:space="preserve"> </v>
      </c>
      <c r="E520" s="365" t="str">
        <f>IF(B520=①工事概要の入力!$E$10,"",IF(B520&gt;①工事概要の入力!$E$13,"",IF(LEN(AT520)=0,"○","")))</f>
        <v/>
      </c>
      <c r="F520" s="365" t="str">
        <f>IF(E520="","",IF(WEEKDAY(B520)=1,"〇",IF(WEEKDAY(B520)=7,"〇","")))</f>
        <v/>
      </c>
      <c r="G520" s="366" t="str">
        <f t="shared" si="75"/>
        <v>×</v>
      </c>
      <c r="H520" s="367"/>
      <c r="I520" s="368"/>
      <c r="J520" s="369"/>
      <c r="K520" s="370"/>
      <c r="L520" s="371" t="str">
        <f t="shared" si="76"/>
        <v/>
      </c>
      <c r="M520" s="371" t="str">
        <f t="shared" si="70"/>
        <v/>
      </c>
      <c r="N520" s="371" t="str">
        <f>B520</f>
        <v>-</v>
      </c>
      <c r="O520" s="371" t="str">
        <f t="shared" si="77"/>
        <v/>
      </c>
      <c r="P520" s="371" t="str">
        <f t="shared" si="78"/>
        <v>振替済み</v>
      </c>
      <c r="Q520" s="365" t="str">
        <f>IFERROR(IF(F520="","",IF(I520="休日","OK",IF(I520=$T$3,VLOOKUP(B520,$M$15:$P$655,4,FALSE),"NG"))),"NG")</f>
        <v/>
      </c>
      <c r="R520" s="398" t="str">
        <f>IFERROR(IF(WEEKDAY(C520)=2,"週の始まり",IF(WEEKDAY(C520)=1,"週の終わり",IF(WEEKDAY(C520)&gt;2,"↓",""))),"")</f>
        <v/>
      </c>
      <c r="S520" s="184"/>
      <c r="V520" s="177" t="str">
        <f>IFERROR(VLOOKUP(B520,①工事概要の入力!$C$10:$D$14,2,FALSE),"")</f>
        <v/>
      </c>
      <c r="W520" s="177" t="str">
        <f>IFERROR(VLOOKUP(B520,①工事概要の入力!$C$18:$D$23,2,FALSE),"")</f>
        <v/>
      </c>
      <c r="X520" s="177" t="str">
        <f>IFERROR(VLOOKUP(B520,①工事概要の入力!$C$24:$D$26,2,FALSE),"")</f>
        <v/>
      </c>
      <c r="Y520" s="177" t="str">
        <f>IF(B520&gt;①工事概要の入力!$C$28,"",IF(B520&gt;=①工事概要の入力!$C$27,$Y$13,""))</f>
        <v/>
      </c>
      <c r="Z520" s="177" t="str">
        <f>IF(B520&gt;①工事概要の入力!$C$30,"",IF(B520&gt;=①工事概要の入力!$C$29,$Z$13,""))</f>
        <v/>
      </c>
      <c r="AA520" s="177" t="str">
        <f>IF(B520&gt;①工事概要の入力!$C$32,"",IF(B520&gt;=①工事概要の入力!$C$31,$AA$13,""))</f>
        <v/>
      </c>
      <c r="AB520" s="177" t="str">
        <f>IF(B520&gt;①工事概要の入力!$C$34,"",IF(B520&gt;=①工事概要の入力!$C$33,$AB$13,""))</f>
        <v/>
      </c>
      <c r="AC520" s="177" t="str">
        <f>IF(B520&gt;①工事概要の入力!$C$36,"",IF(B520&gt;=①工事概要の入力!$C$35,$AC$13,""))</f>
        <v/>
      </c>
      <c r="AD520" s="177" t="str">
        <f>IF(B520&gt;①工事概要の入力!$C$38,"",IF(B520&gt;=①工事概要の入力!$C$37,$AD$13,""))</f>
        <v/>
      </c>
      <c r="AE520" s="177" t="str">
        <f>IF(B520&gt;①工事概要の入力!$C$40,"",IF(B520&gt;=①工事概要の入力!$C$39,$AE$13,""))</f>
        <v/>
      </c>
      <c r="AF520" s="177" t="str">
        <f>IF(B520&gt;①工事概要の入力!$C$42,"",IF(B520&gt;=①工事概要の入力!$C$41,$AF$13,""))</f>
        <v/>
      </c>
      <c r="AG520" s="177" t="str">
        <f>IF(B520&gt;①工事概要の入力!$C$44,"",IF(B520&gt;=①工事概要の入力!$C$43,$AG$13,""))</f>
        <v/>
      </c>
      <c r="AH520" s="177" t="str">
        <f>IF(B520&gt;①工事概要の入力!$C$46,"",IF(B520&gt;=①工事概要の入力!$C$45,$AH$13,""))</f>
        <v/>
      </c>
      <c r="AI520" s="177" t="str">
        <f>IF(B520&gt;①工事概要の入力!$C$48,"",IF(B520&gt;=①工事概要の入力!$C$47,$AI$13,""))</f>
        <v/>
      </c>
      <c r="AJ520" s="177" t="str">
        <f>IF(B520&gt;①工事概要の入力!$C$50,"",IF(B520&gt;=①工事概要の入力!$C$49,$AJ$13,""))</f>
        <v/>
      </c>
      <c r="AK520" s="177" t="str">
        <f>IF(B520&gt;①工事概要の入力!$C$52,"",IF(B520&gt;=①工事概要の入力!$C$51,$AK$13,""))</f>
        <v/>
      </c>
      <c r="AL520" s="177" t="str">
        <f>IF(B520&gt;①工事概要の入力!$C$54,"",IF(B520&gt;=①工事概要の入力!$C$53,$AL$13,""))</f>
        <v/>
      </c>
      <c r="AM520" s="177" t="str">
        <f>IF(B520&gt;①工事概要の入力!$C$56,"",IF(B520&gt;=①工事概要の入力!$C$55,$AM$13,""))</f>
        <v/>
      </c>
      <c r="AN520" s="177" t="str">
        <f>IF(B520&gt;①工事概要の入力!$C$58,"",IF(B520&gt;=①工事概要の入力!$C$57,$AN$13,""))</f>
        <v/>
      </c>
      <c r="AO520" s="177" t="str">
        <f>IF(B520&gt;①工事概要の入力!$C$60,"",IF(B520&gt;=①工事概要の入力!$C$59,$AO$13,""))</f>
        <v/>
      </c>
      <c r="AP520" s="177" t="str">
        <f>IF(B520&gt;①工事概要の入力!$C$62,"",IF(B520&gt;=①工事概要の入力!$C$61,$AP$13,""))</f>
        <v/>
      </c>
      <c r="AQ520" s="177" t="str">
        <f>IF(B520&gt;①工事概要の入力!$C$64,"",IF(B520&gt;=①工事概要の入力!$C$63,$AQ$13,""))</f>
        <v/>
      </c>
      <c r="AR520" s="177" t="str">
        <f>IF(B520&gt;①工事概要の入力!$C$66,"",IF(B520&gt;=①工事概要の入力!$C$65,$AR$13,""))</f>
        <v/>
      </c>
      <c r="AS520" s="177" t="str">
        <f>IF(B520&gt;①工事概要の入力!$C$68,"",IF(B520&gt;=①工事概要の入力!$C$67,$AS$13,""))</f>
        <v/>
      </c>
      <c r="AT520" s="177" t="str">
        <f t="shared" si="79"/>
        <v/>
      </c>
      <c r="AU520" s="177" t="str">
        <f t="shared" si="71"/>
        <v xml:space="preserve"> </v>
      </c>
    </row>
    <row r="521" spans="1:47" ht="39" customHeight="1" thickTop="1" thickBot="1">
      <c r="A521" s="351" t="str">
        <f t="shared" si="72"/>
        <v>対象期間外</v>
      </c>
      <c r="B521" s="362" t="str">
        <f>IFERROR(IF(B520=①工事概要の入力!$E$14,"-",IF(B520="-","-",B520+1)),"-")</f>
        <v>-</v>
      </c>
      <c r="C521" s="363" t="str">
        <f t="shared" si="73"/>
        <v>-</v>
      </c>
      <c r="D521" s="364" t="str">
        <f t="shared" si="74"/>
        <v xml:space="preserve"> </v>
      </c>
      <c r="E521" s="365" t="str">
        <f>IF(B521=①工事概要の入力!$E$10,"",IF(B521&gt;①工事概要の入力!$E$13,"",IF(LEN(AT521)=0,"○","")))</f>
        <v/>
      </c>
      <c r="F521" s="365" t="str">
        <f>IF(E521="","",IF(WEEKDAY(B521)=1,"〇",IF(WEEKDAY(B521)=7,"〇","")))</f>
        <v/>
      </c>
      <c r="G521" s="366" t="str">
        <f t="shared" si="75"/>
        <v>×</v>
      </c>
      <c r="H521" s="367"/>
      <c r="I521" s="368"/>
      <c r="J521" s="369"/>
      <c r="K521" s="370"/>
      <c r="L521" s="371" t="str">
        <f t="shared" si="76"/>
        <v/>
      </c>
      <c r="M521" s="371" t="str">
        <f t="shared" si="70"/>
        <v/>
      </c>
      <c r="N521" s="371" t="str">
        <f>B521</f>
        <v>-</v>
      </c>
      <c r="O521" s="371" t="str">
        <f t="shared" si="77"/>
        <v/>
      </c>
      <c r="P521" s="371" t="str">
        <f t="shared" si="78"/>
        <v>振替済み</v>
      </c>
      <c r="Q521" s="365" t="str">
        <f>IFERROR(IF(F521="","",IF(I521="休日","OK",IF(I521=$T$3,VLOOKUP(B521,$M$15:$P$655,4,FALSE),"NG"))),"NG")</f>
        <v/>
      </c>
      <c r="R521" s="398" t="str">
        <f>IFERROR(IF(WEEKDAY(C521)=2,"週の始まり",IF(WEEKDAY(C521)=1,"週の終わり",IF(WEEKDAY(C521)&gt;2,"↓",""))),"")</f>
        <v/>
      </c>
      <c r="S521" s="184"/>
      <c r="V521" s="177" t="str">
        <f>IFERROR(VLOOKUP(B521,①工事概要の入力!$C$10:$D$14,2,FALSE),"")</f>
        <v/>
      </c>
      <c r="W521" s="177" t="str">
        <f>IFERROR(VLOOKUP(B521,①工事概要の入力!$C$18:$D$23,2,FALSE),"")</f>
        <v/>
      </c>
      <c r="X521" s="177" t="str">
        <f>IFERROR(VLOOKUP(B521,①工事概要の入力!$C$24:$D$26,2,FALSE),"")</f>
        <v/>
      </c>
      <c r="Y521" s="177" t="str">
        <f>IF(B521&gt;①工事概要の入力!$C$28,"",IF(B521&gt;=①工事概要の入力!$C$27,$Y$13,""))</f>
        <v/>
      </c>
      <c r="Z521" s="177" t="str">
        <f>IF(B521&gt;①工事概要の入力!$C$30,"",IF(B521&gt;=①工事概要の入力!$C$29,$Z$13,""))</f>
        <v/>
      </c>
      <c r="AA521" s="177" t="str">
        <f>IF(B521&gt;①工事概要の入力!$C$32,"",IF(B521&gt;=①工事概要の入力!$C$31,$AA$13,""))</f>
        <v/>
      </c>
      <c r="AB521" s="177" t="str">
        <f>IF(B521&gt;①工事概要の入力!$C$34,"",IF(B521&gt;=①工事概要の入力!$C$33,$AB$13,""))</f>
        <v/>
      </c>
      <c r="AC521" s="177" t="str">
        <f>IF(B521&gt;①工事概要の入力!$C$36,"",IF(B521&gt;=①工事概要の入力!$C$35,$AC$13,""))</f>
        <v/>
      </c>
      <c r="AD521" s="177" t="str">
        <f>IF(B521&gt;①工事概要の入力!$C$38,"",IF(B521&gt;=①工事概要の入力!$C$37,$AD$13,""))</f>
        <v/>
      </c>
      <c r="AE521" s="177" t="str">
        <f>IF(B521&gt;①工事概要の入力!$C$40,"",IF(B521&gt;=①工事概要の入力!$C$39,$AE$13,""))</f>
        <v/>
      </c>
      <c r="AF521" s="177" t="str">
        <f>IF(B521&gt;①工事概要の入力!$C$42,"",IF(B521&gt;=①工事概要の入力!$C$41,$AF$13,""))</f>
        <v/>
      </c>
      <c r="AG521" s="177" t="str">
        <f>IF(B521&gt;①工事概要の入力!$C$44,"",IF(B521&gt;=①工事概要の入力!$C$43,$AG$13,""))</f>
        <v/>
      </c>
      <c r="AH521" s="177" t="str">
        <f>IF(B521&gt;①工事概要の入力!$C$46,"",IF(B521&gt;=①工事概要の入力!$C$45,$AH$13,""))</f>
        <v/>
      </c>
      <c r="AI521" s="177" t="str">
        <f>IF(B521&gt;①工事概要の入力!$C$48,"",IF(B521&gt;=①工事概要の入力!$C$47,$AI$13,""))</f>
        <v/>
      </c>
      <c r="AJ521" s="177" t="str">
        <f>IF(B521&gt;①工事概要の入力!$C$50,"",IF(B521&gt;=①工事概要の入力!$C$49,$AJ$13,""))</f>
        <v/>
      </c>
      <c r="AK521" s="177" t="str">
        <f>IF(B521&gt;①工事概要の入力!$C$52,"",IF(B521&gt;=①工事概要の入力!$C$51,$AK$13,""))</f>
        <v/>
      </c>
      <c r="AL521" s="177" t="str">
        <f>IF(B521&gt;①工事概要の入力!$C$54,"",IF(B521&gt;=①工事概要の入力!$C$53,$AL$13,""))</f>
        <v/>
      </c>
      <c r="AM521" s="177" t="str">
        <f>IF(B521&gt;①工事概要の入力!$C$56,"",IF(B521&gt;=①工事概要の入力!$C$55,$AM$13,""))</f>
        <v/>
      </c>
      <c r="AN521" s="177" t="str">
        <f>IF(B521&gt;①工事概要の入力!$C$58,"",IF(B521&gt;=①工事概要の入力!$C$57,$AN$13,""))</f>
        <v/>
      </c>
      <c r="AO521" s="177" t="str">
        <f>IF(B521&gt;①工事概要の入力!$C$60,"",IF(B521&gt;=①工事概要の入力!$C$59,$AO$13,""))</f>
        <v/>
      </c>
      <c r="AP521" s="177" t="str">
        <f>IF(B521&gt;①工事概要の入力!$C$62,"",IF(B521&gt;=①工事概要の入力!$C$61,$AP$13,""))</f>
        <v/>
      </c>
      <c r="AQ521" s="177" t="str">
        <f>IF(B521&gt;①工事概要の入力!$C$64,"",IF(B521&gt;=①工事概要の入力!$C$63,$AQ$13,""))</f>
        <v/>
      </c>
      <c r="AR521" s="177" t="str">
        <f>IF(B521&gt;①工事概要の入力!$C$66,"",IF(B521&gt;=①工事概要の入力!$C$65,$AR$13,""))</f>
        <v/>
      </c>
      <c r="AS521" s="177" t="str">
        <f>IF(B521&gt;①工事概要の入力!$C$68,"",IF(B521&gt;=①工事概要の入力!$C$67,$AS$13,""))</f>
        <v/>
      </c>
      <c r="AT521" s="177" t="str">
        <f t="shared" si="79"/>
        <v/>
      </c>
      <c r="AU521" s="177" t="str">
        <f t="shared" si="71"/>
        <v xml:space="preserve"> </v>
      </c>
    </row>
    <row r="522" spans="1:47" ht="39" customHeight="1" thickTop="1" thickBot="1">
      <c r="A522" s="351" t="str">
        <f t="shared" si="72"/>
        <v>対象期間外</v>
      </c>
      <c r="B522" s="362" t="str">
        <f>IFERROR(IF(B521=①工事概要の入力!$E$14,"-",IF(B521="-","-",B521+1)),"-")</f>
        <v>-</v>
      </c>
      <c r="C522" s="363" t="str">
        <f t="shared" si="73"/>
        <v>-</v>
      </c>
      <c r="D522" s="364" t="str">
        <f t="shared" si="74"/>
        <v xml:space="preserve"> </v>
      </c>
      <c r="E522" s="365" t="str">
        <f>IF(B522=①工事概要の入力!$E$10,"",IF(B522&gt;①工事概要の入力!$E$13,"",IF(LEN(AT522)=0,"○","")))</f>
        <v/>
      </c>
      <c r="F522" s="365" t="str">
        <f>IF(E522="","",IF(WEEKDAY(B522)=1,"〇",IF(WEEKDAY(B522)=7,"〇","")))</f>
        <v/>
      </c>
      <c r="G522" s="366" t="str">
        <f t="shared" si="75"/>
        <v>×</v>
      </c>
      <c r="H522" s="367"/>
      <c r="I522" s="368"/>
      <c r="J522" s="369"/>
      <c r="K522" s="370"/>
      <c r="L522" s="371" t="str">
        <f t="shared" si="76"/>
        <v/>
      </c>
      <c r="M522" s="371" t="str">
        <f t="shared" si="70"/>
        <v/>
      </c>
      <c r="N522" s="371" t="str">
        <f>B522</f>
        <v>-</v>
      </c>
      <c r="O522" s="371" t="str">
        <f t="shared" si="77"/>
        <v/>
      </c>
      <c r="P522" s="371" t="str">
        <f t="shared" si="78"/>
        <v>振替済み</v>
      </c>
      <c r="Q522" s="365" t="str">
        <f>IFERROR(IF(F522="","",IF(I522="休日","OK",IF(I522=$T$3,VLOOKUP(B522,$M$15:$P$655,4,FALSE),"NG"))),"NG")</f>
        <v/>
      </c>
      <c r="R522" s="398" t="str">
        <f>IFERROR(IF(WEEKDAY(C522)=2,"週の始まり",IF(WEEKDAY(C522)=1,"週の終わり",IF(WEEKDAY(C522)&gt;2,"↓",""))),"")</f>
        <v/>
      </c>
      <c r="S522" s="184"/>
      <c r="V522" s="177" t="str">
        <f>IFERROR(VLOOKUP(B522,①工事概要の入力!$C$10:$D$14,2,FALSE),"")</f>
        <v/>
      </c>
      <c r="W522" s="177" t="str">
        <f>IFERROR(VLOOKUP(B522,①工事概要の入力!$C$18:$D$23,2,FALSE),"")</f>
        <v/>
      </c>
      <c r="X522" s="177" t="str">
        <f>IFERROR(VLOOKUP(B522,①工事概要の入力!$C$24:$D$26,2,FALSE),"")</f>
        <v/>
      </c>
      <c r="Y522" s="177" t="str">
        <f>IF(B522&gt;①工事概要の入力!$C$28,"",IF(B522&gt;=①工事概要の入力!$C$27,$Y$13,""))</f>
        <v/>
      </c>
      <c r="Z522" s="177" t="str">
        <f>IF(B522&gt;①工事概要の入力!$C$30,"",IF(B522&gt;=①工事概要の入力!$C$29,$Z$13,""))</f>
        <v/>
      </c>
      <c r="AA522" s="177" t="str">
        <f>IF(B522&gt;①工事概要の入力!$C$32,"",IF(B522&gt;=①工事概要の入力!$C$31,$AA$13,""))</f>
        <v/>
      </c>
      <c r="AB522" s="177" t="str">
        <f>IF(B522&gt;①工事概要の入力!$C$34,"",IF(B522&gt;=①工事概要の入力!$C$33,$AB$13,""))</f>
        <v/>
      </c>
      <c r="AC522" s="177" t="str">
        <f>IF(B522&gt;①工事概要の入力!$C$36,"",IF(B522&gt;=①工事概要の入力!$C$35,$AC$13,""))</f>
        <v/>
      </c>
      <c r="AD522" s="177" t="str">
        <f>IF(B522&gt;①工事概要の入力!$C$38,"",IF(B522&gt;=①工事概要の入力!$C$37,$AD$13,""))</f>
        <v/>
      </c>
      <c r="AE522" s="177" t="str">
        <f>IF(B522&gt;①工事概要の入力!$C$40,"",IF(B522&gt;=①工事概要の入力!$C$39,$AE$13,""))</f>
        <v/>
      </c>
      <c r="AF522" s="177" t="str">
        <f>IF(B522&gt;①工事概要の入力!$C$42,"",IF(B522&gt;=①工事概要の入力!$C$41,$AF$13,""))</f>
        <v/>
      </c>
      <c r="AG522" s="177" t="str">
        <f>IF(B522&gt;①工事概要の入力!$C$44,"",IF(B522&gt;=①工事概要の入力!$C$43,$AG$13,""))</f>
        <v/>
      </c>
      <c r="AH522" s="177" t="str">
        <f>IF(B522&gt;①工事概要の入力!$C$46,"",IF(B522&gt;=①工事概要の入力!$C$45,$AH$13,""))</f>
        <v/>
      </c>
      <c r="AI522" s="177" t="str">
        <f>IF(B522&gt;①工事概要の入力!$C$48,"",IF(B522&gt;=①工事概要の入力!$C$47,$AI$13,""))</f>
        <v/>
      </c>
      <c r="AJ522" s="177" t="str">
        <f>IF(B522&gt;①工事概要の入力!$C$50,"",IF(B522&gt;=①工事概要の入力!$C$49,$AJ$13,""))</f>
        <v/>
      </c>
      <c r="AK522" s="177" t="str">
        <f>IF(B522&gt;①工事概要の入力!$C$52,"",IF(B522&gt;=①工事概要の入力!$C$51,$AK$13,""))</f>
        <v/>
      </c>
      <c r="AL522" s="177" t="str">
        <f>IF(B522&gt;①工事概要の入力!$C$54,"",IF(B522&gt;=①工事概要の入力!$C$53,$AL$13,""))</f>
        <v/>
      </c>
      <c r="AM522" s="177" t="str">
        <f>IF(B522&gt;①工事概要の入力!$C$56,"",IF(B522&gt;=①工事概要の入力!$C$55,$AM$13,""))</f>
        <v/>
      </c>
      <c r="AN522" s="177" t="str">
        <f>IF(B522&gt;①工事概要の入力!$C$58,"",IF(B522&gt;=①工事概要の入力!$C$57,$AN$13,""))</f>
        <v/>
      </c>
      <c r="AO522" s="177" t="str">
        <f>IF(B522&gt;①工事概要の入力!$C$60,"",IF(B522&gt;=①工事概要の入力!$C$59,$AO$13,""))</f>
        <v/>
      </c>
      <c r="AP522" s="177" t="str">
        <f>IF(B522&gt;①工事概要の入力!$C$62,"",IF(B522&gt;=①工事概要の入力!$C$61,$AP$13,""))</f>
        <v/>
      </c>
      <c r="AQ522" s="177" t="str">
        <f>IF(B522&gt;①工事概要の入力!$C$64,"",IF(B522&gt;=①工事概要の入力!$C$63,$AQ$13,""))</f>
        <v/>
      </c>
      <c r="AR522" s="177" t="str">
        <f>IF(B522&gt;①工事概要の入力!$C$66,"",IF(B522&gt;=①工事概要の入力!$C$65,$AR$13,""))</f>
        <v/>
      </c>
      <c r="AS522" s="177" t="str">
        <f>IF(B522&gt;①工事概要の入力!$C$68,"",IF(B522&gt;=①工事概要の入力!$C$67,$AS$13,""))</f>
        <v/>
      </c>
      <c r="AT522" s="177" t="str">
        <f t="shared" si="79"/>
        <v/>
      </c>
      <c r="AU522" s="177" t="str">
        <f t="shared" si="71"/>
        <v xml:space="preserve"> </v>
      </c>
    </row>
    <row r="523" spans="1:47" ht="39" customHeight="1" thickTop="1" thickBot="1">
      <c r="A523" s="351" t="str">
        <f t="shared" si="72"/>
        <v>対象期間外</v>
      </c>
      <c r="B523" s="362" t="str">
        <f>IFERROR(IF(B522=①工事概要の入力!$E$14,"-",IF(B522="-","-",B522+1)),"-")</f>
        <v>-</v>
      </c>
      <c r="C523" s="363" t="str">
        <f t="shared" si="73"/>
        <v>-</v>
      </c>
      <c r="D523" s="364" t="str">
        <f t="shared" si="74"/>
        <v xml:space="preserve"> </v>
      </c>
      <c r="E523" s="365" t="str">
        <f>IF(B523=①工事概要の入力!$E$10,"",IF(B523&gt;①工事概要の入力!$E$13,"",IF(LEN(AT523)=0,"○","")))</f>
        <v/>
      </c>
      <c r="F523" s="365" t="str">
        <f>IF(E523="","",IF(WEEKDAY(B523)=1,"〇",IF(WEEKDAY(B523)=7,"〇","")))</f>
        <v/>
      </c>
      <c r="G523" s="366" t="str">
        <f t="shared" si="75"/>
        <v>×</v>
      </c>
      <c r="H523" s="367"/>
      <c r="I523" s="368"/>
      <c r="J523" s="369"/>
      <c r="K523" s="370"/>
      <c r="L523" s="371" t="str">
        <f t="shared" si="76"/>
        <v/>
      </c>
      <c r="M523" s="371" t="str">
        <f t="shared" si="70"/>
        <v/>
      </c>
      <c r="N523" s="371" t="str">
        <f>B523</f>
        <v>-</v>
      </c>
      <c r="O523" s="371" t="str">
        <f t="shared" si="77"/>
        <v/>
      </c>
      <c r="P523" s="371" t="str">
        <f t="shared" si="78"/>
        <v>振替済み</v>
      </c>
      <c r="Q523" s="365" t="str">
        <f>IFERROR(IF(F523="","",IF(I523="休日","OK",IF(I523=$T$3,VLOOKUP(B523,$M$15:$P$655,4,FALSE),"NG"))),"NG")</f>
        <v/>
      </c>
      <c r="R523" s="398" t="str">
        <f>IFERROR(IF(WEEKDAY(C523)=2,"週の始まり",IF(WEEKDAY(C523)=1,"週の終わり",IF(WEEKDAY(C523)&gt;2,"↓",""))),"")</f>
        <v/>
      </c>
      <c r="S523" s="184"/>
      <c r="V523" s="177" t="str">
        <f>IFERROR(VLOOKUP(B523,①工事概要の入力!$C$10:$D$14,2,FALSE),"")</f>
        <v/>
      </c>
      <c r="W523" s="177" t="str">
        <f>IFERROR(VLOOKUP(B523,①工事概要の入力!$C$18:$D$23,2,FALSE),"")</f>
        <v/>
      </c>
      <c r="X523" s="177" t="str">
        <f>IFERROR(VLOOKUP(B523,①工事概要の入力!$C$24:$D$26,2,FALSE),"")</f>
        <v/>
      </c>
      <c r="Y523" s="177" t="str">
        <f>IF(B523&gt;①工事概要の入力!$C$28,"",IF(B523&gt;=①工事概要の入力!$C$27,$Y$13,""))</f>
        <v/>
      </c>
      <c r="Z523" s="177" t="str">
        <f>IF(B523&gt;①工事概要の入力!$C$30,"",IF(B523&gt;=①工事概要の入力!$C$29,$Z$13,""))</f>
        <v/>
      </c>
      <c r="AA523" s="177" t="str">
        <f>IF(B523&gt;①工事概要の入力!$C$32,"",IF(B523&gt;=①工事概要の入力!$C$31,$AA$13,""))</f>
        <v/>
      </c>
      <c r="AB523" s="177" t="str">
        <f>IF(B523&gt;①工事概要の入力!$C$34,"",IF(B523&gt;=①工事概要の入力!$C$33,$AB$13,""))</f>
        <v/>
      </c>
      <c r="AC523" s="177" t="str">
        <f>IF(B523&gt;①工事概要の入力!$C$36,"",IF(B523&gt;=①工事概要の入力!$C$35,$AC$13,""))</f>
        <v/>
      </c>
      <c r="AD523" s="177" t="str">
        <f>IF(B523&gt;①工事概要の入力!$C$38,"",IF(B523&gt;=①工事概要の入力!$C$37,$AD$13,""))</f>
        <v/>
      </c>
      <c r="AE523" s="177" t="str">
        <f>IF(B523&gt;①工事概要の入力!$C$40,"",IF(B523&gt;=①工事概要の入力!$C$39,$AE$13,""))</f>
        <v/>
      </c>
      <c r="AF523" s="177" t="str">
        <f>IF(B523&gt;①工事概要の入力!$C$42,"",IF(B523&gt;=①工事概要の入力!$C$41,$AF$13,""))</f>
        <v/>
      </c>
      <c r="AG523" s="177" t="str">
        <f>IF(B523&gt;①工事概要の入力!$C$44,"",IF(B523&gt;=①工事概要の入力!$C$43,$AG$13,""))</f>
        <v/>
      </c>
      <c r="AH523" s="177" t="str">
        <f>IF(B523&gt;①工事概要の入力!$C$46,"",IF(B523&gt;=①工事概要の入力!$C$45,$AH$13,""))</f>
        <v/>
      </c>
      <c r="AI523" s="177" t="str">
        <f>IF(B523&gt;①工事概要の入力!$C$48,"",IF(B523&gt;=①工事概要の入力!$C$47,$AI$13,""))</f>
        <v/>
      </c>
      <c r="AJ523" s="177" t="str">
        <f>IF(B523&gt;①工事概要の入力!$C$50,"",IF(B523&gt;=①工事概要の入力!$C$49,$AJ$13,""))</f>
        <v/>
      </c>
      <c r="AK523" s="177" t="str">
        <f>IF(B523&gt;①工事概要の入力!$C$52,"",IF(B523&gt;=①工事概要の入力!$C$51,$AK$13,""))</f>
        <v/>
      </c>
      <c r="AL523" s="177" t="str">
        <f>IF(B523&gt;①工事概要の入力!$C$54,"",IF(B523&gt;=①工事概要の入力!$C$53,$AL$13,""))</f>
        <v/>
      </c>
      <c r="AM523" s="177" t="str">
        <f>IF(B523&gt;①工事概要の入力!$C$56,"",IF(B523&gt;=①工事概要の入力!$C$55,$AM$13,""))</f>
        <v/>
      </c>
      <c r="AN523" s="177" t="str">
        <f>IF(B523&gt;①工事概要の入力!$C$58,"",IF(B523&gt;=①工事概要の入力!$C$57,$AN$13,""))</f>
        <v/>
      </c>
      <c r="AO523" s="177" t="str">
        <f>IF(B523&gt;①工事概要の入力!$C$60,"",IF(B523&gt;=①工事概要の入力!$C$59,$AO$13,""))</f>
        <v/>
      </c>
      <c r="AP523" s="177" t="str">
        <f>IF(B523&gt;①工事概要の入力!$C$62,"",IF(B523&gt;=①工事概要の入力!$C$61,$AP$13,""))</f>
        <v/>
      </c>
      <c r="AQ523" s="177" t="str">
        <f>IF(B523&gt;①工事概要の入力!$C$64,"",IF(B523&gt;=①工事概要の入力!$C$63,$AQ$13,""))</f>
        <v/>
      </c>
      <c r="AR523" s="177" t="str">
        <f>IF(B523&gt;①工事概要の入力!$C$66,"",IF(B523&gt;=①工事概要の入力!$C$65,$AR$13,""))</f>
        <v/>
      </c>
      <c r="AS523" s="177" t="str">
        <f>IF(B523&gt;①工事概要の入力!$C$68,"",IF(B523&gt;=①工事概要の入力!$C$67,$AS$13,""))</f>
        <v/>
      </c>
      <c r="AT523" s="177" t="str">
        <f t="shared" si="79"/>
        <v/>
      </c>
      <c r="AU523" s="177" t="str">
        <f t="shared" si="71"/>
        <v xml:space="preserve"> </v>
      </c>
    </row>
    <row r="524" spans="1:47" ht="39" customHeight="1" thickTop="1" thickBot="1">
      <c r="A524" s="351" t="str">
        <f t="shared" si="72"/>
        <v>対象期間外</v>
      </c>
      <c r="B524" s="362" t="str">
        <f>IFERROR(IF(B523=①工事概要の入力!$E$14,"-",IF(B523="-","-",B523+1)),"-")</f>
        <v>-</v>
      </c>
      <c r="C524" s="363" t="str">
        <f t="shared" si="73"/>
        <v>-</v>
      </c>
      <c r="D524" s="364" t="str">
        <f t="shared" si="74"/>
        <v xml:space="preserve"> </v>
      </c>
      <c r="E524" s="365" t="str">
        <f>IF(B524=①工事概要の入力!$E$10,"",IF(B524&gt;①工事概要の入力!$E$13,"",IF(LEN(AT524)=0,"○","")))</f>
        <v/>
      </c>
      <c r="F524" s="365" t="str">
        <f>IF(E524="","",IF(WEEKDAY(B524)=1,"〇",IF(WEEKDAY(B524)=7,"〇","")))</f>
        <v/>
      </c>
      <c r="G524" s="366" t="str">
        <f t="shared" si="75"/>
        <v>×</v>
      </c>
      <c r="H524" s="367"/>
      <c r="I524" s="368"/>
      <c r="J524" s="369"/>
      <c r="K524" s="370"/>
      <c r="L524" s="371" t="str">
        <f t="shared" si="76"/>
        <v/>
      </c>
      <c r="M524" s="371" t="str">
        <f t="shared" si="70"/>
        <v/>
      </c>
      <c r="N524" s="371" t="str">
        <f>B524</f>
        <v>-</v>
      </c>
      <c r="O524" s="371" t="str">
        <f t="shared" si="77"/>
        <v/>
      </c>
      <c r="P524" s="371" t="str">
        <f t="shared" si="78"/>
        <v>振替済み</v>
      </c>
      <c r="Q524" s="365" t="str">
        <f>IFERROR(IF(F524="","",IF(I524="休日","OK",IF(I524=$T$3,VLOOKUP(B524,$M$15:$P$655,4,FALSE),"NG"))),"NG")</f>
        <v/>
      </c>
      <c r="R524" s="398" t="str">
        <f>IFERROR(IF(WEEKDAY(C524)=2,"週の始まり",IF(WEEKDAY(C524)=1,"週の終わり",IF(WEEKDAY(C524)&gt;2,"↓",""))),"")</f>
        <v/>
      </c>
      <c r="S524" s="184"/>
      <c r="V524" s="177" t="str">
        <f>IFERROR(VLOOKUP(B524,①工事概要の入力!$C$10:$D$14,2,FALSE),"")</f>
        <v/>
      </c>
      <c r="W524" s="177" t="str">
        <f>IFERROR(VLOOKUP(B524,①工事概要の入力!$C$18:$D$23,2,FALSE),"")</f>
        <v/>
      </c>
      <c r="X524" s="177" t="str">
        <f>IFERROR(VLOOKUP(B524,①工事概要の入力!$C$24:$D$26,2,FALSE),"")</f>
        <v/>
      </c>
      <c r="Y524" s="177" t="str">
        <f>IF(B524&gt;①工事概要の入力!$C$28,"",IF(B524&gt;=①工事概要の入力!$C$27,$Y$13,""))</f>
        <v/>
      </c>
      <c r="Z524" s="177" t="str">
        <f>IF(B524&gt;①工事概要の入力!$C$30,"",IF(B524&gt;=①工事概要の入力!$C$29,$Z$13,""))</f>
        <v/>
      </c>
      <c r="AA524" s="177" t="str">
        <f>IF(B524&gt;①工事概要の入力!$C$32,"",IF(B524&gt;=①工事概要の入力!$C$31,$AA$13,""))</f>
        <v/>
      </c>
      <c r="AB524" s="177" t="str">
        <f>IF(B524&gt;①工事概要の入力!$C$34,"",IF(B524&gt;=①工事概要の入力!$C$33,$AB$13,""))</f>
        <v/>
      </c>
      <c r="AC524" s="177" t="str">
        <f>IF(B524&gt;①工事概要の入力!$C$36,"",IF(B524&gt;=①工事概要の入力!$C$35,$AC$13,""))</f>
        <v/>
      </c>
      <c r="AD524" s="177" t="str">
        <f>IF(B524&gt;①工事概要の入力!$C$38,"",IF(B524&gt;=①工事概要の入力!$C$37,$AD$13,""))</f>
        <v/>
      </c>
      <c r="AE524" s="177" t="str">
        <f>IF(B524&gt;①工事概要の入力!$C$40,"",IF(B524&gt;=①工事概要の入力!$C$39,$AE$13,""))</f>
        <v/>
      </c>
      <c r="AF524" s="177" t="str">
        <f>IF(B524&gt;①工事概要の入力!$C$42,"",IF(B524&gt;=①工事概要の入力!$C$41,$AF$13,""))</f>
        <v/>
      </c>
      <c r="AG524" s="177" t="str">
        <f>IF(B524&gt;①工事概要の入力!$C$44,"",IF(B524&gt;=①工事概要の入力!$C$43,$AG$13,""))</f>
        <v/>
      </c>
      <c r="AH524" s="177" t="str">
        <f>IF(B524&gt;①工事概要の入力!$C$46,"",IF(B524&gt;=①工事概要の入力!$C$45,$AH$13,""))</f>
        <v/>
      </c>
      <c r="AI524" s="177" t="str">
        <f>IF(B524&gt;①工事概要の入力!$C$48,"",IF(B524&gt;=①工事概要の入力!$C$47,$AI$13,""))</f>
        <v/>
      </c>
      <c r="AJ524" s="177" t="str">
        <f>IF(B524&gt;①工事概要の入力!$C$50,"",IF(B524&gt;=①工事概要の入力!$C$49,$AJ$13,""))</f>
        <v/>
      </c>
      <c r="AK524" s="177" t="str">
        <f>IF(B524&gt;①工事概要の入力!$C$52,"",IF(B524&gt;=①工事概要の入力!$C$51,$AK$13,""))</f>
        <v/>
      </c>
      <c r="AL524" s="177" t="str">
        <f>IF(B524&gt;①工事概要の入力!$C$54,"",IF(B524&gt;=①工事概要の入力!$C$53,$AL$13,""))</f>
        <v/>
      </c>
      <c r="AM524" s="177" t="str">
        <f>IF(B524&gt;①工事概要の入力!$C$56,"",IF(B524&gt;=①工事概要の入力!$C$55,$AM$13,""))</f>
        <v/>
      </c>
      <c r="AN524" s="177" t="str">
        <f>IF(B524&gt;①工事概要の入力!$C$58,"",IF(B524&gt;=①工事概要の入力!$C$57,$AN$13,""))</f>
        <v/>
      </c>
      <c r="AO524" s="177" t="str">
        <f>IF(B524&gt;①工事概要の入力!$C$60,"",IF(B524&gt;=①工事概要の入力!$C$59,$AO$13,""))</f>
        <v/>
      </c>
      <c r="AP524" s="177" t="str">
        <f>IF(B524&gt;①工事概要の入力!$C$62,"",IF(B524&gt;=①工事概要の入力!$C$61,$AP$13,""))</f>
        <v/>
      </c>
      <c r="AQ524" s="177" t="str">
        <f>IF(B524&gt;①工事概要の入力!$C$64,"",IF(B524&gt;=①工事概要の入力!$C$63,$AQ$13,""))</f>
        <v/>
      </c>
      <c r="AR524" s="177" t="str">
        <f>IF(B524&gt;①工事概要の入力!$C$66,"",IF(B524&gt;=①工事概要の入力!$C$65,$AR$13,""))</f>
        <v/>
      </c>
      <c r="AS524" s="177" t="str">
        <f>IF(B524&gt;①工事概要の入力!$C$68,"",IF(B524&gt;=①工事概要の入力!$C$67,$AS$13,""))</f>
        <v/>
      </c>
      <c r="AT524" s="177" t="str">
        <f t="shared" si="79"/>
        <v/>
      </c>
      <c r="AU524" s="177" t="str">
        <f t="shared" si="71"/>
        <v xml:space="preserve"> </v>
      </c>
    </row>
    <row r="525" spans="1:47" ht="39" customHeight="1" thickTop="1" thickBot="1">
      <c r="A525" s="351" t="str">
        <f t="shared" si="72"/>
        <v>対象期間外</v>
      </c>
      <c r="B525" s="362" t="str">
        <f>IFERROR(IF(B524=①工事概要の入力!$E$14,"-",IF(B524="-","-",B524+1)),"-")</f>
        <v>-</v>
      </c>
      <c r="C525" s="363" t="str">
        <f t="shared" si="73"/>
        <v>-</v>
      </c>
      <c r="D525" s="364" t="str">
        <f t="shared" si="74"/>
        <v xml:space="preserve"> </v>
      </c>
      <c r="E525" s="365" t="str">
        <f>IF(B525=①工事概要の入力!$E$10,"",IF(B525&gt;①工事概要の入力!$E$13,"",IF(LEN(AT525)=0,"○","")))</f>
        <v/>
      </c>
      <c r="F525" s="365" t="str">
        <f>IF(E525="","",IF(WEEKDAY(B525)=1,"〇",IF(WEEKDAY(B525)=7,"〇","")))</f>
        <v/>
      </c>
      <c r="G525" s="366" t="str">
        <f t="shared" si="75"/>
        <v>×</v>
      </c>
      <c r="H525" s="367"/>
      <c r="I525" s="368"/>
      <c r="J525" s="369"/>
      <c r="K525" s="370"/>
      <c r="L525" s="371" t="str">
        <f t="shared" si="76"/>
        <v/>
      </c>
      <c r="M525" s="371" t="str">
        <f t="shared" si="70"/>
        <v/>
      </c>
      <c r="N525" s="371" t="str">
        <f>B525</f>
        <v>-</v>
      </c>
      <c r="O525" s="371" t="str">
        <f t="shared" si="77"/>
        <v/>
      </c>
      <c r="P525" s="371" t="str">
        <f t="shared" si="78"/>
        <v>振替済み</v>
      </c>
      <c r="Q525" s="365" t="str">
        <f>IFERROR(IF(F525="","",IF(I525="休日","OK",IF(I525=$T$3,VLOOKUP(B525,$M$15:$P$655,4,FALSE),"NG"))),"NG")</f>
        <v/>
      </c>
      <c r="R525" s="398" t="str">
        <f>IFERROR(IF(WEEKDAY(C525)=2,"週の始まり",IF(WEEKDAY(C525)=1,"週の終わり",IF(WEEKDAY(C525)&gt;2,"↓",""))),"")</f>
        <v/>
      </c>
      <c r="S525" s="184"/>
      <c r="V525" s="177" t="str">
        <f>IFERROR(VLOOKUP(B525,①工事概要の入力!$C$10:$D$14,2,FALSE),"")</f>
        <v/>
      </c>
      <c r="W525" s="177" t="str">
        <f>IFERROR(VLOOKUP(B525,①工事概要の入力!$C$18:$D$23,2,FALSE),"")</f>
        <v/>
      </c>
      <c r="X525" s="177" t="str">
        <f>IFERROR(VLOOKUP(B525,①工事概要の入力!$C$24:$D$26,2,FALSE),"")</f>
        <v/>
      </c>
      <c r="Y525" s="177" t="str">
        <f>IF(B525&gt;①工事概要の入力!$C$28,"",IF(B525&gt;=①工事概要の入力!$C$27,$Y$13,""))</f>
        <v/>
      </c>
      <c r="Z525" s="177" t="str">
        <f>IF(B525&gt;①工事概要の入力!$C$30,"",IF(B525&gt;=①工事概要の入力!$C$29,$Z$13,""))</f>
        <v/>
      </c>
      <c r="AA525" s="177" t="str">
        <f>IF(B525&gt;①工事概要の入力!$C$32,"",IF(B525&gt;=①工事概要の入力!$C$31,$AA$13,""))</f>
        <v/>
      </c>
      <c r="AB525" s="177" t="str">
        <f>IF(B525&gt;①工事概要の入力!$C$34,"",IF(B525&gt;=①工事概要の入力!$C$33,$AB$13,""))</f>
        <v/>
      </c>
      <c r="AC525" s="177" t="str">
        <f>IF(B525&gt;①工事概要の入力!$C$36,"",IF(B525&gt;=①工事概要の入力!$C$35,$AC$13,""))</f>
        <v/>
      </c>
      <c r="AD525" s="177" t="str">
        <f>IF(B525&gt;①工事概要の入力!$C$38,"",IF(B525&gt;=①工事概要の入力!$C$37,$AD$13,""))</f>
        <v/>
      </c>
      <c r="AE525" s="177" t="str">
        <f>IF(B525&gt;①工事概要の入力!$C$40,"",IF(B525&gt;=①工事概要の入力!$C$39,$AE$13,""))</f>
        <v/>
      </c>
      <c r="AF525" s="177" t="str">
        <f>IF(B525&gt;①工事概要の入力!$C$42,"",IF(B525&gt;=①工事概要の入力!$C$41,$AF$13,""))</f>
        <v/>
      </c>
      <c r="AG525" s="177" t="str">
        <f>IF(B525&gt;①工事概要の入力!$C$44,"",IF(B525&gt;=①工事概要の入力!$C$43,$AG$13,""))</f>
        <v/>
      </c>
      <c r="AH525" s="177" t="str">
        <f>IF(B525&gt;①工事概要の入力!$C$46,"",IF(B525&gt;=①工事概要の入力!$C$45,$AH$13,""))</f>
        <v/>
      </c>
      <c r="AI525" s="177" t="str">
        <f>IF(B525&gt;①工事概要の入力!$C$48,"",IF(B525&gt;=①工事概要の入力!$C$47,$AI$13,""))</f>
        <v/>
      </c>
      <c r="AJ525" s="177" t="str">
        <f>IF(B525&gt;①工事概要の入力!$C$50,"",IF(B525&gt;=①工事概要の入力!$C$49,$AJ$13,""))</f>
        <v/>
      </c>
      <c r="AK525" s="177" t="str">
        <f>IF(B525&gt;①工事概要の入力!$C$52,"",IF(B525&gt;=①工事概要の入力!$C$51,$AK$13,""))</f>
        <v/>
      </c>
      <c r="AL525" s="177" t="str">
        <f>IF(B525&gt;①工事概要の入力!$C$54,"",IF(B525&gt;=①工事概要の入力!$C$53,$AL$13,""))</f>
        <v/>
      </c>
      <c r="AM525" s="177" t="str">
        <f>IF(B525&gt;①工事概要の入力!$C$56,"",IF(B525&gt;=①工事概要の入力!$C$55,$AM$13,""))</f>
        <v/>
      </c>
      <c r="AN525" s="177" t="str">
        <f>IF(B525&gt;①工事概要の入力!$C$58,"",IF(B525&gt;=①工事概要の入力!$C$57,$AN$13,""))</f>
        <v/>
      </c>
      <c r="AO525" s="177" t="str">
        <f>IF(B525&gt;①工事概要の入力!$C$60,"",IF(B525&gt;=①工事概要の入力!$C$59,$AO$13,""))</f>
        <v/>
      </c>
      <c r="AP525" s="177" t="str">
        <f>IF(B525&gt;①工事概要の入力!$C$62,"",IF(B525&gt;=①工事概要の入力!$C$61,$AP$13,""))</f>
        <v/>
      </c>
      <c r="AQ525" s="177" t="str">
        <f>IF(B525&gt;①工事概要の入力!$C$64,"",IF(B525&gt;=①工事概要の入力!$C$63,$AQ$13,""))</f>
        <v/>
      </c>
      <c r="AR525" s="177" t="str">
        <f>IF(B525&gt;①工事概要の入力!$C$66,"",IF(B525&gt;=①工事概要の入力!$C$65,$AR$13,""))</f>
        <v/>
      </c>
      <c r="AS525" s="177" t="str">
        <f>IF(B525&gt;①工事概要の入力!$C$68,"",IF(B525&gt;=①工事概要の入力!$C$67,$AS$13,""))</f>
        <v/>
      </c>
      <c r="AT525" s="177" t="str">
        <f t="shared" si="79"/>
        <v/>
      </c>
      <c r="AU525" s="177" t="str">
        <f t="shared" si="71"/>
        <v xml:space="preserve"> </v>
      </c>
    </row>
    <row r="526" spans="1:47" ht="39" customHeight="1" thickTop="1" thickBot="1">
      <c r="A526" s="351" t="str">
        <f t="shared" si="72"/>
        <v>対象期間外</v>
      </c>
      <c r="B526" s="362" t="str">
        <f>IFERROR(IF(B525=①工事概要の入力!$E$14,"-",IF(B525="-","-",B525+1)),"-")</f>
        <v>-</v>
      </c>
      <c r="C526" s="363" t="str">
        <f t="shared" si="73"/>
        <v>-</v>
      </c>
      <c r="D526" s="364" t="str">
        <f t="shared" si="74"/>
        <v xml:space="preserve"> </v>
      </c>
      <c r="E526" s="365" t="str">
        <f>IF(B526=①工事概要の入力!$E$10,"",IF(B526&gt;①工事概要の入力!$E$13,"",IF(LEN(AT526)=0,"○","")))</f>
        <v/>
      </c>
      <c r="F526" s="365" t="str">
        <f>IF(E526="","",IF(WEEKDAY(B526)=1,"〇",IF(WEEKDAY(B526)=7,"〇","")))</f>
        <v/>
      </c>
      <c r="G526" s="366" t="str">
        <f t="shared" si="75"/>
        <v>×</v>
      </c>
      <c r="H526" s="367"/>
      <c r="I526" s="368"/>
      <c r="J526" s="369"/>
      <c r="K526" s="370"/>
      <c r="L526" s="371" t="str">
        <f t="shared" si="76"/>
        <v/>
      </c>
      <c r="M526" s="371" t="str">
        <f t="shared" si="70"/>
        <v/>
      </c>
      <c r="N526" s="371" t="str">
        <f>B526</f>
        <v>-</v>
      </c>
      <c r="O526" s="371" t="str">
        <f t="shared" si="77"/>
        <v/>
      </c>
      <c r="P526" s="371" t="str">
        <f t="shared" si="78"/>
        <v>振替済み</v>
      </c>
      <c r="Q526" s="365" t="str">
        <f>IFERROR(IF(F526="","",IF(I526="休日","OK",IF(I526=$T$3,VLOOKUP(B526,$M$15:$P$655,4,FALSE),"NG"))),"NG")</f>
        <v/>
      </c>
      <c r="R526" s="398" t="str">
        <f>IFERROR(IF(WEEKDAY(C526)=2,"週の始まり",IF(WEEKDAY(C526)=1,"週の終わり",IF(WEEKDAY(C526)&gt;2,"↓",""))),"")</f>
        <v/>
      </c>
      <c r="S526" s="184"/>
      <c r="V526" s="177" t="str">
        <f>IFERROR(VLOOKUP(B526,①工事概要の入力!$C$10:$D$14,2,FALSE),"")</f>
        <v/>
      </c>
      <c r="W526" s="177" t="str">
        <f>IFERROR(VLOOKUP(B526,①工事概要の入力!$C$18:$D$23,2,FALSE),"")</f>
        <v/>
      </c>
      <c r="X526" s="177" t="str">
        <f>IFERROR(VLOOKUP(B526,①工事概要の入力!$C$24:$D$26,2,FALSE),"")</f>
        <v/>
      </c>
      <c r="Y526" s="177" t="str">
        <f>IF(B526&gt;①工事概要の入力!$C$28,"",IF(B526&gt;=①工事概要の入力!$C$27,$Y$13,""))</f>
        <v/>
      </c>
      <c r="Z526" s="177" t="str">
        <f>IF(B526&gt;①工事概要の入力!$C$30,"",IF(B526&gt;=①工事概要の入力!$C$29,$Z$13,""))</f>
        <v/>
      </c>
      <c r="AA526" s="177" t="str">
        <f>IF(B526&gt;①工事概要の入力!$C$32,"",IF(B526&gt;=①工事概要の入力!$C$31,$AA$13,""))</f>
        <v/>
      </c>
      <c r="AB526" s="177" t="str">
        <f>IF(B526&gt;①工事概要の入力!$C$34,"",IF(B526&gt;=①工事概要の入力!$C$33,$AB$13,""))</f>
        <v/>
      </c>
      <c r="AC526" s="177" t="str">
        <f>IF(B526&gt;①工事概要の入力!$C$36,"",IF(B526&gt;=①工事概要の入力!$C$35,$AC$13,""))</f>
        <v/>
      </c>
      <c r="AD526" s="177" t="str">
        <f>IF(B526&gt;①工事概要の入力!$C$38,"",IF(B526&gt;=①工事概要の入力!$C$37,$AD$13,""))</f>
        <v/>
      </c>
      <c r="AE526" s="177" t="str">
        <f>IF(B526&gt;①工事概要の入力!$C$40,"",IF(B526&gt;=①工事概要の入力!$C$39,$AE$13,""))</f>
        <v/>
      </c>
      <c r="AF526" s="177" t="str">
        <f>IF(B526&gt;①工事概要の入力!$C$42,"",IF(B526&gt;=①工事概要の入力!$C$41,$AF$13,""))</f>
        <v/>
      </c>
      <c r="AG526" s="177" t="str">
        <f>IF(B526&gt;①工事概要の入力!$C$44,"",IF(B526&gt;=①工事概要の入力!$C$43,$AG$13,""))</f>
        <v/>
      </c>
      <c r="AH526" s="177" t="str">
        <f>IF(B526&gt;①工事概要の入力!$C$46,"",IF(B526&gt;=①工事概要の入力!$C$45,$AH$13,""))</f>
        <v/>
      </c>
      <c r="AI526" s="177" t="str">
        <f>IF(B526&gt;①工事概要の入力!$C$48,"",IF(B526&gt;=①工事概要の入力!$C$47,$AI$13,""))</f>
        <v/>
      </c>
      <c r="AJ526" s="177" t="str">
        <f>IF(B526&gt;①工事概要の入力!$C$50,"",IF(B526&gt;=①工事概要の入力!$C$49,$AJ$13,""))</f>
        <v/>
      </c>
      <c r="AK526" s="177" t="str">
        <f>IF(B526&gt;①工事概要の入力!$C$52,"",IF(B526&gt;=①工事概要の入力!$C$51,$AK$13,""))</f>
        <v/>
      </c>
      <c r="AL526" s="177" t="str">
        <f>IF(B526&gt;①工事概要の入力!$C$54,"",IF(B526&gt;=①工事概要の入力!$C$53,$AL$13,""))</f>
        <v/>
      </c>
      <c r="AM526" s="177" t="str">
        <f>IF(B526&gt;①工事概要の入力!$C$56,"",IF(B526&gt;=①工事概要の入力!$C$55,$AM$13,""))</f>
        <v/>
      </c>
      <c r="AN526" s="177" t="str">
        <f>IF(B526&gt;①工事概要の入力!$C$58,"",IF(B526&gt;=①工事概要の入力!$C$57,$AN$13,""))</f>
        <v/>
      </c>
      <c r="AO526" s="177" t="str">
        <f>IF(B526&gt;①工事概要の入力!$C$60,"",IF(B526&gt;=①工事概要の入力!$C$59,$AO$13,""))</f>
        <v/>
      </c>
      <c r="AP526" s="177" t="str">
        <f>IF(B526&gt;①工事概要の入力!$C$62,"",IF(B526&gt;=①工事概要の入力!$C$61,$AP$13,""))</f>
        <v/>
      </c>
      <c r="AQ526" s="177" t="str">
        <f>IF(B526&gt;①工事概要の入力!$C$64,"",IF(B526&gt;=①工事概要の入力!$C$63,$AQ$13,""))</f>
        <v/>
      </c>
      <c r="AR526" s="177" t="str">
        <f>IF(B526&gt;①工事概要の入力!$C$66,"",IF(B526&gt;=①工事概要の入力!$C$65,$AR$13,""))</f>
        <v/>
      </c>
      <c r="AS526" s="177" t="str">
        <f>IF(B526&gt;①工事概要の入力!$C$68,"",IF(B526&gt;=①工事概要の入力!$C$67,$AS$13,""))</f>
        <v/>
      </c>
      <c r="AT526" s="177" t="str">
        <f t="shared" si="79"/>
        <v/>
      </c>
      <c r="AU526" s="177" t="str">
        <f t="shared" si="71"/>
        <v xml:space="preserve"> </v>
      </c>
    </row>
    <row r="527" spans="1:47" ht="39" customHeight="1" thickTop="1" thickBot="1">
      <c r="A527" s="351" t="str">
        <f t="shared" si="72"/>
        <v>対象期間外</v>
      </c>
      <c r="B527" s="362" t="str">
        <f>IFERROR(IF(B526=①工事概要の入力!$E$14,"-",IF(B526="-","-",B526+1)),"-")</f>
        <v>-</v>
      </c>
      <c r="C527" s="363" t="str">
        <f t="shared" si="73"/>
        <v>-</v>
      </c>
      <c r="D527" s="364" t="str">
        <f t="shared" si="74"/>
        <v xml:space="preserve"> </v>
      </c>
      <c r="E527" s="365" t="str">
        <f>IF(B527=①工事概要の入力!$E$10,"",IF(B527&gt;①工事概要の入力!$E$13,"",IF(LEN(AT527)=0,"○","")))</f>
        <v/>
      </c>
      <c r="F527" s="365" t="str">
        <f>IF(E527="","",IF(WEEKDAY(B527)=1,"〇",IF(WEEKDAY(B527)=7,"〇","")))</f>
        <v/>
      </c>
      <c r="G527" s="366" t="str">
        <f t="shared" si="75"/>
        <v>×</v>
      </c>
      <c r="H527" s="367"/>
      <c r="I527" s="368"/>
      <c r="J527" s="369"/>
      <c r="K527" s="370"/>
      <c r="L527" s="371" t="str">
        <f t="shared" si="76"/>
        <v/>
      </c>
      <c r="M527" s="371" t="str">
        <f t="shared" ref="M527:M590" si="80">IF(L527="","",L527)</f>
        <v/>
      </c>
      <c r="N527" s="371" t="str">
        <f>B527</f>
        <v>-</v>
      </c>
      <c r="O527" s="371" t="str">
        <f t="shared" si="77"/>
        <v/>
      </c>
      <c r="P527" s="371" t="str">
        <f t="shared" si="78"/>
        <v>振替済み</v>
      </c>
      <c r="Q527" s="365" t="str">
        <f>IFERROR(IF(F527="","",IF(I527="休日","OK",IF(I527=$T$3,VLOOKUP(B527,$M$15:$P$655,4,FALSE),"NG"))),"NG")</f>
        <v/>
      </c>
      <c r="R527" s="398" t="str">
        <f>IFERROR(IF(WEEKDAY(C527)=2,"週の始まり",IF(WEEKDAY(C527)=1,"週の終わり",IF(WEEKDAY(C527)&gt;2,"↓",""))),"")</f>
        <v/>
      </c>
      <c r="S527" s="184"/>
      <c r="V527" s="177" t="str">
        <f>IFERROR(VLOOKUP(B527,①工事概要の入力!$C$10:$D$14,2,FALSE),"")</f>
        <v/>
      </c>
      <c r="W527" s="177" t="str">
        <f>IFERROR(VLOOKUP(B527,①工事概要の入力!$C$18:$D$23,2,FALSE),"")</f>
        <v/>
      </c>
      <c r="X527" s="177" t="str">
        <f>IFERROR(VLOOKUP(B527,①工事概要の入力!$C$24:$D$26,2,FALSE),"")</f>
        <v/>
      </c>
      <c r="Y527" s="177" t="str">
        <f>IF(B527&gt;①工事概要の入力!$C$28,"",IF(B527&gt;=①工事概要の入力!$C$27,$Y$13,""))</f>
        <v/>
      </c>
      <c r="Z527" s="177" t="str">
        <f>IF(B527&gt;①工事概要の入力!$C$30,"",IF(B527&gt;=①工事概要の入力!$C$29,$Z$13,""))</f>
        <v/>
      </c>
      <c r="AA527" s="177" t="str">
        <f>IF(B527&gt;①工事概要の入力!$C$32,"",IF(B527&gt;=①工事概要の入力!$C$31,$AA$13,""))</f>
        <v/>
      </c>
      <c r="AB527" s="177" t="str">
        <f>IF(B527&gt;①工事概要の入力!$C$34,"",IF(B527&gt;=①工事概要の入力!$C$33,$AB$13,""))</f>
        <v/>
      </c>
      <c r="AC527" s="177" t="str">
        <f>IF(B527&gt;①工事概要の入力!$C$36,"",IF(B527&gt;=①工事概要の入力!$C$35,$AC$13,""))</f>
        <v/>
      </c>
      <c r="AD527" s="177" t="str">
        <f>IF(B527&gt;①工事概要の入力!$C$38,"",IF(B527&gt;=①工事概要の入力!$C$37,$AD$13,""))</f>
        <v/>
      </c>
      <c r="AE527" s="177" t="str">
        <f>IF(B527&gt;①工事概要の入力!$C$40,"",IF(B527&gt;=①工事概要の入力!$C$39,$AE$13,""))</f>
        <v/>
      </c>
      <c r="AF527" s="177" t="str">
        <f>IF(B527&gt;①工事概要の入力!$C$42,"",IF(B527&gt;=①工事概要の入力!$C$41,$AF$13,""))</f>
        <v/>
      </c>
      <c r="AG527" s="177" t="str">
        <f>IF(B527&gt;①工事概要の入力!$C$44,"",IF(B527&gt;=①工事概要の入力!$C$43,$AG$13,""))</f>
        <v/>
      </c>
      <c r="AH527" s="177" t="str">
        <f>IF(B527&gt;①工事概要の入力!$C$46,"",IF(B527&gt;=①工事概要の入力!$C$45,$AH$13,""))</f>
        <v/>
      </c>
      <c r="AI527" s="177" t="str">
        <f>IF(B527&gt;①工事概要の入力!$C$48,"",IF(B527&gt;=①工事概要の入力!$C$47,$AI$13,""))</f>
        <v/>
      </c>
      <c r="AJ527" s="177" t="str">
        <f>IF(B527&gt;①工事概要の入力!$C$50,"",IF(B527&gt;=①工事概要の入力!$C$49,$AJ$13,""))</f>
        <v/>
      </c>
      <c r="AK527" s="177" t="str">
        <f>IF(B527&gt;①工事概要の入力!$C$52,"",IF(B527&gt;=①工事概要の入力!$C$51,$AK$13,""))</f>
        <v/>
      </c>
      <c r="AL527" s="177" t="str">
        <f>IF(B527&gt;①工事概要の入力!$C$54,"",IF(B527&gt;=①工事概要の入力!$C$53,$AL$13,""))</f>
        <v/>
      </c>
      <c r="AM527" s="177" t="str">
        <f>IF(B527&gt;①工事概要の入力!$C$56,"",IF(B527&gt;=①工事概要の入力!$C$55,$AM$13,""))</f>
        <v/>
      </c>
      <c r="AN527" s="177" t="str">
        <f>IF(B527&gt;①工事概要の入力!$C$58,"",IF(B527&gt;=①工事概要の入力!$C$57,$AN$13,""))</f>
        <v/>
      </c>
      <c r="AO527" s="177" t="str">
        <f>IF(B527&gt;①工事概要の入力!$C$60,"",IF(B527&gt;=①工事概要の入力!$C$59,$AO$13,""))</f>
        <v/>
      </c>
      <c r="AP527" s="177" t="str">
        <f>IF(B527&gt;①工事概要の入力!$C$62,"",IF(B527&gt;=①工事概要の入力!$C$61,$AP$13,""))</f>
        <v/>
      </c>
      <c r="AQ527" s="177" t="str">
        <f>IF(B527&gt;①工事概要の入力!$C$64,"",IF(B527&gt;=①工事概要の入力!$C$63,$AQ$13,""))</f>
        <v/>
      </c>
      <c r="AR527" s="177" t="str">
        <f>IF(B527&gt;①工事概要の入力!$C$66,"",IF(B527&gt;=①工事概要の入力!$C$65,$AR$13,""))</f>
        <v/>
      </c>
      <c r="AS527" s="177" t="str">
        <f>IF(B527&gt;①工事概要の入力!$C$68,"",IF(B527&gt;=①工事概要の入力!$C$67,$AS$13,""))</f>
        <v/>
      </c>
      <c r="AT527" s="177" t="str">
        <f t="shared" si="79"/>
        <v/>
      </c>
      <c r="AU527" s="177" t="str">
        <f t="shared" ref="AU527:AU590" si="81">V527&amp;" "&amp;AT527</f>
        <v xml:space="preserve"> </v>
      </c>
    </row>
    <row r="528" spans="1:47" ht="39" customHeight="1" thickTop="1" thickBot="1">
      <c r="A528" s="351" t="str">
        <f t="shared" ref="A528:A591" si="82">IF(G528="×","対象期間外",IF(G528="〇","対象期間",""))</f>
        <v>対象期間外</v>
      </c>
      <c r="B528" s="362" t="str">
        <f>IFERROR(IF(B527=①工事概要の入力!$E$14,"-",IF(B527="-","-",B527+1)),"-")</f>
        <v>-</v>
      </c>
      <c r="C528" s="363" t="str">
        <f t="shared" ref="C528:C591" si="83">IFERROR(WEEKDAY(B528),"-")</f>
        <v>-</v>
      </c>
      <c r="D528" s="364" t="str">
        <f t="shared" ref="D528:D591" si="84">AU528</f>
        <v xml:space="preserve"> </v>
      </c>
      <c r="E528" s="365" t="str">
        <f>IF(B528=①工事概要の入力!$E$10,"",IF(B528&gt;①工事概要の入力!$E$13,"",IF(LEN(AT528)=0,"○","")))</f>
        <v/>
      </c>
      <c r="F528" s="365" t="str">
        <f>IF(E528="","",IF(WEEKDAY(B528)=1,"〇",IF(WEEKDAY(B528)=7,"〇","")))</f>
        <v/>
      </c>
      <c r="G528" s="366" t="str">
        <f t="shared" ref="G528:G591" si="85">IF(E528="","×","〇")</f>
        <v>×</v>
      </c>
      <c r="H528" s="367"/>
      <c r="I528" s="368"/>
      <c r="J528" s="369"/>
      <c r="K528" s="370"/>
      <c r="L528" s="371" t="str">
        <f t="shared" ref="L528:L591" si="86">IF(I528="完全週休２日の振替休日",J528,"")</f>
        <v/>
      </c>
      <c r="M528" s="371" t="str">
        <f t="shared" si="80"/>
        <v/>
      </c>
      <c r="N528" s="371" t="str">
        <f>B528</f>
        <v>-</v>
      </c>
      <c r="O528" s="371" t="str">
        <f t="shared" ref="O528:O591" si="87">IF(H528&amp;I528=$T$4&amp;$T$5,"NG","")</f>
        <v/>
      </c>
      <c r="P528" s="371" t="str">
        <f t="shared" ref="P528:P591" si="88">IF(O528="","振替済み",$T$15)</f>
        <v>振替済み</v>
      </c>
      <c r="Q528" s="365" t="str">
        <f>IFERROR(IF(F528="","",IF(I528="休日","OK",IF(I528=$T$3,VLOOKUP(B528,$M$15:$P$655,4,FALSE),"NG"))),"NG")</f>
        <v/>
      </c>
      <c r="R528" s="398" t="str">
        <f>IFERROR(IF(WEEKDAY(C528)=2,"週の始まり",IF(WEEKDAY(C528)=1,"週の終わり",IF(WEEKDAY(C528)&gt;2,"↓",""))),"")</f>
        <v/>
      </c>
      <c r="S528" s="184"/>
      <c r="V528" s="177" t="str">
        <f>IFERROR(VLOOKUP(B528,①工事概要の入力!$C$10:$D$14,2,FALSE),"")</f>
        <v/>
      </c>
      <c r="W528" s="177" t="str">
        <f>IFERROR(VLOOKUP(B528,①工事概要の入力!$C$18:$D$23,2,FALSE),"")</f>
        <v/>
      </c>
      <c r="X528" s="177" t="str">
        <f>IFERROR(VLOOKUP(B528,①工事概要の入力!$C$24:$D$26,2,FALSE),"")</f>
        <v/>
      </c>
      <c r="Y528" s="177" t="str">
        <f>IF(B528&gt;①工事概要の入力!$C$28,"",IF(B528&gt;=①工事概要の入力!$C$27,$Y$13,""))</f>
        <v/>
      </c>
      <c r="Z528" s="177" t="str">
        <f>IF(B528&gt;①工事概要の入力!$C$30,"",IF(B528&gt;=①工事概要の入力!$C$29,$Z$13,""))</f>
        <v/>
      </c>
      <c r="AA528" s="177" t="str">
        <f>IF(B528&gt;①工事概要の入力!$C$32,"",IF(B528&gt;=①工事概要の入力!$C$31,$AA$13,""))</f>
        <v/>
      </c>
      <c r="AB528" s="177" t="str">
        <f>IF(B528&gt;①工事概要の入力!$C$34,"",IF(B528&gt;=①工事概要の入力!$C$33,$AB$13,""))</f>
        <v/>
      </c>
      <c r="AC528" s="177" t="str">
        <f>IF(B528&gt;①工事概要の入力!$C$36,"",IF(B528&gt;=①工事概要の入力!$C$35,$AC$13,""))</f>
        <v/>
      </c>
      <c r="AD528" s="177" t="str">
        <f>IF(B528&gt;①工事概要の入力!$C$38,"",IF(B528&gt;=①工事概要の入力!$C$37,$AD$13,""))</f>
        <v/>
      </c>
      <c r="AE528" s="177" t="str">
        <f>IF(B528&gt;①工事概要の入力!$C$40,"",IF(B528&gt;=①工事概要の入力!$C$39,$AE$13,""))</f>
        <v/>
      </c>
      <c r="AF528" s="177" t="str">
        <f>IF(B528&gt;①工事概要の入力!$C$42,"",IF(B528&gt;=①工事概要の入力!$C$41,$AF$13,""))</f>
        <v/>
      </c>
      <c r="AG528" s="177" t="str">
        <f>IF(B528&gt;①工事概要の入力!$C$44,"",IF(B528&gt;=①工事概要の入力!$C$43,$AG$13,""))</f>
        <v/>
      </c>
      <c r="AH528" s="177" t="str">
        <f>IF(B528&gt;①工事概要の入力!$C$46,"",IF(B528&gt;=①工事概要の入力!$C$45,$AH$13,""))</f>
        <v/>
      </c>
      <c r="AI528" s="177" t="str">
        <f>IF(B528&gt;①工事概要の入力!$C$48,"",IF(B528&gt;=①工事概要の入力!$C$47,$AI$13,""))</f>
        <v/>
      </c>
      <c r="AJ528" s="177" t="str">
        <f>IF(B528&gt;①工事概要の入力!$C$50,"",IF(B528&gt;=①工事概要の入力!$C$49,$AJ$13,""))</f>
        <v/>
      </c>
      <c r="AK528" s="177" t="str">
        <f>IF(B528&gt;①工事概要の入力!$C$52,"",IF(B528&gt;=①工事概要の入力!$C$51,$AK$13,""))</f>
        <v/>
      </c>
      <c r="AL528" s="177" t="str">
        <f>IF(B528&gt;①工事概要の入力!$C$54,"",IF(B528&gt;=①工事概要の入力!$C$53,$AL$13,""))</f>
        <v/>
      </c>
      <c r="AM528" s="177" t="str">
        <f>IF(B528&gt;①工事概要の入力!$C$56,"",IF(B528&gt;=①工事概要の入力!$C$55,$AM$13,""))</f>
        <v/>
      </c>
      <c r="AN528" s="177" t="str">
        <f>IF(B528&gt;①工事概要の入力!$C$58,"",IF(B528&gt;=①工事概要の入力!$C$57,$AN$13,""))</f>
        <v/>
      </c>
      <c r="AO528" s="177" t="str">
        <f>IF(B528&gt;①工事概要の入力!$C$60,"",IF(B528&gt;=①工事概要の入力!$C$59,$AO$13,""))</f>
        <v/>
      </c>
      <c r="AP528" s="177" t="str">
        <f>IF(B528&gt;①工事概要の入力!$C$62,"",IF(B528&gt;=①工事概要の入力!$C$61,$AP$13,""))</f>
        <v/>
      </c>
      <c r="AQ528" s="177" t="str">
        <f>IF(B528&gt;①工事概要の入力!$C$64,"",IF(B528&gt;=①工事概要の入力!$C$63,$AQ$13,""))</f>
        <v/>
      </c>
      <c r="AR528" s="177" t="str">
        <f>IF(B528&gt;①工事概要の入力!$C$66,"",IF(B528&gt;=①工事概要の入力!$C$65,$AR$13,""))</f>
        <v/>
      </c>
      <c r="AS528" s="177" t="str">
        <f>IF(B528&gt;①工事概要の入力!$C$68,"",IF(B528&gt;=①工事概要の入力!$C$67,$AS$13,""))</f>
        <v/>
      </c>
      <c r="AT528" s="177" t="str">
        <f t="shared" ref="AT528:AT591" si="89">IF(COUNTA(W528:AE528)=0,"",W528&amp;X528&amp;Y528&amp;Z528&amp;AA528&amp;AB528&amp;AC528&amp;AD528&amp;AE528&amp;AF528&amp;AG528&amp;AH528&amp;AI528&amp;AJ528&amp;AK528&amp;AL528&amp;AM528&amp;AN528&amp;AO528&amp;AP528&amp;AQ528&amp;AR528&amp;AS528)</f>
        <v/>
      </c>
      <c r="AU528" s="177" t="str">
        <f t="shared" si="81"/>
        <v xml:space="preserve"> </v>
      </c>
    </row>
    <row r="529" spans="1:47" ht="39" customHeight="1" thickTop="1" thickBot="1">
      <c r="A529" s="351" t="str">
        <f t="shared" si="82"/>
        <v>対象期間外</v>
      </c>
      <c r="B529" s="362" t="str">
        <f>IFERROR(IF(B528=①工事概要の入力!$E$14,"-",IF(B528="-","-",B528+1)),"-")</f>
        <v>-</v>
      </c>
      <c r="C529" s="363" t="str">
        <f t="shared" si="83"/>
        <v>-</v>
      </c>
      <c r="D529" s="364" t="str">
        <f t="shared" si="84"/>
        <v xml:space="preserve"> </v>
      </c>
      <c r="E529" s="365" t="str">
        <f>IF(B529=①工事概要の入力!$E$10,"",IF(B529&gt;①工事概要の入力!$E$13,"",IF(LEN(AT529)=0,"○","")))</f>
        <v/>
      </c>
      <c r="F529" s="365" t="str">
        <f>IF(E529="","",IF(WEEKDAY(B529)=1,"〇",IF(WEEKDAY(B529)=7,"〇","")))</f>
        <v/>
      </c>
      <c r="G529" s="366" t="str">
        <f t="shared" si="85"/>
        <v>×</v>
      </c>
      <c r="H529" s="367"/>
      <c r="I529" s="368"/>
      <c r="J529" s="369"/>
      <c r="K529" s="370"/>
      <c r="L529" s="371" t="str">
        <f t="shared" si="86"/>
        <v/>
      </c>
      <c r="M529" s="371" t="str">
        <f t="shared" si="80"/>
        <v/>
      </c>
      <c r="N529" s="371" t="str">
        <f>B529</f>
        <v>-</v>
      </c>
      <c r="O529" s="371" t="str">
        <f t="shared" si="87"/>
        <v/>
      </c>
      <c r="P529" s="371" t="str">
        <f t="shared" si="88"/>
        <v>振替済み</v>
      </c>
      <c r="Q529" s="365" t="str">
        <f>IFERROR(IF(F529="","",IF(I529="休日","OK",IF(I529=$T$3,VLOOKUP(B529,$M$15:$P$655,4,FALSE),"NG"))),"NG")</f>
        <v/>
      </c>
      <c r="R529" s="398" t="str">
        <f>IFERROR(IF(WEEKDAY(C529)=2,"週の始まり",IF(WEEKDAY(C529)=1,"週の終わり",IF(WEEKDAY(C529)&gt;2,"↓",""))),"")</f>
        <v/>
      </c>
      <c r="S529" s="184"/>
      <c r="V529" s="177" t="str">
        <f>IFERROR(VLOOKUP(B529,①工事概要の入力!$C$10:$D$14,2,FALSE),"")</f>
        <v/>
      </c>
      <c r="W529" s="177" t="str">
        <f>IFERROR(VLOOKUP(B529,①工事概要の入力!$C$18:$D$23,2,FALSE),"")</f>
        <v/>
      </c>
      <c r="X529" s="177" t="str">
        <f>IFERROR(VLOOKUP(B529,①工事概要の入力!$C$24:$D$26,2,FALSE),"")</f>
        <v/>
      </c>
      <c r="Y529" s="177" t="str">
        <f>IF(B529&gt;①工事概要の入力!$C$28,"",IF(B529&gt;=①工事概要の入力!$C$27,$Y$13,""))</f>
        <v/>
      </c>
      <c r="Z529" s="177" t="str">
        <f>IF(B529&gt;①工事概要の入力!$C$30,"",IF(B529&gt;=①工事概要の入力!$C$29,$Z$13,""))</f>
        <v/>
      </c>
      <c r="AA529" s="177" t="str">
        <f>IF(B529&gt;①工事概要の入力!$C$32,"",IF(B529&gt;=①工事概要の入力!$C$31,$AA$13,""))</f>
        <v/>
      </c>
      <c r="AB529" s="177" t="str">
        <f>IF(B529&gt;①工事概要の入力!$C$34,"",IF(B529&gt;=①工事概要の入力!$C$33,$AB$13,""))</f>
        <v/>
      </c>
      <c r="AC529" s="177" t="str">
        <f>IF(B529&gt;①工事概要の入力!$C$36,"",IF(B529&gt;=①工事概要の入力!$C$35,$AC$13,""))</f>
        <v/>
      </c>
      <c r="AD529" s="177" t="str">
        <f>IF(B529&gt;①工事概要の入力!$C$38,"",IF(B529&gt;=①工事概要の入力!$C$37,$AD$13,""))</f>
        <v/>
      </c>
      <c r="AE529" s="177" t="str">
        <f>IF(B529&gt;①工事概要の入力!$C$40,"",IF(B529&gt;=①工事概要の入力!$C$39,$AE$13,""))</f>
        <v/>
      </c>
      <c r="AF529" s="177" t="str">
        <f>IF(B529&gt;①工事概要の入力!$C$42,"",IF(B529&gt;=①工事概要の入力!$C$41,$AF$13,""))</f>
        <v/>
      </c>
      <c r="AG529" s="177" t="str">
        <f>IF(B529&gt;①工事概要の入力!$C$44,"",IF(B529&gt;=①工事概要の入力!$C$43,$AG$13,""))</f>
        <v/>
      </c>
      <c r="AH529" s="177" t="str">
        <f>IF(B529&gt;①工事概要の入力!$C$46,"",IF(B529&gt;=①工事概要の入力!$C$45,$AH$13,""))</f>
        <v/>
      </c>
      <c r="AI529" s="177" t="str">
        <f>IF(B529&gt;①工事概要の入力!$C$48,"",IF(B529&gt;=①工事概要の入力!$C$47,$AI$13,""))</f>
        <v/>
      </c>
      <c r="AJ529" s="177" t="str">
        <f>IF(B529&gt;①工事概要の入力!$C$50,"",IF(B529&gt;=①工事概要の入力!$C$49,$AJ$13,""))</f>
        <v/>
      </c>
      <c r="AK529" s="177" t="str">
        <f>IF(B529&gt;①工事概要の入力!$C$52,"",IF(B529&gt;=①工事概要の入力!$C$51,$AK$13,""))</f>
        <v/>
      </c>
      <c r="AL529" s="177" t="str">
        <f>IF(B529&gt;①工事概要の入力!$C$54,"",IF(B529&gt;=①工事概要の入力!$C$53,$AL$13,""))</f>
        <v/>
      </c>
      <c r="AM529" s="177" t="str">
        <f>IF(B529&gt;①工事概要の入力!$C$56,"",IF(B529&gt;=①工事概要の入力!$C$55,$AM$13,""))</f>
        <v/>
      </c>
      <c r="AN529" s="177" t="str">
        <f>IF(B529&gt;①工事概要の入力!$C$58,"",IF(B529&gt;=①工事概要の入力!$C$57,$AN$13,""))</f>
        <v/>
      </c>
      <c r="AO529" s="177" t="str">
        <f>IF(B529&gt;①工事概要の入力!$C$60,"",IF(B529&gt;=①工事概要の入力!$C$59,$AO$13,""))</f>
        <v/>
      </c>
      <c r="AP529" s="177" t="str">
        <f>IF(B529&gt;①工事概要の入力!$C$62,"",IF(B529&gt;=①工事概要の入力!$C$61,$AP$13,""))</f>
        <v/>
      </c>
      <c r="AQ529" s="177" t="str">
        <f>IF(B529&gt;①工事概要の入力!$C$64,"",IF(B529&gt;=①工事概要の入力!$C$63,$AQ$13,""))</f>
        <v/>
      </c>
      <c r="AR529" s="177" t="str">
        <f>IF(B529&gt;①工事概要の入力!$C$66,"",IF(B529&gt;=①工事概要の入力!$C$65,$AR$13,""))</f>
        <v/>
      </c>
      <c r="AS529" s="177" t="str">
        <f>IF(B529&gt;①工事概要の入力!$C$68,"",IF(B529&gt;=①工事概要の入力!$C$67,$AS$13,""))</f>
        <v/>
      </c>
      <c r="AT529" s="177" t="str">
        <f t="shared" si="89"/>
        <v/>
      </c>
      <c r="AU529" s="177" t="str">
        <f t="shared" si="81"/>
        <v xml:space="preserve"> </v>
      </c>
    </row>
    <row r="530" spans="1:47" ht="39" customHeight="1" thickTop="1" thickBot="1">
      <c r="A530" s="351" t="str">
        <f t="shared" si="82"/>
        <v>対象期間外</v>
      </c>
      <c r="B530" s="362" t="str">
        <f>IFERROR(IF(B529=①工事概要の入力!$E$14,"-",IF(B529="-","-",B529+1)),"-")</f>
        <v>-</v>
      </c>
      <c r="C530" s="363" t="str">
        <f t="shared" si="83"/>
        <v>-</v>
      </c>
      <c r="D530" s="364" t="str">
        <f t="shared" si="84"/>
        <v xml:space="preserve"> </v>
      </c>
      <c r="E530" s="365" t="str">
        <f>IF(B530=①工事概要の入力!$E$10,"",IF(B530&gt;①工事概要の入力!$E$13,"",IF(LEN(AT530)=0,"○","")))</f>
        <v/>
      </c>
      <c r="F530" s="365" t="str">
        <f>IF(E530="","",IF(WEEKDAY(B530)=1,"〇",IF(WEEKDAY(B530)=7,"〇","")))</f>
        <v/>
      </c>
      <c r="G530" s="366" t="str">
        <f t="shared" si="85"/>
        <v>×</v>
      </c>
      <c r="H530" s="367"/>
      <c r="I530" s="368"/>
      <c r="J530" s="369"/>
      <c r="K530" s="370"/>
      <c r="L530" s="371" t="str">
        <f t="shared" si="86"/>
        <v/>
      </c>
      <c r="M530" s="371" t="str">
        <f t="shared" si="80"/>
        <v/>
      </c>
      <c r="N530" s="371" t="str">
        <f>B530</f>
        <v>-</v>
      </c>
      <c r="O530" s="371" t="str">
        <f t="shared" si="87"/>
        <v/>
      </c>
      <c r="P530" s="371" t="str">
        <f t="shared" si="88"/>
        <v>振替済み</v>
      </c>
      <c r="Q530" s="365" t="str">
        <f>IFERROR(IF(F530="","",IF(I530="休日","OK",IF(I530=$T$3,VLOOKUP(B530,$M$15:$P$655,4,FALSE),"NG"))),"NG")</f>
        <v/>
      </c>
      <c r="R530" s="398" t="str">
        <f>IFERROR(IF(WEEKDAY(C530)=2,"週の始まり",IF(WEEKDAY(C530)=1,"週の終わり",IF(WEEKDAY(C530)&gt;2,"↓",""))),"")</f>
        <v/>
      </c>
      <c r="S530" s="184"/>
      <c r="V530" s="177" t="str">
        <f>IFERROR(VLOOKUP(B530,①工事概要の入力!$C$10:$D$14,2,FALSE),"")</f>
        <v/>
      </c>
      <c r="W530" s="177" t="str">
        <f>IFERROR(VLOOKUP(B530,①工事概要の入力!$C$18:$D$23,2,FALSE),"")</f>
        <v/>
      </c>
      <c r="X530" s="177" t="str">
        <f>IFERROR(VLOOKUP(B530,①工事概要の入力!$C$24:$D$26,2,FALSE),"")</f>
        <v/>
      </c>
      <c r="Y530" s="177" t="str">
        <f>IF(B530&gt;①工事概要の入力!$C$28,"",IF(B530&gt;=①工事概要の入力!$C$27,$Y$13,""))</f>
        <v/>
      </c>
      <c r="Z530" s="177" t="str">
        <f>IF(B530&gt;①工事概要の入力!$C$30,"",IF(B530&gt;=①工事概要の入力!$C$29,$Z$13,""))</f>
        <v/>
      </c>
      <c r="AA530" s="177" t="str">
        <f>IF(B530&gt;①工事概要の入力!$C$32,"",IF(B530&gt;=①工事概要の入力!$C$31,$AA$13,""))</f>
        <v/>
      </c>
      <c r="AB530" s="177" t="str">
        <f>IF(B530&gt;①工事概要の入力!$C$34,"",IF(B530&gt;=①工事概要の入力!$C$33,$AB$13,""))</f>
        <v/>
      </c>
      <c r="AC530" s="177" t="str">
        <f>IF(B530&gt;①工事概要の入力!$C$36,"",IF(B530&gt;=①工事概要の入力!$C$35,$AC$13,""))</f>
        <v/>
      </c>
      <c r="AD530" s="177" t="str">
        <f>IF(B530&gt;①工事概要の入力!$C$38,"",IF(B530&gt;=①工事概要の入力!$C$37,$AD$13,""))</f>
        <v/>
      </c>
      <c r="AE530" s="177" t="str">
        <f>IF(B530&gt;①工事概要の入力!$C$40,"",IF(B530&gt;=①工事概要の入力!$C$39,$AE$13,""))</f>
        <v/>
      </c>
      <c r="AF530" s="177" t="str">
        <f>IF(B530&gt;①工事概要の入力!$C$42,"",IF(B530&gt;=①工事概要の入力!$C$41,$AF$13,""))</f>
        <v/>
      </c>
      <c r="AG530" s="177" t="str">
        <f>IF(B530&gt;①工事概要の入力!$C$44,"",IF(B530&gt;=①工事概要の入力!$C$43,$AG$13,""))</f>
        <v/>
      </c>
      <c r="AH530" s="177" t="str">
        <f>IF(B530&gt;①工事概要の入力!$C$46,"",IF(B530&gt;=①工事概要の入力!$C$45,$AH$13,""))</f>
        <v/>
      </c>
      <c r="AI530" s="177" t="str">
        <f>IF(B530&gt;①工事概要の入力!$C$48,"",IF(B530&gt;=①工事概要の入力!$C$47,$AI$13,""))</f>
        <v/>
      </c>
      <c r="AJ530" s="177" t="str">
        <f>IF(B530&gt;①工事概要の入力!$C$50,"",IF(B530&gt;=①工事概要の入力!$C$49,$AJ$13,""))</f>
        <v/>
      </c>
      <c r="AK530" s="177" t="str">
        <f>IF(B530&gt;①工事概要の入力!$C$52,"",IF(B530&gt;=①工事概要の入力!$C$51,$AK$13,""))</f>
        <v/>
      </c>
      <c r="AL530" s="177" t="str">
        <f>IF(B530&gt;①工事概要の入力!$C$54,"",IF(B530&gt;=①工事概要の入力!$C$53,$AL$13,""))</f>
        <v/>
      </c>
      <c r="AM530" s="177" t="str">
        <f>IF(B530&gt;①工事概要の入力!$C$56,"",IF(B530&gt;=①工事概要の入力!$C$55,$AM$13,""))</f>
        <v/>
      </c>
      <c r="AN530" s="177" t="str">
        <f>IF(B530&gt;①工事概要の入力!$C$58,"",IF(B530&gt;=①工事概要の入力!$C$57,$AN$13,""))</f>
        <v/>
      </c>
      <c r="AO530" s="177" t="str">
        <f>IF(B530&gt;①工事概要の入力!$C$60,"",IF(B530&gt;=①工事概要の入力!$C$59,$AO$13,""))</f>
        <v/>
      </c>
      <c r="AP530" s="177" t="str">
        <f>IF(B530&gt;①工事概要の入力!$C$62,"",IF(B530&gt;=①工事概要の入力!$C$61,$AP$13,""))</f>
        <v/>
      </c>
      <c r="AQ530" s="177" t="str">
        <f>IF(B530&gt;①工事概要の入力!$C$64,"",IF(B530&gt;=①工事概要の入力!$C$63,$AQ$13,""))</f>
        <v/>
      </c>
      <c r="AR530" s="177" t="str">
        <f>IF(B530&gt;①工事概要の入力!$C$66,"",IF(B530&gt;=①工事概要の入力!$C$65,$AR$13,""))</f>
        <v/>
      </c>
      <c r="AS530" s="177" t="str">
        <f>IF(B530&gt;①工事概要の入力!$C$68,"",IF(B530&gt;=①工事概要の入力!$C$67,$AS$13,""))</f>
        <v/>
      </c>
      <c r="AT530" s="177" t="str">
        <f t="shared" si="89"/>
        <v/>
      </c>
      <c r="AU530" s="177" t="str">
        <f t="shared" si="81"/>
        <v xml:space="preserve"> </v>
      </c>
    </row>
    <row r="531" spans="1:47" ht="39" customHeight="1" thickTop="1" thickBot="1">
      <c r="A531" s="351" t="str">
        <f t="shared" si="82"/>
        <v>対象期間外</v>
      </c>
      <c r="B531" s="362" t="str">
        <f>IFERROR(IF(B530=①工事概要の入力!$E$14,"-",IF(B530="-","-",B530+1)),"-")</f>
        <v>-</v>
      </c>
      <c r="C531" s="363" t="str">
        <f t="shared" si="83"/>
        <v>-</v>
      </c>
      <c r="D531" s="364" t="str">
        <f t="shared" si="84"/>
        <v xml:space="preserve"> </v>
      </c>
      <c r="E531" s="365" t="str">
        <f>IF(B531=①工事概要の入力!$E$10,"",IF(B531&gt;①工事概要の入力!$E$13,"",IF(LEN(AT531)=0,"○","")))</f>
        <v/>
      </c>
      <c r="F531" s="365" t="str">
        <f>IF(E531="","",IF(WEEKDAY(B531)=1,"〇",IF(WEEKDAY(B531)=7,"〇","")))</f>
        <v/>
      </c>
      <c r="G531" s="366" t="str">
        <f t="shared" si="85"/>
        <v>×</v>
      </c>
      <c r="H531" s="367"/>
      <c r="I531" s="368"/>
      <c r="J531" s="369"/>
      <c r="K531" s="370"/>
      <c r="L531" s="371" t="str">
        <f t="shared" si="86"/>
        <v/>
      </c>
      <c r="M531" s="371" t="str">
        <f t="shared" si="80"/>
        <v/>
      </c>
      <c r="N531" s="371" t="str">
        <f>B531</f>
        <v>-</v>
      </c>
      <c r="O531" s="371" t="str">
        <f t="shared" si="87"/>
        <v/>
      </c>
      <c r="P531" s="371" t="str">
        <f t="shared" si="88"/>
        <v>振替済み</v>
      </c>
      <c r="Q531" s="365" t="str">
        <f>IFERROR(IF(F531="","",IF(I531="休日","OK",IF(I531=$T$3,VLOOKUP(B531,$M$15:$P$655,4,FALSE),"NG"))),"NG")</f>
        <v/>
      </c>
      <c r="R531" s="398" t="str">
        <f>IFERROR(IF(WEEKDAY(C531)=2,"週の始まり",IF(WEEKDAY(C531)=1,"週の終わり",IF(WEEKDAY(C531)&gt;2,"↓",""))),"")</f>
        <v/>
      </c>
      <c r="S531" s="184"/>
      <c r="V531" s="177" t="str">
        <f>IFERROR(VLOOKUP(B531,①工事概要の入力!$C$10:$D$14,2,FALSE),"")</f>
        <v/>
      </c>
      <c r="W531" s="177" t="str">
        <f>IFERROR(VLOOKUP(B531,①工事概要の入力!$C$18:$D$23,2,FALSE),"")</f>
        <v/>
      </c>
      <c r="X531" s="177" t="str">
        <f>IFERROR(VLOOKUP(B531,①工事概要の入力!$C$24:$D$26,2,FALSE),"")</f>
        <v/>
      </c>
      <c r="Y531" s="177" t="str">
        <f>IF(B531&gt;①工事概要の入力!$C$28,"",IF(B531&gt;=①工事概要の入力!$C$27,$Y$13,""))</f>
        <v/>
      </c>
      <c r="Z531" s="177" t="str">
        <f>IF(B531&gt;①工事概要の入力!$C$30,"",IF(B531&gt;=①工事概要の入力!$C$29,$Z$13,""))</f>
        <v/>
      </c>
      <c r="AA531" s="177" t="str">
        <f>IF(B531&gt;①工事概要の入力!$C$32,"",IF(B531&gt;=①工事概要の入力!$C$31,$AA$13,""))</f>
        <v/>
      </c>
      <c r="AB531" s="177" t="str">
        <f>IF(B531&gt;①工事概要の入力!$C$34,"",IF(B531&gt;=①工事概要の入力!$C$33,$AB$13,""))</f>
        <v/>
      </c>
      <c r="AC531" s="177" t="str">
        <f>IF(B531&gt;①工事概要の入力!$C$36,"",IF(B531&gt;=①工事概要の入力!$C$35,$AC$13,""))</f>
        <v/>
      </c>
      <c r="AD531" s="177" t="str">
        <f>IF(B531&gt;①工事概要の入力!$C$38,"",IF(B531&gt;=①工事概要の入力!$C$37,$AD$13,""))</f>
        <v/>
      </c>
      <c r="AE531" s="177" t="str">
        <f>IF(B531&gt;①工事概要の入力!$C$40,"",IF(B531&gt;=①工事概要の入力!$C$39,$AE$13,""))</f>
        <v/>
      </c>
      <c r="AF531" s="177" t="str">
        <f>IF(B531&gt;①工事概要の入力!$C$42,"",IF(B531&gt;=①工事概要の入力!$C$41,$AF$13,""))</f>
        <v/>
      </c>
      <c r="AG531" s="177" t="str">
        <f>IF(B531&gt;①工事概要の入力!$C$44,"",IF(B531&gt;=①工事概要の入力!$C$43,$AG$13,""))</f>
        <v/>
      </c>
      <c r="AH531" s="177" t="str">
        <f>IF(B531&gt;①工事概要の入力!$C$46,"",IF(B531&gt;=①工事概要の入力!$C$45,$AH$13,""))</f>
        <v/>
      </c>
      <c r="AI531" s="177" t="str">
        <f>IF(B531&gt;①工事概要の入力!$C$48,"",IF(B531&gt;=①工事概要の入力!$C$47,$AI$13,""))</f>
        <v/>
      </c>
      <c r="AJ531" s="177" t="str">
        <f>IF(B531&gt;①工事概要の入力!$C$50,"",IF(B531&gt;=①工事概要の入力!$C$49,$AJ$13,""))</f>
        <v/>
      </c>
      <c r="AK531" s="177" t="str">
        <f>IF(B531&gt;①工事概要の入力!$C$52,"",IF(B531&gt;=①工事概要の入力!$C$51,$AK$13,""))</f>
        <v/>
      </c>
      <c r="AL531" s="177" t="str">
        <f>IF(B531&gt;①工事概要の入力!$C$54,"",IF(B531&gt;=①工事概要の入力!$C$53,$AL$13,""))</f>
        <v/>
      </c>
      <c r="AM531" s="177" t="str">
        <f>IF(B531&gt;①工事概要の入力!$C$56,"",IF(B531&gt;=①工事概要の入力!$C$55,$AM$13,""))</f>
        <v/>
      </c>
      <c r="AN531" s="177" t="str">
        <f>IF(B531&gt;①工事概要の入力!$C$58,"",IF(B531&gt;=①工事概要の入力!$C$57,$AN$13,""))</f>
        <v/>
      </c>
      <c r="AO531" s="177" t="str">
        <f>IF(B531&gt;①工事概要の入力!$C$60,"",IF(B531&gt;=①工事概要の入力!$C$59,$AO$13,""))</f>
        <v/>
      </c>
      <c r="AP531" s="177" t="str">
        <f>IF(B531&gt;①工事概要の入力!$C$62,"",IF(B531&gt;=①工事概要の入力!$C$61,$AP$13,""))</f>
        <v/>
      </c>
      <c r="AQ531" s="177" t="str">
        <f>IF(B531&gt;①工事概要の入力!$C$64,"",IF(B531&gt;=①工事概要の入力!$C$63,$AQ$13,""))</f>
        <v/>
      </c>
      <c r="AR531" s="177" t="str">
        <f>IF(B531&gt;①工事概要の入力!$C$66,"",IF(B531&gt;=①工事概要の入力!$C$65,$AR$13,""))</f>
        <v/>
      </c>
      <c r="AS531" s="177" t="str">
        <f>IF(B531&gt;①工事概要の入力!$C$68,"",IF(B531&gt;=①工事概要の入力!$C$67,$AS$13,""))</f>
        <v/>
      </c>
      <c r="AT531" s="177" t="str">
        <f t="shared" si="89"/>
        <v/>
      </c>
      <c r="AU531" s="177" t="str">
        <f t="shared" si="81"/>
        <v xml:space="preserve"> </v>
      </c>
    </row>
    <row r="532" spans="1:47" ht="39" customHeight="1" thickTop="1" thickBot="1">
      <c r="A532" s="351" t="str">
        <f t="shared" si="82"/>
        <v>対象期間外</v>
      </c>
      <c r="B532" s="362" t="str">
        <f>IFERROR(IF(B531=①工事概要の入力!$E$14,"-",IF(B531="-","-",B531+1)),"-")</f>
        <v>-</v>
      </c>
      <c r="C532" s="363" t="str">
        <f t="shared" si="83"/>
        <v>-</v>
      </c>
      <c r="D532" s="364" t="str">
        <f t="shared" si="84"/>
        <v xml:space="preserve"> </v>
      </c>
      <c r="E532" s="365" t="str">
        <f>IF(B532=①工事概要の入力!$E$10,"",IF(B532&gt;①工事概要の入力!$E$13,"",IF(LEN(AT532)=0,"○","")))</f>
        <v/>
      </c>
      <c r="F532" s="365" t="str">
        <f>IF(E532="","",IF(WEEKDAY(B532)=1,"〇",IF(WEEKDAY(B532)=7,"〇","")))</f>
        <v/>
      </c>
      <c r="G532" s="366" t="str">
        <f t="shared" si="85"/>
        <v>×</v>
      </c>
      <c r="H532" s="367"/>
      <c r="I532" s="368"/>
      <c r="J532" s="369"/>
      <c r="K532" s="370"/>
      <c r="L532" s="371" t="str">
        <f t="shared" si="86"/>
        <v/>
      </c>
      <c r="M532" s="371" t="str">
        <f t="shared" si="80"/>
        <v/>
      </c>
      <c r="N532" s="371" t="str">
        <f>B532</f>
        <v>-</v>
      </c>
      <c r="O532" s="371" t="str">
        <f t="shared" si="87"/>
        <v/>
      </c>
      <c r="P532" s="371" t="str">
        <f t="shared" si="88"/>
        <v>振替済み</v>
      </c>
      <c r="Q532" s="365" t="str">
        <f>IFERROR(IF(F532="","",IF(I532="休日","OK",IF(I532=$T$3,VLOOKUP(B532,$M$15:$P$655,4,FALSE),"NG"))),"NG")</f>
        <v/>
      </c>
      <c r="R532" s="398" t="str">
        <f>IFERROR(IF(WEEKDAY(C532)=2,"週の始まり",IF(WEEKDAY(C532)=1,"週の終わり",IF(WEEKDAY(C532)&gt;2,"↓",""))),"")</f>
        <v/>
      </c>
      <c r="S532" s="184"/>
      <c r="V532" s="177" t="str">
        <f>IFERROR(VLOOKUP(B532,①工事概要の入力!$C$10:$D$14,2,FALSE),"")</f>
        <v/>
      </c>
      <c r="W532" s="177" t="str">
        <f>IFERROR(VLOOKUP(B532,①工事概要の入力!$C$18:$D$23,2,FALSE),"")</f>
        <v/>
      </c>
      <c r="X532" s="177" t="str">
        <f>IFERROR(VLOOKUP(B532,①工事概要の入力!$C$24:$D$26,2,FALSE),"")</f>
        <v/>
      </c>
      <c r="Y532" s="177" t="str">
        <f>IF(B532&gt;①工事概要の入力!$C$28,"",IF(B532&gt;=①工事概要の入力!$C$27,$Y$13,""))</f>
        <v/>
      </c>
      <c r="Z532" s="177" t="str">
        <f>IF(B532&gt;①工事概要の入力!$C$30,"",IF(B532&gt;=①工事概要の入力!$C$29,$Z$13,""))</f>
        <v/>
      </c>
      <c r="AA532" s="177" t="str">
        <f>IF(B532&gt;①工事概要の入力!$C$32,"",IF(B532&gt;=①工事概要の入力!$C$31,$AA$13,""))</f>
        <v/>
      </c>
      <c r="AB532" s="177" t="str">
        <f>IF(B532&gt;①工事概要の入力!$C$34,"",IF(B532&gt;=①工事概要の入力!$C$33,$AB$13,""))</f>
        <v/>
      </c>
      <c r="AC532" s="177" t="str">
        <f>IF(B532&gt;①工事概要の入力!$C$36,"",IF(B532&gt;=①工事概要の入力!$C$35,$AC$13,""))</f>
        <v/>
      </c>
      <c r="AD532" s="177" t="str">
        <f>IF(B532&gt;①工事概要の入力!$C$38,"",IF(B532&gt;=①工事概要の入力!$C$37,$AD$13,""))</f>
        <v/>
      </c>
      <c r="AE532" s="177" t="str">
        <f>IF(B532&gt;①工事概要の入力!$C$40,"",IF(B532&gt;=①工事概要の入力!$C$39,$AE$13,""))</f>
        <v/>
      </c>
      <c r="AF532" s="177" t="str">
        <f>IF(B532&gt;①工事概要の入力!$C$42,"",IF(B532&gt;=①工事概要の入力!$C$41,$AF$13,""))</f>
        <v/>
      </c>
      <c r="AG532" s="177" t="str">
        <f>IF(B532&gt;①工事概要の入力!$C$44,"",IF(B532&gt;=①工事概要の入力!$C$43,$AG$13,""))</f>
        <v/>
      </c>
      <c r="AH532" s="177" t="str">
        <f>IF(B532&gt;①工事概要の入力!$C$46,"",IF(B532&gt;=①工事概要の入力!$C$45,$AH$13,""))</f>
        <v/>
      </c>
      <c r="AI532" s="177" t="str">
        <f>IF(B532&gt;①工事概要の入力!$C$48,"",IF(B532&gt;=①工事概要の入力!$C$47,$AI$13,""))</f>
        <v/>
      </c>
      <c r="AJ532" s="177" t="str">
        <f>IF(B532&gt;①工事概要の入力!$C$50,"",IF(B532&gt;=①工事概要の入力!$C$49,$AJ$13,""))</f>
        <v/>
      </c>
      <c r="AK532" s="177" t="str">
        <f>IF(B532&gt;①工事概要の入力!$C$52,"",IF(B532&gt;=①工事概要の入力!$C$51,$AK$13,""))</f>
        <v/>
      </c>
      <c r="AL532" s="177" t="str">
        <f>IF(B532&gt;①工事概要の入力!$C$54,"",IF(B532&gt;=①工事概要の入力!$C$53,$AL$13,""))</f>
        <v/>
      </c>
      <c r="AM532" s="177" t="str">
        <f>IF(B532&gt;①工事概要の入力!$C$56,"",IF(B532&gt;=①工事概要の入力!$C$55,$AM$13,""))</f>
        <v/>
      </c>
      <c r="AN532" s="177" t="str">
        <f>IF(B532&gt;①工事概要の入力!$C$58,"",IF(B532&gt;=①工事概要の入力!$C$57,$AN$13,""))</f>
        <v/>
      </c>
      <c r="AO532" s="177" t="str">
        <f>IF(B532&gt;①工事概要の入力!$C$60,"",IF(B532&gt;=①工事概要の入力!$C$59,$AO$13,""))</f>
        <v/>
      </c>
      <c r="AP532" s="177" t="str">
        <f>IF(B532&gt;①工事概要の入力!$C$62,"",IF(B532&gt;=①工事概要の入力!$C$61,$AP$13,""))</f>
        <v/>
      </c>
      <c r="AQ532" s="177" t="str">
        <f>IF(B532&gt;①工事概要の入力!$C$64,"",IF(B532&gt;=①工事概要の入力!$C$63,$AQ$13,""))</f>
        <v/>
      </c>
      <c r="AR532" s="177" t="str">
        <f>IF(B532&gt;①工事概要の入力!$C$66,"",IF(B532&gt;=①工事概要の入力!$C$65,$AR$13,""))</f>
        <v/>
      </c>
      <c r="AS532" s="177" t="str">
        <f>IF(B532&gt;①工事概要の入力!$C$68,"",IF(B532&gt;=①工事概要の入力!$C$67,$AS$13,""))</f>
        <v/>
      </c>
      <c r="AT532" s="177" t="str">
        <f t="shared" si="89"/>
        <v/>
      </c>
      <c r="AU532" s="177" t="str">
        <f t="shared" si="81"/>
        <v xml:space="preserve"> </v>
      </c>
    </row>
    <row r="533" spans="1:47" ht="39" customHeight="1" thickTop="1" thickBot="1">
      <c r="A533" s="351" t="str">
        <f t="shared" si="82"/>
        <v>対象期間外</v>
      </c>
      <c r="B533" s="362" t="str">
        <f>IFERROR(IF(B532=①工事概要の入力!$E$14,"-",IF(B532="-","-",B532+1)),"-")</f>
        <v>-</v>
      </c>
      <c r="C533" s="363" t="str">
        <f t="shared" si="83"/>
        <v>-</v>
      </c>
      <c r="D533" s="364" t="str">
        <f t="shared" si="84"/>
        <v xml:space="preserve"> </v>
      </c>
      <c r="E533" s="365" t="str">
        <f>IF(B533=①工事概要の入力!$E$10,"",IF(B533&gt;①工事概要の入力!$E$13,"",IF(LEN(AT533)=0,"○","")))</f>
        <v/>
      </c>
      <c r="F533" s="365" t="str">
        <f>IF(E533="","",IF(WEEKDAY(B533)=1,"〇",IF(WEEKDAY(B533)=7,"〇","")))</f>
        <v/>
      </c>
      <c r="G533" s="366" t="str">
        <f t="shared" si="85"/>
        <v>×</v>
      </c>
      <c r="H533" s="367"/>
      <c r="I533" s="368"/>
      <c r="J533" s="369"/>
      <c r="K533" s="370"/>
      <c r="L533" s="371" t="str">
        <f t="shared" si="86"/>
        <v/>
      </c>
      <c r="M533" s="371" t="str">
        <f t="shared" si="80"/>
        <v/>
      </c>
      <c r="N533" s="371" t="str">
        <f>B533</f>
        <v>-</v>
      </c>
      <c r="O533" s="371" t="str">
        <f t="shared" si="87"/>
        <v/>
      </c>
      <c r="P533" s="371" t="str">
        <f t="shared" si="88"/>
        <v>振替済み</v>
      </c>
      <c r="Q533" s="365" t="str">
        <f>IFERROR(IF(F533="","",IF(I533="休日","OK",IF(I533=$T$3,VLOOKUP(B533,$M$15:$P$655,4,FALSE),"NG"))),"NG")</f>
        <v/>
      </c>
      <c r="R533" s="398" t="str">
        <f>IFERROR(IF(WEEKDAY(C533)=2,"週の始まり",IF(WEEKDAY(C533)=1,"週の終わり",IF(WEEKDAY(C533)&gt;2,"↓",""))),"")</f>
        <v/>
      </c>
      <c r="S533" s="184"/>
      <c r="V533" s="177" t="str">
        <f>IFERROR(VLOOKUP(B533,①工事概要の入力!$C$10:$D$14,2,FALSE),"")</f>
        <v/>
      </c>
      <c r="W533" s="177" t="str">
        <f>IFERROR(VLOOKUP(B533,①工事概要の入力!$C$18:$D$23,2,FALSE),"")</f>
        <v/>
      </c>
      <c r="X533" s="177" t="str">
        <f>IFERROR(VLOOKUP(B533,①工事概要の入力!$C$24:$D$26,2,FALSE),"")</f>
        <v/>
      </c>
      <c r="Y533" s="177" t="str">
        <f>IF(B533&gt;①工事概要の入力!$C$28,"",IF(B533&gt;=①工事概要の入力!$C$27,$Y$13,""))</f>
        <v/>
      </c>
      <c r="Z533" s="177" t="str">
        <f>IF(B533&gt;①工事概要の入力!$C$30,"",IF(B533&gt;=①工事概要の入力!$C$29,$Z$13,""))</f>
        <v/>
      </c>
      <c r="AA533" s="177" t="str">
        <f>IF(B533&gt;①工事概要の入力!$C$32,"",IF(B533&gt;=①工事概要の入力!$C$31,$AA$13,""))</f>
        <v/>
      </c>
      <c r="AB533" s="177" t="str">
        <f>IF(B533&gt;①工事概要の入力!$C$34,"",IF(B533&gt;=①工事概要の入力!$C$33,$AB$13,""))</f>
        <v/>
      </c>
      <c r="AC533" s="177" t="str">
        <f>IF(B533&gt;①工事概要の入力!$C$36,"",IF(B533&gt;=①工事概要の入力!$C$35,$AC$13,""))</f>
        <v/>
      </c>
      <c r="AD533" s="177" t="str">
        <f>IF(B533&gt;①工事概要の入力!$C$38,"",IF(B533&gt;=①工事概要の入力!$C$37,$AD$13,""))</f>
        <v/>
      </c>
      <c r="AE533" s="177" t="str">
        <f>IF(B533&gt;①工事概要の入力!$C$40,"",IF(B533&gt;=①工事概要の入力!$C$39,$AE$13,""))</f>
        <v/>
      </c>
      <c r="AF533" s="177" t="str">
        <f>IF(B533&gt;①工事概要の入力!$C$42,"",IF(B533&gt;=①工事概要の入力!$C$41,$AF$13,""))</f>
        <v/>
      </c>
      <c r="AG533" s="177" t="str">
        <f>IF(B533&gt;①工事概要の入力!$C$44,"",IF(B533&gt;=①工事概要の入力!$C$43,$AG$13,""))</f>
        <v/>
      </c>
      <c r="AH533" s="177" t="str">
        <f>IF(B533&gt;①工事概要の入力!$C$46,"",IF(B533&gt;=①工事概要の入力!$C$45,$AH$13,""))</f>
        <v/>
      </c>
      <c r="AI533" s="177" t="str">
        <f>IF(B533&gt;①工事概要の入力!$C$48,"",IF(B533&gt;=①工事概要の入力!$C$47,$AI$13,""))</f>
        <v/>
      </c>
      <c r="AJ533" s="177" t="str">
        <f>IF(B533&gt;①工事概要の入力!$C$50,"",IF(B533&gt;=①工事概要の入力!$C$49,$AJ$13,""))</f>
        <v/>
      </c>
      <c r="AK533" s="177" t="str">
        <f>IF(B533&gt;①工事概要の入力!$C$52,"",IF(B533&gt;=①工事概要の入力!$C$51,$AK$13,""))</f>
        <v/>
      </c>
      <c r="AL533" s="177" t="str">
        <f>IF(B533&gt;①工事概要の入力!$C$54,"",IF(B533&gt;=①工事概要の入力!$C$53,$AL$13,""))</f>
        <v/>
      </c>
      <c r="AM533" s="177" t="str">
        <f>IF(B533&gt;①工事概要の入力!$C$56,"",IF(B533&gt;=①工事概要の入力!$C$55,$AM$13,""))</f>
        <v/>
      </c>
      <c r="AN533" s="177" t="str">
        <f>IF(B533&gt;①工事概要の入力!$C$58,"",IF(B533&gt;=①工事概要の入力!$C$57,$AN$13,""))</f>
        <v/>
      </c>
      <c r="AO533" s="177" t="str">
        <f>IF(B533&gt;①工事概要の入力!$C$60,"",IF(B533&gt;=①工事概要の入力!$C$59,$AO$13,""))</f>
        <v/>
      </c>
      <c r="AP533" s="177" t="str">
        <f>IF(B533&gt;①工事概要の入力!$C$62,"",IF(B533&gt;=①工事概要の入力!$C$61,$AP$13,""))</f>
        <v/>
      </c>
      <c r="AQ533" s="177" t="str">
        <f>IF(B533&gt;①工事概要の入力!$C$64,"",IF(B533&gt;=①工事概要の入力!$C$63,$AQ$13,""))</f>
        <v/>
      </c>
      <c r="AR533" s="177" t="str">
        <f>IF(B533&gt;①工事概要の入力!$C$66,"",IF(B533&gt;=①工事概要の入力!$C$65,$AR$13,""))</f>
        <v/>
      </c>
      <c r="AS533" s="177" t="str">
        <f>IF(B533&gt;①工事概要の入力!$C$68,"",IF(B533&gt;=①工事概要の入力!$C$67,$AS$13,""))</f>
        <v/>
      </c>
      <c r="AT533" s="177" t="str">
        <f t="shared" si="89"/>
        <v/>
      </c>
      <c r="AU533" s="177" t="str">
        <f t="shared" si="81"/>
        <v xml:space="preserve"> </v>
      </c>
    </row>
    <row r="534" spans="1:47" ht="39" customHeight="1" thickTop="1" thickBot="1">
      <c r="A534" s="351" t="str">
        <f t="shared" si="82"/>
        <v>対象期間外</v>
      </c>
      <c r="B534" s="362" t="str">
        <f>IFERROR(IF(B533=①工事概要の入力!$E$14,"-",IF(B533="-","-",B533+1)),"-")</f>
        <v>-</v>
      </c>
      <c r="C534" s="363" t="str">
        <f t="shared" si="83"/>
        <v>-</v>
      </c>
      <c r="D534" s="364" t="str">
        <f t="shared" si="84"/>
        <v xml:space="preserve"> </v>
      </c>
      <c r="E534" s="365" t="str">
        <f>IF(B534=①工事概要の入力!$E$10,"",IF(B534&gt;①工事概要の入力!$E$13,"",IF(LEN(AT534)=0,"○","")))</f>
        <v/>
      </c>
      <c r="F534" s="365" t="str">
        <f>IF(E534="","",IF(WEEKDAY(B534)=1,"〇",IF(WEEKDAY(B534)=7,"〇","")))</f>
        <v/>
      </c>
      <c r="G534" s="366" t="str">
        <f t="shared" si="85"/>
        <v>×</v>
      </c>
      <c r="H534" s="367"/>
      <c r="I534" s="368"/>
      <c r="J534" s="369"/>
      <c r="K534" s="370"/>
      <c r="L534" s="371" t="str">
        <f t="shared" si="86"/>
        <v/>
      </c>
      <c r="M534" s="371" t="str">
        <f t="shared" si="80"/>
        <v/>
      </c>
      <c r="N534" s="371" t="str">
        <f>B534</f>
        <v>-</v>
      </c>
      <c r="O534" s="371" t="str">
        <f t="shared" si="87"/>
        <v/>
      </c>
      <c r="P534" s="371" t="str">
        <f t="shared" si="88"/>
        <v>振替済み</v>
      </c>
      <c r="Q534" s="365" t="str">
        <f>IFERROR(IF(F534="","",IF(I534="休日","OK",IF(I534=$T$3,VLOOKUP(B534,$M$15:$P$655,4,FALSE),"NG"))),"NG")</f>
        <v/>
      </c>
      <c r="R534" s="398" t="str">
        <f>IFERROR(IF(WEEKDAY(C534)=2,"週の始まり",IF(WEEKDAY(C534)=1,"週の終わり",IF(WEEKDAY(C534)&gt;2,"↓",""))),"")</f>
        <v/>
      </c>
      <c r="S534" s="184"/>
      <c r="V534" s="177" t="str">
        <f>IFERROR(VLOOKUP(B534,①工事概要の入力!$C$10:$D$14,2,FALSE),"")</f>
        <v/>
      </c>
      <c r="W534" s="177" t="str">
        <f>IFERROR(VLOOKUP(B534,①工事概要の入力!$C$18:$D$23,2,FALSE),"")</f>
        <v/>
      </c>
      <c r="X534" s="177" t="str">
        <f>IFERROR(VLOOKUP(B534,①工事概要の入力!$C$24:$D$26,2,FALSE),"")</f>
        <v/>
      </c>
      <c r="Y534" s="177" t="str">
        <f>IF(B534&gt;①工事概要の入力!$C$28,"",IF(B534&gt;=①工事概要の入力!$C$27,$Y$13,""))</f>
        <v/>
      </c>
      <c r="Z534" s="177" t="str">
        <f>IF(B534&gt;①工事概要の入力!$C$30,"",IF(B534&gt;=①工事概要の入力!$C$29,$Z$13,""))</f>
        <v/>
      </c>
      <c r="AA534" s="177" t="str">
        <f>IF(B534&gt;①工事概要の入力!$C$32,"",IF(B534&gt;=①工事概要の入力!$C$31,$AA$13,""))</f>
        <v/>
      </c>
      <c r="AB534" s="177" t="str">
        <f>IF(B534&gt;①工事概要の入力!$C$34,"",IF(B534&gt;=①工事概要の入力!$C$33,$AB$13,""))</f>
        <v/>
      </c>
      <c r="AC534" s="177" t="str">
        <f>IF(B534&gt;①工事概要の入力!$C$36,"",IF(B534&gt;=①工事概要の入力!$C$35,$AC$13,""))</f>
        <v/>
      </c>
      <c r="AD534" s="177" t="str">
        <f>IF(B534&gt;①工事概要の入力!$C$38,"",IF(B534&gt;=①工事概要の入力!$C$37,$AD$13,""))</f>
        <v/>
      </c>
      <c r="AE534" s="177" t="str">
        <f>IF(B534&gt;①工事概要の入力!$C$40,"",IF(B534&gt;=①工事概要の入力!$C$39,$AE$13,""))</f>
        <v/>
      </c>
      <c r="AF534" s="177" t="str">
        <f>IF(B534&gt;①工事概要の入力!$C$42,"",IF(B534&gt;=①工事概要の入力!$C$41,$AF$13,""))</f>
        <v/>
      </c>
      <c r="AG534" s="177" t="str">
        <f>IF(B534&gt;①工事概要の入力!$C$44,"",IF(B534&gt;=①工事概要の入力!$C$43,$AG$13,""))</f>
        <v/>
      </c>
      <c r="AH534" s="177" t="str">
        <f>IF(B534&gt;①工事概要の入力!$C$46,"",IF(B534&gt;=①工事概要の入力!$C$45,$AH$13,""))</f>
        <v/>
      </c>
      <c r="AI534" s="177" t="str">
        <f>IF(B534&gt;①工事概要の入力!$C$48,"",IF(B534&gt;=①工事概要の入力!$C$47,$AI$13,""))</f>
        <v/>
      </c>
      <c r="AJ534" s="177" t="str">
        <f>IF(B534&gt;①工事概要の入力!$C$50,"",IF(B534&gt;=①工事概要の入力!$C$49,$AJ$13,""))</f>
        <v/>
      </c>
      <c r="AK534" s="177" t="str">
        <f>IF(B534&gt;①工事概要の入力!$C$52,"",IF(B534&gt;=①工事概要の入力!$C$51,$AK$13,""))</f>
        <v/>
      </c>
      <c r="AL534" s="177" t="str">
        <f>IF(B534&gt;①工事概要の入力!$C$54,"",IF(B534&gt;=①工事概要の入力!$C$53,$AL$13,""))</f>
        <v/>
      </c>
      <c r="AM534" s="177" t="str">
        <f>IF(B534&gt;①工事概要の入力!$C$56,"",IF(B534&gt;=①工事概要の入力!$C$55,$AM$13,""))</f>
        <v/>
      </c>
      <c r="AN534" s="177" t="str">
        <f>IF(B534&gt;①工事概要の入力!$C$58,"",IF(B534&gt;=①工事概要の入力!$C$57,$AN$13,""))</f>
        <v/>
      </c>
      <c r="AO534" s="177" t="str">
        <f>IF(B534&gt;①工事概要の入力!$C$60,"",IF(B534&gt;=①工事概要の入力!$C$59,$AO$13,""))</f>
        <v/>
      </c>
      <c r="AP534" s="177" t="str">
        <f>IF(B534&gt;①工事概要の入力!$C$62,"",IF(B534&gt;=①工事概要の入力!$C$61,$AP$13,""))</f>
        <v/>
      </c>
      <c r="AQ534" s="177" t="str">
        <f>IF(B534&gt;①工事概要の入力!$C$64,"",IF(B534&gt;=①工事概要の入力!$C$63,$AQ$13,""))</f>
        <v/>
      </c>
      <c r="AR534" s="177" t="str">
        <f>IF(B534&gt;①工事概要の入力!$C$66,"",IF(B534&gt;=①工事概要の入力!$C$65,$AR$13,""))</f>
        <v/>
      </c>
      <c r="AS534" s="177" t="str">
        <f>IF(B534&gt;①工事概要の入力!$C$68,"",IF(B534&gt;=①工事概要の入力!$C$67,$AS$13,""))</f>
        <v/>
      </c>
      <c r="AT534" s="177" t="str">
        <f t="shared" si="89"/>
        <v/>
      </c>
      <c r="AU534" s="177" t="str">
        <f t="shared" si="81"/>
        <v xml:space="preserve"> </v>
      </c>
    </row>
    <row r="535" spans="1:47" ht="39" customHeight="1" thickTop="1" thickBot="1">
      <c r="A535" s="351" t="str">
        <f t="shared" si="82"/>
        <v>対象期間外</v>
      </c>
      <c r="B535" s="362" t="str">
        <f>IFERROR(IF(B534=①工事概要の入力!$E$14,"-",IF(B534="-","-",B534+1)),"-")</f>
        <v>-</v>
      </c>
      <c r="C535" s="363" t="str">
        <f t="shared" si="83"/>
        <v>-</v>
      </c>
      <c r="D535" s="364" t="str">
        <f t="shared" si="84"/>
        <v xml:space="preserve"> </v>
      </c>
      <c r="E535" s="365" t="str">
        <f>IF(B535=①工事概要の入力!$E$10,"",IF(B535&gt;①工事概要の入力!$E$13,"",IF(LEN(AT535)=0,"○","")))</f>
        <v/>
      </c>
      <c r="F535" s="365" t="str">
        <f>IF(E535="","",IF(WEEKDAY(B535)=1,"〇",IF(WEEKDAY(B535)=7,"〇","")))</f>
        <v/>
      </c>
      <c r="G535" s="366" t="str">
        <f t="shared" si="85"/>
        <v>×</v>
      </c>
      <c r="H535" s="367"/>
      <c r="I535" s="368"/>
      <c r="J535" s="369"/>
      <c r="K535" s="370"/>
      <c r="L535" s="371" t="str">
        <f t="shared" si="86"/>
        <v/>
      </c>
      <c r="M535" s="371" t="str">
        <f t="shared" si="80"/>
        <v/>
      </c>
      <c r="N535" s="371" t="str">
        <f>B535</f>
        <v>-</v>
      </c>
      <c r="O535" s="371" t="str">
        <f t="shared" si="87"/>
        <v/>
      </c>
      <c r="P535" s="371" t="str">
        <f t="shared" si="88"/>
        <v>振替済み</v>
      </c>
      <c r="Q535" s="365" t="str">
        <f>IFERROR(IF(F535="","",IF(I535="休日","OK",IF(I535=$T$3,VLOOKUP(B535,$M$15:$P$655,4,FALSE),"NG"))),"NG")</f>
        <v/>
      </c>
      <c r="R535" s="398" t="str">
        <f>IFERROR(IF(WEEKDAY(C535)=2,"週の始まり",IF(WEEKDAY(C535)=1,"週の終わり",IF(WEEKDAY(C535)&gt;2,"↓",""))),"")</f>
        <v/>
      </c>
      <c r="S535" s="184"/>
      <c r="V535" s="177" t="str">
        <f>IFERROR(VLOOKUP(B535,①工事概要の入力!$C$10:$D$14,2,FALSE),"")</f>
        <v/>
      </c>
      <c r="W535" s="177" t="str">
        <f>IFERROR(VLOOKUP(B535,①工事概要の入力!$C$18:$D$23,2,FALSE),"")</f>
        <v/>
      </c>
      <c r="X535" s="177" t="str">
        <f>IFERROR(VLOOKUP(B535,①工事概要の入力!$C$24:$D$26,2,FALSE),"")</f>
        <v/>
      </c>
      <c r="Y535" s="177" t="str">
        <f>IF(B535&gt;①工事概要の入力!$C$28,"",IF(B535&gt;=①工事概要の入力!$C$27,$Y$13,""))</f>
        <v/>
      </c>
      <c r="Z535" s="177" t="str">
        <f>IF(B535&gt;①工事概要の入力!$C$30,"",IF(B535&gt;=①工事概要の入力!$C$29,$Z$13,""))</f>
        <v/>
      </c>
      <c r="AA535" s="177" t="str">
        <f>IF(B535&gt;①工事概要の入力!$C$32,"",IF(B535&gt;=①工事概要の入力!$C$31,$AA$13,""))</f>
        <v/>
      </c>
      <c r="AB535" s="177" t="str">
        <f>IF(B535&gt;①工事概要の入力!$C$34,"",IF(B535&gt;=①工事概要の入力!$C$33,$AB$13,""))</f>
        <v/>
      </c>
      <c r="AC535" s="177" t="str">
        <f>IF(B535&gt;①工事概要の入力!$C$36,"",IF(B535&gt;=①工事概要の入力!$C$35,$AC$13,""))</f>
        <v/>
      </c>
      <c r="AD535" s="177" t="str">
        <f>IF(B535&gt;①工事概要の入力!$C$38,"",IF(B535&gt;=①工事概要の入力!$C$37,$AD$13,""))</f>
        <v/>
      </c>
      <c r="AE535" s="177" t="str">
        <f>IF(B535&gt;①工事概要の入力!$C$40,"",IF(B535&gt;=①工事概要の入力!$C$39,$AE$13,""))</f>
        <v/>
      </c>
      <c r="AF535" s="177" t="str">
        <f>IF(B535&gt;①工事概要の入力!$C$42,"",IF(B535&gt;=①工事概要の入力!$C$41,$AF$13,""))</f>
        <v/>
      </c>
      <c r="AG535" s="177" t="str">
        <f>IF(B535&gt;①工事概要の入力!$C$44,"",IF(B535&gt;=①工事概要の入力!$C$43,$AG$13,""))</f>
        <v/>
      </c>
      <c r="AH535" s="177" t="str">
        <f>IF(B535&gt;①工事概要の入力!$C$46,"",IF(B535&gt;=①工事概要の入力!$C$45,$AH$13,""))</f>
        <v/>
      </c>
      <c r="AI535" s="177" t="str">
        <f>IF(B535&gt;①工事概要の入力!$C$48,"",IF(B535&gt;=①工事概要の入力!$C$47,$AI$13,""))</f>
        <v/>
      </c>
      <c r="AJ535" s="177" t="str">
        <f>IF(B535&gt;①工事概要の入力!$C$50,"",IF(B535&gt;=①工事概要の入力!$C$49,$AJ$13,""))</f>
        <v/>
      </c>
      <c r="AK535" s="177" t="str">
        <f>IF(B535&gt;①工事概要の入力!$C$52,"",IF(B535&gt;=①工事概要の入力!$C$51,$AK$13,""))</f>
        <v/>
      </c>
      <c r="AL535" s="177" t="str">
        <f>IF(B535&gt;①工事概要の入力!$C$54,"",IF(B535&gt;=①工事概要の入力!$C$53,$AL$13,""))</f>
        <v/>
      </c>
      <c r="AM535" s="177" t="str">
        <f>IF(B535&gt;①工事概要の入力!$C$56,"",IF(B535&gt;=①工事概要の入力!$C$55,$AM$13,""))</f>
        <v/>
      </c>
      <c r="AN535" s="177" t="str">
        <f>IF(B535&gt;①工事概要の入力!$C$58,"",IF(B535&gt;=①工事概要の入力!$C$57,$AN$13,""))</f>
        <v/>
      </c>
      <c r="AO535" s="177" t="str">
        <f>IF(B535&gt;①工事概要の入力!$C$60,"",IF(B535&gt;=①工事概要の入力!$C$59,$AO$13,""))</f>
        <v/>
      </c>
      <c r="AP535" s="177" t="str">
        <f>IF(B535&gt;①工事概要の入力!$C$62,"",IF(B535&gt;=①工事概要の入力!$C$61,$AP$13,""))</f>
        <v/>
      </c>
      <c r="AQ535" s="177" t="str">
        <f>IF(B535&gt;①工事概要の入力!$C$64,"",IF(B535&gt;=①工事概要の入力!$C$63,$AQ$13,""))</f>
        <v/>
      </c>
      <c r="AR535" s="177" t="str">
        <f>IF(B535&gt;①工事概要の入力!$C$66,"",IF(B535&gt;=①工事概要の入力!$C$65,$AR$13,""))</f>
        <v/>
      </c>
      <c r="AS535" s="177" t="str">
        <f>IF(B535&gt;①工事概要の入力!$C$68,"",IF(B535&gt;=①工事概要の入力!$C$67,$AS$13,""))</f>
        <v/>
      </c>
      <c r="AT535" s="177" t="str">
        <f t="shared" si="89"/>
        <v/>
      </c>
      <c r="AU535" s="177" t="str">
        <f t="shared" si="81"/>
        <v xml:space="preserve"> </v>
      </c>
    </row>
    <row r="536" spans="1:47" ht="39" customHeight="1" thickTop="1" thickBot="1">
      <c r="A536" s="351" t="str">
        <f t="shared" si="82"/>
        <v>対象期間外</v>
      </c>
      <c r="B536" s="362" t="str">
        <f>IFERROR(IF(B535=①工事概要の入力!$E$14,"-",IF(B535="-","-",B535+1)),"-")</f>
        <v>-</v>
      </c>
      <c r="C536" s="363" t="str">
        <f t="shared" si="83"/>
        <v>-</v>
      </c>
      <c r="D536" s="364" t="str">
        <f t="shared" si="84"/>
        <v xml:space="preserve"> </v>
      </c>
      <c r="E536" s="365" t="str">
        <f>IF(B536=①工事概要の入力!$E$10,"",IF(B536&gt;①工事概要の入力!$E$13,"",IF(LEN(AT536)=0,"○","")))</f>
        <v/>
      </c>
      <c r="F536" s="365" t="str">
        <f>IF(E536="","",IF(WEEKDAY(B536)=1,"〇",IF(WEEKDAY(B536)=7,"〇","")))</f>
        <v/>
      </c>
      <c r="G536" s="366" t="str">
        <f t="shared" si="85"/>
        <v>×</v>
      </c>
      <c r="H536" s="367"/>
      <c r="I536" s="368"/>
      <c r="J536" s="369"/>
      <c r="K536" s="370"/>
      <c r="L536" s="371" t="str">
        <f t="shared" si="86"/>
        <v/>
      </c>
      <c r="M536" s="371" t="str">
        <f t="shared" si="80"/>
        <v/>
      </c>
      <c r="N536" s="371" t="str">
        <f>B536</f>
        <v>-</v>
      </c>
      <c r="O536" s="371" t="str">
        <f t="shared" si="87"/>
        <v/>
      </c>
      <c r="P536" s="371" t="str">
        <f t="shared" si="88"/>
        <v>振替済み</v>
      </c>
      <c r="Q536" s="365" t="str">
        <f>IFERROR(IF(F536="","",IF(I536="休日","OK",IF(I536=$T$3,VLOOKUP(B536,$M$15:$P$655,4,FALSE),"NG"))),"NG")</f>
        <v/>
      </c>
      <c r="R536" s="398" t="str">
        <f>IFERROR(IF(WEEKDAY(C536)=2,"週の始まり",IF(WEEKDAY(C536)=1,"週の終わり",IF(WEEKDAY(C536)&gt;2,"↓",""))),"")</f>
        <v/>
      </c>
      <c r="S536" s="184"/>
      <c r="V536" s="177" t="str">
        <f>IFERROR(VLOOKUP(B536,①工事概要の入力!$C$10:$D$14,2,FALSE),"")</f>
        <v/>
      </c>
      <c r="W536" s="177" t="str">
        <f>IFERROR(VLOOKUP(B536,①工事概要の入力!$C$18:$D$23,2,FALSE),"")</f>
        <v/>
      </c>
      <c r="X536" s="177" t="str">
        <f>IFERROR(VLOOKUP(B536,①工事概要の入力!$C$24:$D$26,2,FALSE),"")</f>
        <v/>
      </c>
      <c r="Y536" s="177" t="str">
        <f>IF(B536&gt;①工事概要の入力!$C$28,"",IF(B536&gt;=①工事概要の入力!$C$27,$Y$13,""))</f>
        <v/>
      </c>
      <c r="Z536" s="177" t="str">
        <f>IF(B536&gt;①工事概要の入力!$C$30,"",IF(B536&gt;=①工事概要の入力!$C$29,$Z$13,""))</f>
        <v/>
      </c>
      <c r="AA536" s="177" t="str">
        <f>IF(B536&gt;①工事概要の入力!$C$32,"",IF(B536&gt;=①工事概要の入力!$C$31,$AA$13,""))</f>
        <v/>
      </c>
      <c r="AB536" s="177" t="str">
        <f>IF(B536&gt;①工事概要の入力!$C$34,"",IF(B536&gt;=①工事概要の入力!$C$33,$AB$13,""))</f>
        <v/>
      </c>
      <c r="AC536" s="177" t="str">
        <f>IF(B536&gt;①工事概要の入力!$C$36,"",IF(B536&gt;=①工事概要の入力!$C$35,$AC$13,""))</f>
        <v/>
      </c>
      <c r="AD536" s="177" t="str">
        <f>IF(B536&gt;①工事概要の入力!$C$38,"",IF(B536&gt;=①工事概要の入力!$C$37,$AD$13,""))</f>
        <v/>
      </c>
      <c r="AE536" s="177" t="str">
        <f>IF(B536&gt;①工事概要の入力!$C$40,"",IF(B536&gt;=①工事概要の入力!$C$39,$AE$13,""))</f>
        <v/>
      </c>
      <c r="AF536" s="177" t="str">
        <f>IF(B536&gt;①工事概要の入力!$C$42,"",IF(B536&gt;=①工事概要の入力!$C$41,$AF$13,""))</f>
        <v/>
      </c>
      <c r="AG536" s="177" t="str">
        <f>IF(B536&gt;①工事概要の入力!$C$44,"",IF(B536&gt;=①工事概要の入力!$C$43,$AG$13,""))</f>
        <v/>
      </c>
      <c r="AH536" s="177" t="str">
        <f>IF(B536&gt;①工事概要の入力!$C$46,"",IF(B536&gt;=①工事概要の入力!$C$45,$AH$13,""))</f>
        <v/>
      </c>
      <c r="AI536" s="177" t="str">
        <f>IF(B536&gt;①工事概要の入力!$C$48,"",IF(B536&gt;=①工事概要の入力!$C$47,$AI$13,""))</f>
        <v/>
      </c>
      <c r="AJ536" s="177" t="str">
        <f>IF(B536&gt;①工事概要の入力!$C$50,"",IF(B536&gt;=①工事概要の入力!$C$49,$AJ$13,""))</f>
        <v/>
      </c>
      <c r="AK536" s="177" t="str">
        <f>IF(B536&gt;①工事概要の入力!$C$52,"",IF(B536&gt;=①工事概要の入力!$C$51,$AK$13,""))</f>
        <v/>
      </c>
      <c r="AL536" s="177" t="str">
        <f>IF(B536&gt;①工事概要の入力!$C$54,"",IF(B536&gt;=①工事概要の入力!$C$53,$AL$13,""))</f>
        <v/>
      </c>
      <c r="AM536" s="177" t="str">
        <f>IF(B536&gt;①工事概要の入力!$C$56,"",IF(B536&gt;=①工事概要の入力!$C$55,$AM$13,""))</f>
        <v/>
      </c>
      <c r="AN536" s="177" t="str">
        <f>IF(B536&gt;①工事概要の入力!$C$58,"",IF(B536&gt;=①工事概要の入力!$C$57,$AN$13,""))</f>
        <v/>
      </c>
      <c r="AO536" s="177" t="str">
        <f>IF(B536&gt;①工事概要の入力!$C$60,"",IF(B536&gt;=①工事概要の入力!$C$59,$AO$13,""))</f>
        <v/>
      </c>
      <c r="AP536" s="177" t="str">
        <f>IF(B536&gt;①工事概要の入力!$C$62,"",IF(B536&gt;=①工事概要の入力!$C$61,$AP$13,""))</f>
        <v/>
      </c>
      <c r="AQ536" s="177" t="str">
        <f>IF(B536&gt;①工事概要の入力!$C$64,"",IF(B536&gt;=①工事概要の入力!$C$63,$AQ$13,""))</f>
        <v/>
      </c>
      <c r="AR536" s="177" t="str">
        <f>IF(B536&gt;①工事概要の入力!$C$66,"",IF(B536&gt;=①工事概要の入力!$C$65,$AR$13,""))</f>
        <v/>
      </c>
      <c r="AS536" s="177" t="str">
        <f>IF(B536&gt;①工事概要の入力!$C$68,"",IF(B536&gt;=①工事概要の入力!$C$67,$AS$13,""))</f>
        <v/>
      </c>
      <c r="AT536" s="177" t="str">
        <f t="shared" si="89"/>
        <v/>
      </c>
      <c r="AU536" s="177" t="str">
        <f t="shared" si="81"/>
        <v xml:space="preserve"> </v>
      </c>
    </row>
    <row r="537" spans="1:47" ht="39" customHeight="1" thickTop="1" thickBot="1">
      <c r="A537" s="351" t="str">
        <f t="shared" si="82"/>
        <v>対象期間外</v>
      </c>
      <c r="B537" s="362" t="str">
        <f>IFERROR(IF(B536=①工事概要の入力!$E$14,"-",IF(B536="-","-",B536+1)),"-")</f>
        <v>-</v>
      </c>
      <c r="C537" s="363" t="str">
        <f t="shared" si="83"/>
        <v>-</v>
      </c>
      <c r="D537" s="364" t="str">
        <f t="shared" si="84"/>
        <v xml:space="preserve"> </v>
      </c>
      <c r="E537" s="365" t="str">
        <f>IF(B537=①工事概要の入力!$E$10,"",IF(B537&gt;①工事概要の入力!$E$13,"",IF(LEN(AT537)=0,"○","")))</f>
        <v/>
      </c>
      <c r="F537" s="365" t="str">
        <f>IF(E537="","",IF(WEEKDAY(B537)=1,"〇",IF(WEEKDAY(B537)=7,"〇","")))</f>
        <v/>
      </c>
      <c r="G537" s="366" t="str">
        <f t="shared" si="85"/>
        <v>×</v>
      </c>
      <c r="H537" s="367"/>
      <c r="I537" s="368"/>
      <c r="J537" s="369"/>
      <c r="K537" s="370"/>
      <c r="L537" s="371" t="str">
        <f t="shared" si="86"/>
        <v/>
      </c>
      <c r="M537" s="371" t="str">
        <f t="shared" si="80"/>
        <v/>
      </c>
      <c r="N537" s="371" t="str">
        <f>B537</f>
        <v>-</v>
      </c>
      <c r="O537" s="371" t="str">
        <f t="shared" si="87"/>
        <v/>
      </c>
      <c r="P537" s="371" t="str">
        <f t="shared" si="88"/>
        <v>振替済み</v>
      </c>
      <c r="Q537" s="365" t="str">
        <f>IFERROR(IF(F537="","",IF(I537="休日","OK",IF(I537=$T$3,VLOOKUP(B537,$M$15:$P$655,4,FALSE),"NG"))),"NG")</f>
        <v/>
      </c>
      <c r="R537" s="398" t="str">
        <f>IFERROR(IF(WEEKDAY(C537)=2,"週の始まり",IF(WEEKDAY(C537)=1,"週の終わり",IF(WEEKDAY(C537)&gt;2,"↓",""))),"")</f>
        <v/>
      </c>
      <c r="S537" s="184"/>
      <c r="V537" s="177" t="str">
        <f>IFERROR(VLOOKUP(B537,①工事概要の入力!$C$10:$D$14,2,FALSE),"")</f>
        <v/>
      </c>
      <c r="W537" s="177" t="str">
        <f>IFERROR(VLOOKUP(B537,①工事概要の入力!$C$18:$D$23,2,FALSE),"")</f>
        <v/>
      </c>
      <c r="X537" s="177" t="str">
        <f>IFERROR(VLOOKUP(B537,①工事概要の入力!$C$24:$D$26,2,FALSE),"")</f>
        <v/>
      </c>
      <c r="Y537" s="177" t="str">
        <f>IF(B537&gt;①工事概要の入力!$C$28,"",IF(B537&gt;=①工事概要の入力!$C$27,$Y$13,""))</f>
        <v/>
      </c>
      <c r="Z537" s="177" t="str">
        <f>IF(B537&gt;①工事概要の入力!$C$30,"",IF(B537&gt;=①工事概要の入力!$C$29,$Z$13,""))</f>
        <v/>
      </c>
      <c r="AA537" s="177" t="str">
        <f>IF(B537&gt;①工事概要の入力!$C$32,"",IF(B537&gt;=①工事概要の入力!$C$31,$AA$13,""))</f>
        <v/>
      </c>
      <c r="AB537" s="177" t="str">
        <f>IF(B537&gt;①工事概要の入力!$C$34,"",IF(B537&gt;=①工事概要の入力!$C$33,$AB$13,""))</f>
        <v/>
      </c>
      <c r="AC537" s="177" t="str">
        <f>IF(B537&gt;①工事概要の入力!$C$36,"",IF(B537&gt;=①工事概要の入力!$C$35,$AC$13,""))</f>
        <v/>
      </c>
      <c r="AD537" s="177" t="str">
        <f>IF(B537&gt;①工事概要の入力!$C$38,"",IF(B537&gt;=①工事概要の入力!$C$37,$AD$13,""))</f>
        <v/>
      </c>
      <c r="AE537" s="177" t="str">
        <f>IF(B537&gt;①工事概要の入力!$C$40,"",IF(B537&gt;=①工事概要の入力!$C$39,$AE$13,""))</f>
        <v/>
      </c>
      <c r="AF537" s="177" t="str">
        <f>IF(B537&gt;①工事概要の入力!$C$42,"",IF(B537&gt;=①工事概要の入力!$C$41,$AF$13,""))</f>
        <v/>
      </c>
      <c r="AG537" s="177" t="str">
        <f>IF(B537&gt;①工事概要の入力!$C$44,"",IF(B537&gt;=①工事概要の入力!$C$43,$AG$13,""))</f>
        <v/>
      </c>
      <c r="AH537" s="177" t="str">
        <f>IF(B537&gt;①工事概要の入力!$C$46,"",IF(B537&gt;=①工事概要の入力!$C$45,$AH$13,""))</f>
        <v/>
      </c>
      <c r="AI537" s="177" t="str">
        <f>IF(B537&gt;①工事概要の入力!$C$48,"",IF(B537&gt;=①工事概要の入力!$C$47,$AI$13,""))</f>
        <v/>
      </c>
      <c r="AJ537" s="177" t="str">
        <f>IF(B537&gt;①工事概要の入力!$C$50,"",IF(B537&gt;=①工事概要の入力!$C$49,$AJ$13,""))</f>
        <v/>
      </c>
      <c r="AK537" s="177" t="str">
        <f>IF(B537&gt;①工事概要の入力!$C$52,"",IF(B537&gt;=①工事概要の入力!$C$51,$AK$13,""))</f>
        <v/>
      </c>
      <c r="AL537" s="177" t="str">
        <f>IF(B537&gt;①工事概要の入力!$C$54,"",IF(B537&gt;=①工事概要の入力!$C$53,$AL$13,""))</f>
        <v/>
      </c>
      <c r="AM537" s="177" t="str">
        <f>IF(B537&gt;①工事概要の入力!$C$56,"",IF(B537&gt;=①工事概要の入力!$C$55,$AM$13,""))</f>
        <v/>
      </c>
      <c r="AN537" s="177" t="str">
        <f>IF(B537&gt;①工事概要の入力!$C$58,"",IF(B537&gt;=①工事概要の入力!$C$57,$AN$13,""))</f>
        <v/>
      </c>
      <c r="AO537" s="177" t="str">
        <f>IF(B537&gt;①工事概要の入力!$C$60,"",IF(B537&gt;=①工事概要の入力!$C$59,$AO$13,""))</f>
        <v/>
      </c>
      <c r="AP537" s="177" t="str">
        <f>IF(B537&gt;①工事概要の入力!$C$62,"",IF(B537&gt;=①工事概要の入力!$C$61,$AP$13,""))</f>
        <v/>
      </c>
      <c r="AQ537" s="177" t="str">
        <f>IF(B537&gt;①工事概要の入力!$C$64,"",IF(B537&gt;=①工事概要の入力!$C$63,$AQ$13,""))</f>
        <v/>
      </c>
      <c r="AR537" s="177" t="str">
        <f>IF(B537&gt;①工事概要の入力!$C$66,"",IF(B537&gt;=①工事概要の入力!$C$65,$AR$13,""))</f>
        <v/>
      </c>
      <c r="AS537" s="177" t="str">
        <f>IF(B537&gt;①工事概要の入力!$C$68,"",IF(B537&gt;=①工事概要の入力!$C$67,$AS$13,""))</f>
        <v/>
      </c>
      <c r="AT537" s="177" t="str">
        <f t="shared" si="89"/>
        <v/>
      </c>
      <c r="AU537" s="177" t="str">
        <f t="shared" si="81"/>
        <v xml:space="preserve"> </v>
      </c>
    </row>
    <row r="538" spans="1:47" ht="39" customHeight="1" thickTop="1" thickBot="1">
      <c r="A538" s="351" t="str">
        <f t="shared" si="82"/>
        <v>対象期間外</v>
      </c>
      <c r="B538" s="362" t="str">
        <f>IFERROR(IF(B537=①工事概要の入力!$E$14,"-",IF(B537="-","-",B537+1)),"-")</f>
        <v>-</v>
      </c>
      <c r="C538" s="363" t="str">
        <f t="shared" si="83"/>
        <v>-</v>
      </c>
      <c r="D538" s="364" t="str">
        <f t="shared" si="84"/>
        <v xml:space="preserve"> </v>
      </c>
      <c r="E538" s="365" t="str">
        <f>IF(B538=①工事概要の入力!$E$10,"",IF(B538&gt;①工事概要の入力!$E$13,"",IF(LEN(AT538)=0,"○","")))</f>
        <v/>
      </c>
      <c r="F538" s="365" t="str">
        <f>IF(E538="","",IF(WEEKDAY(B538)=1,"〇",IF(WEEKDAY(B538)=7,"〇","")))</f>
        <v/>
      </c>
      <c r="G538" s="366" t="str">
        <f t="shared" si="85"/>
        <v>×</v>
      </c>
      <c r="H538" s="367"/>
      <c r="I538" s="368"/>
      <c r="J538" s="369"/>
      <c r="K538" s="370"/>
      <c r="L538" s="371" t="str">
        <f t="shared" si="86"/>
        <v/>
      </c>
      <c r="M538" s="371" t="str">
        <f t="shared" si="80"/>
        <v/>
      </c>
      <c r="N538" s="371" t="str">
        <f>B538</f>
        <v>-</v>
      </c>
      <c r="O538" s="371" t="str">
        <f t="shared" si="87"/>
        <v/>
      </c>
      <c r="P538" s="371" t="str">
        <f t="shared" si="88"/>
        <v>振替済み</v>
      </c>
      <c r="Q538" s="365" t="str">
        <f>IFERROR(IF(F538="","",IF(I538="休日","OK",IF(I538=$T$3,VLOOKUP(B538,$M$15:$P$655,4,FALSE),"NG"))),"NG")</f>
        <v/>
      </c>
      <c r="R538" s="398" t="str">
        <f>IFERROR(IF(WEEKDAY(C538)=2,"週の始まり",IF(WEEKDAY(C538)=1,"週の終わり",IF(WEEKDAY(C538)&gt;2,"↓",""))),"")</f>
        <v/>
      </c>
      <c r="S538" s="184"/>
      <c r="V538" s="177" t="str">
        <f>IFERROR(VLOOKUP(B538,①工事概要の入力!$C$10:$D$14,2,FALSE),"")</f>
        <v/>
      </c>
      <c r="W538" s="177" t="str">
        <f>IFERROR(VLOOKUP(B538,①工事概要の入力!$C$18:$D$23,2,FALSE),"")</f>
        <v/>
      </c>
      <c r="X538" s="177" t="str">
        <f>IFERROR(VLOOKUP(B538,①工事概要の入力!$C$24:$D$26,2,FALSE),"")</f>
        <v/>
      </c>
      <c r="Y538" s="177" t="str">
        <f>IF(B538&gt;①工事概要の入力!$C$28,"",IF(B538&gt;=①工事概要の入力!$C$27,$Y$13,""))</f>
        <v/>
      </c>
      <c r="Z538" s="177" t="str">
        <f>IF(B538&gt;①工事概要の入力!$C$30,"",IF(B538&gt;=①工事概要の入力!$C$29,$Z$13,""))</f>
        <v/>
      </c>
      <c r="AA538" s="177" t="str">
        <f>IF(B538&gt;①工事概要の入力!$C$32,"",IF(B538&gt;=①工事概要の入力!$C$31,$AA$13,""))</f>
        <v/>
      </c>
      <c r="AB538" s="177" t="str">
        <f>IF(B538&gt;①工事概要の入力!$C$34,"",IF(B538&gt;=①工事概要の入力!$C$33,$AB$13,""))</f>
        <v/>
      </c>
      <c r="AC538" s="177" t="str">
        <f>IF(B538&gt;①工事概要の入力!$C$36,"",IF(B538&gt;=①工事概要の入力!$C$35,$AC$13,""))</f>
        <v/>
      </c>
      <c r="AD538" s="177" t="str">
        <f>IF(B538&gt;①工事概要の入力!$C$38,"",IF(B538&gt;=①工事概要の入力!$C$37,$AD$13,""))</f>
        <v/>
      </c>
      <c r="AE538" s="177" t="str">
        <f>IF(B538&gt;①工事概要の入力!$C$40,"",IF(B538&gt;=①工事概要の入力!$C$39,$AE$13,""))</f>
        <v/>
      </c>
      <c r="AF538" s="177" t="str">
        <f>IF(B538&gt;①工事概要の入力!$C$42,"",IF(B538&gt;=①工事概要の入力!$C$41,$AF$13,""))</f>
        <v/>
      </c>
      <c r="AG538" s="177" t="str">
        <f>IF(B538&gt;①工事概要の入力!$C$44,"",IF(B538&gt;=①工事概要の入力!$C$43,$AG$13,""))</f>
        <v/>
      </c>
      <c r="AH538" s="177" t="str">
        <f>IF(B538&gt;①工事概要の入力!$C$46,"",IF(B538&gt;=①工事概要の入力!$C$45,$AH$13,""))</f>
        <v/>
      </c>
      <c r="AI538" s="177" t="str">
        <f>IF(B538&gt;①工事概要の入力!$C$48,"",IF(B538&gt;=①工事概要の入力!$C$47,$AI$13,""))</f>
        <v/>
      </c>
      <c r="AJ538" s="177" t="str">
        <f>IF(B538&gt;①工事概要の入力!$C$50,"",IF(B538&gt;=①工事概要の入力!$C$49,$AJ$13,""))</f>
        <v/>
      </c>
      <c r="AK538" s="177" t="str">
        <f>IF(B538&gt;①工事概要の入力!$C$52,"",IF(B538&gt;=①工事概要の入力!$C$51,$AK$13,""))</f>
        <v/>
      </c>
      <c r="AL538" s="177" t="str">
        <f>IF(B538&gt;①工事概要の入力!$C$54,"",IF(B538&gt;=①工事概要の入力!$C$53,$AL$13,""))</f>
        <v/>
      </c>
      <c r="AM538" s="177" t="str">
        <f>IF(B538&gt;①工事概要の入力!$C$56,"",IF(B538&gt;=①工事概要の入力!$C$55,$AM$13,""))</f>
        <v/>
      </c>
      <c r="AN538" s="177" t="str">
        <f>IF(B538&gt;①工事概要の入力!$C$58,"",IF(B538&gt;=①工事概要の入力!$C$57,$AN$13,""))</f>
        <v/>
      </c>
      <c r="AO538" s="177" t="str">
        <f>IF(B538&gt;①工事概要の入力!$C$60,"",IF(B538&gt;=①工事概要の入力!$C$59,$AO$13,""))</f>
        <v/>
      </c>
      <c r="AP538" s="177" t="str">
        <f>IF(B538&gt;①工事概要の入力!$C$62,"",IF(B538&gt;=①工事概要の入力!$C$61,$AP$13,""))</f>
        <v/>
      </c>
      <c r="AQ538" s="177" t="str">
        <f>IF(B538&gt;①工事概要の入力!$C$64,"",IF(B538&gt;=①工事概要の入力!$C$63,$AQ$13,""))</f>
        <v/>
      </c>
      <c r="AR538" s="177" t="str">
        <f>IF(B538&gt;①工事概要の入力!$C$66,"",IF(B538&gt;=①工事概要の入力!$C$65,$AR$13,""))</f>
        <v/>
      </c>
      <c r="AS538" s="177" t="str">
        <f>IF(B538&gt;①工事概要の入力!$C$68,"",IF(B538&gt;=①工事概要の入力!$C$67,$AS$13,""))</f>
        <v/>
      </c>
      <c r="AT538" s="177" t="str">
        <f t="shared" si="89"/>
        <v/>
      </c>
      <c r="AU538" s="177" t="str">
        <f t="shared" si="81"/>
        <v xml:space="preserve"> </v>
      </c>
    </row>
    <row r="539" spans="1:47" ht="39" customHeight="1" thickTop="1" thickBot="1">
      <c r="A539" s="351" t="str">
        <f t="shared" si="82"/>
        <v>対象期間外</v>
      </c>
      <c r="B539" s="362" t="str">
        <f>IFERROR(IF(B538=①工事概要の入力!$E$14,"-",IF(B538="-","-",B538+1)),"-")</f>
        <v>-</v>
      </c>
      <c r="C539" s="363" t="str">
        <f t="shared" si="83"/>
        <v>-</v>
      </c>
      <c r="D539" s="364" t="str">
        <f t="shared" si="84"/>
        <v xml:space="preserve"> </v>
      </c>
      <c r="E539" s="365" t="str">
        <f>IF(B539=①工事概要の入力!$E$10,"",IF(B539&gt;①工事概要の入力!$E$13,"",IF(LEN(AT539)=0,"○","")))</f>
        <v/>
      </c>
      <c r="F539" s="365" t="str">
        <f>IF(E539="","",IF(WEEKDAY(B539)=1,"〇",IF(WEEKDAY(B539)=7,"〇","")))</f>
        <v/>
      </c>
      <c r="G539" s="366" t="str">
        <f t="shared" si="85"/>
        <v>×</v>
      </c>
      <c r="H539" s="367"/>
      <c r="I539" s="368"/>
      <c r="J539" s="369"/>
      <c r="K539" s="370"/>
      <c r="L539" s="371" t="str">
        <f t="shared" si="86"/>
        <v/>
      </c>
      <c r="M539" s="371" t="str">
        <f t="shared" si="80"/>
        <v/>
      </c>
      <c r="N539" s="371" t="str">
        <f>B539</f>
        <v>-</v>
      </c>
      <c r="O539" s="371" t="str">
        <f t="shared" si="87"/>
        <v/>
      </c>
      <c r="P539" s="371" t="str">
        <f t="shared" si="88"/>
        <v>振替済み</v>
      </c>
      <c r="Q539" s="365" t="str">
        <f>IFERROR(IF(F539="","",IF(I539="休日","OK",IF(I539=$T$3,VLOOKUP(B539,$M$15:$P$655,4,FALSE),"NG"))),"NG")</f>
        <v/>
      </c>
      <c r="R539" s="398" t="str">
        <f>IFERROR(IF(WEEKDAY(C539)=2,"週の始まり",IF(WEEKDAY(C539)=1,"週の終わり",IF(WEEKDAY(C539)&gt;2,"↓",""))),"")</f>
        <v/>
      </c>
      <c r="S539" s="184"/>
      <c r="V539" s="177" t="str">
        <f>IFERROR(VLOOKUP(B539,①工事概要の入力!$C$10:$D$14,2,FALSE),"")</f>
        <v/>
      </c>
      <c r="W539" s="177" t="str">
        <f>IFERROR(VLOOKUP(B539,①工事概要の入力!$C$18:$D$23,2,FALSE),"")</f>
        <v/>
      </c>
      <c r="X539" s="177" t="str">
        <f>IFERROR(VLOOKUP(B539,①工事概要の入力!$C$24:$D$26,2,FALSE),"")</f>
        <v/>
      </c>
      <c r="Y539" s="177" t="str">
        <f>IF(B539&gt;①工事概要の入力!$C$28,"",IF(B539&gt;=①工事概要の入力!$C$27,$Y$13,""))</f>
        <v/>
      </c>
      <c r="Z539" s="177" t="str">
        <f>IF(B539&gt;①工事概要の入力!$C$30,"",IF(B539&gt;=①工事概要の入力!$C$29,$Z$13,""))</f>
        <v/>
      </c>
      <c r="AA539" s="177" t="str">
        <f>IF(B539&gt;①工事概要の入力!$C$32,"",IF(B539&gt;=①工事概要の入力!$C$31,$AA$13,""))</f>
        <v/>
      </c>
      <c r="AB539" s="177" t="str">
        <f>IF(B539&gt;①工事概要の入力!$C$34,"",IF(B539&gt;=①工事概要の入力!$C$33,$AB$13,""))</f>
        <v/>
      </c>
      <c r="AC539" s="177" t="str">
        <f>IF(B539&gt;①工事概要の入力!$C$36,"",IF(B539&gt;=①工事概要の入力!$C$35,$AC$13,""))</f>
        <v/>
      </c>
      <c r="AD539" s="177" t="str">
        <f>IF(B539&gt;①工事概要の入力!$C$38,"",IF(B539&gt;=①工事概要の入力!$C$37,$AD$13,""))</f>
        <v/>
      </c>
      <c r="AE539" s="177" t="str">
        <f>IF(B539&gt;①工事概要の入力!$C$40,"",IF(B539&gt;=①工事概要の入力!$C$39,$AE$13,""))</f>
        <v/>
      </c>
      <c r="AF539" s="177" t="str">
        <f>IF(B539&gt;①工事概要の入力!$C$42,"",IF(B539&gt;=①工事概要の入力!$C$41,$AF$13,""))</f>
        <v/>
      </c>
      <c r="AG539" s="177" t="str">
        <f>IF(B539&gt;①工事概要の入力!$C$44,"",IF(B539&gt;=①工事概要の入力!$C$43,$AG$13,""))</f>
        <v/>
      </c>
      <c r="AH539" s="177" t="str">
        <f>IF(B539&gt;①工事概要の入力!$C$46,"",IF(B539&gt;=①工事概要の入力!$C$45,$AH$13,""))</f>
        <v/>
      </c>
      <c r="AI539" s="177" t="str">
        <f>IF(B539&gt;①工事概要の入力!$C$48,"",IF(B539&gt;=①工事概要の入力!$C$47,$AI$13,""))</f>
        <v/>
      </c>
      <c r="AJ539" s="177" t="str">
        <f>IF(B539&gt;①工事概要の入力!$C$50,"",IF(B539&gt;=①工事概要の入力!$C$49,$AJ$13,""))</f>
        <v/>
      </c>
      <c r="AK539" s="177" t="str">
        <f>IF(B539&gt;①工事概要の入力!$C$52,"",IF(B539&gt;=①工事概要の入力!$C$51,$AK$13,""))</f>
        <v/>
      </c>
      <c r="AL539" s="177" t="str">
        <f>IF(B539&gt;①工事概要の入力!$C$54,"",IF(B539&gt;=①工事概要の入力!$C$53,$AL$13,""))</f>
        <v/>
      </c>
      <c r="AM539" s="177" t="str">
        <f>IF(B539&gt;①工事概要の入力!$C$56,"",IF(B539&gt;=①工事概要の入力!$C$55,$AM$13,""))</f>
        <v/>
      </c>
      <c r="AN539" s="177" t="str">
        <f>IF(B539&gt;①工事概要の入力!$C$58,"",IF(B539&gt;=①工事概要の入力!$C$57,$AN$13,""))</f>
        <v/>
      </c>
      <c r="AO539" s="177" t="str">
        <f>IF(B539&gt;①工事概要の入力!$C$60,"",IF(B539&gt;=①工事概要の入力!$C$59,$AO$13,""))</f>
        <v/>
      </c>
      <c r="AP539" s="177" t="str">
        <f>IF(B539&gt;①工事概要の入力!$C$62,"",IF(B539&gt;=①工事概要の入力!$C$61,$AP$13,""))</f>
        <v/>
      </c>
      <c r="AQ539" s="177" t="str">
        <f>IF(B539&gt;①工事概要の入力!$C$64,"",IF(B539&gt;=①工事概要の入力!$C$63,$AQ$13,""))</f>
        <v/>
      </c>
      <c r="AR539" s="177" t="str">
        <f>IF(B539&gt;①工事概要の入力!$C$66,"",IF(B539&gt;=①工事概要の入力!$C$65,$AR$13,""))</f>
        <v/>
      </c>
      <c r="AS539" s="177" t="str">
        <f>IF(B539&gt;①工事概要の入力!$C$68,"",IF(B539&gt;=①工事概要の入力!$C$67,$AS$13,""))</f>
        <v/>
      </c>
      <c r="AT539" s="177" t="str">
        <f t="shared" si="89"/>
        <v/>
      </c>
      <c r="AU539" s="177" t="str">
        <f t="shared" si="81"/>
        <v xml:space="preserve"> </v>
      </c>
    </row>
    <row r="540" spans="1:47" ht="39" customHeight="1" thickTop="1" thickBot="1">
      <c r="A540" s="351" t="str">
        <f t="shared" si="82"/>
        <v>対象期間外</v>
      </c>
      <c r="B540" s="362" t="str">
        <f>IFERROR(IF(B539=①工事概要の入力!$E$14,"-",IF(B539="-","-",B539+1)),"-")</f>
        <v>-</v>
      </c>
      <c r="C540" s="363" t="str">
        <f t="shared" si="83"/>
        <v>-</v>
      </c>
      <c r="D540" s="364" t="str">
        <f t="shared" si="84"/>
        <v xml:space="preserve"> </v>
      </c>
      <c r="E540" s="365" t="str">
        <f>IF(B540=①工事概要の入力!$E$10,"",IF(B540&gt;①工事概要の入力!$E$13,"",IF(LEN(AT540)=0,"○","")))</f>
        <v/>
      </c>
      <c r="F540" s="365" t="str">
        <f>IF(E540="","",IF(WEEKDAY(B540)=1,"〇",IF(WEEKDAY(B540)=7,"〇","")))</f>
        <v/>
      </c>
      <c r="G540" s="366" t="str">
        <f t="shared" si="85"/>
        <v>×</v>
      </c>
      <c r="H540" s="367"/>
      <c r="I540" s="368"/>
      <c r="J540" s="369"/>
      <c r="K540" s="370"/>
      <c r="L540" s="371" t="str">
        <f t="shared" si="86"/>
        <v/>
      </c>
      <c r="M540" s="371" t="str">
        <f t="shared" si="80"/>
        <v/>
      </c>
      <c r="N540" s="371" t="str">
        <f>B540</f>
        <v>-</v>
      </c>
      <c r="O540" s="371" t="str">
        <f t="shared" si="87"/>
        <v/>
      </c>
      <c r="P540" s="371" t="str">
        <f t="shared" si="88"/>
        <v>振替済み</v>
      </c>
      <c r="Q540" s="365" t="str">
        <f>IFERROR(IF(F540="","",IF(I540="休日","OK",IF(I540=$T$3,VLOOKUP(B540,$M$15:$P$655,4,FALSE),"NG"))),"NG")</f>
        <v/>
      </c>
      <c r="R540" s="398" t="str">
        <f>IFERROR(IF(WEEKDAY(C540)=2,"週の始まり",IF(WEEKDAY(C540)=1,"週の終わり",IF(WEEKDAY(C540)&gt;2,"↓",""))),"")</f>
        <v/>
      </c>
      <c r="S540" s="184"/>
      <c r="V540" s="177" t="str">
        <f>IFERROR(VLOOKUP(B540,①工事概要の入力!$C$10:$D$14,2,FALSE),"")</f>
        <v/>
      </c>
      <c r="W540" s="177" t="str">
        <f>IFERROR(VLOOKUP(B540,①工事概要の入力!$C$18:$D$23,2,FALSE),"")</f>
        <v/>
      </c>
      <c r="X540" s="177" t="str">
        <f>IFERROR(VLOOKUP(B540,①工事概要の入力!$C$24:$D$26,2,FALSE),"")</f>
        <v/>
      </c>
      <c r="Y540" s="177" t="str">
        <f>IF(B540&gt;①工事概要の入力!$C$28,"",IF(B540&gt;=①工事概要の入力!$C$27,$Y$13,""))</f>
        <v/>
      </c>
      <c r="Z540" s="177" t="str">
        <f>IF(B540&gt;①工事概要の入力!$C$30,"",IF(B540&gt;=①工事概要の入力!$C$29,$Z$13,""))</f>
        <v/>
      </c>
      <c r="AA540" s="177" t="str">
        <f>IF(B540&gt;①工事概要の入力!$C$32,"",IF(B540&gt;=①工事概要の入力!$C$31,$AA$13,""))</f>
        <v/>
      </c>
      <c r="AB540" s="177" t="str">
        <f>IF(B540&gt;①工事概要の入力!$C$34,"",IF(B540&gt;=①工事概要の入力!$C$33,$AB$13,""))</f>
        <v/>
      </c>
      <c r="AC540" s="177" t="str">
        <f>IF(B540&gt;①工事概要の入力!$C$36,"",IF(B540&gt;=①工事概要の入力!$C$35,$AC$13,""))</f>
        <v/>
      </c>
      <c r="AD540" s="177" t="str">
        <f>IF(B540&gt;①工事概要の入力!$C$38,"",IF(B540&gt;=①工事概要の入力!$C$37,$AD$13,""))</f>
        <v/>
      </c>
      <c r="AE540" s="177" t="str">
        <f>IF(B540&gt;①工事概要の入力!$C$40,"",IF(B540&gt;=①工事概要の入力!$C$39,$AE$13,""))</f>
        <v/>
      </c>
      <c r="AF540" s="177" t="str">
        <f>IF(B540&gt;①工事概要の入力!$C$42,"",IF(B540&gt;=①工事概要の入力!$C$41,$AF$13,""))</f>
        <v/>
      </c>
      <c r="AG540" s="177" t="str">
        <f>IF(B540&gt;①工事概要の入力!$C$44,"",IF(B540&gt;=①工事概要の入力!$C$43,$AG$13,""))</f>
        <v/>
      </c>
      <c r="AH540" s="177" t="str">
        <f>IF(B540&gt;①工事概要の入力!$C$46,"",IF(B540&gt;=①工事概要の入力!$C$45,$AH$13,""))</f>
        <v/>
      </c>
      <c r="AI540" s="177" t="str">
        <f>IF(B540&gt;①工事概要の入力!$C$48,"",IF(B540&gt;=①工事概要の入力!$C$47,$AI$13,""))</f>
        <v/>
      </c>
      <c r="AJ540" s="177" t="str">
        <f>IF(B540&gt;①工事概要の入力!$C$50,"",IF(B540&gt;=①工事概要の入力!$C$49,$AJ$13,""))</f>
        <v/>
      </c>
      <c r="AK540" s="177" t="str">
        <f>IF(B540&gt;①工事概要の入力!$C$52,"",IF(B540&gt;=①工事概要の入力!$C$51,$AK$13,""))</f>
        <v/>
      </c>
      <c r="AL540" s="177" t="str">
        <f>IF(B540&gt;①工事概要の入力!$C$54,"",IF(B540&gt;=①工事概要の入力!$C$53,$AL$13,""))</f>
        <v/>
      </c>
      <c r="AM540" s="177" t="str">
        <f>IF(B540&gt;①工事概要の入力!$C$56,"",IF(B540&gt;=①工事概要の入力!$C$55,$AM$13,""))</f>
        <v/>
      </c>
      <c r="AN540" s="177" t="str">
        <f>IF(B540&gt;①工事概要の入力!$C$58,"",IF(B540&gt;=①工事概要の入力!$C$57,$AN$13,""))</f>
        <v/>
      </c>
      <c r="AO540" s="177" t="str">
        <f>IF(B540&gt;①工事概要の入力!$C$60,"",IF(B540&gt;=①工事概要の入力!$C$59,$AO$13,""))</f>
        <v/>
      </c>
      <c r="AP540" s="177" t="str">
        <f>IF(B540&gt;①工事概要の入力!$C$62,"",IF(B540&gt;=①工事概要の入力!$C$61,$AP$13,""))</f>
        <v/>
      </c>
      <c r="AQ540" s="177" t="str">
        <f>IF(B540&gt;①工事概要の入力!$C$64,"",IF(B540&gt;=①工事概要の入力!$C$63,$AQ$13,""))</f>
        <v/>
      </c>
      <c r="AR540" s="177" t="str">
        <f>IF(B540&gt;①工事概要の入力!$C$66,"",IF(B540&gt;=①工事概要の入力!$C$65,$AR$13,""))</f>
        <v/>
      </c>
      <c r="AS540" s="177" t="str">
        <f>IF(B540&gt;①工事概要の入力!$C$68,"",IF(B540&gt;=①工事概要の入力!$C$67,$AS$13,""))</f>
        <v/>
      </c>
      <c r="AT540" s="177" t="str">
        <f t="shared" si="89"/>
        <v/>
      </c>
      <c r="AU540" s="177" t="str">
        <f t="shared" si="81"/>
        <v xml:space="preserve"> </v>
      </c>
    </row>
    <row r="541" spans="1:47" ht="39" customHeight="1" thickTop="1" thickBot="1">
      <c r="A541" s="351" t="str">
        <f t="shared" si="82"/>
        <v>対象期間外</v>
      </c>
      <c r="B541" s="362" t="str">
        <f>IFERROR(IF(B540=①工事概要の入力!$E$14,"-",IF(B540="-","-",B540+1)),"-")</f>
        <v>-</v>
      </c>
      <c r="C541" s="363" t="str">
        <f t="shared" si="83"/>
        <v>-</v>
      </c>
      <c r="D541" s="364" t="str">
        <f t="shared" si="84"/>
        <v xml:space="preserve"> </v>
      </c>
      <c r="E541" s="365" t="str">
        <f>IF(B541=①工事概要の入力!$E$10,"",IF(B541&gt;①工事概要の入力!$E$13,"",IF(LEN(AT541)=0,"○","")))</f>
        <v/>
      </c>
      <c r="F541" s="365" t="str">
        <f>IF(E541="","",IF(WEEKDAY(B541)=1,"〇",IF(WEEKDAY(B541)=7,"〇","")))</f>
        <v/>
      </c>
      <c r="G541" s="366" t="str">
        <f t="shared" si="85"/>
        <v>×</v>
      </c>
      <c r="H541" s="367"/>
      <c r="I541" s="368"/>
      <c r="J541" s="369"/>
      <c r="K541" s="370"/>
      <c r="L541" s="371" t="str">
        <f t="shared" si="86"/>
        <v/>
      </c>
      <c r="M541" s="371" t="str">
        <f t="shared" si="80"/>
        <v/>
      </c>
      <c r="N541" s="371" t="str">
        <f>B541</f>
        <v>-</v>
      </c>
      <c r="O541" s="371" t="str">
        <f t="shared" si="87"/>
        <v/>
      </c>
      <c r="P541" s="371" t="str">
        <f t="shared" si="88"/>
        <v>振替済み</v>
      </c>
      <c r="Q541" s="365" t="str">
        <f>IFERROR(IF(F541="","",IF(I541="休日","OK",IF(I541=$T$3,VLOOKUP(B541,$M$15:$P$655,4,FALSE),"NG"))),"NG")</f>
        <v/>
      </c>
      <c r="R541" s="398" t="str">
        <f>IFERROR(IF(WEEKDAY(C541)=2,"週の始まり",IF(WEEKDAY(C541)=1,"週の終わり",IF(WEEKDAY(C541)&gt;2,"↓",""))),"")</f>
        <v/>
      </c>
      <c r="S541" s="184"/>
      <c r="V541" s="177" t="str">
        <f>IFERROR(VLOOKUP(B541,①工事概要の入力!$C$10:$D$14,2,FALSE),"")</f>
        <v/>
      </c>
      <c r="W541" s="177" t="str">
        <f>IFERROR(VLOOKUP(B541,①工事概要の入力!$C$18:$D$23,2,FALSE),"")</f>
        <v/>
      </c>
      <c r="X541" s="177" t="str">
        <f>IFERROR(VLOOKUP(B541,①工事概要の入力!$C$24:$D$26,2,FALSE),"")</f>
        <v/>
      </c>
      <c r="Y541" s="177" t="str">
        <f>IF(B541&gt;①工事概要の入力!$C$28,"",IF(B541&gt;=①工事概要の入力!$C$27,$Y$13,""))</f>
        <v/>
      </c>
      <c r="Z541" s="177" t="str">
        <f>IF(B541&gt;①工事概要の入力!$C$30,"",IF(B541&gt;=①工事概要の入力!$C$29,$Z$13,""))</f>
        <v/>
      </c>
      <c r="AA541" s="177" t="str">
        <f>IF(B541&gt;①工事概要の入力!$C$32,"",IF(B541&gt;=①工事概要の入力!$C$31,$AA$13,""))</f>
        <v/>
      </c>
      <c r="AB541" s="177" t="str">
        <f>IF(B541&gt;①工事概要の入力!$C$34,"",IF(B541&gt;=①工事概要の入力!$C$33,$AB$13,""))</f>
        <v/>
      </c>
      <c r="AC541" s="177" t="str">
        <f>IF(B541&gt;①工事概要の入力!$C$36,"",IF(B541&gt;=①工事概要の入力!$C$35,$AC$13,""))</f>
        <v/>
      </c>
      <c r="AD541" s="177" t="str">
        <f>IF(B541&gt;①工事概要の入力!$C$38,"",IF(B541&gt;=①工事概要の入力!$C$37,$AD$13,""))</f>
        <v/>
      </c>
      <c r="AE541" s="177" t="str">
        <f>IF(B541&gt;①工事概要の入力!$C$40,"",IF(B541&gt;=①工事概要の入力!$C$39,$AE$13,""))</f>
        <v/>
      </c>
      <c r="AF541" s="177" t="str">
        <f>IF(B541&gt;①工事概要の入力!$C$42,"",IF(B541&gt;=①工事概要の入力!$C$41,$AF$13,""))</f>
        <v/>
      </c>
      <c r="AG541" s="177" t="str">
        <f>IF(B541&gt;①工事概要の入力!$C$44,"",IF(B541&gt;=①工事概要の入力!$C$43,$AG$13,""))</f>
        <v/>
      </c>
      <c r="AH541" s="177" t="str">
        <f>IF(B541&gt;①工事概要の入力!$C$46,"",IF(B541&gt;=①工事概要の入力!$C$45,$AH$13,""))</f>
        <v/>
      </c>
      <c r="AI541" s="177" t="str">
        <f>IF(B541&gt;①工事概要の入力!$C$48,"",IF(B541&gt;=①工事概要の入力!$C$47,$AI$13,""))</f>
        <v/>
      </c>
      <c r="AJ541" s="177" t="str">
        <f>IF(B541&gt;①工事概要の入力!$C$50,"",IF(B541&gt;=①工事概要の入力!$C$49,$AJ$13,""))</f>
        <v/>
      </c>
      <c r="AK541" s="177" t="str">
        <f>IF(B541&gt;①工事概要の入力!$C$52,"",IF(B541&gt;=①工事概要の入力!$C$51,$AK$13,""))</f>
        <v/>
      </c>
      <c r="AL541" s="177" t="str">
        <f>IF(B541&gt;①工事概要の入力!$C$54,"",IF(B541&gt;=①工事概要の入力!$C$53,$AL$13,""))</f>
        <v/>
      </c>
      <c r="AM541" s="177" t="str">
        <f>IF(B541&gt;①工事概要の入力!$C$56,"",IF(B541&gt;=①工事概要の入力!$C$55,$AM$13,""))</f>
        <v/>
      </c>
      <c r="AN541" s="177" t="str">
        <f>IF(B541&gt;①工事概要の入力!$C$58,"",IF(B541&gt;=①工事概要の入力!$C$57,$AN$13,""))</f>
        <v/>
      </c>
      <c r="AO541" s="177" t="str">
        <f>IF(B541&gt;①工事概要の入力!$C$60,"",IF(B541&gt;=①工事概要の入力!$C$59,$AO$13,""))</f>
        <v/>
      </c>
      <c r="AP541" s="177" t="str">
        <f>IF(B541&gt;①工事概要の入力!$C$62,"",IF(B541&gt;=①工事概要の入力!$C$61,$AP$13,""))</f>
        <v/>
      </c>
      <c r="AQ541" s="177" t="str">
        <f>IF(B541&gt;①工事概要の入力!$C$64,"",IF(B541&gt;=①工事概要の入力!$C$63,$AQ$13,""))</f>
        <v/>
      </c>
      <c r="AR541" s="177" t="str">
        <f>IF(B541&gt;①工事概要の入力!$C$66,"",IF(B541&gt;=①工事概要の入力!$C$65,$AR$13,""))</f>
        <v/>
      </c>
      <c r="AS541" s="177" t="str">
        <f>IF(B541&gt;①工事概要の入力!$C$68,"",IF(B541&gt;=①工事概要の入力!$C$67,$AS$13,""))</f>
        <v/>
      </c>
      <c r="AT541" s="177" t="str">
        <f t="shared" si="89"/>
        <v/>
      </c>
      <c r="AU541" s="177" t="str">
        <f t="shared" si="81"/>
        <v xml:space="preserve"> </v>
      </c>
    </row>
    <row r="542" spans="1:47" ht="39" customHeight="1" thickTop="1" thickBot="1">
      <c r="A542" s="351" t="str">
        <f t="shared" si="82"/>
        <v>対象期間外</v>
      </c>
      <c r="B542" s="362" t="str">
        <f>IFERROR(IF(B541=①工事概要の入力!$E$14,"-",IF(B541="-","-",B541+1)),"-")</f>
        <v>-</v>
      </c>
      <c r="C542" s="363" t="str">
        <f t="shared" si="83"/>
        <v>-</v>
      </c>
      <c r="D542" s="364" t="str">
        <f t="shared" si="84"/>
        <v xml:space="preserve"> </v>
      </c>
      <c r="E542" s="365" t="str">
        <f>IF(B542=①工事概要の入力!$E$10,"",IF(B542&gt;①工事概要の入力!$E$13,"",IF(LEN(AT542)=0,"○","")))</f>
        <v/>
      </c>
      <c r="F542" s="365" t="str">
        <f>IF(E542="","",IF(WEEKDAY(B542)=1,"〇",IF(WEEKDAY(B542)=7,"〇","")))</f>
        <v/>
      </c>
      <c r="G542" s="366" t="str">
        <f t="shared" si="85"/>
        <v>×</v>
      </c>
      <c r="H542" s="367"/>
      <c r="I542" s="368"/>
      <c r="J542" s="369"/>
      <c r="K542" s="370"/>
      <c r="L542" s="371" t="str">
        <f t="shared" si="86"/>
        <v/>
      </c>
      <c r="M542" s="371" t="str">
        <f t="shared" si="80"/>
        <v/>
      </c>
      <c r="N542" s="371" t="str">
        <f>B542</f>
        <v>-</v>
      </c>
      <c r="O542" s="371" t="str">
        <f t="shared" si="87"/>
        <v/>
      </c>
      <c r="P542" s="371" t="str">
        <f t="shared" si="88"/>
        <v>振替済み</v>
      </c>
      <c r="Q542" s="365" t="str">
        <f>IFERROR(IF(F542="","",IF(I542="休日","OK",IF(I542=$T$3,VLOOKUP(B542,$M$15:$P$655,4,FALSE),"NG"))),"NG")</f>
        <v/>
      </c>
      <c r="R542" s="398" t="str">
        <f>IFERROR(IF(WEEKDAY(C542)=2,"週の始まり",IF(WEEKDAY(C542)=1,"週の終わり",IF(WEEKDAY(C542)&gt;2,"↓",""))),"")</f>
        <v/>
      </c>
      <c r="S542" s="184"/>
      <c r="V542" s="177" t="str">
        <f>IFERROR(VLOOKUP(B542,①工事概要の入力!$C$10:$D$14,2,FALSE),"")</f>
        <v/>
      </c>
      <c r="W542" s="177" t="str">
        <f>IFERROR(VLOOKUP(B542,①工事概要の入力!$C$18:$D$23,2,FALSE),"")</f>
        <v/>
      </c>
      <c r="X542" s="177" t="str">
        <f>IFERROR(VLOOKUP(B542,①工事概要の入力!$C$24:$D$26,2,FALSE),"")</f>
        <v/>
      </c>
      <c r="Y542" s="177" t="str">
        <f>IF(B542&gt;①工事概要の入力!$C$28,"",IF(B542&gt;=①工事概要の入力!$C$27,$Y$13,""))</f>
        <v/>
      </c>
      <c r="Z542" s="177" t="str">
        <f>IF(B542&gt;①工事概要の入力!$C$30,"",IF(B542&gt;=①工事概要の入力!$C$29,$Z$13,""))</f>
        <v/>
      </c>
      <c r="AA542" s="177" t="str">
        <f>IF(B542&gt;①工事概要の入力!$C$32,"",IF(B542&gt;=①工事概要の入力!$C$31,$AA$13,""))</f>
        <v/>
      </c>
      <c r="AB542" s="177" t="str">
        <f>IF(B542&gt;①工事概要の入力!$C$34,"",IF(B542&gt;=①工事概要の入力!$C$33,$AB$13,""))</f>
        <v/>
      </c>
      <c r="AC542" s="177" t="str">
        <f>IF(B542&gt;①工事概要の入力!$C$36,"",IF(B542&gt;=①工事概要の入力!$C$35,$AC$13,""))</f>
        <v/>
      </c>
      <c r="AD542" s="177" t="str">
        <f>IF(B542&gt;①工事概要の入力!$C$38,"",IF(B542&gt;=①工事概要の入力!$C$37,$AD$13,""))</f>
        <v/>
      </c>
      <c r="AE542" s="177" t="str">
        <f>IF(B542&gt;①工事概要の入力!$C$40,"",IF(B542&gt;=①工事概要の入力!$C$39,$AE$13,""))</f>
        <v/>
      </c>
      <c r="AF542" s="177" t="str">
        <f>IF(B542&gt;①工事概要の入力!$C$42,"",IF(B542&gt;=①工事概要の入力!$C$41,$AF$13,""))</f>
        <v/>
      </c>
      <c r="AG542" s="177" t="str">
        <f>IF(B542&gt;①工事概要の入力!$C$44,"",IF(B542&gt;=①工事概要の入力!$C$43,$AG$13,""))</f>
        <v/>
      </c>
      <c r="AH542" s="177" t="str">
        <f>IF(B542&gt;①工事概要の入力!$C$46,"",IF(B542&gt;=①工事概要の入力!$C$45,$AH$13,""))</f>
        <v/>
      </c>
      <c r="AI542" s="177" t="str">
        <f>IF(B542&gt;①工事概要の入力!$C$48,"",IF(B542&gt;=①工事概要の入力!$C$47,$AI$13,""))</f>
        <v/>
      </c>
      <c r="AJ542" s="177" t="str">
        <f>IF(B542&gt;①工事概要の入力!$C$50,"",IF(B542&gt;=①工事概要の入力!$C$49,$AJ$13,""))</f>
        <v/>
      </c>
      <c r="AK542" s="177" t="str">
        <f>IF(B542&gt;①工事概要の入力!$C$52,"",IF(B542&gt;=①工事概要の入力!$C$51,$AK$13,""))</f>
        <v/>
      </c>
      <c r="AL542" s="177" t="str">
        <f>IF(B542&gt;①工事概要の入力!$C$54,"",IF(B542&gt;=①工事概要の入力!$C$53,$AL$13,""))</f>
        <v/>
      </c>
      <c r="AM542" s="177" t="str">
        <f>IF(B542&gt;①工事概要の入力!$C$56,"",IF(B542&gt;=①工事概要の入力!$C$55,$AM$13,""))</f>
        <v/>
      </c>
      <c r="AN542" s="177" t="str">
        <f>IF(B542&gt;①工事概要の入力!$C$58,"",IF(B542&gt;=①工事概要の入力!$C$57,$AN$13,""))</f>
        <v/>
      </c>
      <c r="AO542" s="177" t="str">
        <f>IF(B542&gt;①工事概要の入力!$C$60,"",IF(B542&gt;=①工事概要の入力!$C$59,$AO$13,""))</f>
        <v/>
      </c>
      <c r="AP542" s="177" t="str">
        <f>IF(B542&gt;①工事概要の入力!$C$62,"",IF(B542&gt;=①工事概要の入力!$C$61,$AP$13,""))</f>
        <v/>
      </c>
      <c r="AQ542" s="177" t="str">
        <f>IF(B542&gt;①工事概要の入力!$C$64,"",IF(B542&gt;=①工事概要の入力!$C$63,$AQ$13,""))</f>
        <v/>
      </c>
      <c r="AR542" s="177" t="str">
        <f>IF(B542&gt;①工事概要の入力!$C$66,"",IF(B542&gt;=①工事概要の入力!$C$65,$AR$13,""))</f>
        <v/>
      </c>
      <c r="AS542" s="177" t="str">
        <f>IF(B542&gt;①工事概要の入力!$C$68,"",IF(B542&gt;=①工事概要の入力!$C$67,$AS$13,""))</f>
        <v/>
      </c>
      <c r="AT542" s="177" t="str">
        <f t="shared" si="89"/>
        <v/>
      </c>
      <c r="AU542" s="177" t="str">
        <f t="shared" si="81"/>
        <v xml:space="preserve"> </v>
      </c>
    </row>
    <row r="543" spans="1:47" ht="39" customHeight="1" thickTop="1" thickBot="1">
      <c r="A543" s="351" t="str">
        <f t="shared" si="82"/>
        <v>対象期間外</v>
      </c>
      <c r="B543" s="362" t="str">
        <f>IFERROR(IF(B542=①工事概要の入力!$E$14,"-",IF(B542="-","-",B542+1)),"-")</f>
        <v>-</v>
      </c>
      <c r="C543" s="363" t="str">
        <f t="shared" si="83"/>
        <v>-</v>
      </c>
      <c r="D543" s="364" t="str">
        <f t="shared" si="84"/>
        <v xml:space="preserve"> </v>
      </c>
      <c r="E543" s="365" t="str">
        <f>IF(B543=①工事概要の入力!$E$10,"",IF(B543&gt;①工事概要の入力!$E$13,"",IF(LEN(AT543)=0,"○","")))</f>
        <v/>
      </c>
      <c r="F543" s="365" t="str">
        <f>IF(E543="","",IF(WEEKDAY(B543)=1,"〇",IF(WEEKDAY(B543)=7,"〇","")))</f>
        <v/>
      </c>
      <c r="G543" s="366" t="str">
        <f t="shared" si="85"/>
        <v>×</v>
      </c>
      <c r="H543" s="367"/>
      <c r="I543" s="368"/>
      <c r="J543" s="369"/>
      <c r="K543" s="370"/>
      <c r="L543" s="371" t="str">
        <f t="shared" si="86"/>
        <v/>
      </c>
      <c r="M543" s="371" t="str">
        <f t="shared" si="80"/>
        <v/>
      </c>
      <c r="N543" s="371" t="str">
        <f>B543</f>
        <v>-</v>
      </c>
      <c r="O543" s="371" t="str">
        <f t="shared" si="87"/>
        <v/>
      </c>
      <c r="P543" s="371" t="str">
        <f t="shared" si="88"/>
        <v>振替済み</v>
      </c>
      <c r="Q543" s="365" t="str">
        <f>IFERROR(IF(F543="","",IF(I543="休日","OK",IF(I543=$T$3,VLOOKUP(B543,$M$15:$P$655,4,FALSE),"NG"))),"NG")</f>
        <v/>
      </c>
      <c r="R543" s="398" t="str">
        <f>IFERROR(IF(WEEKDAY(C543)=2,"週の始まり",IF(WEEKDAY(C543)=1,"週の終わり",IF(WEEKDAY(C543)&gt;2,"↓",""))),"")</f>
        <v/>
      </c>
      <c r="S543" s="184"/>
      <c r="V543" s="177" t="str">
        <f>IFERROR(VLOOKUP(B543,①工事概要の入力!$C$10:$D$14,2,FALSE),"")</f>
        <v/>
      </c>
      <c r="W543" s="177" t="str">
        <f>IFERROR(VLOOKUP(B543,①工事概要の入力!$C$18:$D$23,2,FALSE),"")</f>
        <v/>
      </c>
      <c r="X543" s="177" t="str">
        <f>IFERROR(VLOOKUP(B543,①工事概要の入力!$C$24:$D$26,2,FALSE),"")</f>
        <v/>
      </c>
      <c r="Y543" s="177" t="str">
        <f>IF(B543&gt;①工事概要の入力!$C$28,"",IF(B543&gt;=①工事概要の入力!$C$27,$Y$13,""))</f>
        <v/>
      </c>
      <c r="Z543" s="177" t="str">
        <f>IF(B543&gt;①工事概要の入力!$C$30,"",IF(B543&gt;=①工事概要の入力!$C$29,$Z$13,""))</f>
        <v/>
      </c>
      <c r="AA543" s="177" t="str">
        <f>IF(B543&gt;①工事概要の入力!$C$32,"",IF(B543&gt;=①工事概要の入力!$C$31,$AA$13,""))</f>
        <v/>
      </c>
      <c r="AB543" s="177" t="str">
        <f>IF(B543&gt;①工事概要の入力!$C$34,"",IF(B543&gt;=①工事概要の入力!$C$33,$AB$13,""))</f>
        <v/>
      </c>
      <c r="AC543" s="177" t="str">
        <f>IF(B543&gt;①工事概要の入力!$C$36,"",IF(B543&gt;=①工事概要の入力!$C$35,$AC$13,""))</f>
        <v/>
      </c>
      <c r="AD543" s="177" t="str">
        <f>IF(B543&gt;①工事概要の入力!$C$38,"",IF(B543&gt;=①工事概要の入力!$C$37,$AD$13,""))</f>
        <v/>
      </c>
      <c r="AE543" s="177" t="str">
        <f>IF(B543&gt;①工事概要の入力!$C$40,"",IF(B543&gt;=①工事概要の入力!$C$39,$AE$13,""))</f>
        <v/>
      </c>
      <c r="AF543" s="177" t="str">
        <f>IF(B543&gt;①工事概要の入力!$C$42,"",IF(B543&gt;=①工事概要の入力!$C$41,$AF$13,""))</f>
        <v/>
      </c>
      <c r="AG543" s="177" t="str">
        <f>IF(B543&gt;①工事概要の入力!$C$44,"",IF(B543&gt;=①工事概要の入力!$C$43,$AG$13,""))</f>
        <v/>
      </c>
      <c r="AH543" s="177" t="str">
        <f>IF(B543&gt;①工事概要の入力!$C$46,"",IF(B543&gt;=①工事概要の入力!$C$45,$AH$13,""))</f>
        <v/>
      </c>
      <c r="AI543" s="177" t="str">
        <f>IF(B543&gt;①工事概要の入力!$C$48,"",IF(B543&gt;=①工事概要の入力!$C$47,$AI$13,""))</f>
        <v/>
      </c>
      <c r="AJ543" s="177" t="str">
        <f>IF(B543&gt;①工事概要の入力!$C$50,"",IF(B543&gt;=①工事概要の入力!$C$49,$AJ$13,""))</f>
        <v/>
      </c>
      <c r="AK543" s="177" t="str">
        <f>IF(B543&gt;①工事概要の入力!$C$52,"",IF(B543&gt;=①工事概要の入力!$C$51,$AK$13,""))</f>
        <v/>
      </c>
      <c r="AL543" s="177" t="str">
        <f>IF(B543&gt;①工事概要の入力!$C$54,"",IF(B543&gt;=①工事概要の入力!$C$53,$AL$13,""))</f>
        <v/>
      </c>
      <c r="AM543" s="177" t="str">
        <f>IF(B543&gt;①工事概要の入力!$C$56,"",IF(B543&gt;=①工事概要の入力!$C$55,$AM$13,""))</f>
        <v/>
      </c>
      <c r="AN543" s="177" t="str">
        <f>IF(B543&gt;①工事概要の入力!$C$58,"",IF(B543&gt;=①工事概要の入力!$C$57,$AN$13,""))</f>
        <v/>
      </c>
      <c r="AO543" s="177" t="str">
        <f>IF(B543&gt;①工事概要の入力!$C$60,"",IF(B543&gt;=①工事概要の入力!$C$59,$AO$13,""))</f>
        <v/>
      </c>
      <c r="AP543" s="177" t="str">
        <f>IF(B543&gt;①工事概要の入力!$C$62,"",IF(B543&gt;=①工事概要の入力!$C$61,$AP$13,""))</f>
        <v/>
      </c>
      <c r="AQ543" s="177" t="str">
        <f>IF(B543&gt;①工事概要の入力!$C$64,"",IF(B543&gt;=①工事概要の入力!$C$63,$AQ$13,""))</f>
        <v/>
      </c>
      <c r="AR543" s="177" t="str">
        <f>IF(B543&gt;①工事概要の入力!$C$66,"",IF(B543&gt;=①工事概要の入力!$C$65,$AR$13,""))</f>
        <v/>
      </c>
      <c r="AS543" s="177" t="str">
        <f>IF(B543&gt;①工事概要の入力!$C$68,"",IF(B543&gt;=①工事概要の入力!$C$67,$AS$13,""))</f>
        <v/>
      </c>
      <c r="AT543" s="177" t="str">
        <f t="shared" si="89"/>
        <v/>
      </c>
      <c r="AU543" s="177" t="str">
        <f t="shared" si="81"/>
        <v xml:space="preserve"> </v>
      </c>
    </row>
    <row r="544" spans="1:47" ht="39" customHeight="1" thickTop="1" thickBot="1">
      <c r="A544" s="351" t="str">
        <f t="shared" si="82"/>
        <v>対象期間外</v>
      </c>
      <c r="B544" s="362" t="str">
        <f>IFERROR(IF(B543=①工事概要の入力!$E$14,"-",IF(B543="-","-",B543+1)),"-")</f>
        <v>-</v>
      </c>
      <c r="C544" s="363" t="str">
        <f t="shared" si="83"/>
        <v>-</v>
      </c>
      <c r="D544" s="364" t="str">
        <f t="shared" si="84"/>
        <v xml:space="preserve"> </v>
      </c>
      <c r="E544" s="365" t="str">
        <f>IF(B544=①工事概要の入力!$E$10,"",IF(B544&gt;①工事概要の入力!$E$13,"",IF(LEN(AT544)=0,"○","")))</f>
        <v/>
      </c>
      <c r="F544" s="365" t="str">
        <f>IF(E544="","",IF(WEEKDAY(B544)=1,"〇",IF(WEEKDAY(B544)=7,"〇","")))</f>
        <v/>
      </c>
      <c r="G544" s="366" t="str">
        <f t="shared" si="85"/>
        <v>×</v>
      </c>
      <c r="H544" s="367"/>
      <c r="I544" s="368"/>
      <c r="J544" s="369"/>
      <c r="K544" s="370"/>
      <c r="L544" s="371" t="str">
        <f t="shared" si="86"/>
        <v/>
      </c>
      <c r="M544" s="371" t="str">
        <f t="shared" si="80"/>
        <v/>
      </c>
      <c r="N544" s="371" t="str">
        <f>B544</f>
        <v>-</v>
      </c>
      <c r="O544" s="371" t="str">
        <f t="shared" si="87"/>
        <v/>
      </c>
      <c r="P544" s="371" t="str">
        <f t="shared" si="88"/>
        <v>振替済み</v>
      </c>
      <c r="Q544" s="365" t="str">
        <f>IFERROR(IF(F544="","",IF(I544="休日","OK",IF(I544=$T$3,VLOOKUP(B544,$M$15:$P$655,4,FALSE),"NG"))),"NG")</f>
        <v/>
      </c>
      <c r="R544" s="398" t="str">
        <f>IFERROR(IF(WEEKDAY(C544)=2,"週の始まり",IF(WEEKDAY(C544)=1,"週の終わり",IF(WEEKDAY(C544)&gt;2,"↓",""))),"")</f>
        <v/>
      </c>
      <c r="S544" s="184"/>
      <c r="V544" s="177" t="str">
        <f>IFERROR(VLOOKUP(B544,①工事概要の入力!$C$10:$D$14,2,FALSE),"")</f>
        <v/>
      </c>
      <c r="W544" s="177" t="str">
        <f>IFERROR(VLOOKUP(B544,①工事概要の入力!$C$18:$D$23,2,FALSE),"")</f>
        <v/>
      </c>
      <c r="X544" s="177" t="str">
        <f>IFERROR(VLOOKUP(B544,①工事概要の入力!$C$24:$D$26,2,FALSE),"")</f>
        <v/>
      </c>
      <c r="Y544" s="177" t="str">
        <f>IF(B544&gt;①工事概要の入力!$C$28,"",IF(B544&gt;=①工事概要の入力!$C$27,$Y$13,""))</f>
        <v/>
      </c>
      <c r="Z544" s="177" t="str">
        <f>IF(B544&gt;①工事概要の入力!$C$30,"",IF(B544&gt;=①工事概要の入力!$C$29,$Z$13,""))</f>
        <v/>
      </c>
      <c r="AA544" s="177" t="str">
        <f>IF(B544&gt;①工事概要の入力!$C$32,"",IF(B544&gt;=①工事概要の入力!$C$31,$AA$13,""))</f>
        <v/>
      </c>
      <c r="AB544" s="177" t="str">
        <f>IF(B544&gt;①工事概要の入力!$C$34,"",IF(B544&gt;=①工事概要の入力!$C$33,$AB$13,""))</f>
        <v/>
      </c>
      <c r="AC544" s="177" t="str">
        <f>IF(B544&gt;①工事概要の入力!$C$36,"",IF(B544&gt;=①工事概要の入力!$C$35,$AC$13,""))</f>
        <v/>
      </c>
      <c r="AD544" s="177" t="str">
        <f>IF(B544&gt;①工事概要の入力!$C$38,"",IF(B544&gt;=①工事概要の入力!$C$37,$AD$13,""))</f>
        <v/>
      </c>
      <c r="AE544" s="177" t="str">
        <f>IF(B544&gt;①工事概要の入力!$C$40,"",IF(B544&gt;=①工事概要の入力!$C$39,$AE$13,""))</f>
        <v/>
      </c>
      <c r="AF544" s="177" t="str">
        <f>IF(B544&gt;①工事概要の入力!$C$42,"",IF(B544&gt;=①工事概要の入力!$C$41,$AF$13,""))</f>
        <v/>
      </c>
      <c r="AG544" s="177" t="str">
        <f>IF(B544&gt;①工事概要の入力!$C$44,"",IF(B544&gt;=①工事概要の入力!$C$43,$AG$13,""))</f>
        <v/>
      </c>
      <c r="AH544" s="177" t="str">
        <f>IF(B544&gt;①工事概要の入力!$C$46,"",IF(B544&gt;=①工事概要の入力!$C$45,$AH$13,""))</f>
        <v/>
      </c>
      <c r="AI544" s="177" t="str">
        <f>IF(B544&gt;①工事概要の入力!$C$48,"",IF(B544&gt;=①工事概要の入力!$C$47,$AI$13,""))</f>
        <v/>
      </c>
      <c r="AJ544" s="177" t="str">
        <f>IF(B544&gt;①工事概要の入力!$C$50,"",IF(B544&gt;=①工事概要の入力!$C$49,$AJ$13,""))</f>
        <v/>
      </c>
      <c r="AK544" s="177" t="str">
        <f>IF(B544&gt;①工事概要の入力!$C$52,"",IF(B544&gt;=①工事概要の入力!$C$51,$AK$13,""))</f>
        <v/>
      </c>
      <c r="AL544" s="177" t="str">
        <f>IF(B544&gt;①工事概要の入力!$C$54,"",IF(B544&gt;=①工事概要の入力!$C$53,$AL$13,""))</f>
        <v/>
      </c>
      <c r="AM544" s="177" t="str">
        <f>IF(B544&gt;①工事概要の入力!$C$56,"",IF(B544&gt;=①工事概要の入力!$C$55,$AM$13,""))</f>
        <v/>
      </c>
      <c r="AN544" s="177" t="str">
        <f>IF(B544&gt;①工事概要の入力!$C$58,"",IF(B544&gt;=①工事概要の入力!$C$57,$AN$13,""))</f>
        <v/>
      </c>
      <c r="AO544" s="177" t="str">
        <f>IF(B544&gt;①工事概要の入力!$C$60,"",IF(B544&gt;=①工事概要の入力!$C$59,$AO$13,""))</f>
        <v/>
      </c>
      <c r="AP544" s="177" t="str">
        <f>IF(B544&gt;①工事概要の入力!$C$62,"",IF(B544&gt;=①工事概要の入力!$C$61,$AP$13,""))</f>
        <v/>
      </c>
      <c r="AQ544" s="177" t="str">
        <f>IF(B544&gt;①工事概要の入力!$C$64,"",IF(B544&gt;=①工事概要の入力!$C$63,$AQ$13,""))</f>
        <v/>
      </c>
      <c r="AR544" s="177" t="str">
        <f>IF(B544&gt;①工事概要の入力!$C$66,"",IF(B544&gt;=①工事概要の入力!$C$65,$AR$13,""))</f>
        <v/>
      </c>
      <c r="AS544" s="177" t="str">
        <f>IF(B544&gt;①工事概要の入力!$C$68,"",IF(B544&gt;=①工事概要の入力!$C$67,$AS$13,""))</f>
        <v/>
      </c>
      <c r="AT544" s="177" t="str">
        <f t="shared" si="89"/>
        <v/>
      </c>
      <c r="AU544" s="177" t="str">
        <f t="shared" si="81"/>
        <v xml:space="preserve"> </v>
      </c>
    </row>
    <row r="545" spans="1:47" ht="39" customHeight="1" thickTop="1" thickBot="1">
      <c r="A545" s="351" t="str">
        <f t="shared" si="82"/>
        <v>対象期間外</v>
      </c>
      <c r="B545" s="362" t="str">
        <f>IFERROR(IF(B544=①工事概要の入力!$E$14,"-",IF(B544="-","-",B544+1)),"-")</f>
        <v>-</v>
      </c>
      <c r="C545" s="363" t="str">
        <f t="shared" si="83"/>
        <v>-</v>
      </c>
      <c r="D545" s="364" t="str">
        <f t="shared" si="84"/>
        <v xml:space="preserve"> </v>
      </c>
      <c r="E545" s="365" t="str">
        <f>IF(B545=①工事概要の入力!$E$10,"",IF(B545&gt;①工事概要の入力!$E$13,"",IF(LEN(AT545)=0,"○","")))</f>
        <v/>
      </c>
      <c r="F545" s="365" t="str">
        <f>IF(E545="","",IF(WEEKDAY(B545)=1,"〇",IF(WEEKDAY(B545)=7,"〇","")))</f>
        <v/>
      </c>
      <c r="G545" s="366" t="str">
        <f t="shared" si="85"/>
        <v>×</v>
      </c>
      <c r="H545" s="367"/>
      <c r="I545" s="368"/>
      <c r="J545" s="369"/>
      <c r="K545" s="370"/>
      <c r="L545" s="371" t="str">
        <f t="shared" si="86"/>
        <v/>
      </c>
      <c r="M545" s="371" t="str">
        <f t="shared" si="80"/>
        <v/>
      </c>
      <c r="N545" s="371" t="str">
        <f>B545</f>
        <v>-</v>
      </c>
      <c r="O545" s="371" t="str">
        <f t="shared" si="87"/>
        <v/>
      </c>
      <c r="P545" s="371" t="str">
        <f t="shared" si="88"/>
        <v>振替済み</v>
      </c>
      <c r="Q545" s="365" t="str">
        <f>IFERROR(IF(F545="","",IF(I545="休日","OK",IF(I545=$T$3,VLOOKUP(B545,$M$15:$P$655,4,FALSE),"NG"))),"NG")</f>
        <v/>
      </c>
      <c r="R545" s="398" t="str">
        <f>IFERROR(IF(WEEKDAY(C545)=2,"週の始まり",IF(WEEKDAY(C545)=1,"週の終わり",IF(WEEKDAY(C545)&gt;2,"↓",""))),"")</f>
        <v/>
      </c>
      <c r="S545" s="184"/>
      <c r="V545" s="177" t="str">
        <f>IFERROR(VLOOKUP(B545,①工事概要の入力!$C$10:$D$14,2,FALSE),"")</f>
        <v/>
      </c>
      <c r="W545" s="177" t="str">
        <f>IFERROR(VLOOKUP(B545,①工事概要の入力!$C$18:$D$23,2,FALSE),"")</f>
        <v/>
      </c>
      <c r="X545" s="177" t="str">
        <f>IFERROR(VLOOKUP(B545,①工事概要の入力!$C$24:$D$26,2,FALSE),"")</f>
        <v/>
      </c>
      <c r="Y545" s="177" t="str">
        <f>IF(B545&gt;①工事概要の入力!$C$28,"",IF(B545&gt;=①工事概要の入力!$C$27,$Y$13,""))</f>
        <v/>
      </c>
      <c r="Z545" s="177" t="str">
        <f>IF(B545&gt;①工事概要の入力!$C$30,"",IF(B545&gt;=①工事概要の入力!$C$29,$Z$13,""))</f>
        <v/>
      </c>
      <c r="AA545" s="177" t="str">
        <f>IF(B545&gt;①工事概要の入力!$C$32,"",IF(B545&gt;=①工事概要の入力!$C$31,$AA$13,""))</f>
        <v/>
      </c>
      <c r="AB545" s="177" t="str">
        <f>IF(B545&gt;①工事概要の入力!$C$34,"",IF(B545&gt;=①工事概要の入力!$C$33,$AB$13,""))</f>
        <v/>
      </c>
      <c r="AC545" s="177" t="str">
        <f>IF(B545&gt;①工事概要の入力!$C$36,"",IF(B545&gt;=①工事概要の入力!$C$35,$AC$13,""))</f>
        <v/>
      </c>
      <c r="AD545" s="177" t="str">
        <f>IF(B545&gt;①工事概要の入力!$C$38,"",IF(B545&gt;=①工事概要の入力!$C$37,$AD$13,""))</f>
        <v/>
      </c>
      <c r="AE545" s="177" t="str">
        <f>IF(B545&gt;①工事概要の入力!$C$40,"",IF(B545&gt;=①工事概要の入力!$C$39,$AE$13,""))</f>
        <v/>
      </c>
      <c r="AF545" s="177" t="str">
        <f>IF(B545&gt;①工事概要の入力!$C$42,"",IF(B545&gt;=①工事概要の入力!$C$41,$AF$13,""))</f>
        <v/>
      </c>
      <c r="AG545" s="177" t="str">
        <f>IF(B545&gt;①工事概要の入力!$C$44,"",IF(B545&gt;=①工事概要の入力!$C$43,$AG$13,""))</f>
        <v/>
      </c>
      <c r="AH545" s="177" t="str">
        <f>IF(B545&gt;①工事概要の入力!$C$46,"",IF(B545&gt;=①工事概要の入力!$C$45,$AH$13,""))</f>
        <v/>
      </c>
      <c r="AI545" s="177" t="str">
        <f>IF(B545&gt;①工事概要の入力!$C$48,"",IF(B545&gt;=①工事概要の入力!$C$47,$AI$13,""))</f>
        <v/>
      </c>
      <c r="AJ545" s="177" t="str">
        <f>IF(B545&gt;①工事概要の入力!$C$50,"",IF(B545&gt;=①工事概要の入力!$C$49,$AJ$13,""))</f>
        <v/>
      </c>
      <c r="AK545" s="177" t="str">
        <f>IF(B545&gt;①工事概要の入力!$C$52,"",IF(B545&gt;=①工事概要の入力!$C$51,$AK$13,""))</f>
        <v/>
      </c>
      <c r="AL545" s="177" t="str">
        <f>IF(B545&gt;①工事概要の入力!$C$54,"",IF(B545&gt;=①工事概要の入力!$C$53,$AL$13,""))</f>
        <v/>
      </c>
      <c r="AM545" s="177" t="str">
        <f>IF(B545&gt;①工事概要の入力!$C$56,"",IF(B545&gt;=①工事概要の入力!$C$55,$AM$13,""))</f>
        <v/>
      </c>
      <c r="AN545" s="177" t="str">
        <f>IF(B545&gt;①工事概要の入力!$C$58,"",IF(B545&gt;=①工事概要の入力!$C$57,$AN$13,""))</f>
        <v/>
      </c>
      <c r="AO545" s="177" t="str">
        <f>IF(B545&gt;①工事概要の入力!$C$60,"",IF(B545&gt;=①工事概要の入力!$C$59,$AO$13,""))</f>
        <v/>
      </c>
      <c r="AP545" s="177" t="str">
        <f>IF(B545&gt;①工事概要の入力!$C$62,"",IF(B545&gt;=①工事概要の入力!$C$61,$AP$13,""))</f>
        <v/>
      </c>
      <c r="AQ545" s="177" t="str">
        <f>IF(B545&gt;①工事概要の入力!$C$64,"",IF(B545&gt;=①工事概要の入力!$C$63,$AQ$13,""))</f>
        <v/>
      </c>
      <c r="AR545" s="177" t="str">
        <f>IF(B545&gt;①工事概要の入力!$C$66,"",IF(B545&gt;=①工事概要の入力!$C$65,$AR$13,""))</f>
        <v/>
      </c>
      <c r="AS545" s="177" t="str">
        <f>IF(B545&gt;①工事概要の入力!$C$68,"",IF(B545&gt;=①工事概要の入力!$C$67,$AS$13,""))</f>
        <v/>
      </c>
      <c r="AT545" s="177" t="str">
        <f t="shared" si="89"/>
        <v/>
      </c>
      <c r="AU545" s="177" t="str">
        <f t="shared" si="81"/>
        <v xml:space="preserve"> </v>
      </c>
    </row>
    <row r="546" spans="1:47" ht="39" customHeight="1" thickTop="1" thickBot="1">
      <c r="A546" s="351" t="str">
        <f t="shared" si="82"/>
        <v>対象期間外</v>
      </c>
      <c r="B546" s="362" t="str">
        <f>IFERROR(IF(B545=①工事概要の入力!$E$14,"-",IF(B545="-","-",B545+1)),"-")</f>
        <v>-</v>
      </c>
      <c r="C546" s="363" t="str">
        <f t="shared" si="83"/>
        <v>-</v>
      </c>
      <c r="D546" s="364" t="str">
        <f t="shared" si="84"/>
        <v xml:space="preserve"> </v>
      </c>
      <c r="E546" s="365" t="str">
        <f>IF(B546=①工事概要の入力!$E$10,"",IF(B546&gt;①工事概要の入力!$E$13,"",IF(LEN(AT546)=0,"○","")))</f>
        <v/>
      </c>
      <c r="F546" s="365" t="str">
        <f>IF(E546="","",IF(WEEKDAY(B546)=1,"〇",IF(WEEKDAY(B546)=7,"〇","")))</f>
        <v/>
      </c>
      <c r="G546" s="366" t="str">
        <f t="shared" si="85"/>
        <v>×</v>
      </c>
      <c r="H546" s="367"/>
      <c r="I546" s="368"/>
      <c r="J546" s="369"/>
      <c r="K546" s="370"/>
      <c r="L546" s="371" t="str">
        <f t="shared" si="86"/>
        <v/>
      </c>
      <c r="M546" s="371" t="str">
        <f t="shared" si="80"/>
        <v/>
      </c>
      <c r="N546" s="371" t="str">
        <f>B546</f>
        <v>-</v>
      </c>
      <c r="O546" s="371" t="str">
        <f t="shared" si="87"/>
        <v/>
      </c>
      <c r="P546" s="371" t="str">
        <f t="shared" si="88"/>
        <v>振替済み</v>
      </c>
      <c r="Q546" s="365" t="str">
        <f>IFERROR(IF(F546="","",IF(I546="休日","OK",IF(I546=$T$3,VLOOKUP(B546,$M$15:$P$655,4,FALSE),"NG"))),"NG")</f>
        <v/>
      </c>
      <c r="R546" s="398" t="str">
        <f>IFERROR(IF(WEEKDAY(C546)=2,"週の始まり",IF(WEEKDAY(C546)=1,"週の終わり",IF(WEEKDAY(C546)&gt;2,"↓",""))),"")</f>
        <v/>
      </c>
      <c r="S546" s="184"/>
      <c r="V546" s="177" t="str">
        <f>IFERROR(VLOOKUP(B546,①工事概要の入力!$C$10:$D$14,2,FALSE),"")</f>
        <v/>
      </c>
      <c r="W546" s="177" t="str">
        <f>IFERROR(VLOOKUP(B546,①工事概要の入力!$C$18:$D$23,2,FALSE),"")</f>
        <v/>
      </c>
      <c r="X546" s="177" t="str">
        <f>IFERROR(VLOOKUP(B546,①工事概要の入力!$C$24:$D$26,2,FALSE),"")</f>
        <v/>
      </c>
      <c r="Y546" s="177" t="str">
        <f>IF(B546&gt;①工事概要の入力!$C$28,"",IF(B546&gt;=①工事概要の入力!$C$27,$Y$13,""))</f>
        <v/>
      </c>
      <c r="Z546" s="177" t="str">
        <f>IF(B546&gt;①工事概要の入力!$C$30,"",IF(B546&gt;=①工事概要の入力!$C$29,$Z$13,""))</f>
        <v/>
      </c>
      <c r="AA546" s="177" t="str">
        <f>IF(B546&gt;①工事概要の入力!$C$32,"",IF(B546&gt;=①工事概要の入力!$C$31,$AA$13,""))</f>
        <v/>
      </c>
      <c r="AB546" s="177" t="str">
        <f>IF(B546&gt;①工事概要の入力!$C$34,"",IF(B546&gt;=①工事概要の入力!$C$33,$AB$13,""))</f>
        <v/>
      </c>
      <c r="AC546" s="177" t="str">
        <f>IF(B546&gt;①工事概要の入力!$C$36,"",IF(B546&gt;=①工事概要の入力!$C$35,$AC$13,""))</f>
        <v/>
      </c>
      <c r="AD546" s="177" t="str">
        <f>IF(B546&gt;①工事概要の入力!$C$38,"",IF(B546&gt;=①工事概要の入力!$C$37,$AD$13,""))</f>
        <v/>
      </c>
      <c r="AE546" s="177" t="str">
        <f>IF(B546&gt;①工事概要の入力!$C$40,"",IF(B546&gt;=①工事概要の入力!$C$39,$AE$13,""))</f>
        <v/>
      </c>
      <c r="AF546" s="177" t="str">
        <f>IF(B546&gt;①工事概要の入力!$C$42,"",IF(B546&gt;=①工事概要の入力!$C$41,$AF$13,""))</f>
        <v/>
      </c>
      <c r="AG546" s="177" t="str">
        <f>IF(B546&gt;①工事概要の入力!$C$44,"",IF(B546&gt;=①工事概要の入力!$C$43,$AG$13,""))</f>
        <v/>
      </c>
      <c r="AH546" s="177" t="str">
        <f>IF(B546&gt;①工事概要の入力!$C$46,"",IF(B546&gt;=①工事概要の入力!$C$45,$AH$13,""))</f>
        <v/>
      </c>
      <c r="AI546" s="177" t="str">
        <f>IF(B546&gt;①工事概要の入力!$C$48,"",IF(B546&gt;=①工事概要の入力!$C$47,$AI$13,""))</f>
        <v/>
      </c>
      <c r="AJ546" s="177" t="str">
        <f>IF(B546&gt;①工事概要の入力!$C$50,"",IF(B546&gt;=①工事概要の入力!$C$49,$AJ$13,""))</f>
        <v/>
      </c>
      <c r="AK546" s="177" t="str">
        <f>IF(B546&gt;①工事概要の入力!$C$52,"",IF(B546&gt;=①工事概要の入力!$C$51,$AK$13,""))</f>
        <v/>
      </c>
      <c r="AL546" s="177" t="str">
        <f>IF(B546&gt;①工事概要の入力!$C$54,"",IF(B546&gt;=①工事概要の入力!$C$53,$AL$13,""))</f>
        <v/>
      </c>
      <c r="AM546" s="177" t="str">
        <f>IF(B546&gt;①工事概要の入力!$C$56,"",IF(B546&gt;=①工事概要の入力!$C$55,$AM$13,""))</f>
        <v/>
      </c>
      <c r="AN546" s="177" t="str">
        <f>IF(B546&gt;①工事概要の入力!$C$58,"",IF(B546&gt;=①工事概要の入力!$C$57,$AN$13,""))</f>
        <v/>
      </c>
      <c r="AO546" s="177" t="str">
        <f>IF(B546&gt;①工事概要の入力!$C$60,"",IF(B546&gt;=①工事概要の入力!$C$59,$AO$13,""))</f>
        <v/>
      </c>
      <c r="AP546" s="177" t="str">
        <f>IF(B546&gt;①工事概要の入力!$C$62,"",IF(B546&gt;=①工事概要の入力!$C$61,$AP$13,""))</f>
        <v/>
      </c>
      <c r="AQ546" s="177" t="str">
        <f>IF(B546&gt;①工事概要の入力!$C$64,"",IF(B546&gt;=①工事概要の入力!$C$63,$AQ$13,""))</f>
        <v/>
      </c>
      <c r="AR546" s="177" t="str">
        <f>IF(B546&gt;①工事概要の入力!$C$66,"",IF(B546&gt;=①工事概要の入力!$C$65,$AR$13,""))</f>
        <v/>
      </c>
      <c r="AS546" s="177" t="str">
        <f>IF(B546&gt;①工事概要の入力!$C$68,"",IF(B546&gt;=①工事概要の入力!$C$67,$AS$13,""))</f>
        <v/>
      </c>
      <c r="AT546" s="177" t="str">
        <f t="shared" si="89"/>
        <v/>
      </c>
      <c r="AU546" s="177" t="str">
        <f t="shared" si="81"/>
        <v xml:space="preserve"> </v>
      </c>
    </row>
    <row r="547" spans="1:47" ht="39" customHeight="1" thickTop="1" thickBot="1">
      <c r="A547" s="351" t="str">
        <f t="shared" si="82"/>
        <v>対象期間外</v>
      </c>
      <c r="B547" s="362" t="str">
        <f>IFERROR(IF(B546=①工事概要の入力!$E$14,"-",IF(B546="-","-",B546+1)),"-")</f>
        <v>-</v>
      </c>
      <c r="C547" s="363" t="str">
        <f t="shared" si="83"/>
        <v>-</v>
      </c>
      <c r="D547" s="364" t="str">
        <f t="shared" si="84"/>
        <v xml:space="preserve"> </v>
      </c>
      <c r="E547" s="365" t="str">
        <f>IF(B547=①工事概要の入力!$E$10,"",IF(B547&gt;①工事概要の入力!$E$13,"",IF(LEN(AT547)=0,"○","")))</f>
        <v/>
      </c>
      <c r="F547" s="365" t="str">
        <f>IF(E547="","",IF(WEEKDAY(B547)=1,"〇",IF(WEEKDAY(B547)=7,"〇","")))</f>
        <v/>
      </c>
      <c r="G547" s="366" t="str">
        <f t="shared" si="85"/>
        <v>×</v>
      </c>
      <c r="H547" s="367"/>
      <c r="I547" s="368"/>
      <c r="J547" s="369"/>
      <c r="K547" s="370"/>
      <c r="L547" s="371" t="str">
        <f t="shared" si="86"/>
        <v/>
      </c>
      <c r="M547" s="371" t="str">
        <f t="shared" si="80"/>
        <v/>
      </c>
      <c r="N547" s="371" t="str">
        <f>B547</f>
        <v>-</v>
      </c>
      <c r="O547" s="371" t="str">
        <f t="shared" si="87"/>
        <v/>
      </c>
      <c r="P547" s="371" t="str">
        <f t="shared" si="88"/>
        <v>振替済み</v>
      </c>
      <c r="Q547" s="365" t="str">
        <f>IFERROR(IF(F547="","",IF(I547="休日","OK",IF(I547=$T$3,VLOOKUP(B547,$M$15:$P$655,4,FALSE),"NG"))),"NG")</f>
        <v/>
      </c>
      <c r="R547" s="398" t="str">
        <f>IFERROR(IF(WEEKDAY(C547)=2,"週の始まり",IF(WEEKDAY(C547)=1,"週の終わり",IF(WEEKDAY(C547)&gt;2,"↓",""))),"")</f>
        <v/>
      </c>
      <c r="S547" s="184"/>
      <c r="V547" s="177" t="str">
        <f>IFERROR(VLOOKUP(B547,①工事概要の入力!$C$10:$D$14,2,FALSE),"")</f>
        <v/>
      </c>
      <c r="W547" s="177" t="str">
        <f>IFERROR(VLOOKUP(B547,①工事概要の入力!$C$18:$D$23,2,FALSE),"")</f>
        <v/>
      </c>
      <c r="X547" s="177" t="str">
        <f>IFERROR(VLOOKUP(B547,①工事概要の入力!$C$24:$D$26,2,FALSE),"")</f>
        <v/>
      </c>
      <c r="Y547" s="177" t="str">
        <f>IF(B547&gt;①工事概要の入力!$C$28,"",IF(B547&gt;=①工事概要の入力!$C$27,$Y$13,""))</f>
        <v/>
      </c>
      <c r="Z547" s="177" t="str">
        <f>IF(B547&gt;①工事概要の入力!$C$30,"",IF(B547&gt;=①工事概要の入力!$C$29,$Z$13,""))</f>
        <v/>
      </c>
      <c r="AA547" s="177" t="str">
        <f>IF(B547&gt;①工事概要の入力!$C$32,"",IF(B547&gt;=①工事概要の入力!$C$31,$AA$13,""))</f>
        <v/>
      </c>
      <c r="AB547" s="177" t="str">
        <f>IF(B547&gt;①工事概要の入力!$C$34,"",IF(B547&gt;=①工事概要の入力!$C$33,$AB$13,""))</f>
        <v/>
      </c>
      <c r="AC547" s="177" t="str">
        <f>IF(B547&gt;①工事概要の入力!$C$36,"",IF(B547&gt;=①工事概要の入力!$C$35,$AC$13,""))</f>
        <v/>
      </c>
      <c r="AD547" s="177" t="str">
        <f>IF(B547&gt;①工事概要の入力!$C$38,"",IF(B547&gt;=①工事概要の入力!$C$37,$AD$13,""))</f>
        <v/>
      </c>
      <c r="AE547" s="177" t="str">
        <f>IF(B547&gt;①工事概要の入力!$C$40,"",IF(B547&gt;=①工事概要の入力!$C$39,$AE$13,""))</f>
        <v/>
      </c>
      <c r="AF547" s="177" t="str">
        <f>IF(B547&gt;①工事概要の入力!$C$42,"",IF(B547&gt;=①工事概要の入力!$C$41,$AF$13,""))</f>
        <v/>
      </c>
      <c r="AG547" s="177" t="str">
        <f>IF(B547&gt;①工事概要の入力!$C$44,"",IF(B547&gt;=①工事概要の入力!$C$43,$AG$13,""))</f>
        <v/>
      </c>
      <c r="AH547" s="177" t="str">
        <f>IF(B547&gt;①工事概要の入力!$C$46,"",IF(B547&gt;=①工事概要の入力!$C$45,$AH$13,""))</f>
        <v/>
      </c>
      <c r="AI547" s="177" t="str">
        <f>IF(B547&gt;①工事概要の入力!$C$48,"",IF(B547&gt;=①工事概要の入力!$C$47,$AI$13,""))</f>
        <v/>
      </c>
      <c r="AJ547" s="177" t="str">
        <f>IF(B547&gt;①工事概要の入力!$C$50,"",IF(B547&gt;=①工事概要の入力!$C$49,$AJ$13,""))</f>
        <v/>
      </c>
      <c r="AK547" s="177" t="str">
        <f>IF(B547&gt;①工事概要の入力!$C$52,"",IF(B547&gt;=①工事概要の入力!$C$51,$AK$13,""))</f>
        <v/>
      </c>
      <c r="AL547" s="177" t="str">
        <f>IF(B547&gt;①工事概要の入力!$C$54,"",IF(B547&gt;=①工事概要の入力!$C$53,$AL$13,""))</f>
        <v/>
      </c>
      <c r="AM547" s="177" t="str">
        <f>IF(B547&gt;①工事概要の入力!$C$56,"",IF(B547&gt;=①工事概要の入力!$C$55,$AM$13,""))</f>
        <v/>
      </c>
      <c r="AN547" s="177" t="str">
        <f>IF(B547&gt;①工事概要の入力!$C$58,"",IF(B547&gt;=①工事概要の入力!$C$57,$AN$13,""))</f>
        <v/>
      </c>
      <c r="AO547" s="177" t="str">
        <f>IF(B547&gt;①工事概要の入力!$C$60,"",IF(B547&gt;=①工事概要の入力!$C$59,$AO$13,""))</f>
        <v/>
      </c>
      <c r="AP547" s="177" t="str">
        <f>IF(B547&gt;①工事概要の入力!$C$62,"",IF(B547&gt;=①工事概要の入力!$C$61,$AP$13,""))</f>
        <v/>
      </c>
      <c r="AQ547" s="177" t="str">
        <f>IF(B547&gt;①工事概要の入力!$C$64,"",IF(B547&gt;=①工事概要の入力!$C$63,$AQ$13,""))</f>
        <v/>
      </c>
      <c r="AR547" s="177" t="str">
        <f>IF(B547&gt;①工事概要の入力!$C$66,"",IF(B547&gt;=①工事概要の入力!$C$65,$AR$13,""))</f>
        <v/>
      </c>
      <c r="AS547" s="177" t="str">
        <f>IF(B547&gt;①工事概要の入力!$C$68,"",IF(B547&gt;=①工事概要の入力!$C$67,$AS$13,""))</f>
        <v/>
      </c>
      <c r="AT547" s="177" t="str">
        <f t="shared" si="89"/>
        <v/>
      </c>
      <c r="AU547" s="177" t="str">
        <f t="shared" si="81"/>
        <v xml:space="preserve"> </v>
      </c>
    </row>
    <row r="548" spans="1:47" ht="39" customHeight="1" thickTop="1" thickBot="1">
      <c r="A548" s="351" t="str">
        <f t="shared" si="82"/>
        <v>対象期間外</v>
      </c>
      <c r="B548" s="362" t="str">
        <f>IFERROR(IF(B547=①工事概要の入力!$E$14,"-",IF(B547="-","-",B547+1)),"-")</f>
        <v>-</v>
      </c>
      <c r="C548" s="363" t="str">
        <f t="shared" si="83"/>
        <v>-</v>
      </c>
      <c r="D548" s="364" t="str">
        <f t="shared" si="84"/>
        <v xml:space="preserve"> </v>
      </c>
      <c r="E548" s="365" t="str">
        <f>IF(B548=①工事概要の入力!$E$10,"",IF(B548&gt;①工事概要の入力!$E$13,"",IF(LEN(AT548)=0,"○","")))</f>
        <v/>
      </c>
      <c r="F548" s="365" t="str">
        <f>IF(E548="","",IF(WEEKDAY(B548)=1,"〇",IF(WEEKDAY(B548)=7,"〇","")))</f>
        <v/>
      </c>
      <c r="G548" s="366" t="str">
        <f t="shared" si="85"/>
        <v>×</v>
      </c>
      <c r="H548" s="367"/>
      <c r="I548" s="368"/>
      <c r="J548" s="369"/>
      <c r="K548" s="370"/>
      <c r="L548" s="371" t="str">
        <f t="shared" si="86"/>
        <v/>
      </c>
      <c r="M548" s="371" t="str">
        <f t="shared" si="80"/>
        <v/>
      </c>
      <c r="N548" s="371" t="str">
        <f>B548</f>
        <v>-</v>
      </c>
      <c r="O548" s="371" t="str">
        <f t="shared" si="87"/>
        <v/>
      </c>
      <c r="P548" s="371" t="str">
        <f t="shared" si="88"/>
        <v>振替済み</v>
      </c>
      <c r="Q548" s="365" t="str">
        <f>IFERROR(IF(F548="","",IF(I548="休日","OK",IF(I548=$T$3,VLOOKUP(B548,$M$15:$P$655,4,FALSE),"NG"))),"NG")</f>
        <v/>
      </c>
      <c r="R548" s="398" t="str">
        <f>IFERROR(IF(WEEKDAY(C548)=2,"週の始まり",IF(WEEKDAY(C548)=1,"週の終わり",IF(WEEKDAY(C548)&gt;2,"↓",""))),"")</f>
        <v/>
      </c>
      <c r="S548" s="184"/>
      <c r="V548" s="177" t="str">
        <f>IFERROR(VLOOKUP(B548,①工事概要の入力!$C$10:$D$14,2,FALSE),"")</f>
        <v/>
      </c>
      <c r="W548" s="177" t="str">
        <f>IFERROR(VLOOKUP(B548,①工事概要の入力!$C$18:$D$23,2,FALSE),"")</f>
        <v/>
      </c>
      <c r="X548" s="177" t="str">
        <f>IFERROR(VLOOKUP(B548,①工事概要の入力!$C$24:$D$26,2,FALSE),"")</f>
        <v/>
      </c>
      <c r="Y548" s="177" t="str">
        <f>IF(B548&gt;①工事概要の入力!$C$28,"",IF(B548&gt;=①工事概要の入力!$C$27,$Y$13,""))</f>
        <v/>
      </c>
      <c r="Z548" s="177" t="str">
        <f>IF(B548&gt;①工事概要の入力!$C$30,"",IF(B548&gt;=①工事概要の入力!$C$29,$Z$13,""))</f>
        <v/>
      </c>
      <c r="AA548" s="177" t="str">
        <f>IF(B548&gt;①工事概要の入力!$C$32,"",IF(B548&gt;=①工事概要の入力!$C$31,$AA$13,""))</f>
        <v/>
      </c>
      <c r="AB548" s="177" t="str">
        <f>IF(B548&gt;①工事概要の入力!$C$34,"",IF(B548&gt;=①工事概要の入力!$C$33,$AB$13,""))</f>
        <v/>
      </c>
      <c r="AC548" s="177" t="str">
        <f>IF(B548&gt;①工事概要の入力!$C$36,"",IF(B548&gt;=①工事概要の入力!$C$35,$AC$13,""))</f>
        <v/>
      </c>
      <c r="AD548" s="177" t="str">
        <f>IF(B548&gt;①工事概要の入力!$C$38,"",IF(B548&gt;=①工事概要の入力!$C$37,$AD$13,""))</f>
        <v/>
      </c>
      <c r="AE548" s="177" t="str">
        <f>IF(B548&gt;①工事概要の入力!$C$40,"",IF(B548&gt;=①工事概要の入力!$C$39,$AE$13,""))</f>
        <v/>
      </c>
      <c r="AF548" s="177" t="str">
        <f>IF(B548&gt;①工事概要の入力!$C$42,"",IF(B548&gt;=①工事概要の入力!$C$41,$AF$13,""))</f>
        <v/>
      </c>
      <c r="AG548" s="177" t="str">
        <f>IF(B548&gt;①工事概要の入力!$C$44,"",IF(B548&gt;=①工事概要の入力!$C$43,$AG$13,""))</f>
        <v/>
      </c>
      <c r="AH548" s="177" t="str">
        <f>IF(B548&gt;①工事概要の入力!$C$46,"",IF(B548&gt;=①工事概要の入力!$C$45,$AH$13,""))</f>
        <v/>
      </c>
      <c r="AI548" s="177" t="str">
        <f>IF(B548&gt;①工事概要の入力!$C$48,"",IF(B548&gt;=①工事概要の入力!$C$47,$AI$13,""))</f>
        <v/>
      </c>
      <c r="AJ548" s="177" t="str">
        <f>IF(B548&gt;①工事概要の入力!$C$50,"",IF(B548&gt;=①工事概要の入力!$C$49,$AJ$13,""))</f>
        <v/>
      </c>
      <c r="AK548" s="177" t="str">
        <f>IF(B548&gt;①工事概要の入力!$C$52,"",IF(B548&gt;=①工事概要の入力!$C$51,$AK$13,""))</f>
        <v/>
      </c>
      <c r="AL548" s="177" t="str">
        <f>IF(B548&gt;①工事概要の入力!$C$54,"",IF(B548&gt;=①工事概要の入力!$C$53,$AL$13,""))</f>
        <v/>
      </c>
      <c r="AM548" s="177" t="str">
        <f>IF(B548&gt;①工事概要の入力!$C$56,"",IF(B548&gt;=①工事概要の入力!$C$55,$AM$13,""))</f>
        <v/>
      </c>
      <c r="AN548" s="177" t="str">
        <f>IF(B548&gt;①工事概要の入力!$C$58,"",IF(B548&gt;=①工事概要の入力!$C$57,$AN$13,""))</f>
        <v/>
      </c>
      <c r="AO548" s="177" t="str">
        <f>IF(B548&gt;①工事概要の入力!$C$60,"",IF(B548&gt;=①工事概要の入力!$C$59,$AO$13,""))</f>
        <v/>
      </c>
      <c r="AP548" s="177" t="str">
        <f>IF(B548&gt;①工事概要の入力!$C$62,"",IF(B548&gt;=①工事概要の入力!$C$61,$AP$13,""))</f>
        <v/>
      </c>
      <c r="AQ548" s="177" t="str">
        <f>IF(B548&gt;①工事概要の入力!$C$64,"",IF(B548&gt;=①工事概要の入力!$C$63,$AQ$13,""))</f>
        <v/>
      </c>
      <c r="AR548" s="177" t="str">
        <f>IF(B548&gt;①工事概要の入力!$C$66,"",IF(B548&gt;=①工事概要の入力!$C$65,$AR$13,""))</f>
        <v/>
      </c>
      <c r="AS548" s="177" t="str">
        <f>IF(B548&gt;①工事概要の入力!$C$68,"",IF(B548&gt;=①工事概要の入力!$C$67,$AS$13,""))</f>
        <v/>
      </c>
      <c r="AT548" s="177" t="str">
        <f t="shared" si="89"/>
        <v/>
      </c>
      <c r="AU548" s="177" t="str">
        <f t="shared" si="81"/>
        <v xml:space="preserve"> </v>
      </c>
    </row>
    <row r="549" spans="1:47" ht="39" customHeight="1" thickTop="1" thickBot="1">
      <c r="A549" s="351" t="str">
        <f t="shared" si="82"/>
        <v>対象期間外</v>
      </c>
      <c r="B549" s="362" t="str">
        <f>IFERROR(IF(B548=①工事概要の入力!$E$14,"-",IF(B548="-","-",B548+1)),"-")</f>
        <v>-</v>
      </c>
      <c r="C549" s="363" t="str">
        <f t="shared" si="83"/>
        <v>-</v>
      </c>
      <c r="D549" s="364" t="str">
        <f t="shared" si="84"/>
        <v xml:space="preserve"> </v>
      </c>
      <c r="E549" s="365" t="str">
        <f>IF(B549=①工事概要の入力!$E$10,"",IF(B549&gt;①工事概要の入力!$E$13,"",IF(LEN(AT549)=0,"○","")))</f>
        <v/>
      </c>
      <c r="F549" s="365" t="str">
        <f>IF(E549="","",IF(WEEKDAY(B549)=1,"〇",IF(WEEKDAY(B549)=7,"〇","")))</f>
        <v/>
      </c>
      <c r="G549" s="366" t="str">
        <f t="shared" si="85"/>
        <v>×</v>
      </c>
      <c r="H549" s="367"/>
      <c r="I549" s="368"/>
      <c r="J549" s="369"/>
      <c r="K549" s="370"/>
      <c r="L549" s="371" t="str">
        <f t="shared" si="86"/>
        <v/>
      </c>
      <c r="M549" s="371" t="str">
        <f t="shared" si="80"/>
        <v/>
      </c>
      <c r="N549" s="371" t="str">
        <f>B549</f>
        <v>-</v>
      </c>
      <c r="O549" s="371" t="str">
        <f t="shared" si="87"/>
        <v/>
      </c>
      <c r="P549" s="371" t="str">
        <f t="shared" si="88"/>
        <v>振替済み</v>
      </c>
      <c r="Q549" s="365" t="str">
        <f>IFERROR(IF(F549="","",IF(I549="休日","OK",IF(I549=$T$3,VLOOKUP(B549,$M$15:$P$655,4,FALSE),"NG"))),"NG")</f>
        <v/>
      </c>
      <c r="R549" s="398" t="str">
        <f>IFERROR(IF(WEEKDAY(C549)=2,"週の始まり",IF(WEEKDAY(C549)=1,"週の終わり",IF(WEEKDAY(C549)&gt;2,"↓",""))),"")</f>
        <v/>
      </c>
      <c r="S549" s="184"/>
      <c r="V549" s="177" t="str">
        <f>IFERROR(VLOOKUP(B549,①工事概要の入力!$C$10:$D$14,2,FALSE),"")</f>
        <v/>
      </c>
      <c r="W549" s="177" t="str">
        <f>IFERROR(VLOOKUP(B549,①工事概要の入力!$C$18:$D$23,2,FALSE),"")</f>
        <v/>
      </c>
      <c r="X549" s="177" t="str">
        <f>IFERROR(VLOOKUP(B549,①工事概要の入力!$C$24:$D$26,2,FALSE),"")</f>
        <v/>
      </c>
      <c r="Y549" s="177" t="str">
        <f>IF(B549&gt;①工事概要の入力!$C$28,"",IF(B549&gt;=①工事概要の入力!$C$27,$Y$13,""))</f>
        <v/>
      </c>
      <c r="Z549" s="177" t="str">
        <f>IF(B549&gt;①工事概要の入力!$C$30,"",IF(B549&gt;=①工事概要の入力!$C$29,$Z$13,""))</f>
        <v/>
      </c>
      <c r="AA549" s="177" t="str">
        <f>IF(B549&gt;①工事概要の入力!$C$32,"",IF(B549&gt;=①工事概要の入力!$C$31,$AA$13,""))</f>
        <v/>
      </c>
      <c r="AB549" s="177" t="str">
        <f>IF(B549&gt;①工事概要の入力!$C$34,"",IF(B549&gt;=①工事概要の入力!$C$33,$AB$13,""))</f>
        <v/>
      </c>
      <c r="AC549" s="177" t="str">
        <f>IF(B549&gt;①工事概要の入力!$C$36,"",IF(B549&gt;=①工事概要の入力!$C$35,$AC$13,""))</f>
        <v/>
      </c>
      <c r="AD549" s="177" t="str">
        <f>IF(B549&gt;①工事概要の入力!$C$38,"",IF(B549&gt;=①工事概要の入力!$C$37,$AD$13,""))</f>
        <v/>
      </c>
      <c r="AE549" s="177" t="str">
        <f>IF(B549&gt;①工事概要の入力!$C$40,"",IF(B549&gt;=①工事概要の入力!$C$39,$AE$13,""))</f>
        <v/>
      </c>
      <c r="AF549" s="177" t="str">
        <f>IF(B549&gt;①工事概要の入力!$C$42,"",IF(B549&gt;=①工事概要の入力!$C$41,$AF$13,""))</f>
        <v/>
      </c>
      <c r="AG549" s="177" t="str">
        <f>IF(B549&gt;①工事概要の入力!$C$44,"",IF(B549&gt;=①工事概要の入力!$C$43,$AG$13,""))</f>
        <v/>
      </c>
      <c r="AH549" s="177" t="str">
        <f>IF(B549&gt;①工事概要の入力!$C$46,"",IF(B549&gt;=①工事概要の入力!$C$45,$AH$13,""))</f>
        <v/>
      </c>
      <c r="AI549" s="177" t="str">
        <f>IF(B549&gt;①工事概要の入力!$C$48,"",IF(B549&gt;=①工事概要の入力!$C$47,$AI$13,""))</f>
        <v/>
      </c>
      <c r="AJ549" s="177" t="str">
        <f>IF(B549&gt;①工事概要の入力!$C$50,"",IF(B549&gt;=①工事概要の入力!$C$49,$AJ$13,""))</f>
        <v/>
      </c>
      <c r="AK549" s="177" t="str">
        <f>IF(B549&gt;①工事概要の入力!$C$52,"",IF(B549&gt;=①工事概要の入力!$C$51,$AK$13,""))</f>
        <v/>
      </c>
      <c r="AL549" s="177" t="str">
        <f>IF(B549&gt;①工事概要の入力!$C$54,"",IF(B549&gt;=①工事概要の入力!$C$53,$AL$13,""))</f>
        <v/>
      </c>
      <c r="AM549" s="177" t="str">
        <f>IF(B549&gt;①工事概要の入力!$C$56,"",IF(B549&gt;=①工事概要の入力!$C$55,$AM$13,""))</f>
        <v/>
      </c>
      <c r="AN549" s="177" t="str">
        <f>IF(B549&gt;①工事概要の入力!$C$58,"",IF(B549&gt;=①工事概要の入力!$C$57,$AN$13,""))</f>
        <v/>
      </c>
      <c r="AO549" s="177" t="str">
        <f>IF(B549&gt;①工事概要の入力!$C$60,"",IF(B549&gt;=①工事概要の入力!$C$59,$AO$13,""))</f>
        <v/>
      </c>
      <c r="AP549" s="177" t="str">
        <f>IF(B549&gt;①工事概要の入力!$C$62,"",IF(B549&gt;=①工事概要の入力!$C$61,$AP$13,""))</f>
        <v/>
      </c>
      <c r="AQ549" s="177" t="str">
        <f>IF(B549&gt;①工事概要の入力!$C$64,"",IF(B549&gt;=①工事概要の入力!$C$63,$AQ$13,""))</f>
        <v/>
      </c>
      <c r="AR549" s="177" t="str">
        <f>IF(B549&gt;①工事概要の入力!$C$66,"",IF(B549&gt;=①工事概要の入力!$C$65,$AR$13,""))</f>
        <v/>
      </c>
      <c r="AS549" s="177" t="str">
        <f>IF(B549&gt;①工事概要の入力!$C$68,"",IF(B549&gt;=①工事概要の入力!$C$67,$AS$13,""))</f>
        <v/>
      </c>
      <c r="AT549" s="177" t="str">
        <f t="shared" si="89"/>
        <v/>
      </c>
      <c r="AU549" s="177" t="str">
        <f t="shared" si="81"/>
        <v xml:space="preserve"> </v>
      </c>
    </row>
    <row r="550" spans="1:47" ht="39" customHeight="1" thickTop="1" thickBot="1">
      <c r="A550" s="351" t="str">
        <f t="shared" si="82"/>
        <v>対象期間外</v>
      </c>
      <c r="B550" s="362" t="str">
        <f>IFERROR(IF(B549=①工事概要の入力!$E$14,"-",IF(B549="-","-",B549+1)),"-")</f>
        <v>-</v>
      </c>
      <c r="C550" s="363" t="str">
        <f t="shared" si="83"/>
        <v>-</v>
      </c>
      <c r="D550" s="364" t="str">
        <f t="shared" si="84"/>
        <v xml:space="preserve"> </v>
      </c>
      <c r="E550" s="365" t="str">
        <f>IF(B550=①工事概要の入力!$E$10,"",IF(B550&gt;①工事概要の入力!$E$13,"",IF(LEN(AT550)=0,"○","")))</f>
        <v/>
      </c>
      <c r="F550" s="365" t="str">
        <f>IF(E550="","",IF(WEEKDAY(B550)=1,"〇",IF(WEEKDAY(B550)=7,"〇","")))</f>
        <v/>
      </c>
      <c r="G550" s="366" t="str">
        <f t="shared" si="85"/>
        <v>×</v>
      </c>
      <c r="H550" s="367"/>
      <c r="I550" s="368"/>
      <c r="J550" s="369"/>
      <c r="K550" s="370"/>
      <c r="L550" s="371" t="str">
        <f t="shared" si="86"/>
        <v/>
      </c>
      <c r="M550" s="371" t="str">
        <f t="shared" si="80"/>
        <v/>
      </c>
      <c r="N550" s="371" t="str">
        <f>B550</f>
        <v>-</v>
      </c>
      <c r="O550" s="371" t="str">
        <f t="shared" si="87"/>
        <v/>
      </c>
      <c r="P550" s="371" t="str">
        <f t="shared" si="88"/>
        <v>振替済み</v>
      </c>
      <c r="Q550" s="365" t="str">
        <f>IFERROR(IF(F550="","",IF(I550="休日","OK",IF(I550=$T$3,VLOOKUP(B550,$M$15:$P$655,4,FALSE),"NG"))),"NG")</f>
        <v/>
      </c>
      <c r="R550" s="398" t="str">
        <f>IFERROR(IF(WEEKDAY(C550)=2,"週の始まり",IF(WEEKDAY(C550)=1,"週の終わり",IF(WEEKDAY(C550)&gt;2,"↓",""))),"")</f>
        <v/>
      </c>
      <c r="S550" s="184"/>
      <c r="V550" s="177" t="str">
        <f>IFERROR(VLOOKUP(B550,①工事概要の入力!$C$10:$D$14,2,FALSE),"")</f>
        <v/>
      </c>
      <c r="W550" s="177" t="str">
        <f>IFERROR(VLOOKUP(B550,①工事概要の入力!$C$18:$D$23,2,FALSE),"")</f>
        <v/>
      </c>
      <c r="X550" s="177" t="str">
        <f>IFERROR(VLOOKUP(B550,①工事概要の入力!$C$24:$D$26,2,FALSE),"")</f>
        <v/>
      </c>
      <c r="Y550" s="177" t="str">
        <f>IF(B550&gt;①工事概要の入力!$C$28,"",IF(B550&gt;=①工事概要の入力!$C$27,$Y$13,""))</f>
        <v/>
      </c>
      <c r="Z550" s="177" t="str">
        <f>IF(B550&gt;①工事概要の入力!$C$30,"",IF(B550&gt;=①工事概要の入力!$C$29,$Z$13,""))</f>
        <v/>
      </c>
      <c r="AA550" s="177" t="str">
        <f>IF(B550&gt;①工事概要の入力!$C$32,"",IF(B550&gt;=①工事概要の入力!$C$31,$AA$13,""))</f>
        <v/>
      </c>
      <c r="AB550" s="177" t="str">
        <f>IF(B550&gt;①工事概要の入力!$C$34,"",IF(B550&gt;=①工事概要の入力!$C$33,$AB$13,""))</f>
        <v/>
      </c>
      <c r="AC550" s="177" t="str">
        <f>IF(B550&gt;①工事概要の入力!$C$36,"",IF(B550&gt;=①工事概要の入力!$C$35,$AC$13,""))</f>
        <v/>
      </c>
      <c r="AD550" s="177" t="str">
        <f>IF(B550&gt;①工事概要の入力!$C$38,"",IF(B550&gt;=①工事概要の入力!$C$37,$AD$13,""))</f>
        <v/>
      </c>
      <c r="AE550" s="177" t="str">
        <f>IF(B550&gt;①工事概要の入力!$C$40,"",IF(B550&gt;=①工事概要の入力!$C$39,$AE$13,""))</f>
        <v/>
      </c>
      <c r="AF550" s="177" t="str">
        <f>IF(B550&gt;①工事概要の入力!$C$42,"",IF(B550&gt;=①工事概要の入力!$C$41,$AF$13,""))</f>
        <v/>
      </c>
      <c r="AG550" s="177" t="str">
        <f>IF(B550&gt;①工事概要の入力!$C$44,"",IF(B550&gt;=①工事概要の入力!$C$43,$AG$13,""))</f>
        <v/>
      </c>
      <c r="AH550" s="177" t="str">
        <f>IF(B550&gt;①工事概要の入力!$C$46,"",IF(B550&gt;=①工事概要の入力!$C$45,$AH$13,""))</f>
        <v/>
      </c>
      <c r="AI550" s="177" t="str">
        <f>IF(B550&gt;①工事概要の入力!$C$48,"",IF(B550&gt;=①工事概要の入力!$C$47,$AI$13,""))</f>
        <v/>
      </c>
      <c r="AJ550" s="177" t="str">
        <f>IF(B550&gt;①工事概要の入力!$C$50,"",IF(B550&gt;=①工事概要の入力!$C$49,$AJ$13,""))</f>
        <v/>
      </c>
      <c r="AK550" s="177" t="str">
        <f>IF(B550&gt;①工事概要の入力!$C$52,"",IF(B550&gt;=①工事概要の入力!$C$51,$AK$13,""))</f>
        <v/>
      </c>
      <c r="AL550" s="177" t="str">
        <f>IF(B550&gt;①工事概要の入力!$C$54,"",IF(B550&gt;=①工事概要の入力!$C$53,$AL$13,""))</f>
        <v/>
      </c>
      <c r="AM550" s="177" t="str">
        <f>IF(B550&gt;①工事概要の入力!$C$56,"",IF(B550&gt;=①工事概要の入力!$C$55,$AM$13,""))</f>
        <v/>
      </c>
      <c r="AN550" s="177" t="str">
        <f>IF(B550&gt;①工事概要の入力!$C$58,"",IF(B550&gt;=①工事概要の入力!$C$57,$AN$13,""))</f>
        <v/>
      </c>
      <c r="AO550" s="177" t="str">
        <f>IF(B550&gt;①工事概要の入力!$C$60,"",IF(B550&gt;=①工事概要の入力!$C$59,$AO$13,""))</f>
        <v/>
      </c>
      <c r="AP550" s="177" t="str">
        <f>IF(B550&gt;①工事概要の入力!$C$62,"",IF(B550&gt;=①工事概要の入力!$C$61,$AP$13,""))</f>
        <v/>
      </c>
      <c r="AQ550" s="177" t="str">
        <f>IF(B550&gt;①工事概要の入力!$C$64,"",IF(B550&gt;=①工事概要の入力!$C$63,$AQ$13,""))</f>
        <v/>
      </c>
      <c r="AR550" s="177" t="str">
        <f>IF(B550&gt;①工事概要の入力!$C$66,"",IF(B550&gt;=①工事概要の入力!$C$65,$AR$13,""))</f>
        <v/>
      </c>
      <c r="AS550" s="177" t="str">
        <f>IF(B550&gt;①工事概要の入力!$C$68,"",IF(B550&gt;=①工事概要の入力!$C$67,$AS$13,""))</f>
        <v/>
      </c>
      <c r="AT550" s="177" t="str">
        <f t="shared" si="89"/>
        <v/>
      </c>
      <c r="AU550" s="177" t="str">
        <f t="shared" si="81"/>
        <v xml:space="preserve"> </v>
      </c>
    </row>
    <row r="551" spans="1:47" ht="39" customHeight="1" thickTop="1" thickBot="1">
      <c r="A551" s="351" t="str">
        <f t="shared" si="82"/>
        <v>対象期間外</v>
      </c>
      <c r="B551" s="362" t="str">
        <f>IFERROR(IF(B550=①工事概要の入力!$E$14,"-",IF(B550="-","-",B550+1)),"-")</f>
        <v>-</v>
      </c>
      <c r="C551" s="363" t="str">
        <f t="shared" si="83"/>
        <v>-</v>
      </c>
      <c r="D551" s="364" t="str">
        <f t="shared" si="84"/>
        <v xml:space="preserve"> </v>
      </c>
      <c r="E551" s="365" t="str">
        <f>IF(B551=①工事概要の入力!$E$10,"",IF(B551&gt;①工事概要の入力!$E$13,"",IF(LEN(AT551)=0,"○","")))</f>
        <v/>
      </c>
      <c r="F551" s="365" t="str">
        <f>IF(E551="","",IF(WEEKDAY(B551)=1,"〇",IF(WEEKDAY(B551)=7,"〇","")))</f>
        <v/>
      </c>
      <c r="G551" s="366" t="str">
        <f t="shared" si="85"/>
        <v>×</v>
      </c>
      <c r="H551" s="367"/>
      <c r="I551" s="368"/>
      <c r="J551" s="369"/>
      <c r="K551" s="370"/>
      <c r="L551" s="371" t="str">
        <f t="shared" si="86"/>
        <v/>
      </c>
      <c r="M551" s="371" t="str">
        <f t="shared" si="80"/>
        <v/>
      </c>
      <c r="N551" s="371" t="str">
        <f>B551</f>
        <v>-</v>
      </c>
      <c r="O551" s="371" t="str">
        <f t="shared" si="87"/>
        <v/>
      </c>
      <c r="P551" s="371" t="str">
        <f t="shared" si="88"/>
        <v>振替済み</v>
      </c>
      <c r="Q551" s="365" t="str">
        <f>IFERROR(IF(F551="","",IF(I551="休日","OK",IF(I551=$T$3,VLOOKUP(B551,$M$15:$P$655,4,FALSE),"NG"))),"NG")</f>
        <v/>
      </c>
      <c r="R551" s="398" t="str">
        <f>IFERROR(IF(WEEKDAY(C551)=2,"週の始まり",IF(WEEKDAY(C551)=1,"週の終わり",IF(WEEKDAY(C551)&gt;2,"↓",""))),"")</f>
        <v/>
      </c>
      <c r="S551" s="184"/>
      <c r="V551" s="177" t="str">
        <f>IFERROR(VLOOKUP(B551,①工事概要の入力!$C$10:$D$14,2,FALSE),"")</f>
        <v/>
      </c>
      <c r="W551" s="177" t="str">
        <f>IFERROR(VLOOKUP(B551,①工事概要の入力!$C$18:$D$23,2,FALSE),"")</f>
        <v/>
      </c>
      <c r="X551" s="177" t="str">
        <f>IFERROR(VLOOKUP(B551,①工事概要の入力!$C$24:$D$26,2,FALSE),"")</f>
        <v/>
      </c>
      <c r="Y551" s="177" t="str">
        <f>IF(B551&gt;①工事概要の入力!$C$28,"",IF(B551&gt;=①工事概要の入力!$C$27,$Y$13,""))</f>
        <v/>
      </c>
      <c r="Z551" s="177" t="str">
        <f>IF(B551&gt;①工事概要の入力!$C$30,"",IF(B551&gt;=①工事概要の入力!$C$29,$Z$13,""))</f>
        <v/>
      </c>
      <c r="AA551" s="177" t="str">
        <f>IF(B551&gt;①工事概要の入力!$C$32,"",IF(B551&gt;=①工事概要の入力!$C$31,$AA$13,""))</f>
        <v/>
      </c>
      <c r="AB551" s="177" t="str">
        <f>IF(B551&gt;①工事概要の入力!$C$34,"",IF(B551&gt;=①工事概要の入力!$C$33,$AB$13,""))</f>
        <v/>
      </c>
      <c r="AC551" s="177" t="str">
        <f>IF(B551&gt;①工事概要の入力!$C$36,"",IF(B551&gt;=①工事概要の入力!$C$35,$AC$13,""))</f>
        <v/>
      </c>
      <c r="AD551" s="177" t="str">
        <f>IF(B551&gt;①工事概要の入力!$C$38,"",IF(B551&gt;=①工事概要の入力!$C$37,$AD$13,""))</f>
        <v/>
      </c>
      <c r="AE551" s="177" t="str">
        <f>IF(B551&gt;①工事概要の入力!$C$40,"",IF(B551&gt;=①工事概要の入力!$C$39,$AE$13,""))</f>
        <v/>
      </c>
      <c r="AF551" s="177" t="str">
        <f>IF(B551&gt;①工事概要の入力!$C$42,"",IF(B551&gt;=①工事概要の入力!$C$41,$AF$13,""))</f>
        <v/>
      </c>
      <c r="AG551" s="177" t="str">
        <f>IF(B551&gt;①工事概要の入力!$C$44,"",IF(B551&gt;=①工事概要の入力!$C$43,$AG$13,""))</f>
        <v/>
      </c>
      <c r="AH551" s="177" t="str">
        <f>IF(B551&gt;①工事概要の入力!$C$46,"",IF(B551&gt;=①工事概要の入力!$C$45,$AH$13,""))</f>
        <v/>
      </c>
      <c r="AI551" s="177" t="str">
        <f>IF(B551&gt;①工事概要の入力!$C$48,"",IF(B551&gt;=①工事概要の入力!$C$47,$AI$13,""))</f>
        <v/>
      </c>
      <c r="AJ551" s="177" t="str">
        <f>IF(B551&gt;①工事概要の入力!$C$50,"",IF(B551&gt;=①工事概要の入力!$C$49,$AJ$13,""))</f>
        <v/>
      </c>
      <c r="AK551" s="177" t="str">
        <f>IF(B551&gt;①工事概要の入力!$C$52,"",IF(B551&gt;=①工事概要の入力!$C$51,$AK$13,""))</f>
        <v/>
      </c>
      <c r="AL551" s="177" t="str">
        <f>IF(B551&gt;①工事概要の入力!$C$54,"",IF(B551&gt;=①工事概要の入力!$C$53,$AL$13,""))</f>
        <v/>
      </c>
      <c r="AM551" s="177" t="str">
        <f>IF(B551&gt;①工事概要の入力!$C$56,"",IF(B551&gt;=①工事概要の入力!$C$55,$AM$13,""))</f>
        <v/>
      </c>
      <c r="AN551" s="177" t="str">
        <f>IF(B551&gt;①工事概要の入力!$C$58,"",IF(B551&gt;=①工事概要の入力!$C$57,$AN$13,""))</f>
        <v/>
      </c>
      <c r="AO551" s="177" t="str">
        <f>IF(B551&gt;①工事概要の入力!$C$60,"",IF(B551&gt;=①工事概要の入力!$C$59,$AO$13,""))</f>
        <v/>
      </c>
      <c r="AP551" s="177" t="str">
        <f>IF(B551&gt;①工事概要の入力!$C$62,"",IF(B551&gt;=①工事概要の入力!$C$61,$AP$13,""))</f>
        <v/>
      </c>
      <c r="AQ551" s="177" t="str">
        <f>IF(B551&gt;①工事概要の入力!$C$64,"",IF(B551&gt;=①工事概要の入力!$C$63,$AQ$13,""))</f>
        <v/>
      </c>
      <c r="AR551" s="177" t="str">
        <f>IF(B551&gt;①工事概要の入力!$C$66,"",IF(B551&gt;=①工事概要の入力!$C$65,$AR$13,""))</f>
        <v/>
      </c>
      <c r="AS551" s="177" t="str">
        <f>IF(B551&gt;①工事概要の入力!$C$68,"",IF(B551&gt;=①工事概要の入力!$C$67,$AS$13,""))</f>
        <v/>
      </c>
      <c r="AT551" s="177" t="str">
        <f t="shared" si="89"/>
        <v/>
      </c>
      <c r="AU551" s="177" t="str">
        <f t="shared" si="81"/>
        <v xml:space="preserve"> </v>
      </c>
    </row>
    <row r="552" spans="1:47" ht="39" customHeight="1" thickTop="1" thickBot="1">
      <c r="A552" s="351" t="str">
        <f t="shared" si="82"/>
        <v>対象期間外</v>
      </c>
      <c r="B552" s="362" t="str">
        <f>IFERROR(IF(B551=①工事概要の入力!$E$14,"-",IF(B551="-","-",B551+1)),"-")</f>
        <v>-</v>
      </c>
      <c r="C552" s="363" t="str">
        <f t="shared" si="83"/>
        <v>-</v>
      </c>
      <c r="D552" s="364" t="str">
        <f t="shared" si="84"/>
        <v xml:space="preserve"> </v>
      </c>
      <c r="E552" s="365" t="str">
        <f>IF(B552=①工事概要の入力!$E$10,"",IF(B552&gt;①工事概要の入力!$E$13,"",IF(LEN(AT552)=0,"○","")))</f>
        <v/>
      </c>
      <c r="F552" s="365" t="str">
        <f>IF(E552="","",IF(WEEKDAY(B552)=1,"〇",IF(WEEKDAY(B552)=7,"〇","")))</f>
        <v/>
      </c>
      <c r="G552" s="366" t="str">
        <f t="shared" si="85"/>
        <v>×</v>
      </c>
      <c r="H552" s="367"/>
      <c r="I552" s="368"/>
      <c r="J552" s="369"/>
      <c r="K552" s="370"/>
      <c r="L552" s="371" t="str">
        <f t="shared" si="86"/>
        <v/>
      </c>
      <c r="M552" s="371" t="str">
        <f t="shared" si="80"/>
        <v/>
      </c>
      <c r="N552" s="371" t="str">
        <f>B552</f>
        <v>-</v>
      </c>
      <c r="O552" s="371" t="str">
        <f t="shared" si="87"/>
        <v/>
      </c>
      <c r="P552" s="371" t="str">
        <f t="shared" si="88"/>
        <v>振替済み</v>
      </c>
      <c r="Q552" s="365" t="str">
        <f>IFERROR(IF(F552="","",IF(I552="休日","OK",IF(I552=$T$3,VLOOKUP(B552,$M$15:$P$655,4,FALSE),"NG"))),"NG")</f>
        <v/>
      </c>
      <c r="R552" s="398" t="str">
        <f>IFERROR(IF(WEEKDAY(C552)=2,"週の始まり",IF(WEEKDAY(C552)=1,"週の終わり",IF(WEEKDAY(C552)&gt;2,"↓",""))),"")</f>
        <v/>
      </c>
      <c r="S552" s="184"/>
      <c r="V552" s="177" t="str">
        <f>IFERROR(VLOOKUP(B552,①工事概要の入力!$C$10:$D$14,2,FALSE),"")</f>
        <v/>
      </c>
      <c r="W552" s="177" t="str">
        <f>IFERROR(VLOOKUP(B552,①工事概要の入力!$C$18:$D$23,2,FALSE),"")</f>
        <v/>
      </c>
      <c r="X552" s="177" t="str">
        <f>IFERROR(VLOOKUP(B552,①工事概要の入力!$C$24:$D$26,2,FALSE),"")</f>
        <v/>
      </c>
      <c r="Y552" s="177" t="str">
        <f>IF(B552&gt;①工事概要の入力!$C$28,"",IF(B552&gt;=①工事概要の入力!$C$27,$Y$13,""))</f>
        <v/>
      </c>
      <c r="Z552" s="177" t="str">
        <f>IF(B552&gt;①工事概要の入力!$C$30,"",IF(B552&gt;=①工事概要の入力!$C$29,$Z$13,""))</f>
        <v/>
      </c>
      <c r="AA552" s="177" t="str">
        <f>IF(B552&gt;①工事概要の入力!$C$32,"",IF(B552&gt;=①工事概要の入力!$C$31,$AA$13,""))</f>
        <v/>
      </c>
      <c r="AB552" s="177" t="str">
        <f>IF(B552&gt;①工事概要の入力!$C$34,"",IF(B552&gt;=①工事概要の入力!$C$33,$AB$13,""))</f>
        <v/>
      </c>
      <c r="AC552" s="177" t="str">
        <f>IF(B552&gt;①工事概要の入力!$C$36,"",IF(B552&gt;=①工事概要の入力!$C$35,$AC$13,""))</f>
        <v/>
      </c>
      <c r="AD552" s="177" t="str">
        <f>IF(B552&gt;①工事概要の入力!$C$38,"",IF(B552&gt;=①工事概要の入力!$C$37,$AD$13,""))</f>
        <v/>
      </c>
      <c r="AE552" s="177" t="str">
        <f>IF(B552&gt;①工事概要の入力!$C$40,"",IF(B552&gt;=①工事概要の入力!$C$39,$AE$13,""))</f>
        <v/>
      </c>
      <c r="AF552" s="177" t="str">
        <f>IF(B552&gt;①工事概要の入力!$C$42,"",IF(B552&gt;=①工事概要の入力!$C$41,$AF$13,""))</f>
        <v/>
      </c>
      <c r="AG552" s="177" t="str">
        <f>IF(B552&gt;①工事概要の入力!$C$44,"",IF(B552&gt;=①工事概要の入力!$C$43,$AG$13,""))</f>
        <v/>
      </c>
      <c r="AH552" s="177" t="str">
        <f>IF(B552&gt;①工事概要の入力!$C$46,"",IF(B552&gt;=①工事概要の入力!$C$45,$AH$13,""))</f>
        <v/>
      </c>
      <c r="AI552" s="177" t="str">
        <f>IF(B552&gt;①工事概要の入力!$C$48,"",IF(B552&gt;=①工事概要の入力!$C$47,$AI$13,""))</f>
        <v/>
      </c>
      <c r="AJ552" s="177" t="str">
        <f>IF(B552&gt;①工事概要の入力!$C$50,"",IF(B552&gt;=①工事概要の入力!$C$49,$AJ$13,""))</f>
        <v/>
      </c>
      <c r="AK552" s="177" t="str">
        <f>IF(B552&gt;①工事概要の入力!$C$52,"",IF(B552&gt;=①工事概要の入力!$C$51,$AK$13,""))</f>
        <v/>
      </c>
      <c r="AL552" s="177" t="str">
        <f>IF(B552&gt;①工事概要の入力!$C$54,"",IF(B552&gt;=①工事概要の入力!$C$53,$AL$13,""))</f>
        <v/>
      </c>
      <c r="AM552" s="177" t="str">
        <f>IF(B552&gt;①工事概要の入力!$C$56,"",IF(B552&gt;=①工事概要の入力!$C$55,$AM$13,""))</f>
        <v/>
      </c>
      <c r="AN552" s="177" t="str">
        <f>IF(B552&gt;①工事概要の入力!$C$58,"",IF(B552&gt;=①工事概要の入力!$C$57,$AN$13,""))</f>
        <v/>
      </c>
      <c r="AO552" s="177" t="str">
        <f>IF(B552&gt;①工事概要の入力!$C$60,"",IF(B552&gt;=①工事概要の入力!$C$59,$AO$13,""))</f>
        <v/>
      </c>
      <c r="AP552" s="177" t="str">
        <f>IF(B552&gt;①工事概要の入力!$C$62,"",IF(B552&gt;=①工事概要の入力!$C$61,$AP$13,""))</f>
        <v/>
      </c>
      <c r="AQ552" s="177" t="str">
        <f>IF(B552&gt;①工事概要の入力!$C$64,"",IF(B552&gt;=①工事概要の入力!$C$63,$AQ$13,""))</f>
        <v/>
      </c>
      <c r="AR552" s="177" t="str">
        <f>IF(B552&gt;①工事概要の入力!$C$66,"",IF(B552&gt;=①工事概要の入力!$C$65,$AR$13,""))</f>
        <v/>
      </c>
      <c r="AS552" s="177" t="str">
        <f>IF(B552&gt;①工事概要の入力!$C$68,"",IF(B552&gt;=①工事概要の入力!$C$67,$AS$13,""))</f>
        <v/>
      </c>
      <c r="AT552" s="177" t="str">
        <f t="shared" si="89"/>
        <v/>
      </c>
      <c r="AU552" s="177" t="str">
        <f t="shared" si="81"/>
        <v xml:space="preserve"> </v>
      </c>
    </row>
    <row r="553" spans="1:47" ht="39" customHeight="1" thickTop="1" thickBot="1">
      <c r="A553" s="351" t="str">
        <f t="shared" si="82"/>
        <v>対象期間外</v>
      </c>
      <c r="B553" s="362" t="str">
        <f>IFERROR(IF(B552=①工事概要の入力!$E$14,"-",IF(B552="-","-",B552+1)),"-")</f>
        <v>-</v>
      </c>
      <c r="C553" s="363" t="str">
        <f t="shared" si="83"/>
        <v>-</v>
      </c>
      <c r="D553" s="364" t="str">
        <f t="shared" si="84"/>
        <v xml:space="preserve"> </v>
      </c>
      <c r="E553" s="365" t="str">
        <f>IF(B553=①工事概要の入力!$E$10,"",IF(B553&gt;①工事概要の入力!$E$13,"",IF(LEN(AT553)=0,"○","")))</f>
        <v/>
      </c>
      <c r="F553" s="365" t="str">
        <f>IF(E553="","",IF(WEEKDAY(B553)=1,"〇",IF(WEEKDAY(B553)=7,"〇","")))</f>
        <v/>
      </c>
      <c r="G553" s="366" t="str">
        <f t="shared" si="85"/>
        <v>×</v>
      </c>
      <c r="H553" s="367"/>
      <c r="I553" s="368"/>
      <c r="J553" s="369"/>
      <c r="K553" s="370"/>
      <c r="L553" s="371" t="str">
        <f t="shared" si="86"/>
        <v/>
      </c>
      <c r="M553" s="371" t="str">
        <f t="shared" si="80"/>
        <v/>
      </c>
      <c r="N553" s="371" t="str">
        <f>B553</f>
        <v>-</v>
      </c>
      <c r="O553" s="371" t="str">
        <f t="shared" si="87"/>
        <v/>
      </c>
      <c r="P553" s="371" t="str">
        <f t="shared" si="88"/>
        <v>振替済み</v>
      </c>
      <c r="Q553" s="365" t="str">
        <f>IFERROR(IF(F553="","",IF(I553="休日","OK",IF(I553=$T$3,VLOOKUP(B553,$M$15:$P$655,4,FALSE),"NG"))),"NG")</f>
        <v/>
      </c>
      <c r="R553" s="398" t="str">
        <f>IFERROR(IF(WEEKDAY(C553)=2,"週の始まり",IF(WEEKDAY(C553)=1,"週の終わり",IF(WEEKDAY(C553)&gt;2,"↓",""))),"")</f>
        <v/>
      </c>
      <c r="S553" s="184"/>
      <c r="V553" s="177" t="str">
        <f>IFERROR(VLOOKUP(B553,①工事概要の入力!$C$10:$D$14,2,FALSE),"")</f>
        <v/>
      </c>
      <c r="W553" s="177" t="str">
        <f>IFERROR(VLOOKUP(B553,①工事概要の入力!$C$18:$D$23,2,FALSE),"")</f>
        <v/>
      </c>
      <c r="X553" s="177" t="str">
        <f>IFERROR(VLOOKUP(B553,①工事概要の入力!$C$24:$D$26,2,FALSE),"")</f>
        <v/>
      </c>
      <c r="Y553" s="177" t="str">
        <f>IF(B553&gt;①工事概要の入力!$C$28,"",IF(B553&gt;=①工事概要の入力!$C$27,$Y$13,""))</f>
        <v/>
      </c>
      <c r="Z553" s="177" t="str">
        <f>IF(B553&gt;①工事概要の入力!$C$30,"",IF(B553&gt;=①工事概要の入力!$C$29,$Z$13,""))</f>
        <v/>
      </c>
      <c r="AA553" s="177" t="str">
        <f>IF(B553&gt;①工事概要の入力!$C$32,"",IF(B553&gt;=①工事概要の入力!$C$31,$AA$13,""))</f>
        <v/>
      </c>
      <c r="AB553" s="177" t="str">
        <f>IF(B553&gt;①工事概要の入力!$C$34,"",IF(B553&gt;=①工事概要の入力!$C$33,$AB$13,""))</f>
        <v/>
      </c>
      <c r="AC553" s="177" t="str">
        <f>IF(B553&gt;①工事概要の入力!$C$36,"",IF(B553&gt;=①工事概要の入力!$C$35,$AC$13,""))</f>
        <v/>
      </c>
      <c r="AD553" s="177" t="str">
        <f>IF(B553&gt;①工事概要の入力!$C$38,"",IF(B553&gt;=①工事概要の入力!$C$37,$AD$13,""))</f>
        <v/>
      </c>
      <c r="AE553" s="177" t="str">
        <f>IF(B553&gt;①工事概要の入力!$C$40,"",IF(B553&gt;=①工事概要の入力!$C$39,$AE$13,""))</f>
        <v/>
      </c>
      <c r="AF553" s="177" t="str">
        <f>IF(B553&gt;①工事概要の入力!$C$42,"",IF(B553&gt;=①工事概要の入力!$C$41,$AF$13,""))</f>
        <v/>
      </c>
      <c r="AG553" s="177" t="str">
        <f>IF(B553&gt;①工事概要の入力!$C$44,"",IF(B553&gt;=①工事概要の入力!$C$43,$AG$13,""))</f>
        <v/>
      </c>
      <c r="AH553" s="177" t="str">
        <f>IF(B553&gt;①工事概要の入力!$C$46,"",IF(B553&gt;=①工事概要の入力!$C$45,$AH$13,""))</f>
        <v/>
      </c>
      <c r="AI553" s="177" t="str">
        <f>IF(B553&gt;①工事概要の入力!$C$48,"",IF(B553&gt;=①工事概要の入力!$C$47,$AI$13,""))</f>
        <v/>
      </c>
      <c r="AJ553" s="177" t="str">
        <f>IF(B553&gt;①工事概要の入力!$C$50,"",IF(B553&gt;=①工事概要の入力!$C$49,$AJ$13,""))</f>
        <v/>
      </c>
      <c r="AK553" s="177" t="str">
        <f>IF(B553&gt;①工事概要の入力!$C$52,"",IF(B553&gt;=①工事概要の入力!$C$51,$AK$13,""))</f>
        <v/>
      </c>
      <c r="AL553" s="177" t="str">
        <f>IF(B553&gt;①工事概要の入力!$C$54,"",IF(B553&gt;=①工事概要の入力!$C$53,$AL$13,""))</f>
        <v/>
      </c>
      <c r="AM553" s="177" t="str">
        <f>IF(B553&gt;①工事概要の入力!$C$56,"",IF(B553&gt;=①工事概要の入力!$C$55,$AM$13,""))</f>
        <v/>
      </c>
      <c r="AN553" s="177" t="str">
        <f>IF(B553&gt;①工事概要の入力!$C$58,"",IF(B553&gt;=①工事概要の入力!$C$57,$AN$13,""))</f>
        <v/>
      </c>
      <c r="AO553" s="177" t="str">
        <f>IF(B553&gt;①工事概要の入力!$C$60,"",IF(B553&gt;=①工事概要の入力!$C$59,$AO$13,""))</f>
        <v/>
      </c>
      <c r="AP553" s="177" t="str">
        <f>IF(B553&gt;①工事概要の入力!$C$62,"",IF(B553&gt;=①工事概要の入力!$C$61,$AP$13,""))</f>
        <v/>
      </c>
      <c r="AQ553" s="177" t="str">
        <f>IF(B553&gt;①工事概要の入力!$C$64,"",IF(B553&gt;=①工事概要の入力!$C$63,$AQ$13,""))</f>
        <v/>
      </c>
      <c r="AR553" s="177" t="str">
        <f>IF(B553&gt;①工事概要の入力!$C$66,"",IF(B553&gt;=①工事概要の入力!$C$65,$AR$13,""))</f>
        <v/>
      </c>
      <c r="AS553" s="177" t="str">
        <f>IF(B553&gt;①工事概要の入力!$C$68,"",IF(B553&gt;=①工事概要の入力!$C$67,$AS$13,""))</f>
        <v/>
      </c>
      <c r="AT553" s="177" t="str">
        <f t="shared" si="89"/>
        <v/>
      </c>
      <c r="AU553" s="177" t="str">
        <f t="shared" si="81"/>
        <v xml:space="preserve"> </v>
      </c>
    </row>
    <row r="554" spans="1:47" ht="39" customHeight="1" thickTop="1" thickBot="1">
      <c r="A554" s="351" t="str">
        <f t="shared" si="82"/>
        <v>対象期間外</v>
      </c>
      <c r="B554" s="362" t="str">
        <f>IFERROR(IF(B553=①工事概要の入力!$E$14,"-",IF(B553="-","-",B553+1)),"-")</f>
        <v>-</v>
      </c>
      <c r="C554" s="363" t="str">
        <f t="shared" si="83"/>
        <v>-</v>
      </c>
      <c r="D554" s="364" t="str">
        <f t="shared" si="84"/>
        <v xml:space="preserve"> </v>
      </c>
      <c r="E554" s="365" t="str">
        <f>IF(B554=①工事概要の入力!$E$10,"",IF(B554&gt;①工事概要の入力!$E$13,"",IF(LEN(AT554)=0,"○","")))</f>
        <v/>
      </c>
      <c r="F554" s="365" t="str">
        <f>IF(E554="","",IF(WEEKDAY(B554)=1,"〇",IF(WEEKDAY(B554)=7,"〇","")))</f>
        <v/>
      </c>
      <c r="G554" s="366" t="str">
        <f t="shared" si="85"/>
        <v>×</v>
      </c>
      <c r="H554" s="367"/>
      <c r="I554" s="368"/>
      <c r="J554" s="369"/>
      <c r="K554" s="370"/>
      <c r="L554" s="371" t="str">
        <f t="shared" si="86"/>
        <v/>
      </c>
      <c r="M554" s="371" t="str">
        <f t="shared" si="80"/>
        <v/>
      </c>
      <c r="N554" s="371" t="str">
        <f>B554</f>
        <v>-</v>
      </c>
      <c r="O554" s="371" t="str">
        <f t="shared" si="87"/>
        <v/>
      </c>
      <c r="P554" s="371" t="str">
        <f t="shared" si="88"/>
        <v>振替済み</v>
      </c>
      <c r="Q554" s="365" t="str">
        <f>IFERROR(IF(F554="","",IF(I554="休日","OK",IF(I554=$T$3,VLOOKUP(B554,$M$15:$P$655,4,FALSE),"NG"))),"NG")</f>
        <v/>
      </c>
      <c r="R554" s="398" t="str">
        <f>IFERROR(IF(WEEKDAY(C554)=2,"週の始まり",IF(WEEKDAY(C554)=1,"週の終わり",IF(WEEKDAY(C554)&gt;2,"↓",""))),"")</f>
        <v/>
      </c>
      <c r="S554" s="184"/>
      <c r="V554" s="177" t="str">
        <f>IFERROR(VLOOKUP(B554,①工事概要の入力!$C$10:$D$14,2,FALSE),"")</f>
        <v/>
      </c>
      <c r="W554" s="177" t="str">
        <f>IFERROR(VLOOKUP(B554,①工事概要の入力!$C$18:$D$23,2,FALSE),"")</f>
        <v/>
      </c>
      <c r="X554" s="177" t="str">
        <f>IFERROR(VLOOKUP(B554,①工事概要の入力!$C$24:$D$26,2,FALSE),"")</f>
        <v/>
      </c>
      <c r="Y554" s="177" t="str">
        <f>IF(B554&gt;①工事概要の入力!$C$28,"",IF(B554&gt;=①工事概要の入力!$C$27,$Y$13,""))</f>
        <v/>
      </c>
      <c r="Z554" s="177" t="str">
        <f>IF(B554&gt;①工事概要の入力!$C$30,"",IF(B554&gt;=①工事概要の入力!$C$29,$Z$13,""))</f>
        <v/>
      </c>
      <c r="AA554" s="177" t="str">
        <f>IF(B554&gt;①工事概要の入力!$C$32,"",IF(B554&gt;=①工事概要の入力!$C$31,$AA$13,""))</f>
        <v/>
      </c>
      <c r="AB554" s="177" t="str">
        <f>IF(B554&gt;①工事概要の入力!$C$34,"",IF(B554&gt;=①工事概要の入力!$C$33,$AB$13,""))</f>
        <v/>
      </c>
      <c r="AC554" s="177" t="str">
        <f>IF(B554&gt;①工事概要の入力!$C$36,"",IF(B554&gt;=①工事概要の入力!$C$35,$AC$13,""))</f>
        <v/>
      </c>
      <c r="AD554" s="177" t="str">
        <f>IF(B554&gt;①工事概要の入力!$C$38,"",IF(B554&gt;=①工事概要の入力!$C$37,$AD$13,""))</f>
        <v/>
      </c>
      <c r="AE554" s="177" t="str">
        <f>IF(B554&gt;①工事概要の入力!$C$40,"",IF(B554&gt;=①工事概要の入力!$C$39,$AE$13,""))</f>
        <v/>
      </c>
      <c r="AF554" s="177" t="str">
        <f>IF(B554&gt;①工事概要の入力!$C$42,"",IF(B554&gt;=①工事概要の入力!$C$41,$AF$13,""))</f>
        <v/>
      </c>
      <c r="AG554" s="177" t="str">
        <f>IF(B554&gt;①工事概要の入力!$C$44,"",IF(B554&gt;=①工事概要の入力!$C$43,$AG$13,""))</f>
        <v/>
      </c>
      <c r="AH554" s="177" t="str">
        <f>IF(B554&gt;①工事概要の入力!$C$46,"",IF(B554&gt;=①工事概要の入力!$C$45,$AH$13,""))</f>
        <v/>
      </c>
      <c r="AI554" s="177" t="str">
        <f>IF(B554&gt;①工事概要の入力!$C$48,"",IF(B554&gt;=①工事概要の入力!$C$47,$AI$13,""))</f>
        <v/>
      </c>
      <c r="AJ554" s="177" t="str">
        <f>IF(B554&gt;①工事概要の入力!$C$50,"",IF(B554&gt;=①工事概要の入力!$C$49,$AJ$13,""))</f>
        <v/>
      </c>
      <c r="AK554" s="177" t="str">
        <f>IF(B554&gt;①工事概要の入力!$C$52,"",IF(B554&gt;=①工事概要の入力!$C$51,$AK$13,""))</f>
        <v/>
      </c>
      <c r="AL554" s="177" t="str">
        <f>IF(B554&gt;①工事概要の入力!$C$54,"",IF(B554&gt;=①工事概要の入力!$C$53,$AL$13,""))</f>
        <v/>
      </c>
      <c r="AM554" s="177" t="str">
        <f>IF(B554&gt;①工事概要の入力!$C$56,"",IF(B554&gt;=①工事概要の入力!$C$55,$AM$13,""))</f>
        <v/>
      </c>
      <c r="AN554" s="177" t="str">
        <f>IF(B554&gt;①工事概要の入力!$C$58,"",IF(B554&gt;=①工事概要の入力!$C$57,$AN$13,""))</f>
        <v/>
      </c>
      <c r="AO554" s="177" t="str">
        <f>IF(B554&gt;①工事概要の入力!$C$60,"",IF(B554&gt;=①工事概要の入力!$C$59,$AO$13,""))</f>
        <v/>
      </c>
      <c r="AP554" s="177" t="str">
        <f>IF(B554&gt;①工事概要の入力!$C$62,"",IF(B554&gt;=①工事概要の入力!$C$61,$AP$13,""))</f>
        <v/>
      </c>
      <c r="AQ554" s="177" t="str">
        <f>IF(B554&gt;①工事概要の入力!$C$64,"",IF(B554&gt;=①工事概要の入力!$C$63,$AQ$13,""))</f>
        <v/>
      </c>
      <c r="AR554" s="177" t="str">
        <f>IF(B554&gt;①工事概要の入力!$C$66,"",IF(B554&gt;=①工事概要の入力!$C$65,$AR$13,""))</f>
        <v/>
      </c>
      <c r="AS554" s="177" t="str">
        <f>IF(B554&gt;①工事概要の入力!$C$68,"",IF(B554&gt;=①工事概要の入力!$C$67,$AS$13,""))</f>
        <v/>
      </c>
      <c r="AT554" s="177" t="str">
        <f t="shared" si="89"/>
        <v/>
      </c>
      <c r="AU554" s="177" t="str">
        <f t="shared" si="81"/>
        <v xml:space="preserve"> </v>
      </c>
    </row>
    <row r="555" spans="1:47" ht="39" customHeight="1" thickTop="1" thickBot="1">
      <c r="A555" s="351" t="str">
        <f t="shared" si="82"/>
        <v>対象期間外</v>
      </c>
      <c r="B555" s="362" t="str">
        <f>IFERROR(IF(B554=①工事概要の入力!$E$14,"-",IF(B554="-","-",B554+1)),"-")</f>
        <v>-</v>
      </c>
      <c r="C555" s="363" t="str">
        <f t="shared" si="83"/>
        <v>-</v>
      </c>
      <c r="D555" s="364" t="str">
        <f t="shared" si="84"/>
        <v xml:space="preserve"> </v>
      </c>
      <c r="E555" s="365" t="str">
        <f>IF(B555=①工事概要の入力!$E$10,"",IF(B555&gt;①工事概要の入力!$E$13,"",IF(LEN(AT555)=0,"○","")))</f>
        <v/>
      </c>
      <c r="F555" s="365" t="str">
        <f>IF(E555="","",IF(WEEKDAY(B555)=1,"〇",IF(WEEKDAY(B555)=7,"〇","")))</f>
        <v/>
      </c>
      <c r="G555" s="366" t="str">
        <f t="shared" si="85"/>
        <v>×</v>
      </c>
      <c r="H555" s="367"/>
      <c r="I555" s="368"/>
      <c r="J555" s="369"/>
      <c r="K555" s="370"/>
      <c r="L555" s="371" t="str">
        <f t="shared" si="86"/>
        <v/>
      </c>
      <c r="M555" s="371" t="str">
        <f t="shared" si="80"/>
        <v/>
      </c>
      <c r="N555" s="371" t="str">
        <f>B555</f>
        <v>-</v>
      </c>
      <c r="O555" s="371" t="str">
        <f t="shared" si="87"/>
        <v/>
      </c>
      <c r="P555" s="371" t="str">
        <f t="shared" si="88"/>
        <v>振替済み</v>
      </c>
      <c r="Q555" s="365" t="str">
        <f>IFERROR(IF(F555="","",IF(I555="休日","OK",IF(I555=$T$3,VLOOKUP(B555,$M$15:$P$655,4,FALSE),"NG"))),"NG")</f>
        <v/>
      </c>
      <c r="R555" s="398" t="str">
        <f>IFERROR(IF(WEEKDAY(C555)=2,"週の始まり",IF(WEEKDAY(C555)=1,"週の終わり",IF(WEEKDAY(C555)&gt;2,"↓",""))),"")</f>
        <v/>
      </c>
      <c r="S555" s="184"/>
      <c r="V555" s="177" t="str">
        <f>IFERROR(VLOOKUP(B555,①工事概要の入力!$C$10:$D$14,2,FALSE),"")</f>
        <v/>
      </c>
      <c r="W555" s="177" t="str">
        <f>IFERROR(VLOOKUP(B555,①工事概要の入力!$C$18:$D$23,2,FALSE),"")</f>
        <v/>
      </c>
      <c r="X555" s="177" t="str">
        <f>IFERROR(VLOOKUP(B555,①工事概要の入力!$C$24:$D$26,2,FALSE),"")</f>
        <v/>
      </c>
      <c r="Y555" s="177" t="str">
        <f>IF(B555&gt;①工事概要の入力!$C$28,"",IF(B555&gt;=①工事概要の入力!$C$27,$Y$13,""))</f>
        <v/>
      </c>
      <c r="Z555" s="177" t="str">
        <f>IF(B555&gt;①工事概要の入力!$C$30,"",IF(B555&gt;=①工事概要の入力!$C$29,$Z$13,""))</f>
        <v/>
      </c>
      <c r="AA555" s="177" t="str">
        <f>IF(B555&gt;①工事概要の入力!$C$32,"",IF(B555&gt;=①工事概要の入力!$C$31,$AA$13,""))</f>
        <v/>
      </c>
      <c r="AB555" s="177" t="str">
        <f>IF(B555&gt;①工事概要の入力!$C$34,"",IF(B555&gt;=①工事概要の入力!$C$33,$AB$13,""))</f>
        <v/>
      </c>
      <c r="AC555" s="177" t="str">
        <f>IF(B555&gt;①工事概要の入力!$C$36,"",IF(B555&gt;=①工事概要の入力!$C$35,$AC$13,""))</f>
        <v/>
      </c>
      <c r="AD555" s="177" t="str">
        <f>IF(B555&gt;①工事概要の入力!$C$38,"",IF(B555&gt;=①工事概要の入力!$C$37,$AD$13,""))</f>
        <v/>
      </c>
      <c r="AE555" s="177" t="str">
        <f>IF(B555&gt;①工事概要の入力!$C$40,"",IF(B555&gt;=①工事概要の入力!$C$39,$AE$13,""))</f>
        <v/>
      </c>
      <c r="AF555" s="177" t="str">
        <f>IF(B555&gt;①工事概要の入力!$C$42,"",IF(B555&gt;=①工事概要の入力!$C$41,$AF$13,""))</f>
        <v/>
      </c>
      <c r="AG555" s="177" t="str">
        <f>IF(B555&gt;①工事概要の入力!$C$44,"",IF(B555&gt;=①工事概要の入力!$C$43,$AG$13,""))</f>
        <v/>
      </c>
      <c r="AH555" s="177" t="str">
        <f>IF(B555&gt;①工事概要の入力!$C$46,"",IF(B555&gt;=①工事概要の入力!$C$45,$AH$13,""))</f>
        <v/>
      </c>
      <c r="AI555" s="177" t="str">
        <f>IF(B555&gt;①工事概要の入力!$C$48,"",IF(B555&gt;=①工事概要の入力!$C$47,$AI$13,""))</f>
        <v/>
      </c>
      <c r="AJ555" s="177" t="str">
        <f>IF(B555&gt;①工事概要の入力!$C$50,"",IF(B555&gt;=①工事概要の入力!$C$49,$AJ$13,""))</f>
        <v/>
      </c>
      <c r="AK555" s="177" t="str">
        <f>IF(B555&gt;①工事概要の入力!$C$52,"",IF(B555&gt;=①工事概要の入力!$C$51,$AK$13,""))</f>
        <v/>
      </c>
      <c r="AL555" s="177" t="str">
        <f>IF(B555&gt;①工事概要の入力!$C$54,"",IF(B555&gt;=①工事概要の入力!$C$53,$AL$13,""))</f>
        <v/>
      </c>
      <c r="AM555" s="177" t="str">
        <f>IF(B555&gt;①工事概要の入力!$C$56,"",IF(B555&gt;=①工事概要の入力!$C$55,$AM$13,""))</f>
        <v/>
      </c>
      <c r="AN555" s="177" t="str">
        <f>IF(B555&gt;①工事概要の入力!$C$58,"",IF(B555&gt;=①工事概要の入力!$C$57,$AN$13,""))</f>
        <v/>
      </c>
      <c r="AO555" s="177" t="str">
        <f>IF(B555&gt;①工事概要の入力!$C$60,"",IF(B555&gt;=①工事概要の入力!$C$59,$AO$13,""))</f>
        <v/>
      </c>
      <c r="AP555" s="177" t="str">
        <f>IF(B555&gt;①工事概要の入力!$C$62,"",IF(B555&gt;=①工事概要の入力!$C$61,$AP$13,""))</f>
        <v/>
      </c>
      <c r="AQ555" s="177" t="str">
        <f>IF(B555&gt;①工事概要の入力!$C$64,"",IF(B555&gt;=①工事概要の入力!$C$63,$AQ$13,""))</f>
        <v/>
      </c>
      <c r="AR555" s="177" t="str">
        <f>IF(B555&gt;①工事概要の入力!$C$66,"",IF(B555&gt;=①工事概要の入力!$C$65,$AR$13,""))</f>
        <v/>
      </c>
      <c r="AS555" s="177" t="str">
        <f>IF(B555&gt;①工事概要の入力!$C$68,"",IF(B555&gt;=①工事概要の入力!$C$67,$AS$13,""))</f>
        <v/>
      </c>
      <c r="AT555" s="177" t="str">
        <f t="shared" si="89"/>
        <v/>
      </c>
      <c r="AU555" s="177" t="str">
        <f t="shared" si="81"/>
        <v xml:space="preserve"> </v>
      </c>
    </row>
    <row r="556" spans="1:47" ht="39" customHeight="1" thickTop="1" thickBot="1">
      <c r="A556" s="351" t="str">
        <f t="shared" si="82"/>
        <v>対象期間外</v>
      </c>
      <c r="B556" s="362" t="str">
        <f>IFERROR(IF(B555=①工事概要の入力!$E$14,"-",IF(B555="-","-",B555+1)),"-")</f>
        <v>-</v>
      </c>
      <c r="C556" s="363" t="str">
        <f t="shared" si="83"/>
        <v>-</v>
      </c>
      <c r="D556" s="364" t="str">
        <f t="shared" si="84"/>
        <v xml:space="preserve"> </v>
      </c>
      <c r="E556" s="365" t="str">
        <f>IF(B556=①工事概要の入力!$E$10,"",IF(B556&gt;①工事概要の入力!$E$13,"",IF(LEN(AT556)=0,"○","")))</f>
        <v/>
      </c>
      <c r="F556" s="365" t="str">
        <f>IF(E556="","",IF(WEEKDAY(B556)=1,"〇",IF(WEEKDAY(B556)=7,"〇","")))</f>
        <v/>
      </c>
      <c r="G556" s="366" t="str">
        <f t="shared" si="85"/>
        <v>×</v>
      </c>
      <c r="H556" s="367"/>
      <c r="I556" s="368"/>
      <c r="J556" s="369"/>
      <c r="K556" s="370"/>
      <c r="L556" s="371" t="str">
        <f t="shared" si="86"/>
        <v/>
      </c>
      <c r="M556" s="371" t="str">
        <f t="shared" si="80"/>
        <v/>
      </c>
      <c r="N556" s="371" t="str">
        <f>B556</f>
        <v>-</v>
      </c>
      <c r="O556" s="371" t="str">
        <f t="shared" si="87"/>
        <v/>
      </c>
      <c r="P556" s="371" t="str">
        <f t="shared" si="88"/>
        <v>振替済み</v>
      </c>
      <c r="Q556" s="365" t="str">
        <f>IFERROR(IF(F556="","",IF(I556="休日","OK",IF(I556=$T$3,VLOOKUP(B556,$M$15:$P$655,4,FALSE),"NG"))),"NG")</f>
        <v/>
      </c>
      <c r="R556" s="398" t="str">
        <f>IFERROR(IF(WEEKDAY(C556)=2,"週の始まり",IF(WEEKDAY(C556)=1,"週の終わり",IF(WEEKDAY(C556)&gt;2,"↓",""))),"")</f>
        <v/>
      </c>
      <c r="S556" s="184"/>
      <c r="V556" s="177" t="str">
        <f>IFERROR(VLOOKUP(B556,①工事概要の入力!$C$10:$D$14,2,FALSE),"")</f>
        <v/>
      </c>
      <c r="W556" s="177" t="str">
        <f>IFERROR(VLOOKUP(B556,①工事概要の入力!$C$18:$D$23,2,FALSE),"")</f>
        <v/>
      </c>
      <c r="X556" s="177" t="str">
        <f>IFERROR(VLOOKUP(B556,①工事概要の入力!$C$24:$D$26,2,FALSE),"")</f>
        <v/>
      </c>
      <c r="Y556" s="177" t="str">
        <f>IF(B556&gt;①工事概要の入力!$C$28,"",IF(B556&gt;=①工事概要の入力!$C$27,$Y$13,""))</f>
        <v/>
      </c>
      <c r="Z556" s="177" t="str">
        <f>IF(B556&gt;①工事概要の入力!$C$30,"",IF(B556&gt;=①工事概要の入力!$C$29,$Z$13,""))</f>
        <v/>
      </c>
      <c r="AA556" s="177" t="str">
        <f>IF(B556&gt;①工事概要の入力!$C$32,"",IF(B556&gt;=①工事概要の入力!$C$31,$AA$13,""))</f>
        <v/>
      </c>
      <c r="AB556" s="177" t="str">
        <f>IF(B556&gt;①工事概要の入力!$C$34,"",IF(B556&gt;=①工事概要の入力!$C$33,$AB$13,""))</f>
        <v/>
      </c>
      <c r="AC556" s="177" t="str">
        <f>IF(B556&gt;①工事概要の入力!$C$36,"",IF(B556&gt;=①工事概要の入力!$C$35,$AC$13,""))</f>
        <v/>
      </c>
      <c r="AD556" s="177" t="str">
        <f>IF(B556&gt;①工事概要の入力!$C$38,"",IF(B556&gt;=①工事概要の入力!$C$37,$AD$13,""))</f>
        <v/>
      </c>
      <c r="AE556" s="177" t="str">
        <f>IF(B556&gt;①工事概要の入力!$C$40,"",IF(B556&gt;=①工事概要の入力!$C$39,$AE$13,""))</f>
        <v/>
      </c>
      <c r="AF556" s="177" t="str">
        <f>IF(B556&gt;①工事概要の入力!$C$42,"",IF(B556&gt;=①工事概要の入力!$C$41,$AF$13,""))</f>
        <v/>
      </c>
      <c r="AG556" s="177" t="str">
        <f>IF(B556&gt;①工事概要の入力!$C$44,"",IF(B556&gt;=①工事概要の入力!$C$43,$AG$13,""))</f>
        <v/>
      </c>
      <c r="AH556" s="177" t="str">
        <f>IF(B556&gt;①工事概要の入力!$C$46,"",IF(B556&gt;=①工事概要の入力!$C$45,$AH$13,""))</f>
        <v/>
      </c>
      <c r="AI556" s="177" t="str">
        <f>IF(B556&gt;①工事概要の入力!$C$48,"",IF(B556&gt;=①工事概要の入力!$C$47,$AI$13,""))</f>
        <v/>
      </c>
      <c r="AJ556" s="177" t="str">
        <f>IF(B556&gt;①工事概要の入力!$C$50,"",IF(B556&gt;=①工事概要の入力!$C$49,$AJ$13,""))</f>
        <v/>
      </c>
      <c r="AK556" s="177" t="str">
        <f>IF(B556&gt;①工事概要の入力!$C$52,"",IF(B556&gt;=①工事概要の入力!$C$51,$AK$13,""))</f>
        <v/>
      </c>
      <c r="AL556" s="177" t="str">
        <f>IF(B556&gt;①工事概要の入力!$C$54,"",IF(B556&gt;=①工事概要の入力!$C$53,$AL$13,""))</f>
        <v/>
      </c>
      <c r="AM556" s="177" t="str">
        <f>IF(B556&gt;①工事概要の入力!$C$56,"",IF(B556&gt;=①工事概要の入力!$C$55,$AM$13,""))</f>
        <v/>
      </c>
      <c r="AN556" s="177" t="str">
        <f>IF(B556&gt;①工事概要の入力!$C$58,"",IF(B556&gt;=①工事概要の入力!$C$57,$AN$13,""))</f>
        <v/>
      </c>
      <c r="AO556" s="177" t="str">
        <f>IF(B556&gt;①工事概要の入力!$C$60,"",IF(B556&gt;=①工事概要の入力!$C$59,$AO$13,""))</f>
        <v/>
      </c>
      <c r="AP556" s="177" t="str">
        <f>IF(B556&gt;①工事概要の入力!$C$62,"",IF(B556&gt;=①工事概要の入力!$C$61,$AP$13,""))</f>
        <v/>
      </c>
      <c r="AQ556" s="177" t="str">
        <f>IF(B556&gt;①工事概要の入力!$C$64,"",IF(B556&gt;=①工事概要の入力!$C$63,$AQ$13,""))</f>
        <v/>
      </c>
      <c r="AR556" s="177" t="str">
        <f>IF(B556&gt;①工事概要の入力!$C$66,"",IF(B556&gt;=①工事概要の入力!$C$65,$AR$13,""))</f>
        <v/>
      </c>
      <c r="AS556" s="177" t="str">
        <f>IF(B556&gt;①工事概要の入力!$C$68,"",IF(B556&gt;=①工事概要の入力!$C$67,$AS$13,""))</f>
        <v/>
      </c>
      <c r="AT556" s="177" t="str">
        <f t="shared" si="89"/>
        <v/>
      </c>
      <c r="AU556" s="177" t="str">
        <f t="shared" si="81"/>
        <v xml:space="preserve"> </v>
      </c>
    </row>
    <row r="557" spans="1:47" ht="39" customHeight="1" thickTop="1" thickBot="1">
      <c r="A557" s="351" t="str">
        <f t="shared" si="82"/>
        <v>対象期間外</v>
      </c>
      <c r="B557" s="362" t="str">
        <f>IFERROR(IF(B556=①工事概要の入力!$E$14,"-",IF(B556="-","-",B556+1)),"-")</f>
        <v>-</v>
      </c>
      <c r="C557" s="363" t="str">
        <f t="shared" si="83"/>
        <v>-</v>
      </c>
      <c r="D557" s="364" t="str">
        <f t="shared" si="84"/>
        <v xml:space="preserve"> </v>
      </c>
      <c r="E557" s="365" t="str">
        <f>IF(B557=①工事概要の入力!$E$10,"",IF(B557&gt;①工事概要の入力!$E$13,"",IF(LEN(AT557)=0,"○","")))</f>
        <v/>
      </c>
      <c r="F557" s="365" t="str">
        <f>IF(E557="","",IF(WEEKDAY(B557)=1,"〇",IF(WEEKDAY(B557)=7,"〇","")))</f>
        <v/>
      </c>
      <c r="G557" s="366" t="str">
        <f t="shared" si="85"/>
        <v>×</v>
      </c>
      <c r="H557" s="367"/>
      <c r="I557" s="368"/>
      <c r="J557" s="369"/>
      <c r="K557" s="370"/>
      <c r="L557" s="371" t="str">
        <f t="shared" si="86"/>
        <v/>
      </c>
      <c r="M557" s="371" t="str">
        <f t="shared" si="80"/>
        <v/>
      </c>
      <c r="N557" s="371" t="str">
        <f>B557</f>
        <v>-</v>
      </c>
      <c r="O557" s="371" t="str">
        <f t="shared" si="87"/>
        <v/>
      </c>
      <c r="P557" s="371" t="str">
        <f t="shared" si="88"/>
        <v>振替済み</v>
      </c>
      <c r="Q557" s="365" t="str">
        <f>IFERROR(IF(F557="","",IF(I557="休日","OK",IF(I557=$T$3,VLOOKUP(B557,$M$15:$P$655,4,FALSE),"NG"))),"NG")</f>
        <v/>
      </c>
      <c r="R557" s="398" t="str">
        <f>IFERROR(IF(WEEKDAY(C557)=2,"週の始まり",IF(WEEKDAY(C557)=1,"週の終わり",IF(WEEKDAY(C557)&gt;2,"↓",""))),"")</f>
        <v/>
      </c>
      <c r="S557" s="184"/>
      <c r="V557" s="177" t="str">
        <f>IFERROR(VLOOKUP(B557,①工事概要の入力!$C$10:$D$14,2,FALSE),"")</f>
        <v/>
      </c>
      <c r="W557" s="177" t="str">
        <f>IFERROR(VLOOKUP(B557,①工事概要の入力!$C$18:$D$23,2,FALSE),"")</f>
        <v/>
      </c>
      <c r="X557" s="177" t="str">
        <f>IFERROR(VLOOKUP(B557,①工事概要の入力!$C$24:$D$26,2,FALSE),"")</f>
        <v/>
      </c>
      <c r="Y557" s="177" t="str">
        <f>IF(B557&gt;①工事概要の入力!$C$28,"",IF(B557&gt;=①工事概要の入力!$C$27,$Y$13,""))</f>
        <v/>
      </c>
      <c r="Z557" s="177" t="str">
        <f>IF(B557&gt;①工事概要の入力!$C$30,"",IF(B557&gt;=①工事概要の入力!$C$29,$Z$13,""))</f>
        <v/>
      </c>
      <c r="AA557" s="177" t="str">
        <f>IF(B557&gt;①工事概要の入力!$C$32,"",IF(B557&gt;=①工事概要の入力!$C$31,$AA$13,""))</f>
        <v/>
      </c>
      <c r="AB557" s="177" t="str">
        <f>IF(B557&gt;①工事概要の入力!$C$34,"",IF(B557&gt;=①工事概要の入力!$C$33,$AB$13,""))</f>
        <v/>
      </c>
      <c r="AC557" s="177" t="str">
        <f>IF(B557&gt;①工事概要の入力!$C$36,"",IF(B557&gt;=①工事概要の入力!$C$35,$AC$13,""))</f>
        <v/>
      </c>
      <c r="AD557" s="177" t="str">
        <f>IF(B557&gt;①工事概要の入力!$C$38,"",IF(B557&gt;=①工事概要の入力!$C$37,$AD$13,""))</f>
        <v/>
      </c>
      <c r="AE557" s="177" t="str">
        <f>IF(B557&gt;①工事概要の入力!$C$40,"",IF(B557&gt;=①工事概要の入力!$C$39,$AE$13,""))</f>
        <v/>
      </c>
      <c r="AF557" s="177" t="str">
        <f>IF(B557&gt;①工事概要の入力!$C$42,"",IF(B557&gt;=①工事概要の入力!$C$41,$AF$13,""))</f>
        <v/>
      </c>
      <c r="AG557" s="177" t="str">
        <f>IF(B557&gt;①工事概要の入力!$C$44,"",IF(B557&gt;=①工事概要の入力!$C$43,$AG$13,""))</f>
        <v/>
      </c>
      <c r="AH557" s="177" t="str">
        <f>IF(B557&gt;①工事概要の入力!$C$46,"",IF(B557&gt;=①工事概要の入力!$C$45,$AH$13,""))</f>
        <v/>
      </c>
      <c r="AI557" s="177" t="str">
        <f>IF(B557&gt;①工事概要の入力!$C$48,"",IF(B557&gt;=①工事概要の入力!$C$47,$AI$13,""))</f>
        <v/>
      </c>
      <c r="AJ557" s="177" t="str">
        <f>IF(B557&gt;①工事概要の入力!$C$50,"",IF(B557&gt;=①工事概要の入力!$C$49,$AJ$13,""))</f>
        <v/>
      </c>
      <c r="AK557" s="177" t="str">
        <f>IF(B557&gt;①工事概要の入力!$C$52,"",IF(B557&gt;=①工事概要の入力!$C$51,$AK$13,""))</f>
        <v/>
      </c>
      <c r="AL557" s="177" t="str">
        <f>IF(B557&gt;①工事概要の入力!$C$54,"",IF(B557&gt;=①工事概要の入力!$C$53,$AL$13,""))</f>
        <v/>
      </c>
      <c r="AM557" s="177" t="str">
        <f>IF(B557&gt;①工事概要の入力!$C$56,"",IF(B557&gt;=①工事概要の入力!$C$55,$AM$13,""))</f>
        <v/>
      </c>
      <c r="AN557" s="177" t="str">
        <f>IF(B557&gt;①工事概要の入力!$C$58,"",IF(B557&gt;=①工事概要の入力!$C$57,$AN$13,""))</f>
        <v/>
      </c>
      <c r="AO557" s="177" t="str">
        <f>IF(B557&gt;①工事概要の入力!$C$60,"",IF(B557&gt;=①工事概要の入力!$C$59,$AO$13,""))</f>
        <v/>
      </c>
      <c r="AP557" s="177" t="str">
        <f>IF(B557&gt;①工事概要の入力!$C$62,"",IF(B557&gt;=①工事概要の入力!$C$61,$AP$13,""))</f>
        <v/>
      </c>
      <c r="AQ557" s="177" t="str">
        <f>IF(B557&gt;①工事概要の入力!$C$64,"",IF(B557&gt;=①工事概要の入力!$C$63,$AQ$13,""))</f>
        <v/>
      </c>
      <c r="AR557" s="177" t="str">
        <f>IF(B557&gt;①工事概要の入力!$C$66,"",IF(B557&gt;=①工事概要の入力!$C$65,$AR$13,""))</f>
        <v/>
      </c>
      <c r="AS557" s="177" t="str">
        <f>IF(B557&gt;①工事概要の入力!$C$68,"",IF(B557&gt;=①工事概要の入力!$C$67,$AS$13,""))</f>
        <v/>
      </c>
      <c r="AT557" s="177" t="str">
        <f t="shared" si="89"/>
        <v/>
      </c>
      <c r="AU557" s="177" t="str">
        <f t="shared" si="81"/>
        <v xml:space="preserve"> </v>
      </c>
    </row>
    <row r="558" spans="1:47" ht="39" customHeight="1" thickTop="1" thickBot="1">
      <c r="A558" s="351" t="str">
        <f t="shared" si="82"/>
        <v>対象期間外</v>
      </c>
      <c r="B558" s="362" t="str">
        <f>IFERROR(IF(B557=①工事概要の入力!$E$14,"-",IF(B557="-","-",B557+1)),"-")</f>
        <v>-</v>
      </c>
      <c r="C558" s="363" t="str">
        <f t="shared" si="83"/>
        <v>-</v>
      </c>
      <c r="D558" s="364" t="str">
        <f t="shared" si="84"/>
        <v xml:space="preserve"> </v>
      </c>
      <c r="E558" s="365" t="str">
        <f>IF(B558=①工事概要の入力!$E$10,"",IF(B558&gt;①工事概要の入力!$E$13,"",IF(LEN(AT558)=0,"○","")))</f>
        <v/>
      </c>
      <c r="F558" s="365" t="str">
        <f>IF(E558="","",IF(WEEKDAY(B558)=1,"〇",IF(WEEKDAY(B558)=7,"〇","")))</f>
        <v/>
      </c>
      <c r="G558" s="366" t="str">
        <f t="shared" si="85"/>
        <v>×</v>
      </c>
      <c r="H558" s="367"/>
      <c r="I558" s="368"/>
      <c r="J558" s="369"/>
      <c r="K558" s="370"/>
      <c r="L558" s="371" t="str">
        <f t="shared" si="86"/>
        <v/>
      </c>
      <c r="M558" s="371" t="str">
        <f t="shared" si="80"/>
        <v/>
      </c>
      <c r="N558" s="371" t="str">
        <f>B558</f>
        <v>-</v>
      </c>
      <c r="O558" s="371" t="str">
        <f t="shared" si="87"/>
        <v/>
      </c>
      <c r="P558" s="371" t="str">
        <f t="shared" si="88"/>
        <v>振替済み</v>
      </c>
      <c r="Q558" s="365" t="str">
        <f>IFERROR(IF(F558="","",IF(I558="休日","OK",IF(I558=$T$3,VLOOKUP(B558,$M$15:$P$655,4,FALSE),"NG"))),"NG")</f>
        <v/>
      </c>
      <c r="R558" s="398" t="str">
        <f>IFERROR(IF(WEEKDAY(C558)=2,"週の始まり",IF(WEEKDAY(C558)=1,"週の終わり",IF(WEEKDAY(C558)&gt;2,"↓",""))),"")</f>
        <v/>
      </c>
      <c r="S558" s="184"/>
      <c r="V558" s="177" t="str">
        <f>IFERROR(VLOOKUP(B558,①工事概要の入力!$C$10:$D$14,2,FALSE),"")</f>
        <v/>
      </c>
      <c r="W558" s="177" t="str">
        <f>IFERROR(VLOOKUP(B558,①工事概要の入力!$C$18:$D$23,2,FALSE),"")</f>
        <v/>
      </c>
      <c r="X558" s="177" t="str">
        <f>IFERROR(VLOOKUP(B558,①工事概要の入力!$C$24:$D$26,2,FALSE),"")</f>
        <v/>
      </c>
      <c r="Y558" s="177" t="str">
        <f>IF(B558&gt;①工事概要の入力!$C$28,"",IF(B558&gt;=①工事概要の入力!$C$27,$Y$13,""))</f>
        <v/>
      </c>
      <c r="Z558" s="177" t="str">
        <f>IF(B558&gt;①工事概要の入力!$C$30,"",IF(B558&gt;=①工事概要の入力!$C$29,$Z$13,""))</f>
        <v/>
      </c>
      <c r="AA558" s="177" t="str">
        <f>IF(B558&gt;①工事概要の入力!$C$32,"",IF(B558&gt;=①工事概要の入力!$C$31,$AA$13,""))</f>
        <v/>
      </c>
      <c r="AB558" s="177" t="str">
        <f>IF(B558&gt;①工事概要の入力!$C$34,"",IF(B558&gt;=①工事概要の入力!$C$33,$AB$13,""))</f>
        <v/>
      </c>
      <c r="AC558" s="177" t="str">
        <f>IF(B558&gt;①工事概要の入力!$C$36,"",IF(B558&gt;=①工事概要の入力!$C$35,$AC$13,""))</f>
        <v/>
      </c>
      <c r="AD558" s="177" t="str">
        <f>IF(B558&gt;①工事概要の入力!$C$38,"",IF(B558&gt;=①工事概要の入力!$C$37,$AD$13,""))</f>
        <v/>
      </c>
      <c r="AE558" s="177" t="str">
        <f>IF(B558&gt;①工事概要の入力!$C$40,"",IF(B558&gt;=①工事概要の入力!$C$39,$AE$13,""))</f>
        <v/>
      </c>
      <c r="AF558" s="177" t="str">
        <f>IF(B558&gt;①工事概要の入力!$C$42,"",IF(B558&gt;=①工事概要の入力!$C$41,$AF$13,""))</f>
        <v/>
      </c>
      <c r="AG558" s="177" t="str">
        <f>IF(B558&gt;①工事概要の入力!$C$44,"",IF(B558&gt;=①工事概要の入力!$C$43,$AG$13,""))</f>
        <v/>
      </c>
      <c r="AH558" s="177" t="str">
        <f>IF(B558&gt;①工事概要の入力!$C$46,"",IF(B558&gt;=①工事概要の入力!$C$45,$AH$13,""))</f>
        <v/>
      </c>
      <c r="AI558" s="177" t="str">
        <f>IF(B558&gt;①工事概要の入力!$C$48,"",IF(B558&gt;=①工事概要の入力!$C$47,$AI$13,""))</f>
        <v/>
      </c>
      <c r="AJ558" s="177" t="str">
        <f>IF(B558&gt;①工事概要の入力!$C$50,"",IF(B558&gt;=①工事概要の入力!$C$49,$AJ$13,""))</f>
        <v/>
      </c>
      <c r="AK558" s="177" t="str">
        <f>IF(B558&gt;①工事概要の入力!$C$52,"",IF(B558&gt;=①工事概要の入力!$C$51,$AK$13,""))</f>
        <v/>
      </c>
      <c r="AL558" s="177" t="str">
        <f>IF(B558&gt;①工事概要の入力!$C$54,"",IF(B558&gt;=①工事概要の入力!$C$53,$AL$13,""))</f>
        <v/>
      </c>
      <c r="AM558" s="177" t="str">
        <f>IF(B558&gt;①工事概要の入力!$C$56,"",IF(B558&gt;=①工事概要の入力!$C$55,$AM$13,""))</f>
        <v/>
      </c>
      <c r="AN558" s="177" t="str">
        <f>IF(B558&gt;①工事概要の入力!$C$58,"",IF(B558&gt;=①工事概要の入力!$C$57,$AN$13,""))</f>
        <v/>
      </c>
      <c r="AO558" s="177" t="str">
        <f>IF(B558&gt;①工事概要の入力!$C$60,"",IF(B558&gt;=①工事概要の入力!$C$59,$AO$13,""))</f>
        <v/>
      </c>
      <c r="AP558" s="177" t="str">
        <f>IF(B558&gt;①工事概要の入力!$C$62,"",IF(B558&gt;=①工事概要の入力!$C$61,$AP$13,""))</f>
        <v/>
      </c>
      <c r="AQ558" s="177" t="str">
        <f>IF(B558&gt;①工事概要の入力!$C$64,"",IF(B558&gt;=①工事概要の入力!$C$63,$AQ$13,""))</f>
        <v/>
      </c>
      <c r="AR558" s="177" t="str">
        <f>IF(B558&gt;①工事概要の入力!$C$66,"",IF(B558&gt;=①工事概要の入力!$C$65,$AR$13,""))</f>
        <v/>
      </c>
      <c r="AS558" s="177" t="str">
        <f>IF(B558&gt;①工事概要の入力!$C$68,"",IF(B558&gt;=①工事概要の入力!$C$67,$AS$13,""))</f>
        <v/>
      </c>
      <c r="AT558" s="177" t="str">
        <f t="shared" si="89"/>
        <v/>
      </c>
      <c r="AU558" s="177" t="str">
        <f t="shared" si="81"/>
        <v xml:space="preserve"> </v>
      </c>
    </row>
    <row r="559" spans="1:47" ht="39" customHeight="1" thickTop="1" thickBot="1">
      <c r="A559" s="351" t="str">
        <f t="shared" si="82"/>
        <v>対象期間外</v>
      </c>
      <c r="B559" s="362" t="str">
        <f>IFERROR(IF(B558=①工事概要の入力!$E$14,"-",IF(B558="-","-",B558+1)),"-")</f>
        <v>-</v>
      </c>
      <c r="C559" s="363" t="str">
        <f t="shared" si="83"/>
        <v>-</v>
      </c>
      <c r="D559" s="364" t="str">
        <f t="shared" si="84"/>
        <v xml:space="preserve"> </v>
      </c>
      <c r="E559" s="365" t="str">
        <f>IF(B559=①工事概要の入力!$E$10,"",IF(B559&gt;①工事概要の入力!$E$13,"",IF(LEN(AT559)=0,"○","")))</f>
        <v/>
      </c>
      <c r="F559" s="365" t="str">
        <f>IF(E559="","",IF(WEEKDAY(B559)=1,"〇",IF(WEEKDAY(B559)=7,"〇","")))</f>
        <v/>
      </c>
      <c r="G559" s="366" t="str">
        <f t="shared" si="85"/>
        <v>×</v>
      </c>
      <c r="H559" s="367"/>
      <c r="I559" s="368"/>
      <c r="J559" s="369"/>
      <c r="K559" s="370"/>
      <c r="L559" s="371" t="str">
        <f t="shared" si="86"/>
        <v/>
      </c>
      <c r="M559" s="371" t="str">
        <f t="shared" si="80"/>
        <v/>
      </c>
      <c r="N559" s="371" t="str">
        <f>B559</f>
        <v>-</v>
      </c>
      <c r="O559" s="371" t="str">
        <f t="shared" si="87"/>
        <v/>
      </c>
      <c r="P559" s="371" t="str">
        <f t="shared" si="88"/>
        <v>振替済み</v>
      </c>
      <c r="Q559" s="365" t="str">
        <f>IFERROR(IF(F559="","",IF(I559="休日","OK",IF(I559=$T$3,VLOOKUP(B559,$M$15:$P$655,4,FALSE),"NG"))),"NG")</f>
        <v/>
      </c>
      <c r="R559" s="398" t="str">
        <f>IFERROR(IF(WEEKDAY(C559)=2,"週の始まり",IF(WEEKDAY(C559)=1,"週の終わり",IF(WEEKDAY(C559)&gt;2,"↓",""))),"")</f>
        <v/>
      </c>
      <c r="S559" s="184"/>
      <c r="V559" s="177" t="str">
        <f>IFERROR(VLOOKUP(B559,①工事概要の入力!$C$10:$D$14,2,FALSE),"")</f>
        <v/>
      </c>
      <c r="W559" s="177" t="str">
        <f>IFERROR(VLOOKUP(B559,①工事概要の入力!$C$18:$D$23,2,FALSE),"")</f>
        <v/>
      </c>
      <c r="X559" s="177" t="str">
        <f>IFERROR(VLOOKUP(B559,①工事概要の入力!$C$24:$D$26,2,FALSE),"")</f>
        <v/>
      </c>
      <c r="Y559" s="177" t="str">
        <f>IF(B559&gt;①工事概要の入力!$C$28,"",IF(B559&gt;=①工事概要の入力!$C$27,$Y$13,""))</f>
        <v/>
      </c>
      <c r="Z559" s="177" t="str">
        <f>IF(B559&gt;①工事概要の入力!$C$30,"",IF(B559&gt;=①工事概要の入力!$C$29,$Z$13,""))</f>
        <v/>
      </c>
      <c r="AA559" s="177" t="str">
        <f>IF(B559&gt;①工事概要の入力!$C$32,"",IF(B559&gt;=①工事概要の入力!$C$31,$AA$13,""))</f>
        <v/>
      </c>
      <c r="AB559" s="177" t="str">
        <f>IF(B559&gt;①工事概要の入力!$C$34,"",IF(B559&gt;=①工事概要の入力!$C$33,$AB$13,""))</f>
        <v/>
      </c>
      <c r="AC559" s="177" t="str">
        <f>IF(B559&gt;①工事概要の入力!$C$36,"",IF(B559&gt;=①工事概要の入力!$C$35,$AC$13,""))</f>
        <v/>
      </c>
      <c r="AD559" s="177" t="str">
        <f>IF(B559&gt;①工事概要の入力!$C$38,"",IF(B559&gt;=①工事概要の入力!$C$37,$AD$13,""))</f>
        <v/>
      </c>
      <c r="AE559" s="177" t="str">
        <f>IF(B559&gt;①工事概要の入力!$C$40,"",IF(B559&gt;=①工事概要の入力!$C$39,$AE$13,""))</f>
        <v/>
      </c>
      <c r="AF559" s="177" t="str">
        <f>IF(B559&gt;①工事概要の入力!$C$42,"",IF(B559&gt;=①工事概要の入力!$C$41,$AF$13,""))</f>
        <v/>
      </c>
      <c r="AG559" s="177" t="str">
        <f>IF(B559&gt;①工事概要の入力!$C$44,"",IF(B559&gt;=①工事概要の入力!$C$43,$AG$13,""))</f>
        <v/>
      </c>
      <c r="AH559" s="177" t="str">
        <f>IF(B559&gt;①工事概要の入力!$C$46,"",IF(B559&gt;=①工事概要の入力!$C$45,$AH$13,""))</f>
        <v/>
      </c>
      <c r="AI559" s="177" t="str">
        <f>IF(B559&gt;①工事概要の入力!$C$48,"",IF(B559&gt;=①工事概要の入力!$C$47,$AI$13,""))</f>
        <v/>
      </c>
      <c r="AJ559" s="177" t="str">
        <f>IF(B559&gt;①工事概要の入力!$C$50,"",IF(B559&gt;=①工事概要の入力!$C$49,$AJ$13,""))</f>
        <v/>
      </c>
      <c r="AK559" s="177" t="str">
        <f>IF(B559&gt;①工事概要の入力!$C$52,"",IF(B559&gt;=①工事概要の入力!$C$51,$AK$13,""))</f>
        <v/>
      </c>
      <c r="AL559" s="177" t="str">
        <f>IF(B559&gt;①工事概要の入力!$C$54,"",IF(B559&gt;=①工事概要の入力!$C$53,$AL$13,""))</f>
        <v/>
      </c>
      <c r="AM559" s="177" t="str">
        <f>IF(B559&gt;①工事概要の入力!$C$56,"",IF(B559&gt;=①工事概要の入力!$C$55,$AM$13,""))</f>
        <v/>
      </c>
      <c r="AN559" s="177" t="str">
        <f>IF(B559&gt;①工事概要の入力!$C$58,"",IF(B559&gt;=①工事概要の入力!$C$57,$AN$13,""))</f>
        <v/>
      </c>
      <c r="AO559" s="177" t="str">
        <f>IF(B559&gt;①工事概要の入力!$C$60,"",IF(B559&gt;=①工事概要の入力!$C$59,$AO$13,""))</f>
        <v/>
      </c>
      <c r="AP559" s="177" t="str">
        <f>IF(B559&gt;①工事概要の入力!$C$62,"",IF(B559&gt;=①工事概要の入力!$C$61,$AP$13,""))</f>
        <v/>
      </c>
      <c r="AQ559" s="177" t="str">
        <f>IF(B559&gt;①工事概要の入力!$C$64,"",IF(B559&gt;=①工事概要の入力!$C$63,$AQ$13,""))</f>
        <v/>
      </c>
      <c r="AR559" s="177" t="str">
        <f>IF(B559&gt;①工事概要の入力!$C$66,"",IF(B559&gt;=①工事概要の入力!$C$65,$AR$13,""))</f>
        <v/>
      </c>
      <c r="AS559" s="177" t="str">
        <f>IF(B559&gt;①工事概要の入力!$C$68,"",IF(B559&gt;=①工事概要の入力!$C$67,$AS$13,""))</f>
        <v/>
      </c>
      <c r="AT559" s="177" t="str">
        <f t="shared" si="89"/>
        <v/>
      </c>
      <c r="AU559" s="177" t="str">
        <f t="shared" si="81"/>
        <v xml:space="preserve"> </v>
      </c>
    </row>
    <row r="560" spans="1:47" ht="39" customHeight="1" thickTop="1" thickBot="1">
      <c r="A560" s="351" t="str">
        <f t="shared" si="82"/>
        <v>対象期間外</v>
      </c>
      <c r="B560" s="362" t="str">
        <f>IFERROR(IF(B559=①工事概要の入力!$E$14,"-",IF(B559="-","-",B559+1)),"-")</f>
        <v>-</v>
      </c>
      <c r="C560" s="363" t="str">
        <f t="shared" si="83"/>
        <v>-</v>
      </c>
      <c r="D560" s="364" t="str">
        <f t="shared" si="84"/>
        <v xml:space="preserve"> </v>
      </c>
      <c r="E560" s="365" t="str">
        <f>IF(B560=①工事概要の入力!$E$10,"",IF(B560&gt;①工事概要の入力!$E$13,"",IF(LEN(AT560)=0,"○","")))</f>
        <v/>
      </c>
      <c r="F560" s="365" t="str">
        <f>IF(E560="","",IF(WEEKDAY(B560)=1,"〇",IF(WEEKDAY(B560)=7,"〇","")))</f>
        <v/>
      </c>
      <c r="G560" s="366" t="str">
        <f t="shared" si="85"/>
        <v>×</v>
      </c>
      <c r="H560" s="367"/>
      <c r="I560" s="368"/>
      <c r="J560" s="369"/>
      <c r="K560" s="370"/>
      <c r="L560" s="371" t="str">
        <f t="shared" si="86"/>
        <v/>
      </c>
      <c r="M560" s="371" t="str">
        <f t="shared" si="80"/>
        <v/>
      </c>
      <c r="N560" s="371" t="str">
        <f>B560</f>
        <v>-</v>
      </c>
      <c r="O560" s="371" t="str">
        <f t="shared" si="87"/>
        <v/>
      </c>
      <c r="P560" s="371" t="str">
        <f t="shared" si="88"/>
        <v>振替済み</v>
      </c>
      <c r="Q560" s="365" t="str">
        <f>IFERROR(IF(F560="","",IF(I560="休日","OK",IF(I560=$T$3,VLOOKUP(B560,$M$15:$P$655,4,FALSE),"NG"))),"NG")</f>
        <v/>
      </c>
      <c r="R560" s="398" t="str">
        <f>IFERROR(IF(WEEKDAY(C560)=2,"週の始まり",IF(WEEKDAY(C560)=1,"週の終わり",IF(WEEKDAY(C560)&gt;2,"↓",""))),"")</f>
        <v/>
      </c>
      <c r="S560" s="184"/>
      <c r="V560" s="177" t="str">
        <f>IFERROR(VLOOKUP(B560,①工事概要の入力!$C$10:$D$14,2,FALSE),"")</f>
        <v/>
      </c>
      <c r="W560" s="177" t="str">
        <f>IFERROR(VLOOKUP(B560,①工事概要の入力!$C$18:$D$23,2,FALSE),"")</f>
        <v/>
      </c>
      <c r="X560" s="177" t="str">
        <f>IFERROR(VLOOKUP(B560,①工事概要の入力!$C$24:$D$26,2,FALSE),"")</f>
        <v/>
      </c>
      <c r="Y560" s="177" t="str">
        <f>IF(B560&gt;①工事概要の入力!$C$28,"",IF(B560&gt;=①工事概要の入力!$C$27,$Y$13,""))</f>
        <v/>
      </c>
      <c r="Z560" s="177" t="str">
        <f>IF(B560&gt;①工事概要の入力!$C$30,"",IF(B560&gt;=①工事概要の入力!$C$29,$Z$13,""))</f>
        <v/>
      </c>
      <c r="AA560" s="177" t="str">
        <f>IF(B560&gt;①工事概要の入力!$C$32,"",IF(B560&gt;=①工事概要の入力!$C$31,$AA$13,""))</f>
        <v/>
      </c>
      <c r="AB560" s="177" t="str">
        <f>IF(B560&gt;①工事概要の入力!$C$34,"",IF(B560&gt;=①工事概要の入力!$C$33,$AB$13,""))</f>
        <v/>
      </c>
      <c r="AC560" s="177" t="str">
        <f>IF(B560&gt;①工事概要の入力!$C$36,"",IF(B560&gt;=①工事概要の入力!$C$35,$AC$13,""))</f>
        <v/>
      </c>
      <c r="AD560" s="177" t="str">
        <f>IF(B560&gt;①工事概要の入力!$C$38,"",IF(B560&gt;=①工事概要の入力!$C$37,$AD$13,""))</f>
        <v/>
      </c>
      <c r="AE560" s="177" t="str">
        <f>IF(B560&gt;①工事概要の入力!$C$40,"",IF(B560&gt;=①工事概要の入力!$C$39,$AE$13,""))</f>
        <v/>
      </c>
      <c r="AF560" s="177" t="str">
        <f>IF(B560&gt;①工事概要の入力!$C$42,"",IF(B560&gt;=①工事概要の入力!$C$41,$AF$13,""))</f>
        <v/>
      </c>
      <c r="AG560" s="177" t="str">
        <f>IF(B560&gt;①工事概要の入力!$C$44,"",IF(B560&gt;=①工事概要の入力!$C$43,$AG$13,""))</f>
        <v/>
      </c>
      <c r="AH560" s="177" t="str">
        <f>IF(B560&gt;①工事概要の入力!$C$46,"",IF(B560&gt;=①工事概要の入力!$C$45,$AH$13,""))</f>
        <v/>
      </c>
      <c r="AI560" s="177" t="str">
        <f>IF(B560&gt;①工事概要の入力!$C$48,"",IF(B560&gt;=①工事概要の入力!$C$47,$AI$13,""))</f>
        <v/>
      </c>
      <c r="AJ560" s="177" t="str">
        <f>IF(B560&gt;①工事概要の入力!$C$50,"",IF(B560&gt;=①工事概要の入力!$C$49,$AJ$13,""))</f>
        <v/>
      </c>
      <c r="AK560" s="177" t="str">
        <f>IF(B560&gt;①工事概要の入力!$C$52,"",IF(B560&gt;=①工事概要の入力!$C$51,$AK$13,""))</f>
        <v/>
      </c>
      <c r="AL560" s="177" t="str">
        <f>IF(B560&gt;①工事概要の入力!$C$54,"",IF(B560&gt;=①工事概要の入力!$C$53,$AL$13,""))</f>
        <v/>
      </c>
      <c r="AM560" s="177" t="str">
        <f>IF(B560&gt;①工事概要の入力!$C$56,"",IF(B560&gt;=①工事概要の入力!$C$55,$AM$13,""))</f>
        <v/>
      </c>
      <c r="AN560" s="177" t="str">
        <f>IF(B560&gt;①工事概要の入力!$C$58,"",IF(B560&gt;=①工事概要の入力!$C$57,$AN$13,""))</f>
        <v/>
      </c>
      <c r="AO560" s="177" t="str">
        <f>IF(B560&gt;①工事概要の入力!$C$60,"",IF(B560&gt;=①工事概要の入力!$C$59,$AO$13,""))</f>
        <v/>
      </c>
      <c r="AP560" s="177" t="str">
        <f>IF(B560&gt;①工事概要の入力!$C$62,"",IF(B560&gt;=①工事概要の入力!$C$61,$AP$13,""))</f>
        <v/>
      </c>
      <c r="AQ560" s="177" t="str">
        <f>IF(B560&gt;①工事概要の入力!$C$64,"",IF(B560&gt;=①工事概要の入力!$C$63,$AQ$13,""))</f>
        <v/>
      </c>
      <c r="AR560" s="177" t="str">
        <f>IF(B560&gt;①工事概要の入力!$C$66,"",IF(B560&gt;=①工事概要の入力!$C$65,$AR$13,""))</f>
        <v/>
      </c>
      <c r="AS560" s="177" t="str">
        <f>IF(B560&gt;①工事概要の入力!$C$68,"",IF(B560&gt;=①工事概要の入力!$C$67,$AS$13,""))</f>
        <v/>
      </c>
      <c r="AT560" s="177" t="str">
        <f t="shared" si="89"/>
        <v/>
      </c>
      <c r="AU560" s="177" t="str">
        <f t="shared" si="81"/>
        <v xml:space="preserve"> </v>
      </c>
    </row>
    <row r="561" spans="1:47" ht="39" customHeight="1" thickTop="1" thickBot="1">
      <c r="A561" s="351" t="str">
        <f t="shared" si="82"/>
        <v>対象期間外</v>
      </c>
      <c r="B561" s="362" t="str">
        <f>IFERROR(IF(B560=①工事概要の入力!$E$14,"-",IF(B560="-","-",B560+1)),"-")</f>
        <v>-</v>
      </c>
      <c r="C561" s="363" t="str">
        <f t="shared" si="83"/>
        <v>-</v>
      </c>
      <c r="D561" s="364" t="str">
        <f t="shared" si="84"/>
        <v xml:space="preserve"> </v>
      </c>
      <c r="E561" s="365" t="str">
        <f>IF(B561=①工事概要の入力!$E$10,"",IF(B561&gt;①工事概要の入力!$E$13,"",IF(LEN(AT561)=0,"○","")))</f>
        <v/>
      </c>
      <c r="F561" s="365" t="str">
        <f>IF(E561="","",IF(WEEKDAY(B561)=1,"〇",IF(WEEKDAY(B561)=7,"〇","")))</f>
        <v/>
      </c>
      <c r="G561" s="366" t="str">
        <f t="shared" si="85"/>
        <v>×</v>
      </c>
      <c r="H561" s="367"/>
      <c r="I561" s="368"/>
      <c r="J561" s="369"/>
      <c r="K561" s="370"/>
      <c r="L561" s="371" t="str">
        <f t="shared" si="86"/>
        <v/>
      </c>
      <c r="M561" s="371" t="str">
        <f t="shared" si="80"/>
        <v/>
      </c>
      <c r="N561" s="371" t="str">
        <f>B561</f>
        <v>-</v>
      </c>
      <c r="O561" s="371" t="str">
        <f t="shared" si="87"/>
        <v/>
      </c>
      <c r="P561" s="371" t="str">
        <f t="shared" si="88"/>
        <v>振替済み</v>
      </c>
      <c r="Q561" s="365" t="str">
        <f>IFERROR(IF(F561="","",IF(I561="休日","OK",IF(I561=$T$3,VLOOKUP(B561,$M$15:$P$655,4,FALSE),"NG"))),"NG")</f>
        <v/>
      </c>
      <c r="R561" s="398" t="str">
        <f>IFERROR(IF(WEEKDAY(C561)=2,"週の始まり",IF(WEEKDAY(C561)=1,"週の終わり",IF(WEEKDAY(C561)&gt;2,"↓",""))),"")</f>
        <v/>
      </c>
      <c r="S561" s="184"/>
      <c r="V561" s="177" t="str">
        <f>IFERROR(VLOOKUP(B561,①工事概要の入力!$C$10:$D$14,2,FALSE),"")</f>
        <v/>
      </c>
      <c r="W561" s="177" t="str">
        <f>IFERROR(VLOOKUP(B561,①工事概要の入力!$C$18:$D$23,2,FALSE),"")</f>
        <v/>
      </c>
      <c r="X561" s="177" t="str">
        <f>IFERROR(VLOOKUP(B561,①工事概要の入力!$C$24:$D$26,2,FALSE),"")</f>
        <v/>
      </c>
      <c r="Y561" s="177" t="str">
        <f>IF(B561&gt;①工事概要の入力!$C$28,"",IF(B561&gt;=①工事概要の入力!$C$27,$Y$13,""))</f>
        <v/>
      </c>
      <c r="Z561" s="177" t="str">
        <f>IF(B561&gt;①工事概要の入力!$C$30,"",IF(B561&gt;=①工事概要の入力!$C$29,$Z$13,""))</f>
        <v/>
      </c>
      <c r="AA561" s="177" t="str">
        <f>IF(B561&gt;①工事概要の入力!$C$32,"",IF(B561&gt;=①工事概要の入力!$C$31,$AA$13,""))</f>
        <v/>
      </c>
      <c r="AB561" s="177" t="str">
        <f>IF(B561&gt;①工事概要の入力!$C$34,"",IF(B561&gt;=①工事概要の入力!$C$33,$AB$13,""))</f>
        <v/>
      </c>
      <c r="AC561" s="177" t="str">
        <f>IF(B561&gt;①工事概要の入力!$C$36,"",IF(B561&gt;=①工事概要の入力!$C$35,$AC$13,""))</f>
        <v/>
      </c>
      <c r="AD561" s="177" t="str">
        <f>IF(B561&gt;①工事概要の入力!$C$38,"",IF(B561&gt;=①工事概要の入力!$C$37,$AD$13,""))</f>
        <v/>
      </c>
      <c r="AE561" s="177" t="str">
        <f>IF(B561&gt;①工事概要の入力!$C$40,"",IF(B561&gt;=①工事概要の入力!$C$39,$AE$13,""))</f>
        <v/>
      </c>
      <c r="AF561" s="177" t="str">
        <f>IF(B561&gt;①工事概要の入力!$C$42,"",IF(B561&gt;=①工事概要の入力!$C$41,$AF$13,""))</f>
        <v/>
      </c>
      <c r="AG561" s="177" t="str">
        <f>IF(B561&gt;①工事概要の入力!$C$44,"",IF(B561&gt;=①工事概要の入力!$C$43,$AG$13,""))</f>
        <v/>
      </c>
      <c r="AH561" s="177" t="str">
        <f>IF(B561&gt;①工事概要の入力!$C$46,"",IF(B561&gt;=①工事概要の入力!$C$45,$AH$13,""))</f>
        <v/>
      </c>
      <c r="AI561" s="177" t="str">
        <f>IF(B561&gt;①工事概要の入力!$C$48,"",IF(B561&gt;=①工事概要の入力!$C$47,$AI$13,""))</f>
        <v/>
      </c>
      <c r="AJ561" s="177" t="str">
        <f>IF(B561&gt;①工事概要の入力!$C$50,"",IF(B561&gt;=①工事概要の入力!$C$49,$AJ$13,""))</f>
        <v/>
      </c>
      <c r="AK561" s="177" t="str">
        <f>IF(B561&gt;①工事概要の入力!$C$52,"",IF(B561&gt;=①工事概要の入力!$C$51,$AK$13,""))</f>
        <v/>
      </c>
      <c r="AL561" s="177" t="str">
        <f>IF(B561&gt;①工事概要の入力!$C$54,"",IF(B561&gt;=①工事概要の入力!$C$53,$AL$13,""))</f>
        <v/>
      </c>
      <c r="AM561" s="177" t="str">
        <f>IF(B561&gt;①工事概要の入力!$C$56,"",IF(B561&gt;=①工事概要の入力!$C$55,$AM$13,""))</f>
        <v/>
      </c>
      <c r="AN561" s="177" t="str">
        <f>IF(B561&gt;①工事概要の入力!$C$58,"",IF(B561&gt;=①工事概要の入力!$C$57,$AN$13,""))</f>
        <v/>
      </c>
      <c r="AO561" s="177" t="str">
        <f>IF(B561&gt;①工事概要の入力!$C$60,"",IF(B561&gt;=①工事概要の入力!$C$59,$AO$13,""))</f>
        <v/>
      </c>
      <c r="AP561" s="177" t="str">
        <f>IF(B561&gt;①工事概要の入力!$C$62,"",IF(B561&gt;=①工事概要の入力!$C$61,$AP$13,""))</f>
        <v/>
      </c>
      <c r="AQ561" s="177" t="str">
        <f>IF(B561&gt;①工事概要の入力!$C$64,"",IF(B561&gt;=①工事概要の入力!$C$63,$AQ$13,""))</f>
        <v/>
      </c>
      <c r="AR561" s="177" t="str">
        <f>IF(B561&gt;①工事概要の入力!$C$66,"",IF(B561&gt;=①工事概要の入力!$C$65,$AR$13,""))</f>
        <v/>
      </c>
      <c r="AS561" s="177" t="str">
        <f>IF(B561&gt;①工事概要の入力!$C$68,"",IF(B561&gt;=①工事概要の入力!$C$67,$AS$13,""))</f>
        <v/>
      </c>
      <c r="AT561" s="177" t="str">
        <f t="shared" si="89"/>
        <v/>
      </c>
      <c r="AU561" s="177" t="str">
        <f t="shared" si="81"/>
        <v xml:space="preserve"> </v>
      </c>
    </row>
    <row r="562" spans="1:47" ht="39" customHeight="1" thickTop="1" thickBot="1">
      <c r="A562" s="351" t="str">
        <f t="shared" si="82"/>
        <v>対象期間外</v>
      </c>
      <c r="B562" s="362" t="str">
        <f>IFERROR(IF(B561=①工事概要の入力!$E$14,"-",IF(B561="-","-",B561+1)),"-")</f>
        <v>-</v>
      </c>
      <c r="C562" s="363" t="str">
        <f t="shared" si="83"/>
        <v>-</v>
      </c>
      <c r="D562" s="364" t="str">
        <f t="shared" si="84"/>
        <v xml:space="preserve"> </v>
      </c>
      <c r="E562" s="365" t="str">
        <f>IF(B562=①工事概要の入力!$E$10,"",IF(B562&gt;①工事概要の入力!$E$13,"",IF(LEN(AT562)=0,"○","")))</f>
        <v/>
      </c>
      <c r="F562" s="365" t="str">
        <f>IF(E562="","",IF(WEEKDAY(B562)=1,"〇",IF(WEEKDAY(B562)=7,"〇","")))</f>
        <v/>
      </c>
      <c r="G562" s="366" t="str">
        <f t="shared" si="85"/>
        <v>×</v>
      </c>
      <c r="H562" s="367"/>
      <c r="I562" s="368"/>
      <c r="J562" s="369"/>
      <c r="K562" s="370"/>
      <c r="L562" s="371" t="str">
        <f t="shared" si="86"/>
        <v/>
      </c>
      <c r="M562" s="371" t="str">
        <f t="shared" si="80"/>
        <v/>
      </c>
      <c r="N562" s="371" t="str">
        <f>B562</f>
        <v>-</v>
      </c>
      <c r="O562" s="371" t="str">
        <f t="shared" si="87"/>
        <v/>
      </c>
      <c r="P562" s="371" t="str">
        <f t="shared" si="88"/>
        <v>振替済み</v>
      </c>
      <c r="Q562" s="365" t="str">
        <f>IFERROR(IF(F562="","",IF(I562="休日","OK",IF(I562=$T$3,VLOOKUP(B562,$M$15:$P$655,4,FALSE),"NG"))),"NG")</f>
        <v/>
      </c>
      <c r="R562" s="398" t="str">
        <f>IFERROR(IF(WEEKDAY(C562)=2,"週の始まり",IF(WEEKDAY(C562)=1,"週の終わり",IF(WEEKDAY(C562)&gt;2,"↓",""))),"")</f>
        <v/>
      </c>
      <c r="S562" s="184"/>
      <c r="V562" s="177" t="str">
        <f>IFERROR(VLOOKUP(B562,①工事概要の入力!$C$10:$D$14,2,FALSE),"")</f>
        <v/>
      </c>
      <c r="W562" s="177" t="str">
        <f>IFERROR(VLOOKUP(B562,①工事概要の入力!$C$18:$D$23,2,FALSE),"")</f>
        <v/>
      </c>
      <c r="X562" s="177" t="str">
        <f>IFERROR(VLOOKUP(B562,①工事概要の入力!$C$24:$D$26,2,FALSE),"")</f>
        <v/>
      </c>
      <c r="Y562" s="177" t="str">
        <f>IF(B562&gt;①工事概要の入力!$C$28,"",IF(B562&gt;=①工事概要の入力!$C$27,$Y$13,""))</f>
        <v/>
      </c>
      <c r="Z562" s="177" t="str">
        <f>IF(B562&gt;①工事概要の入力!$C$30,"",IF(B562&gt;=①工事概要の入力!$C$29,$Z$13,""))</f>
        <v/>
      </c>
      <c r="AA562" s="177" t="str">
        <f>IF(B562&gt;①工事概要の入力!$C$32,"",IF(B562&gt;=①工事概要の入力!$C$31,$AA$13,""))</f>
        <v/>
      </c>
      <c r="AB562" s="177" t="str">
        <f>IF(B562&gt;①工事概要の入力!$C$34,"",IF(B562&gt;=①工事概要の入力!$C$33,$AB$13,""))</f>
        <v/>
      </c>
      <c r="AC562" s="177" t="str">
        <f>IF(B562&gt;①工事概要の入力!$C$36,"",IF(B562&gt;=①工事概要の入力!$C$35,$AC$13,""))</f>
        <v/>
      </c>
      <c r="AD562" s="177" t="str">
        <f>IF(B562&gt;①工事概要の入力!$C$38,"",IF(B562&gt;=①工事概要の入力!$C$37,$AD$13,""))</f>
        <v/>
      </c>
      <c r="AE562" s="177" t="str">
        <f>IF(B562&gt;①工事概要の入力!$C$40,"",IF(B562&gt;=①工事概要の入力!$C$39,$AE$13,""))</f>
        <v/>
      </c>
      <c r="AF562" s="177" t="str">
        <f>IF(B562&gt;①工事概要の入力!$C$42,"",IF(B562&gt;=①工事概要の入力!$C$41,$AF$13,""))</f>
        <v/>
      </c>
      <c r="AG562" s="177" t="str">
        <f>IF(B562&gt;①工事概要の入力!$C$44,"",IF(B562&gt;=①工事概要の入力!$C$43,$AG$13,""))</f>
        <v/>
      </c>
      <c r="AH562" s="177" t="str">
        <f>IF(B562&gt;①工事概要の入力!$C$46,"",IF(B562&gt;=①工事概要の入力!$C$45,$AH$13,""))</f>
        <v/>
      </c>
      <c r="AI562" s="177" t="str">
        <f>IF(B562&gt;①工事概要の入力!$C$48,"",IF(B562&gt;=①工事概要の入力!$C$47,$AI$13,""))</f>
        <v/>
      </c>
      <c r="AJ562" s="177" t="str">
        <f>IF(B562&gt;①工事概要の入力!$C$50,"",IF(B562&gt;=①工事概要の入力!$C$49,$AJ$13,""))</f>
        <v/>
      </c>
      <c r="AK562" s="177" t="str">
        <f>IF(B562&gt;①工事概要の入力!$C$52,"",IF(B562&gt;=①工事概要の入力!$C$51,$AK$13,""))</f>
        <v/>
      </c>
      <c r="AL562" s="177" t="str">
        <f>IF(B562&gt;①工事概要の入力!$C$54,"",IF(B562&gt;=①工事概要の入力!$C$53,$AL$13,""))</f>
        <v/>
      </c>
      <c r="AM562" s="177" t="str">
        <f>IF(B562&gt;①工事概要の入力!$C$56,"",IF(B562&gt;=①工事概要の入力!$C$55,$AM$13,""))</f>
        <v/>
      </c>
      <c r="AN562" s="177" t="str">
        <f>IF(B562&gt;①工事概要の入力!$C$58,"",IF(B562&gt;=①工事概要の入力!$C$57,$AN$13,""))</f>
        <v/>
      </c>
      <c r="AO562" s="177" t="str">
        <f>IF(B562&gt;①工事概要の入力!$C$60,"",IF(B562&gt;=①工事概要の入力!$C$59,$AO$13,""))</f>
        <v/>
      </c>
      <c r="AP562" s="177" t="str">
        <f>IF(B562&gt;①工事概要の入力!$C$62,"",IF(B562&gt;=①工事概要の入力!$C$61,$AP$13,""))</f>
        <v/>
      </c>
      <c r="AQ562" s="177" t="str">
        <f>IF(B562&gt;①工事概要の入力!$C$64,"",IF(B562&gt;=①工事概要の入力!$C$63,$AQ$13,""))</f>
        <v/>
      </c>
      <c r="AR562" s="177" t="str">
        <f>IF(B562&gt;①工事概要の入力!$C$66,"",IF(B562&gt;=①工事概要の入力!$C$65,$AR$13,""))</f>
        <v/>
      </c>
      <c r="AS562" s="177" t="str">
        <f>IF(B562&gt;①工事概要の入力!$C$68,"",IF(B562&gt;=①工事概要の入力!$C$67,$AS$13,""))</f>
        <v/>
      </c>
      <c r="AT562" s="177" t="str">
        <f t="shared" si="89"/>
        <v/>
      </c>
      <c r="AU562" s="177" t="str">
        <f t="shared" si="81"/>
        <v xml:space="preserve"> </v>
      </c>
    </row>
    <row r="563" spans="1:47" ht="39" customHeight="1" thickTop="1" thickBot="1">
      <c r="A563" s="351" t="str">
        <f t="shared" si="82"/>
        <v>対象期間外</v>
      </c>
      <c r="B563" s="362" t="str">
        <f>IFERROR(IF(B562=①工事概要の入力!$E$14,"-",IF(B562="-","-",B562+1)),"-")</f>
        <v>-</v>
      </c>
      <c r="C563" s="363" t="str">
        <f t="shared" si="83"/>
        <v>-</v>
      </c>
      <c r="D563" s="364" t="str">
        <f t="shared" si="84"/>
        <v xml:space="preserve"> </v>
      </c>
      <c r="E563" s="365" t="str">
        <f>IF(B563=①工事概要の入力!$E$10,"",IF(B563&gt;①工事概要の入力!$E$13,"",IF(LEN(AT563)=0,"○","")))</f>
        <v/>
      </c>
      <c r="F563" s="365" t="str">
        <f>IF(E563="","",IF(WEEKDAY(B563)=1,"〇",IF(WEEKDAY(B563)=7,"〇","")))</f>
        <v/>
      </c>
      <c r="G563" s="366" t="str">
        <f t="shared" si="85"/>
        <v>×</v>
      </c>
      <c r="H563" s="367"/>
      <c r="I563" s="368"/>
      <c r="J563" s="369"/>
      <c r="K563" s="370"/>
      <c r="L563" s="371" t="str">
        <f t="shared" si="86"/>
        <v/>
      </c>
      <c r="M563" s="371" t="str">
        <f t="shared" si="80"/>
        <v/>
      </c>
      <c r="N563" s="371" t="str">
        <f>B563</f>
        <v>-</v>
      </c>
      <c r="O563" s="371" t="str">
        <f t="shared" si="87"/>
        <v/>
      </c>
      <c r="P563" s="371" t="str">
        <f t="shared" si="88"/>
        <v>振替済み</v>
      </c>
      <c r="Q563" s="365" t="str">
        <f>IFERROR(IF(F563="","",IF(I563="休日","OK",IF(I563=$T$3,VLOOKUP(B563,$M$15:$P$655,4,FALSE),"NG"))),"NG")</f>
        <v/>
      </c>
      <c r="R563" s="398" t="str">
        <f>IFERROR(IF(WEEKDAY(C563)=2,"週の始まり",IF(WEEKDAY(C563)=1,"週の終わり",IF(WEEKDAY(C563)&gt;2,"↓",""))),"")</f>
        <v/>
      </c>
      <c r="S563" s="184"/>
      <c r="V563" s="177" t="str">
        <f>IFERROR(VLOOKUP(B563,①工事概要の入力!$C$10:$D$14,2,FALSE),"")</f>
        <v/>
      </c>
      <c r="W563" s="177" t="str">
        <f>IFERROR(VLOOKUP(B563,①工事概要の入力!$C$18:$D$23,2,FALSE),"")</f>
        <v/>
      </c>
      <c r="X563" s="177" t="str">
        <f>IFERROR(VLOOKUP(B563,①工事概要の入力!$C$24:$D$26,2,FALSE),"")</f>
        <v/>
      </c>
      <c r="Y563" s="177" t="str">
        <f>IF(B563&gt;①工事概要の入力!$C$28,"",IF(B563&gt;=①工事概要の入力!$C$27,$Y$13,""))</f>
        <v/>
      </c>
      <c r="Z563" s="177" t="str">
        <f>IF(B563&gt;①工事概要の入力!$C$30,"",IF(B563&gt;=①工事概要の入力!$C$29,$Z$13,""))</f>
        <v/>
      </c>
      <c r="AA563" s="177" t="str">
        <f>IF(B563&gt;①工事概要の入力!$C$32,"",IF(B563&gt;=①工事概要の入力!$C$31,$AA$13,""))</f>
        <v/>
      </c>
      <c r="AB563" s="177" t="str">
        <f>IF(B563&gt;①工事概要の入力!$C$34,"",IF(B563&gt;=①工事概要の入力!$C$33,$AB$13,""))</f>
        <v/>
      </c>
      <c r="AC563" s="177" t="str">
        <f>IF(B563&gt;①工事概要の入力!$C$36,"",IF(B563&gt;=①工事概要の入力!$C$35,$AC$13,""))</f>
        <v/>
      </c>
      <c r="AD563" s="177" t="str">
        <f>IF(B563&gt;①工事概要の入力!$C$38,"",IF(B563&gt;=①工事概要の入力!$C$37,$AD$13,""))</f>
        <v/>
      </c>
      <c r="AE563" s="177" t="str">
        <f>IF(B563&gt;①工事概要の入力!$C$40,"",IF(B563&gt;=①工事概要の入力!$C$39,$AE$13,""))</f>
        <v/>
      </c>
      <c r="AF563" s="177" t="str">
        <f>IF(B563&gt;①工事概要の入力!$C$42,"",IF(B563&gt;=①工事概要の入力!$C$41,$AF$13,""))</f>
        <v/>
      </c>
      <c r="AG563" s="177" t="str">
        <f>IF(B563&gt;①工事概要の入力!$C$44,"",IF(B563&gt;=①工事概要の入力!$C$43,$AG$13,""))</f>
        <v/>
      </c>
      <c r="AH563" s="177" t="str">
        <f>IF(B563&gt;①工事概要の入力!$C$46,"",IF(B563&gt;=①工事概要の入力!$C$45,$AH$13,""))</f>
        <v/>
      </c>
      <c r="AI563" s="177" t="str">
        <f>IF(B563&gt;①工事概要の入力!$C$48,"",IF(B563&gt;=①工事概要の入力!$C$47,$AI$13,""))</f>
        <v/>
      </c>
      <c r="AJ563" s="177" t="str">
        <f>IF(B563&gt;①工事概要の入力!$C$50,"",IF(B563&gt;=①工事概要の入力!$C$49,$AJ$13,""))</f>
        <v/>
      </c>
      <c r="AK563" s="177" t="str">
        <f>IF(B563&gt;①工事概要の入力!$C$52,"",IF(B563&gt;=①工事概要の入力!$C$51,$AK$13,""))</f>
        <v/>
      </c>
      <c r="AL563" s="177" t="str">
        <f>IF(B563&gt;①工事概要の入力!$C$54,"",IF(B563&gt;=①工事概要の入力!$C$53,$AL$13,""))</f>
        <v/>
      </c>
      <c r="AM563" s="177" t="str">
        <f>IF(B563&gt;①工事概要の入力!$C$56,"",IF(B563&gt;=①工事概要の入力!$C$55,$AM$13,""))</f>
        <v/>
      </c>
      <c r="AN563" s="177" t="str">
        <f>IF(B563&gt;①工事概要の入力!$C$58,"",IF(B563&gt;=①工事概要の入力!$C$57,$AN$13,""))</f>
        <v/>
      </c>
      <c r="AO563" s="177" t="str">
        <f>IF(B563&gt;①工事概要の入力!$C$60,"",IF(B563&gt;=①工事概要の入力!$C$59,$AO$13,""))</f>
        <v/>
      </c>
      <c r="AP563" s="177" t="str">
        <f>IF(B563&gt;①工事概要の入力!$C$62,"",IF(B563&gt;=①工事概要の入力!$C$61,$AP$13,""))</f>
        <v/>
      </c>
      <c r="AQ563" s="177" t="str">
        <f>IF(B563&gt;①工事概要の入力!$C$64,"",IF(B563&gt;=①工事概要の入力!$C$63,$AQ$13,""))</f>
        <v/>
      </c>
      <c r="AR563" s="177" t="str">
        <f>IF(B563&gt;①工事概要の入力!$C$66,"",IF(B563&gt;=①工事概要の入力!$C$65,$AR$13,""))</f>
        <v/>
      </c>
      <c r="AS563" s="177" t="str">
        <f>IF(B563&gt;①工事概要の入力!$C$68,"",IF(B563&gt;=①工事概要の入力!$C$67,$AS$13,""))</f>
        <v/>
      </c>
      <c r="AT563" s="177" t="str">
        <f t="shared" si="89"/>
        <v/>
      </c>
      <c r="AU563" s="177" t="str">
        <f t="shared" si="81"/>
        <v xml:space="preserve"> </v>
      </c>
    </row>
    <row r="564" spans="1:47" ht="39" customHeight="1" thickTop="1" thickBot="1">
      <c r="A564" s="351" t="str">
        <f t="shared" si="82"/>
        <v>対象期間外</v>
      </c>
      <c r="B564" s="362" t="str">
        <f>IFERROR(IF(B563=①工事概要の入力!$E$14,"-",IF(B563="-","-",B563+1)),"-")</f>
        <v>-</v>
      </c>
      <c r="C564" s="363" t="str">
        <f t="shared" si="83"/>
        <v>-</v>
      </c>
      <c r="D564" s="364" t="str">
        <f t="shared" si="84"/>
        <v xml:space="preserve"> </v>
      </c>
      <c r="E564" s="365" t="str">
        <f>IF(B564=①工事概要の入力!$E$10,"",IF(B564&gt;①工事概要の入力!$E$13,"",IF(LEN(AT564)=0,"○","")))</f>
        <v/>
      </c>
      <c r="F564" s="365" t="str">
        <f>IF(E564="","",IF(WEEKDAY(B564)=1,"〇",IF(WEEKDAY(B564)=7,"〇","")))</f>
        <v/>
      </c>
      <c r="G564" s="366" t="str">
        <f t="shared" si="85"/>
        <v>×</v>
      </c>
      <c r="H564" s="367"/>
      <c r="I564" s="368"/>
      <c r="J564" s="369"/>
      <c r="K564" s="370"/>
      <c r="L564" s="371" t="str">
        <f t="shared" si="86"/>
        <v/>
      </c>
      <c r="M564" s="371" t="str">
        <f t="shared" si="80"/>
        <v/>
      </c>
      <c r="N564" s="371" t="str">
        <f>B564</f>
        <v>-</v>
      </c>
      <c r="O564" s="371" t="str">
        <f t="shared" si="87"/>
        <v/>
      </c>
      <c r="P564" s="371" t="str">
        <f t="shared" si="88"/>
        <v>振替済み</v>
      </c>
      <c r="Q564" s="365" t="str">
        <f>IFERROR(IF(F564="","",IF(I564="休日","OK",IF(I564=$T$3,VLOOKUP(B564,$M$15:$P$655,4,FALSE),"NG"))),"NG")</f>
        <v/>
      </c>
      <c r="R564" s="398" t="str">
        <f>IFERROR(IF(WEEKDAY(C564)=2,"週の始まり",IF(WEEKDAY(C564)=1,"週の終わり",IF(WEEKDAY(C564)&gt;2,"↓",""))),"")</f>
        <v/>
      </c>
      <c r="S564" s="184"/>
      <c r="V564" s="177" t="str">
        <f>IFERROR(VLOOKUP(B564,①工事概要の入力!$C$10:$D$14,2,FALSE),"")</f>
        <v/>
      </c>
      <c r="W564" s="177" t="str">
        <f>IFERROR(VLOOKUP(B564,①工事概要の入力!$C$18:$D$23,2,FALSE),"")</f>
        <v/>
      </c>
      <c r="X564" s="177" t="str">
        <f>IFERROR(VLOOKUP(B564,①工事概要の入力!$C$24:$D$26,2,FALSE),"")</f>
        <v/>
      </c>
      <c r="Y564" s="177" t="str">
        <f>IF(B564&gt;①工事概要の入力!$C$28,"",IF(B564&gt;=①工事概要の入力!$C$27,$Y$13,""))</f>
        <v/>
      </c>
      <c r="Z564" s="177" t="str">
        <f>IF(B564&gt;①工事概要の入力!$C$30,"",IF(B564&gt;=①工事概要の入力!$C$29,$Z$13,""))</f>
        <v/>
      </c>
      <c r="AA564" s="177" t="str">
        <f>IF(B564&gt;①工事概要の入力!$C$32,"",IF(B564&gt;=①工事概要の入力!$C$31,$AA$13,""))</f>
        <v/>
      </c>
      <c r="AB564" s="177" t="str">
        <f>IF(B564&gt;①工事概要の入力!$C$34,"",IF(B564&gt;=①工事概要の入力!$C$33,$AB$13,""))</f>
        <v/>
      </c>
      <c r="AC564" s="177" t="str">
        <f>IF(B564&gt;①工事概要の入力!$C$36,"",IF(B564&gt;=①工事概要の入力!$C$35,$AC$13,""))</f>
        <v/>
      </c>
      <c r="AD564" s="177" t="str">
        <f>IF(B564&gt;①工事概要の入力!$C$38,"",IF(B564&gt;=①工事概要の入力!$C$37,$AD$13,""))</f>
        <v/>
      </c>
      <c r="AE564" s="177" t="str">
        <f>IF(B564&gt;①工事概要の入力!$C$40,"",IF(B564&gt;=①工事概要の入力!$C$39,$AE$13,""))</f>
        <v/>
      </c>
      <c r="AF564" s="177" t="str">
        <f>IF(B564&gt;①工事概要の入力!$C$42,"",IF(B564&gt;=①工事概要の入力!$C$41,$AF$13,""))</f>
        <v/>
      </c>
      <c r="AG564" s="177" t="str">
        <f>IF(B564&gt;①工事概要の入力!$C$44,"",IF(B564&gt;=①工事概要の入力!$C$43,$AG$13,""))</f>
        <v/>
      </c>
      <c r="AH564" s="177" t="str">
        <f>IF(B564&gt;①工事概要の入力!$C$46,"",IF(B564&gt;=①工事概要の入力!$C$45,$AH$13,""))</f>
        <v/>
      </c>
      <c r="AI564" s="177" t="str">
        <f>IF(B564&gt;①工事概要の入力!$C$48,"",IF(B564&gt;=①工事概要の入力!$C$47,$AI$13,""))</f>
        <v/>
      </c>
      <c r="AJ564" s="177" t="str">
        <f>IF(B564&gt;①工事概要の入力!$C$50,"",IF(B564&gt;=①工事概要の入力!$C$49,$AJ$13,""))</f>
        <v/>
      </c>
      <c r="AK564" s="177" t="str">
        <f>IF(B564&gt;①工事概要の入力!$C$52,"",IF(B564&gt;=①工事概要の入力!$C$51,$AK$13,""))</f>
        <v/>
      </c>
      <c r="AL564" s="177" t="str">
        <f>IF(B564&gt;①工事概要の入力!$C$54,"",IF(B564&gt;=①工事概要の入力!$C$53,$AL$13,""))</f>
        <v/>
      </c>
      <c r="AM564" s="177" t="str">
        <f>IF(B564&gt;①工事概要の入力!$C$56,"",IF(B564&gt;=①工事概要の入力!$C$55,$AM$13,""))</f>
        <v/>
      </c>
      <c r="AN564" s="177" t="str">
        <f>IF(B564&gt;①工事概要の入力!$C$58,"",IF(B564&gt;=①工事概要の入力!$C$57,$AN$13,""))</f>
        <v/>
      </c>
      <c r="AO564" s="177" t="str">
        <f>IF(B564&gt;①工事概要の入力!$C$60,"",IF(B564&gt;=①工事概要の入力!$C$59,$AO$13,""))</f>
        <v/>
      </c>
      <c r="AP564" s="177" t="str">
        <f>IF(B564&gt;①工事概要の入力!$C$62,"",IF(B564&gt;=①工事概要の入力!$C$61,$AP$13,""))</f>
        <v/>
      </c>
      <c r="AQ564" s="177" t="str">
        <f>IF(B564&gt;①工事概要の入力!$C$64,"",IF(B564&gt;=①工事概要の入力!$C$63,$AQ$13,""))</f>
        <v/>
      </c>
      <c r="AR564" s="177" t="str">
        <f>IF(B564&gt;①工事概要の入力!$C$66,"",IF(B564&gt;=①工事概要の入力!$C$65,$AR$13,""))</f>
        <v/>
      </c>
      <c r="AS564" s="177" t="str">
        <f>IF(B564&gt;①工事概要の入力!$C$68,"",IF(B564&gt;=①工事概要の入力!$C$67,$AS$13,""))</f>
        <v/>
      </c>
      <c r="AT564" s="177" t="str">
        <f t="shared" si="89"/>
        <v/>
      </c>
      <c r="AU564" s="177" t="str">
        <f t="shared" si="81"/>
        <v xml:space="preserve"> </v>
      </c>
    </row>
    <row r="565" spans="1:47" ht="39" customHeight="1" thickTop="1" thickBot="1">
      <c r="A565" s="351" t="str">
        <f t="shared" si="82"/>
        <v>対象期間外</v>
      </c>
      <c r="B565" s="362" t="str">
        <f>IFERROR(IF(B564=①工事概要の入力!$E$14,"-",IF(B564="-","-",B564+1)),"-")</f>
        <v>-</v>
      </c>
      <c r="C565" s="363" t="str">
        <f t="shared" si="83"/>
        <v>-</v>
      </c>
      <c r="D565" s="364" t="str">
        <f t="shared" si="84"/>
        <v xml:space="preserve"> </v>
      </c>
      <c r="E565" s="365" t="str">
        <f>IF(B565=①工事概要の入力!$E$10,"",IF(B565&gt;①工事概要の入力!$E$13,"",IF(LEN(AT565)=0,"○","")))</f>
        <v/>
      </c>
      <c r="F565" s="365" t="str">
        <f>IF(E565="","",IF(WEEKDAY(B565)=1,"〇",IF(WEEKDAY(B565)=7,"〇","")))</f>
        <v/>
      </c>
      <c r="G565" s="366" t="str">
        <f t="shared" si="85"/>
        <v>×</v>
      </c>
      <c r="H565" s="367"/>
      <c r="I565" s="368"/>
      <c r="J565" s="369"/>
      <c r="K565" s="370"/>
      <c r="L565" s="371" t="str">
        <f t="shared" si="86"/>
        <v/>
      </c>
      <c r="M565" s="371" t="str">
        <f t="shared" si="80"/>
        <v/>
      </c>
      <c r="N565" s="371" t="str">
        <f>B565</f>
        <v>-</v>
      </c>
      <c r="O565" s="371" t="str">
        <f t="shared" si="87"/>
        <v/>
      </c>
      <c r="P565" s="371" t="str">
        <f t="shared" si="88"/>
        <v>振替済み</v>
      </c>
      <c r="Q565" s="365" t="str">
        <f>IFERROR(IF(F565="","",IF(I565="休日","OK",IF(I565=$T$3,VLOOKUP(B565,$M$15:$P$655,4,FALSE),"NG"))),"NG")</f>
        <v/>
      </c>
      <c r="R565" s="398" t="str">
        <f>IFERROR(IF(WEEKDAY(C565)=2,"週の始まり",IF(WEEKDAY(C565)=1,"週の終わり",IF(WEEKDAY(C565)&gt;2,"↓",""))),"")</f>
        <v/>
      </c>
      <c r="S565" s="184"/>
      <c r="V565" s="177" t="str">
        <f>IFERROR(VLOOKUP(B565,①工事概要の入力!$C$10:$D$14,2,FALSE),"")</f>
        <v/>
      </c>
      <c r="W565" s="177" t="str">
        <f>IFERROR(VLOOKUP(B565,①工事概要の入力!$C$18:$D$23,2,FALSE),"")</f>
        <v/>
      </c>
      <c r="X565" s="177" t="str">
        <f>IFERROR(VLOOKUP(B565,①工事概要の入力!$C$24:$D$26,2,FALSE),"")</f>
        <v/>
      </c>
      <c r="Y565" s="177" t="str">
        <f>IF(B565&gt;①工事概要の入力!$C$28,"",IF(B565&gt;=①工事概要の入力!$C$27,$Y$13,""))</f>
        <v/>
      </c>
      <c r="Z565" s="177" t="str">
        <f>IF(B565&gt;①工事概要の入力!$C$30,"",IF(B565&gt;=①工事概要の入力!$C$29,$Z$13,""))</f>
        <v/>
      </c>
      <c r="AA565" s="177" t="str">
        <f>IF(B565&gt;①工事概要の入力!$C$32,"",IF(B565&gt;=①工事概要の入力!$C$31,$AA$13,""))</f>
        <v/>
      </c>
      <c r="AB565" s="177" t="str">
        <f>IF(B565&gt;①工事概要の入力!$C$34,"",IF(B565&gt;=①工事概要の入力!$C$33,$AB$13,""))</f>
        <v/>
      </c>
      <c r="AC565" s="177" t="str">
        <f>IF(B565&gt;①工事概要の入力!$C$36,"",IF(B565&gt;=①工事概要の入力!$C$35,$AC$13,""))</f>
        <v/>
      </c>
      <c r="AD565" s="177" t="str">
        <f>IF(B565&gt;①工事概要の入力!$C$38,"",IF(B565&gt;=①工事概要の入力!$C$37,$AD$13,""))</f>
        <v/>
      </c>
      <c r="AE565" s="177" t="str">
        <f>IF(B565&gt;①工事概要の入力!$C$40,"",IF(B565&gt;=①工事概要の入力!$C$39,$AE$13,""))</f>
        <v/>
      </c>
      <c r="AF565" s="177" t="str">
        <f>IF(B565&gt;①工事概要の入力!$C$42,"",IF(B565&gt;=①工事概要の入力!$C$41,$AF$13,""))</f>
        <v/>
      </c>
      <c r="AG565" s="177" t="str">
        <f>IF(B565&gt;①工事概要の入力!$C$44,"",IF(B565&gt;=①工事概要の入力!$C$43,$AG$13,""))</f>
        <v/>
      </c>
      <c r="AH565" s="177" t="str">
        <f>IF(B565&gt;①工事概要の入力!$C$46,"",IF(B565&gt;=①工事概要の入力!$C$45,$AH$13,""))</f>
        <v/>
      </c>
      <c r="AI565" s="177" t="str">
        <f>IF(B565&gt;①工事概要の入力!$C$48,"",IF(B565&gt;=①工事概要の入力!$C$47,$AI$13,""))</f>
        <v/>
      </c>
      <c r="AJ565" s="177" t="str">
        <f>IF(B565&gt;①工事概要の入力!$C$50,"",IF(B565&gt;=①工事概要の入力!$C$49,$AJ$13,""))</f>
        <v/>
      </c>
      <c r="AK565" s="177" t="str">
        <f>IF(B565&gt;①工事概要の入力!$C$52,"",IF(B565&gt;=①工事概要の入力!$C$51,$AK$13,""))</f>
        <v/>
      </c>
      <c r="AL565" s="177" t="str">
        <f>IF(B565&gt;①工事概要の入力!$C$54,"",IF(B565&gt;=①工事概要の入力!$C$53,$AL$13,""))</f>
        <v/>
      </c>
      <c r="AM565" s="177" t="str">
        <f>IF(B565&gt;①工事概要の入力!$C$56,"",IF(B565&gt;=①工事概要の入力!$C$55,$AM$13,""))</f>
        <v/>
      </c>
      <c r="AN565" s="177" t="str">
        <f>IF(B565&gt;①工事概要の入力!$C$58,"",IF(B565&gt;=①工事概要の入力!$C$57,$AN$13,""))</f>
        <v/>
      </c>
      <c r="AO565" s="177" t="str">
        <f>IF(B565&gt;①工事概要の入力!$C$60,"",IF(B565&gt;=①工事概要の入力!$C$59,$AO$13,""))</f>
        <v/>
      </c>
      <c r="AP565" s="177" t="str">
        <f>IF(B565&gt;①工事概要の入力!$C$62,"",IF(B565&gt;=①工事概要の入力!$C$61,$AP$13,""))</f>
        <v/>
      </c>
      <c r="AQ565" s="177" t="str">
        <f>IF(B565&gt;①工事概要の入力!$C$64,"",IF(B565&gt;=①工事概要の入力!$C$63,$AQ$13,""))</f>
        <v/>
      </c>
      <c r="AR565" s="177" t="str">
        <f>IF(B565&gt;①工事概要の入力!$C$66,"",IF(B565&gt;=①工事概要の入力!$C$65,$AR$13,""))</f>
        <v/>
      </c>
      <c r="AS565" s="177" t="str">
        <f>IF(B565&gt;①工事概要の入力!$C$68,"",IF(B565&gt;=①工事概要の入力!$C$67,$AS$13,""))</f>
        <v/>
      </c>
      <c r="AT565" s="177" t="str">
        <f t="shared" si="89"/>
        <v/>
      </c>
      <c r="AU565" s="177" t="str">
        <f t="shared" si="81"/>
        <v xml:space="preserve"> </v>
      </c>
    </row>
    <row r="566" spans="1:47" ht="39" customHeight="1" thickTop="1" thickBot="1">
      <c r="A566" s="351" t="str">
        <f t="shared" si="82"/>
        <v>対象期間外</v>
      </c>
      <c r="B566" s="362" t="str">
        <f>IFERROR(IF(B565=①工事概要の入力!$E$14,"-",IF(B565="-","-",B565+1)),"-")</f>
        <v>-</v>
      </c>
      <c r="C566" s="363" t="str">
        <f t="shared" si="83"/>
        <v>-</v>
      </c>
      <c r="D566" s="364" t="str">
        <f t="shared" si="84"/>
        <v xml:space="preserve"> </v>
      </c>
      <c r="E566" s="365" t="str">
        <f>IF(B566=①工事概要の入力!$E$10,"",IF(B566&gt;①工事概要の入力!$E$13,"",IF(LEN(AT566)=0,"○","")))</f>
        <v/>
      </c>
      <c r="F566" s="365" t="str">
        <f>IF(E566="","",IF(WEEKDAY(B566)=1,"〇",IF(WEEKDAY(B566)=7,"〇","")))</f>
        <v/>
      </c>
      <c r="G566" s="366" t="str">
        <f t="shared" si="85"/>
        <v>×</v>
      </c>
      <c r="H566" s="367"/>
      <c r="I566" s="368"/>
      <c r="J566" s="369"/>
      <c r="K566" s="370"/>
      <c r="L566" s="371" t="str">
        <f t="shared" si="86"/>
        <v/>
      </c>
      <c r="M566" s="371" t="str">
        <f t="shared" si="80"/>
        <v/>
      </c>
      <c r="N566" s="371" t="str">
        <f>B566</f>
        <v>-</v>
      </c>
      <c r="O566" s="371" t="str">
        <f t="shared" si="87"/>
        <v/>
      </c>
      <c r="P566" s="371" t="str">
        <f t="shared" si="88"/>
        <v>振替済み</v>
      </c>
      <c r="Q566" s="365" t="str">
        <f>IFERROR(IF(F566="","",IF(I566="休日","OK",IF(I566=$T$3,VLOOKUP(B566,$M$15:$P$655,4,FALSE),"NG"))),"NG")</f>
        <v/>
      </c>
      <c r="R566" s="398" t="str">
        <f>IFERROR(IF(WEEKDAY(C566)=2,"週の始まり",IF(WEEKDAY(C566)=1,"週の終わり",IF(WEEKDAY(C566)&gt;2,"↓",""))),"")</f>
        <v/>
      </c>
      <c r="S566" s="184"/>
      <c r="V566" s="177" t="str">
        <f>IFERROR(VLOOKUP(B566,①工事概要の入力!$C$10:$D$14,2,FALSE),"")</f>
        <v/>
      </c>
      <c r="W566" s="177" t="str">
        <f>IFERROR(VLOOKUP(B566,①工事概要の入力!$C$18:$D$23,2,FALSE),"")</f>
        <v/>
      </c>
      <c r="X566" s="177" t="str">
        <f>IFERROR(VLOOKUP(B566,①工事概要の入力!$C$24:$D$26,2,FALSE),"")</f>
        <v/>
      </c>
      <c r="Y566" s="177" t="str">
        <f>IF(B566&gt;①工事概要の入力!$C$28,"",IF(B566&gt;=①工事概要の入力!$C$27,$Y$13,""))</f>
        <v/>
      </c>
      <c r="Z566" s="177" t="str">
        <f>IF(B566&gt;①工事概要の入力!$C$30,"",IF(B566&gt;=①工事概要の入力!$C$29,$Z$13,""))</f>
        <v/>
      </c>
      <c r="AA566" s="177" t="str">
        <f>IF(B566&gt;①工事概要の入力!$C$32,"",IF(B566&gt;=①工事概要の入力!$C$31,$AA$13,""))</f>
        <v/>
      </c>
      <c r="AB566" s="177" t="str">
        <f>IF(B566&gt;①工事概要の入力!$C$34,"",IF(B566&gt;=①工事概要の入力!$C$33,$AB$13,""))</f>
        <v/>
      </c>
      <c r="AC566" s="177" t="str">
        <f>IF(B566&gt;①工事概要の入力!$C$36,"",IF(B566&gt;=①工事概要の入力!$C$35,$AC$13,""))</f>
        <v/>
      </c>
      <c r="AD566" s="177" t="str">
        <f>IF(B566&gt;①工事概要の入力!$C$38,"",IF(B566&gt;=①工事概要の入力!$C$37,$AD$13,""))</f>
        <v/>
      </c>
      <c r="AE566" s="177" t="str">
        <f>IF(B566&gt;①工事概要の入力!$C$40,"",IF(B566&gt;=①工事概要の入力!$C$39,$AE$13,""))</f>
        <v/>
      </c>
      <c r="AF566" s="177" t="str">
        <f>IF(B566&gt;①工事概要の入力!$C$42,"",IF(B566&gt;=①工事概要の入力!$C$41,$AF$13,""))</f>
        <v/>
      </c>
      <c r="AG566" s="177" t="str">
        <f>IF(B566&gt;①工事概要の入力!$C$44,"",IF(B566&gt;=①工事概要の入力!$C$43,$AG$13,""))</f>
        <v/>
      </c>
      <c r="AH566" s="177" t="str">
        <f>IF(B566&gt;①工事概要の入力!$C$46,"",IF(B566&gt;=①工事概要の入力!$C$45,$AH$13,""))</f>
        <v/>
      </c>
      <c r="AI566" s="177" t="str">
        <f>IF(B566&gt;①工事概要の入力!$C$48,"",IF(B566&gt;=①工事概要の入力!$C$47,$AI$13,""))</f>
        <v/>
      </c>
      <c r="AJ566" s="177" t="str">
        <f>IF(B566&gt;①工事概要の入力!$C$50,"",IF(B566&gt;=①工事概要の入力!$C$49,$AJ$13,""))</f>
        <v/>
      </c>
      <c r="AK566" s="177" t="str">
        <f>IF(B566&gt;①工事概要の入力!$C$52,"",IF(B566&gt;=①工事概要の入力!$C$51,$AK$13,""))</f>
        <v/>
      </c>
      <c r="AL566" s="177" t="str">
        <f>IF(B566&gt;①工事概要の入力!$C$54,"",IF(B566&gt;=①工事概要の入力!$C$53,$AL$13,""))</f>
        <v/>
      </c>
      <c r="AM566" s="177" t="str">
        <f>IF(B566&gt;①工事概要の入力!$C$56,"",IF(B566&gt;=①工事概要の入力!$C$55,$AM$13,""))</f>
        <v/>
      </c>
      <c r="AN566" s="177" t="str">
        <f>IF(B566&gt;①工事概要の入力!$C$58,"",IF(B566&gt;=①工事概要の入力!$C$57,$AN$13,""))</f>
        <v/>
      </c>
      <c r="AO566" s="177" t="str">
        <f>IF(B566&gt;①工事概要の入力!$C$60,"",IF(B566&gt;=①工事概要の入力!$C$59,$AO$13,""))</f>
        <v/>
      </c>
      <c r="AP566" s="177" t="str">
        <f>IF(B566&gt;①工事概要の入力!$C$62,"",IF(B566&gt;=①工事概要の入力!$C$61,$AP$13,""))</f>
        <v/>
      </c>
      <c r="AQ566" s="177" t="str">
        <f>IF(B566&gt;①工事概要の入力!$C$64,"",IF(B566&gt;=①工事概要の入力!$C$63,$AQ$13,""))</f>
        <v/>
      </c>
      <c r="AR566" s="177" t="str">
        <f>IF(B566&gt;①工事概要の入力!$C$66,"",IF(B566&gt;=①工事概要の入力!$C$65,$AR$13,""))</f>
        <v/>
      </c>
      <c r="AS566" s="177" t="str">
        <f>IF(B566&gt;①工事概要の入力!$C$68,"",IF(B566&gt;=①工事概要の入力!$C$67,$AS$13,""))</f>
        <v/>
      </c>
      <c r="AT566" s="177" t="str">
        <f t="shared" si="89"/>
        <v/>
      </c>
      <c r="AU566" s="177" t="str">
        <f t="shared" si="81"/>
        <v xml:space="preserve"> </v>
      </c>
    </row>
    <row r="567" spans="1:47" ht="39" customHeight="1" thickTop="1" thickBot="1">
      <c r="A567" s="351" t="str">
        <f t="shared" si="82"/>
        <v>対象期間外</v>
      </c>
      <c r="B567" s="362" t="str">
        <f>IFERROR(IF(B566=①工事概要の入力!$E$14,"-",IF(B566="-","-",B566+1)),"-")</f>
        <v>-</v>
      </c>
      <c r="C567" s="363" t="str">
        <f t="shared" si="83"/>
        <v>-</v>
      </c>
      <c r="D567" s="364" t="str">
        <f t="shared" si="84"/>
        <v xml:space="preserve"> </v>
      </c>
      <c r="E567" s="365" t="str">
        <f>IF(B567=①工事概要の入力!$E$10,"",IF(B567&gt;①工事概要の入力!$E$13,"",IF(LEN(AT567)=0,"○","")))</f>
        <v/>
      </c>
      <c r="F567" s="365" t="str">
        <f>IF(E567="","",IF(WEEKDAY(B567)=1,"〇",IF(WEEKDAY(B567)=7,"〇","")))</f>
        <v/>
      </c>
      <c r="G567" s="366" t="str">
        <f t="shared" si="85"/>
        <v>×</v>
      </c>
      <c r="H567" s="367"/>
      <c r="I567" s="368"/>
      <c r="J567" s="369"/>
      <c r="K567" s="370"/>
      <c r="L567" s="371" t="str">
        <f t="shared" si="86"/>
        <v/>
      </c>
      <c r="M567" s="371" t="str">
        <f t="shared" si="80"/>
        <v/>
      </c>
      <c r="N567" s="371" t="str">
        <f>B567</f>
        <v>-</v>
      </c>
      <c r="O567" s="371" t="str">
        <f t="shared" si="87"/>
        <v/>
      </c>
      <c r="P567" s="371" t="str">
        <f t="shared" si="88"/>
        <v>振替済み</v>
      </c>
      <c r="Q567" s="365" t="str">
        <f>IFERROR(IF(F567="","",IF(I567="休日","OK",IF(I567=$T$3,VLOOKUP(B567,$M$15:$P$655,4,FALSE),"NG"))),"NG")</f>
        <v/>
      </c>
      <c r="R567" s="398" t="str">
        <f>IFERROR(IF(WEEKDAY(C567)=2,"週の始まり",IF(WEEKDAY(C567)=1,"週の終わり",IF(WEEKDAY(C567)&gt;2,"↓",""))),"")</f>
        <v/>
      </c>
      <c r="S567" s="184"/>
      <c r="V567" s="177" t="str">
        <f>IFERROR(VLOOKUP(B567,①工事概要の入力!$C$10:$D$14,2,FALSE),"")</f>
        <v/>
      </c>
      <c r="W567" s="177" t="str">
        <f>IFERROR(VLOOKUP(B567,①工事概要の入力!$C$18:$D$23,2,FALSE),"")</f>
        <v/>
      </c>
      <c r="X567" s="177" t="str">
        <f>IFERROR(VLOOKUP(B567,①工事概要の入力!$C$24:$D$26,2,FALSE),"")</f>
        <v/>
      </c>
      <c r="Y567" s="177" t="str">
        <f>IF(B567&gt;①工事概要の入力!$C$28,"",IF(B567&gt;=①工事概要の入力!$C$27,$Y$13,""))</f>
        <v/>
      </c>
      <c r="Z567" s="177" t="str">
        <f>IF(B567&gt;①工事概要の入力!$C$30,"",IF(B567&gt;=①工事概要の入力!$C$29,$Z$13,""))</f>
        <v/>
      </c>
      <c r="AA567" s="177" t="str">
        <f>IF(B567&gt;①工事概要の入力!$C$32,"",IF(B567&gt;=①工事概要の入力!$C$31,$AA$13,""))</f>
        <v/>
      </c>
      <c r="AB567" s="177" t="str">
        <f>IF(B567&gt;①工事概要の入力!$C$34,"",IF(B567&gt;=①工事概要の入力!$C$33,$AB$13,""))</f>
        <v/>
      </c>
      <c r="AC567" s="177" t="str">
        <f>IF(B567&gt;①工事概要の入力!$C$36,"",IF(B567&gt;=①工事概要の入力!$C$35,$AC$13,""))</f>
        <v/>
      </c>
      <c r="AD567" s="177" t="str">
        <f>IF(B567&gt;①工事概要の入力!$C$38,"",IF(B567&gt;=①工事概要の入力!$C$37,$AD$13,""))</f>
        <v/>
      </c>
      <c r="AE567" s="177" t="str">
        <f>IF(B567&gt;①工事概要の入力!$C$40,"",IF(B567&gt;=①工事概要の入力!$C$39,$AE$13,""))</f>
        <v/>
      </c>
      <c r="AF567" s="177" t="str">
        <f>IF(B567&gt;①工事概要の入力!$C$42,"",IF(B567&gt;=①工事概要の入力!$C$41,$AF$13,""))</f>
        <v/>
      </c>
      <c r="AG567" s="177" t="str">
        <f>IF(B567&gt;①工事概要の入力!$C$44,"",IF(B567&gt;=①工事概要の入力!$C$43,$AG$13,""))</f>
        <v/>
      </c>
      <c r="AH567" s="177" t="str">
        <f>IF(B567&gt;①工事概要の入力!$C$46,"",IF(B567&gt;=①工事概要の入力!$C$45,$AH$13,""))</f>
        <v/>
      </c>
      <c r="AI567" s="177" t="str">
        <f>IF(B567&gt;①工事概要の入力!$C$48,"",IF(B567&gt;=①工事概要の入力!$C$47,$AI$13,""))</f>
        <v/>
      </c>
      <c r="AJ567" s="177" t="str">
        <f>IF(B567&gt;①工事概要の入力!$C$50,"",IF(B567&gt;=①工事概要の入力!$C$49,$AJ$13,""))</f>
        <v/>
      </c>
      <c r="AK567" s="177" t="str">
        <f>IF(B567&gt;①工事概要の入力!$C$52,"",IF(B567&gt;=①工事概要の入力!$C$51,$AK$13,""))</f>
        <v/>
      </c>
      <c r="AL567" s="177" t="str">
        <f>IF(B567&gt;①工事概要の入力!$C$54,"",IF(B567&gt;=①工事概要の入力!$C$53,$AL$13,""))</f>
        <v/>
      </c>
      <c r="AM567" s="177" t="str">
        <f>IF(B567&gt;①工事概要の入力!$C$56,"",IF(B567&gt;=①工事概要の入力!$C$55,$AM$13,""))</f>
        <v/>
      </c>
      <c r="AN567" s="177" t="str">
        <f>IF(B567&gt;①工事概要の入力!$C$58,"",IF(B567&gt;=①工事概要の入力!$C$57,$AN$13,""))</f>
        <v/>
      </c>
      <c r="AO567" s="177" t="str">
        <f>IF(B567&gt;①工事概要の入力!$C$60,"",IF(B567&gt;=①工事概要の入力!$C$59,$AO$13,""))</f>
        <v/>
      </c>
      <c r="AP567" s="177" t="str">
        <f>IF(B567&gt;①工事概要の入力!$C$62,"",IF(B567&gt;=①工事概要の入力!$C$61,$AP$13,""))</f>
        <v/>
      </c>
      <c r="AQ567" s="177" t="str">
        <f>IF(B567&gt;①工事概要の入力!$C$64,"",IF(B567&gt;=①工事概要の入力!$C$63,$AQ$13,""))</f>
        <v/>
      </c>
      <c r="AR567" s="177" t="str">
        <f>IF(B567&gt;①工事概要の入力!$C$66,"",IF(B567&gt;=①工事概要の入力!$C$65,$AR$13,""))</f>
        <v/>
      </c>
      <c r="AS567" s="177" t="str">
        <f>IF(B567&gt;①工事概要の入力!$C$68,"",IF(B567&gt;=①工事概要の入力!$C$67,$AS$13,""))</f>
        <v/>
      </c>
      <c r="AT567" s="177" t="str">
        <f t="shared" si="89"/>
        <v/>
      </c>
      <c r="AU567" s="177" t="str">
        <f t="shared" si="81"/>
        <v xml:space="preserve"> </v>
      </c>
    </row>
    <row r="568" spans="1:47" ht="39" customHeight="1" thickTop="1" thickBot="1">
      <c r="A568" s="351" t="str">
        <f t="shared" si="82"/>
        <v>対象期間外</v>
      </c>
      <c r="B568" s="362" t="str">
        <f>IFERROR(IF(B567=①工事概要の入力!$E$14,"-",IF(B567="-","-",B567+1)),"-")</f>
        <v>-</v>
      </c>
      <c r="C568" s="363" t="str">
        <f t="shared" si="83"/>
        <v>-</v>
      </c>
      <c r="D568" s="364" t="str">
        <f t="shared" si="84"/>
        <v xml:space="preserve"> </v>
      </c>
      <c r="E568" s="365" t="str">
        <f>IF(B568=①工事概要の入力!$E$10,"",IF(B568&gt;①工事概要の入力!$E$13,"",IF(LEN(AT568)=0,"○","")))</f>
        <v/>
      </c>
      <c r="F568" s="365" t="str">
        <f>IF(E568="","",IF(WEEKDAY(B568)=1,"〇",IF(WEEKDAY(B568)=7,"〇","")))</f>
        <v/>
      </c>
      <c r="G568" s="366" t="str">
        <f t="shared" si="85"/>
        <v>×</v>
      </c>
      <c r="H568" s="367"/>
      <c r="I568" s="368"/>
      <c r="J568" s="369"/>
      <c r="K568" s="370"/>
      <c r="L568" s="371" t="str">
        <f t="shared" si="86"/>
        <v/>
      </c>
      <c r="M568" s="371" t="str">
        <f t="shared" si="80"/>
        <v/>
      </c>
      <c r="N568" s="371" t="str">
        <f>B568</f>
        <v>-</v>
      </c>
      <c r="O568" s="371" t="str">
        <f t="shared" si="87"/>
        <v/>
      </c>
      <c r="P568" s="371" t="str">
        <f t="shared" si="88"/>
        <v>振替済み</v>
      </c>
      <c r="Q568" s="365" t="str">
        <f>IFERROR(IF(F568="","",IF(I568="休日","OK",IF(I568=$T$3,VLOOKUP(B568,$M$15:$P$655,4,FALSE),"NG"))),"NG")</f>
        <v/>
      </c>
      <c r="R568" s="398" t="str">
        <f>IFERROR(IF(WEEKDAY(C568)=2,"週の始まり",IF(WEEKDAY(C568)=1,"週の終わり",IF(WEEKDAY(C568)&gt;2,"↓",""))),"")</f>
        <v/>
      </c>
      <c r="S568" s="184"/>
      <c r="V568" s="177" t="str">
        <f>IFERROR(VLOOKUP(B568,①工事概要の入力!$C$10:$D$14,2,FALSE),"")</f>
        <v/>
      </c>
      <c r="W568" s="177" t="str">
        <f>IFERROR(VLOOKUP(B568,①工事概要の入力!$C$18:$D$23,2,FALSE),"")</f>
        <v/>
      </c>
      <c r="X568" s="177" t="str">
        <f>IFERROR(VLOOKUP(B568,①工事概要の入力!$C$24:$D$26,2,FALSE),"")</f>
        <v/>
      </c>
      <c r="Y568" s="177" t="str">
        <f>IF(B568&gt;①工事概要の入力!$C$28,"",IF(B568&gt;=①工事概要の入力!$C$27,$Y$13,""))</f>
        <v/>
      </c>
      <c r="Z568" s="177" t="str">
        <f>IF(B568&gt;①工事概要の入力!$C$30,"",IF(B568&gt;=①工事概要の入力!$C$29,$Z$13,""))</f>
        <v/>
      </c>
      <c r="AA568" s="177" t="str">
        <f>IF(B568&gt;①工事概要の入力!$C$32,"",IF(B568&gt;=①工事概要の入力!$C$31,$AA$13,""))</f>
        <v/>
      </c>
      <c r="AB568" s="177" t="str">
        <f>IF(B568&gt;①工事概要の入力!$C$34,"",IF(B568&gt;=①工事概要の入力!$C$33,$AB$13,""))</f>
        <v/>
      </c>
      <c r="AC568" s="177" t="str">
        <f>IF(B568&gt;①工事概要の入力!$C$36,"",IF(B568&gt;=①工事概要の入力!$C$35,$AC$13,""))</f>
        <v/>
      </c>
      <c r="AD568" s="177" t="str">
        <f>IF(B568&gt;①工事概要の入力!$C$38,"",IF(B568&gt;=①工事概要の入力!$C$37,$AD$13,""))</f>
        <v/>
      </c>
      <c r="AE568" s="177" t="str">
        <f>IF(B568&gt;①工事概要の入力!$C$40,"",IF(B568&gt;=①工事概要の入力!$C$39,$AE$13,""))</f>
        <v/>
      </c>
      <c r="AF568" s="177" t="str">
        <f>IF(B568&gt;①工事概要の入力!$C$42,"",IF(B568&gt;=①工事概要の入力!$C$41,$AF$13,""))</f>
        <v/>
      </c>
      <c r="AG568" s="177" t="str">
        <f>IF(B568&gt;①工事概要の入力!$C$44,"",IF(B568&gt;=①工事概要の入力!$C$43,$AG$13,""))</f>
        <v/>
      </c>
      <c r="AH568" s="177" t="str">
        <f>IF(B568&gt;①工事概要の入力!$C$46,"",IF(B568&gt;=①工事概要の入力!$C$45,$AH$13,""))</f>
        <v/>
      </c>
      <c r="AI568" s="177" t="str">
        <f>IF(B568&gt;①工事概要の入力!$C$48,"",IF(B568&gt;=①工事概要の入力!$C$47,$AI$13,""))</f>
        <v/>
      </c>
      <c r="AJ568" s="177" t="str">
        <f>IF(B568&gt;①工事概要の入力!$C$50,"",IF(B568&gt;=①工事概要の入力!$C$49,$AJ$13,""))</f>
        <v/>
      </c>
      <c r="AK568" s="177" t="str">
        <f>IF(B568&gt;①工事概要の入力!$C$52,"",IF(B568&gt;=①工事概要の入力!$C$51,$AK$13,""))</f>
        <v/>
      </c>
      <c r="AL568" s="177" t="str">
        <f>IF(B568&gt;①工事概要の入力!$C$54,"",IF(B568&gt;=①工事概要の入力!$C$53,$AL$13,""))</f>
        <v/>
      </c>
      <c r="AM568" s="177" t="str">
        <f>IF(B568&gt;①工事概要の入力!$C$56,"",IF(B568&gt;=①工事概要の入力!$C$55,$AM$13,""))</f>
        <v/>
      </c>
      <c r="AN568" s="177" t="str">
        <f>IF(B568&gt;①工事概要の入力!$C$58,"",IF(B568&gt;=①工事概要の入力!$C$57,$AN$13,""))</f>
        <v/>
      </c>
      <c r="AO568" s="177" t="str">
        <f>IF(B568&gt;①工事概要の入力!$C$60,"",IF(B568&gt;=①工事概要の入力!$C$59,$AO$13,""))</f>
        <v/>
      </c>
      <c r="AP568" s="177" t="str">
        <f>IF(B568&gt;①工事概要の入力!$C$62,"",IF(B568&gt;=①工事概要の入力!$C$61,$AP$13,""))</f>
        <v/>
      </c>
      <c r="AQ568" s="177" t="str">
        <f>IF(B568&gt;①工事概要の入力!$C$64,"",IF(B568&gt;=①工事概要の入力!$C$63,$AQ$13,""))</f>
        <v/>
      </c>
      <c r="AR568" s="177" t="str">
        <f>IF(B568&gt;①工事概要の入力!$C$66,"",IF(B568&gt;=①工事概要の入力!$C$65,$AR$13,""))</f>
        <v/>
      </c>
      <c r="AS568" s="177" t="str">
        <f>IF(B568&gt;①工事概要の入力!$C$68,"",IF(B568&gt;=①工事概要の入力!$C$67,$AS$13,""))</f>
        <v/>
      </c>
      <c r="AT568" s="177" t="str">
        <f t="shared" si="89"/>
        <v/>
      </c>
      <c r="AU568" s="177" t="str">
        <f t="shared" si="81"/>
        <v xml:space="preserve"> </v>
      </c>
    </row>
    <row r="569" spans="1:47" ht="39" customHeight="1" thickTop="1" thickBot="1">
      <c r="A569" s="351" t="str">
        <f t="shared" si="82"/>
        <v>対象期間外</v>
      </c>
      <c r="B569" s="362" t="str">
        <f>IFERROR(IF(B568=①工事概要の入力!$E$14,"-",IF(B568="-","-",B568+1)),"-")</f>
        <v>-</v>
      </c>
      <c r="C569" s="363" t="str">
        <f t="shared" si="83"/>
        <v>-</v>
      </c>
      <c r="D569" s="364" t="str">
        <f t="shared" si="84"/>
        <v xml:space="preserve"> </v>
      </c>
      <c r="E569" s="365" t="str">
        <f>IF(B569=①工事概要の入力!$E$10,"",IF(B569&gt;①工事概要の入力!$E$13,"",IF(LEN(AT569)=0,"○","")))</f>
        <v/>
      </c>
      <c r="F569" s="365" t="str">
        <f>IF(E569="","",IF(WEEKDAY(B569)=1,"〇",IF(WEEKDAY(B569)=7,"〇","")))</f>
        <v/>
      </c>
      <c r="G569" s="366" t="str">
        <f t="shared" si="85"/>
        <v>×</v>
      </c>
      <c r="H569" s="367"/>
      <c r="I569" s="368"/>
      <c r="J569" s="369"/>
      <c r="K569" s="370"/>
      <c r="L569" s="371" t="str">
        <f t="shared" si="86"/>
        <v/>
      </c>
      <c r="M569" s="371" t="str">
        <f t="shared" si="80"/>
        <v/>
      </c>
      <c r="N569" s="371" t="str">
        <f>B569</f>
        <v>-</v>
      </c>
      <c r="O569" s="371" t="str">
        <f t="shared" si="87"/>
        <v/>
      </c>
      <c r="P569" s="371" t="str">
        <f t="shared" si="88"/>
        <v>振替済み</v>
      </c>
      <c r="Q569" s="365" t="str">
        <f>IFERROR(IF(F569="","",IF(I569="休日","OK",IF(I569=$T$3,VLOOKUP(B569,$M$15:$P$655,4,FALSE),"NG"))),"NG")</f>
        <v/>
      </c>
      <c r="R569" s="398" t="str">
        <f>IFERROR(IF(WEEKDAY(C569)=2,"週の始まり",IF(WEEKDAY(C569)=1,"週の終わり",IF(WEEKDAY(C569)&gt;2,"↓",""))),"")</f>
        <v/>
      </c>
      <c r="S569" s="184"/>
      <c r="V569" s="177" t="str">
        <f>IFERROR(VLOOKUP(B569,①工事概要の入力!$C$10:$D$14,2,FALSE),"")</f>
        <v/>
      </c>
      <c r="W569" s="177" t="str">
        <f>IFERROR(VLOOKUP(B569,①工事概要の入力!$C$18:$D$23,2,FALSE),"")</f>
        <v/>
      </c>
      <c r="X569" s="177" t="str">
        <f>IFERROR(VLOOKUP(B569,①工事概要の入力!$C$24:$D$26,2,FALSE),"")</f>
        <v/>
      </c>
      <c r="Y569" s="177" t="str">
        <f>IF(B569&gt;①工事概要の入力!$C$28,"",IF(B569&gt;=①工事概要の入力!$C$27,$Y$13,""))</f>
        <v/>
      </c>
      <c r="Z569" s="177" t="str">
        <f>IF(B569&gt;①工事概要の入力!$C$30,"",IF(B569&gt;=①工事概要の入力!$C$29,$Z$13,""))</f>
        <v/>
      </c>
      <c r="AA569" s="177" t="str">
        <f>IF(B569&gt;①工事概要の入力!$C$32,"",IF(B569&gt;=①工事概要の入力!$C$31,$AA$13,""))</f>
        <v/>
      </c>
      <c r="AB569" s="177" t="str">
        <f>IF(B569&gt;①工事概要の入力!$C$34,"",IF(B569&gt;=①工事概要の入力!$C$33,$AB$13,""))</f>
        <v/>
      </c>
      <c r="AC569" s="177" t="str">
        <f>IF(B569&gt;①工事概要の入力!$C$36,"",IF(B569&gt;=①工事概要の入力!$C$35,$AC$13,""))</f>
        <v/>
      </c>
      <c r="AD569" s="177" t="str">
        <f>IF(B569&gt;①工事概要の入力!$C$38,"",IF(B569&gt;=①工事概要の入力!$C$37,$AD$13,""))</f>
        <v/>
      </c>
      <c r="AE569" s="177" t="str">
        <f>IF(B569&gt;①工事概要の入力!$C$40,"",IF(B569&gt;=①工事概要の入力!$C$39,$AE$13,""))</f>
        <v/>
      </c>
      <c r="AF569" s="177" t="str">
        <f>IF(B569&gt;①工事概要の入力!$C$42,"",IF(B569&gt;=①工事概要の入力!$C$41,$AF$13,""))</f>
        <v/>
      </c>
      <c r="AG569" s="177" t="str">
        <f>IF(B569&gt;①工事概要の入力!$C$44,"",IF(B569&gt;=①工事概要の入力!$C$43,$AG$13,""))</f>
        <v/>
      </c>
      <c r="AH569" s="177" t="str">
        <f>IF(B569&gt;①工事概要の入力!$C$46,"",IF(B569&gt;=①工事概要の入力!$C$45,$AH$13,""))</f>
        <v/>
      </c>
      <c r="AI569" s="177" t="str">
        <f>IF(B569&gt;①工事概要の入力!$C$48,"",IF(B569&gt;=①工事概要の入力!$C$47,$AI$13,""))</f>
        <v/>
      </c>
      <c r="AJ569" s="177" t="str">
        <f>IF(B569&gt;①工事概要の入力!$C$50,"",IF(B569&gt;=①工事概要の入力!$C$49,$AJ$13,""))</f>
        <v/>
      </c>
      <c r="AK569" s="177" t="str">
        <f>IF(B569&gt;①工事概要の入力!$C$52,"",IF(B569&gt;=①工事概要の入力!$C$51,$AK$13,""))</f>
        <v/>
      </c>
      <c r="AL569" s="177" t="str">
        <f>IF(B569&gt;①工事概要の入力!$C$54,"",IF(B569&gt;=①工事概要の入力!$C$53,$AL$13,""))</f>
        <v/>
      </c>
      <c r="AM569" s="177" t="str">
        <f>IF(B569&gt;①工事概要の入力!$C$56,"",IF(B569&gt;=①工事概要の入力!$C$55,$AM$13,""))</f>
        <v/>
      </c>
      <c r="AN569" s="177" t="str">
        <f>IF(B569&gt;①工事概要の入力!$C$58,"",IF(B569&gt;=①工事概要の入力!$C$57,$AN$13,""))</f>
        <v/>
      </c>
      <c r="AO569" s="177" t="str">
        <f>IF(B569&gt;①工事概要の入力!$C$60,"",IF(B569&gt;=①工事概要の入力!$C$59,$AO$13,""))</f>
        <v/>
      </c>
      <c r="AP569" s="177" t="str">
        <f>IF(B569&gt;①工事概要の入力!$C$62,"",IF(B569&gt;=①工事概要の入力!$C$61,$AP$13,""))</f>
        <v/>
      </c>
      <c r="AQ569" s="177" t="str">
        <f>IF(B569&gt;①工事概要の入力!$C$64,"",IF(B569&gt;=①工事概要の入力!$C$63,$AQ$13,""))</f>
        <v/>
      </c>
      <c r="AR569" s="177" t="str">
        <f>IF(B569&gt;①工事概要の入力!$C$66,"",IF(B569&gt;=①工事概要の入力!$C$65,$AR$13,""))</f>
        <v/>
      </c>
      <c r="AS569" s="177" t="str">
        <f>IF(B569&gt;①工事概要の入力!$C$68,"",IF(B569&gt;=①工事概要の入力!$C$67,$AS$13,""))</f>
        <v/>
      </c>
      <c r="AT569" s="177" t="str">
        <f t="shared" si="89"/>
        <v/>
      </c>
      <c r="AU569" s="177" t="str">
        <f t="shared" si="81"/>
        <v xml:space="preserve"> </v>
      </c>
    </row>
    <row r="570" spans="1:47" ht="39" customHeight="1" thickTop="1" thickBot="1">
      <c r="A570" s="351" t="str">
        <f t="shared" si="82"/>
        <v>対象期間外</v>
      </c>
      <c r="B570" s="362" t="str">
        <f>IFERROR(IF(B569=①工事概要の入力!$E$14,"-",IF(B569="-","-",B569+1)),"-")</f>
        <v>-</v>
      </c>
      <c r="C570" s="363" t="str">
        <f t="shared" si="83"/>
        <v>-</v>
      </c>
      <c r="D570" s="364" t="str">
        <f t="shared" si="84"/>
        <v xml:space="preserve"> </v>
      </c>
      <c r="E570" s="365" t="str">
        <f>IF(B570=①工事概要の入力!$E$10,"",IF(B570&gt;①工事概要の入力!$E$13,"",IF(LEN(AT570)=0,"○","")))</f>
        <v/>
      </c>
      <c r="F570" s="365" t="str">
        <f>IF(E570="","",IF(WEEKDAY(B570)=1,"〇",IF(WEEKDAY(B570)=7,"〇","")))</f>
        <v/>
      </c>
      <c r="G570" s="366" t="str">
        <f t="shared" si="85"/>
        <v>×</v>
      </c>
      <c r="H570" s="367"/>
      <c r="I570" s="368"/>
      <c r="J570" s="369"/>
      <c r="K570" s="370"/>
      <c r="L570" s="371" t="str">
        <f t="shared" si="86"/>
        <v/>
      </c>
      <c r="M570" s="371" t="str">
        <f t="shared" si="80"/>
        <v/>
      </c>
      <c r="N570" s="371" t="str">
        <f>B570</f>
        <v>-</v>
      </c>
      <c r="O570" s="371" t="str">
        <f t="shared" si="87"/>
        <v/>
      </c>
      <c r="P570" s="371" t="str">
        <f t="shared" si="88"/>
        <v>振替済み</v>
      </c>
      <c r="Q570" s="365" t="str">
        <f>IFERROR(IF(F570="","",IF(I570="休日","OK",IF(I570=$T$3,VLOOKUP(B570,$M$15:$P$655,4,FALSE),"NG"))),"NG")</f>
        <v/>
      </c>
      <c r="R570" s="398" t="str">
        <f>IFERROR(IF(WEEKDAY(C570)=2,"週の始まり",IF(WEEKDAY(C570)=1,"週の終わり",IF(WEEKDAY(C570)&gt;2,"↓",""))),"")</f>
        <v/>
      </c>
      <c r="S570" s="184"/>
      <c r="V570" s="177" t="str">
        <f>IFERROR(VLOOKUP(B570,①工事概要の入力!$C$10:$D$14,2,FALSE),"")</f>
        <v/>
      </c>
      <c r="W570" s="177" t="str">
        <f>IFERROR(VLOOKUP(B570,①工事概要の入力!$C$18:$D$23,2,FALSE),"")</f>
        <v/>
      </c>
      <c r="X570" s="177" t="str">
        <f>IFERROR(VLOOKUP(B570,①工事概要の入力!$C$24:$D$26,2,FALSE),"")</f>
        <v/>
      </c>
      <c r="Y570" s="177" t="str">
        <f>IF(B570&gt;①工事概要の入力!$C$28,"",IF(B570&gt;=①工事概要の入力!$C$27,$Y$13,""))</f>
        <v/>
      </c>
      <c r="Z570" s="177" t="str">
        <f>IF(B570&gt;①工事概要の入力!$C$30,"",IF(B570&gt;=①工事概要の入力!$C$29,$Z$13,""))</f>
        <v/>
      </c>
      <c r="AA570" s="177" t="str">
        <f>IF(B570&gt;①工事概要の入力!$C$32,"",IF(B570&gt;=①工事概要の入力!$C$31,$AA$13,""))</f>
        <v/>
      </c>
      <c r="AB570" s="177" t="str">
        <f>IF(B570&gt;①工事概要の入力!$C$34,"",IF(B570&gt;=①工事概要の入力!$C$33,$AB$13,""))</f>
        <v/>
      </c>
      <c r="AC570" s="177" t="str">
        <f>IF(B570&gt;①工事概要の入力!$C$36,"",IF(B570&gt;=①工事概要の入力!$C$35,$AC$13,""))</f>
        <v/>
      </c>
      <c r="AD570" s="177" t="str">
        <f>IF(B570&gt;①工事概要の入力!$C$38,"",IF(B570&gt;=①工事概要の入力!$C$37,$AD$13,""))</f>
        <v/>
      </c>
      <c r="AE570" s="177" t="str">
        <f>IF(B570&gt;①工事概要の入力!$C$40,"",IF(B570&gt;=①工事概要の入力!$C$39,$AE$13,""))</f>
        <v/>
      </c>
      <c r="AF570" s="177" t="str">
        <f>IF(B570&gt;①工事概要の入力!$C$42,"",IF(B570&gt;=①工事概要の入力!$C$41,$AF$13,""))</f>
        <v/>
      </c>
      <c r="AG570" s="177" t="str">
        <f>IF(B570&gt;①工事概要の入力!$C$44,"",IF(B570&gt;=①工事概要の入力!$C$43,$AG$13,""))</f>
        <v/>
      </c>
      <c r="AH570" s="177" t="str">
        <f>IF(B570&gt;①工事概要の入力!$C$46,"",IF(B570&gt;=①工事概要の入力!$C$45,$AH$13,""))</f>
        <v/>
      </c>
      <c r="AI570" s="177" t="str">
        <f>IF(B570&gt;①工事概要の入力!$C$48,"",IF(B570&gt;=①工事概要の入力!$C$47,$AI$13,""))</f>
        <v/>
      </c>
      <c r="AJ570" s="177" t="str">
        <f>IF(B570&gt;①工事概要の入力!$C$50,"",IF(B570&gt;=①工事概要の入力!$C$49,$AJ$13,""))</f>
        <v/>
      </c>
      <c r="AK570" s="177" t="str">
        <f>IF(B570&gt;①工事概要の入力!$C$52,"",IF(B570&gt;=①工事概要の入力!$C$51,$AK$13,""))</f>
        <v/>
      </c>
      <c r="AL570" s="177" t="str">
        <f>IF(B570&gt;①工事概要の入力!$C$54,"",IF(B570&gt;=①工事概要の入力!$C$53,$AL$13,""))</f>
        <v/>
      </c>
      <c r="AM570" s="177" t="str">
        <f>IF(B570&gt;①工事概要の入力!$C$56,"",IF(B570&gt;=①工事概要の入力!$C$55,$AM$13,""))</f>
        <v/>
      </c>
      <c r="AN570" s="177" t="str">
        <f>IF(B570&gt;①工事概要の入力!$C$58,"",IF(B570&gt;=①工事概要の入力!$C$57,$AN$13,""))</f>
        <v/>
      </c>
      <c r="AO570" s="177" t="str">
        <f>IF(B570&gt;①工事概要の入力!$C$60,"",IF(B570&gt;=①工事概要の入力!$C$59,$AO$13,""))</f>
        <v/>
      </c>
      <c r="AP570" s="177" t="str">
        <f>IF(B570&gt;①工事概要の入力!$C$62,"",IF(B570&gt;=①工事概要の入力!$C$61,$AP$13,""))</f>
        <v/>
      </c>
      <c r="AQ570" s="177" t="str">
        <f>IF(B570&gt;①工事概要の入力!$C$64,"",IF(B570&gt;=①工事概要の入力!$C$63,$AQ$13,""))</f>
        <v/>
      </c>
      <c r="AR570" s="177" t="str">
        <f>IF(B570&gt;①工事概要の入力!$C$66,"",IF(B570&gt;=①工事概要の入力!$C$65,$AR$13,""))</f>
        <v/>
      </c>
      <c r="AS570" s="177" t="str">
        <f>IF(B570&gt;①工事概要の入力!$C$68,"",IF(B570&gt;=①工事概要の入力!$C$67,$AS$13,""))</f>
        <v/>
      </c>
      <c r="AT570" s="177" t="str">
        <f t="shared" si="89"/>
        <v/>
      </c>
      <c r="AU570" s="177" t="str">
        <f t="shared" si="81"/>
        <v xml:space="preserve"> </v>
      </c>
    </row>
    <row r="571" spans="1:47" ht="39" customHeight="1" thickTop="1" thickBot="1">
      <c r="A571" s="351" t="str">
        <f t="shared" si="82"/>
        <v>対象期間外</v>
      </c>
      <c r="B571" s="362" t="str">
        <f>IFERROR(IF(B570=①工事概要の入力!$E$14,"-",IF(B570="-","-",B570+1)),"-")</f>
        <v>-</v>
      </c>
      <c r="C571" s="363" t="str">
        <f t="shared" si="83"/>
        <v>-</v>
      </c>
      <c r="D571" s="364" t="str">
        <f t="shared" si="84"/>
        <v xml:space="preserve"> </v>
      </c>
      <c r="E571" s="365" t="str">
        <f>IF(B571=①工事概要の入力!$E$10,"",IF(B571&gt;①工事概要の入力!$E$13,"",IF(LEN(AT571)=0,"○","")))</f>
        <v/>
      </c>
      <c r="F571" s="365" t="str">
        <f>IF(E571="","",IF(WEEKDAY(B571)=1,"〇",IF(WEEKDAY(B571)=7,"〇","")))</f>
        <v/>
      </c>
      <c r="G571" s="366" t="str">
        <f t="shared" si="85"/>
        <v>×</v>
      </c>
      <c r="H571" s="367"/>
      <c r="I571" s="368"/>
      <c r="J571" s="369"/>
      <c r="K571" s="370"/>
      <c r="L571" s="371" t="str">
        <f t="shared" si="86"/>
        <v/>
      </c>
      <c r="M571" s="371" t="str">
        <f t="shared" si="80"/>
        <v/>
      </c>
      <c r="N571" s="371" t="str">
        <f>B571</f>
        <v>-</v>
      </c>
      <c r="O571" s="371" t="str">
        <f t="shared" si="87"/>
        <v/>
      </c>
      <c r="P571" s="371" t="str">
        <f t="shared" si="88"/>
        <v>振替済み</v>
      </c>
      <c r="Q571" s="365" t="str">
        <f>IFERROR(IF(F571="","",IF(I571="休日","OK",IF(I571=$T$3,VLOOKUP(B571,$M$15:$P$655,4,FALSE),"NG"))),"NG")</f>
        <v/>
      </c>
      <c r="R571" s="398" t="str">
        <f>IFERROR(IF(WEEKDAY(C571)=2,"週の始まり",IF(WEEKDAY(C571)=1,"週の終わり",IF(WEEKDAY(C571)&gt;2,"↓",""))),"")</f>
        <v/>
      </c>
      <c r="S571" s="184"/>
      <c r="V571" s="177" t="str">
        <f>IFERROR(VLOOKUP(B571,①工事概要の入力!$C$10:$D$14,2,FALSE),"")</f>
        <v/>
      </c>
      <c r="W571" s="177" t="str">
        <f>IFERROR(VLOOKUP(B571,①工事概要の入力!$C$18:$D$23,2,FALSE),"")</f>
        <v/>
      </c>
      <c r="X571" s="177" t="str">
        <f>IFERROR(VLOOKUP(B571,①工事概要の入力!$C$24:$D$26,2,FALSE),"")</f>
        <v/>
      </c>
      <c r="Y571" s="177" t="str">
        <f>IF(B571&gt;①工事概要の入力!$C$28,"",IF(B571&gt;=①工事概要の入力!$C$27,$Y$13,""))</f>
        <v/>
      </c>
      <c r="Z571" s="177" t="str">
        <f>IF(B571&gt;①工事概要の入力!$C$30,"",IF(B571&gt;=①工事概要の入力!$C$29,$Z$13,""))</f>
        <v/>
      </c>
      <c r="AA571" s="177" t="str">
        <f>IF(B571&gt;①工事概要の入力!$C$32,"",IF(B571&gt;=①工事概要の入力!$C$31,$AA$13,""))</f>
        <v/>
      </c>
      <c r="AB571" s="177" t="str">
        <f>IF(B571&gt;①工事概要の入力!$C$34,"",IF(B571&gt;=①工事概要の入力!$C$33,$AB$13,""))</f>
        <v/>
      </c>
      <c r="AC571" s="177" t="str">
        <f>IF(B571&gt;①工事概要の入力!$C$36,"",IF(B571&gt;=①工事概要の入力!$C$35,$AC$13,""))</f>
        <v/>
      </c>
      <c r="AD571" s="177" t="str">
        <f>IF(B571&gt;①工事概要の入力!$C$38,"",IF(B571&gt;=①工事概要の入力!$C$37,$AD$13,""))</f>
        <v/>
      </c>
      <c r="AE571" s="177" t="str">
        <f>IF(B571&gt;①工事概要の入力!$C$40,"",IF(B571&gt;=①工事概要の入力!$C$39,$AE$13,""))</f>
        <v/>
      </c>
      <c r="AF571" s="177" t="str">
        <f>IF(B571&gt;①工事概要の入力!$C$42,"",IF(B571&gt;=①工事概要の入力!$C$41,$AF$13,""))</f>
        <v/>
      </c>
      <c r="AG571" s="177" t="str">
        <f>IF(B571&gt;①工事概要の入力!$C$44,"",IF(B571&gt;=①工事概要の入力!$C$43,$AG$13,""))</f>
        <v/>
      </c>
      <c r="AH571" s="177" t="str">
        <f>IF(B571&gt;①工事概要の入力!$C$46,"",IF(B571&gt;=①工事概要の入力!$C$45,$AH$13,""))</f>
        <v/>
      </c>
      <c r="AI571" s="177" t="str">
        <f>IF(B571&gt;①工事概要の入力!$C$48,"",IF(B571&gt;=①工事概要の入力!$C$47,$AI$13,""))</f>
        <v/>
      </c>
      <c r="AJ571" s="177" t="str">
        <f>IF(B571&gt;①工事概要の入力!$C$50,"",IF(B571&gt;=①工事概要の入力!$C$49,$AJ$13,""))</f>
        <v/>
      </c>
      <c r="AK571" s="177" t="str">
        <f>IF(B571&gt;①工事概要の入力!$C$52,"",IF(B571&gt;=①工事概要の入力!$C$51,$AK$13,""))</f>
        <v/>
      </c>
      <c r="AL571" s="177" t="str">
        <f>IF(B571&gt;①工事概要の入力!$C$54,"",IF(B571&gt;=①工事概要の入力!$C$53,$AL$13,""))</f>
        <v/>
      </c>
      <c r="AM571" s="177" t="str">
        <f>IF(B571&gt;①工事概要の入力!$C$56,"",IF(B571&gt;=①工事概要の入力!$C$55,$AM$13,""))</f>
        <v/>
      </c>
      <c r="AN571" s="177" t="str">
        <f>IF(B571&gt;①工事概要の入力!$C$58,"",IF(B571&gt;=①工事概要の入力!$C$57,$AN$13,""))</f>
        <v/>
      </c>
      <c r="AO571" s="177" t="str">
        <f>IF(B571&gt;①工事概要の入力!$C$60,"",IF(B571&gt;=①工事概要の入力!$C$59,$AO$13,""))</f>
        <v/>
      </c>
      <c r="AP571" s="177" t="str">
        <f>IF(B571&gt;①工事概要の入力!$C$62,"",IF(B571&gt;=①工事概要の入力!$C$61,$AP$13,""))</f>
        <v/>
      </c>
      <c r="AQ571" s="177" t="str">
        <f>IF(B571&gt;①工事概要の入力!$C$64,"",IF(B571&gt;=①工事概要の入力!$C$63,$AQ$13,""))</f>
        <v/>
      </c>
      <c r="AR571" s="177" t="str">
        <f>IF(B571&gt;①工事概要の入力!$C$66,"",IF(B571&gt;=①工事概要の入力!$C$65,$AR$13,""))</f>
        <v/>
      </c>
      <c r="AS571" s="177" t="str">
        <f>IF(B571&gt;①工事概要の入力!$C$68,"",IF(B571&gt;=①工事概要の入力!$C$67,$AS$13,""))</f>
        <v/>
      </c>
      <c r="AT571" s="177" t="str">
        <f t="shared" si="89"/>
        <v/>
      </c>
      <c r="AU571" s="177" t="str">
        <f t="shared" si="81"/>
        <v xml:space="preserve"> </v>
      </c>
    </row>
    <row r="572" spans="1:47" ht="39" customHeight="1" thickTop="1" thickBot="1">
      <c r="A572" s="351" t="str">
        <f t="shared" si="82"/>
        <v>対象期間外</v>
      </c>
      <c r="B572" s="362" t="str">
        <f>IFERROR(IF(B571=①工事概要の入力!$E$14,"-",IF(B571="-","-",B571+1)),"-")</f>
        <v>-</v>
      </c>
      <c r="C572" s="363" t="str">
        <f t="shared" si="83"/>
        <v>-</v>
      </c>
      <c r="D572" s="364" t="str">
        <f t="shared" si="84"/>
        <v xml:space="preserve"> </v>
      </c>
      <c r="E572" s="365" t="str">
        <f>IF(B572=①工事概要の入力!$E$10,"",IF(B572&gt;①工事概要の入力!$E$13,"",IF(LEN(AT572)=0,"○","")))</f>
        <v/>
      </c>
      <c r="F572" s="365" t="str">
        <f>IF(E572="","",IF(WEEKDAY(B572)=1,"〇",IF(WEEKDAY(B572)=7,"〇","")))</f>
        <v/>
      </c>
      <c r="G572" s="366" t="str">
        <f t="shared" si="85"/>
        <v>×</v>
      </c>
      <c r="H572" s="367"/>
      <c r="I572" s="368"/>
      <c r="J572" s="369"/>
      <c r="K572" s="370"/>
      <c r="L572" s="371" t="str">
        <f t="shared" si="86"/>
        <v/>
      </c>
      <c r="M572" s="371" t="str">
        <f t="shared" si="80"/>
        <v/>
      </c>
      <c r="N572" s="371" t="str">
        <f>B572</f>
        <v>-</v>
      </c>
      <c r="O572" s="371" t="str">
        <f t="shared" si="87"/>
        <v/>
      </c>
      <c r="P572" s="371" t="str">
        <f t="shared" si="88"/>
        <v>振替済み</v>
      </c>
      <c r="Q572" s="365" t="str">
        <f>IFERROR(IF(F572="","",IF(I572="休日","OK",IF(I572=$T$3,VLOOKUP(B572,$M$15:$P$655,4,FALSE),"NG"))),"NG")</f>
        <v/>
      </c>
      <c r="R572" s="398" t="str">
        <f>IFERROR(IF(WEEKDAY(C572)=2,"週の始まり",IF(WEEKDAY(C572)=1,"週の終わり",IF(WEEKDAY(C572)&gt;2,"↓",""))),"")</f>
        <v/>
      </c>
      <c r="S572" s="184"/>
      <c r="V572" s="177" t="str">
        <f>IFERROR(VLOOKUP(B572,①工事概要の入力!$C$10:$D$14,2,FALSE),"")</f>
        <v/>
      </c>
      <c r="W572" s="177" t="str">
        <f>IFERROR(VLOOKUP(B572,①工事概要の入力!$C$18:$D$23,2,FALSE),"")</f>
        <v/>
      </c>
      <c r="X572" s="177" t="str">
        <f>IFERROR(VLOOKUP(B572,①工事概要の入力!$C$24:$D$26,2,FALSE),"")</f>
        <v/>
      </c>
      <c r="Y572" s="177" t="str">
        <f>IF(B572&gt;①工事概要の入力!$C$28,"",IF(B572&gt;=①工事概要の入力!$C$27,$Y$13,""))</f>
        <v/>
      </c>
      <c r="Z572" s="177" t="str">
        <f>IF(B572&gt;①工事概要の入力!$C$30,"",IF(B572&gt;=①工事概要の入力!$C$29,$Z$13,""))</f>
        <v/>
      </c>
      <c r="AA572" s="177" t="str">
        <f>IF(B572&gt;①工事概要の入力!$C$32,"",IF(B572&gt;=①工事概要の入力!$C$31,$AA$13,""))</f>
        <v/>
      </c>
      <c r="AB572" s="177" t="str">
        <f>IF(B572&gt;①工事概要の入力!$C$34,"",IF(B572&gt;=①工事概要の入力!$C$33,$AB$13,""))</f>
        <v/>
      </c>
      <c r="AC572" s="177" t="str">
        <f>IF(B572&gt;①工事概要の入力!$C$36,"",IF(B572&gt;=①工事概要の入力!$C$35,$AC$13,""))</f>
        <v/>
      </c>
      <c r="AD572" s="177" t="str">
        <f>IF(B572&gt;①工事概要の入力!$C$38,"",IF(B572&gt;=①工事概要の入力!$C$37,$AD$13,""))</f>
        <v/>
      </c>
      <c r="AE572" s="177" t="str">
        <f>IF(B572&gt;①工事概要の入力!$C$40,"",IF(B572&gt;=①工事概要の入力!$C$39,$AE$13,""))</f>
        <v/>
      </c>
      <c r="AF572" s="177" t="str">
        <f>IF(B572&gt;①工事概要の入力!$C$42,"",IF(B572&gt;=①工事概要の入力!$C$41,$AF$13,""))</f>
        <v/>
      </c>
      <c r="AG572" s="177" t="str">
        <f>IF(B572&gt;①工事概要の入力!$C$44,"",IF(B572&gt;=①工事概要の入力!$C$43,$AG$13,""))</f>
        <v/>
      </c>
      <c r="AH572" s="177" t="str">
        <f>IF(B572&gt;①工事概要の入力!$C$46,"",IF(B572&gt;=①工事概要の入力!$C$45,$AH$13,""))</f>
        <v/>
      </c>
      <c r="AI572" s="177" t="str">
        <f>IF(B572&gt;①工事概要の入力!$C$48,"",IF(B572&gt;=①工事概要の入力!$C$47,$AI$13,""))</f>
        <v/>
      </c>
      <c r="AJ572" s="177" t="str">
        <f>IF(B572&gt;①工事概要の入力!$C$50,"",IF(B572&gt;=①工事概要の入力!$C$49,$AJ$13,""))</f>
        <v/>
      </c>
      <c r="AK572" s="177" t="str">
        <f>IF(B572&gt;①工事概要の入力!$C$52,"",IF(B572&gt;=①工事概要の入力!$C$51,$AK$13,""))</f>
        <v/>
      </c>
      <c r="AL572" s="177" t="str">
        <f>IF(B572&gt;①工事概要の入力!$C$54,"",IF(B572&gt;=①工事概要の入力!$C$53,$AL$13,""))</f>
        <v/>
      </c>
      <c r="AM572" s="177" t="str">
        <f>IF(B572&gt;①工事概要の入力!$C$56,"",IF(B572&gt;=①工事概要の入力!$C$55,$AM$13,""))</f>
        <v/>
      </c>
      <c r="AN572" s="177" t="str">
        <f>IF(B572&gt;①工事概要の入力!$C$58,"",IF(B572&gt;=①工事概要の入力!$C$57,$AN$13,""))</f>
        <v/>
      </c>
      <c r="AO572" s="177" t="str">
        <f>IF(B572&gt;①工事概要の入力!$C$60,"",IF(B572&gt;=①工事概要の入力!$C$59,$AO$13,""))</f>
        <v/>
      </c>
      <c r="AP572" s="177" t="str">
        <f>IF(B572&gt;①工事概要の入力!$C$62,"",IF(B572&gt;=①工事概要の入力!$C$61,$AP$13,""))</f>
        <v/>
      </c>
      <c r="AQ572" s="177" t="str">
        <f>IF(B572&gt;①工事概要の入力!$C$64,"",IF(B572&gt;=①工事概要の入力!$C$63,$AQ$13,""))</f>
        <v/>
      </c>
      <c r="AR572" s="177" t="str">
        <f>IF(B572&gt;①工事概要の入力!$C$66,"",IF(B572&gt;=①工事概要の入力!$C$65,$AR$13,""))</f>
        <v/>
      </c>
      <c r="AS572" s="177" t="str">
        <f>IF(B572&gt;①工事概要の入力!$C$68,"",IF(B572&gt;=①工事概要の入力!$C$67,$AS$13,""))</f>
        <v/>
      </c>
      <c r="AT572" s="177" t="str">
        <f t="shared" si="89"/>
        <v/>
      </c>
      <c r="AU572" s="177" t="str">
        <f t="shared" si="81"/>
        <v xml:space="preserve"> </v>
      </c>
    </row>
    <row r="573" spans="1:47" ht="39" customHeight="1" thickTop="1" thickBot="1">
      <c r="A573" s="351" t="str">
        <f t="shared" si="82"/>
        <v>対象期間外</v>
      </c>
      <c r="B573" s="362" t="str">
        <f>IFERROR(IF(B572=①工事概要の入力!$E$14,"-",IF(B572="-","-",B572+1)),"-")</f>
        <v>-</v>
      </c>
      <c r="C573" s="363" t="str">
        <f t="shared" si="83"/>
        <v>-</v>
      </c>
      <c r="D573" s="364" t="str">
        <f t="shared" si="84"/>
        <v xml:space="preserve"> </v>
      </c>
      <c r="E573" s="365" t="str">
        <f>IF(B573=①工事概要の入力!$E$10,"",IF(B573&gt;①工事概要の入力!$E$13,"",IF(LEN(AT573)=0,"○","")))</f>
        <v/>
      </c>
      <c r="F573" s="365" t="str">
        <f>IF(E573="","",IF(WEEKDAY(B573)=1,"〇",IF(WEEKDAY(B573)=7,"〇","")))</f>
        <v/>
      </c>
      <c r="G573" s="366" t="str">
        <f t="shared" si="85"/>
        <v>×</v>
      </c>
      <c r="H573" s="367"/>
      <c r="I573" s="368"/>
      <c r="J573" s="369"/>
      <c r="K573" s="370"/>
      <c r="L573" s="371" t="str">
        <f t="shared" si="86"/>
        <v/>
      </c>
      <c r="M573" s="371" t="str">
        <f t="shared" si="80"/>
        <v/>
      </c>
      <c r="N573" s="371" t="str">
        <f>B573</f>
        <v>-</v>
      </c>
      <c r="O573" s="371" t="str">
        <f t="shared" si="87"/>
        <v/>
      </c>
      <c r="P573" s="371" t="str">
        <f t="shared" si="88"/>
        <v>振替済み</v>
      </c>
      <c r="Q573" s="365" t="str">
        <f>IFERROR(IF(F573="","",IF(I573="休日","OK",IF(I573=$T$3,VLOOKUP(B573,$M$15:$P$655,4,FALSE),"NG"))),"NG")</f>
        <v/>
      </c>
      <c r="R573" s="398" t="str">
        <f>IFERROR(IF(WEEKDAY(C573)=2,"週の始まり",IF(WEEKDAY(C573)=1,"週の終わり",IF(WEEKDAY(C573)&gt;2,"↓",""))),"")</f>
        <v/>
      </c>
      <c r="S573" s="184"/>
      <c r="V573" s="177" t="str">
        <f>IFERROR(VLOOKUP(B573,①工事概要の入力!$C$10:$D$14,2,FALSE),"")</f>
        <v/>
      </c>
      <c r="W573" s="177" t="str">
        <f>IFERROR(VLOOKUP(B573,①工事概要の入力!$C$18:$D$23,2,FALSE),"")</f>
        <v/>
      </c>
      <c r="X573" s="177" t="str">
        <f>IFERROR(VLOOKUP(B573,①工事概要の入力!$C$24:$D$26,2,FALSE),"")</f>
        <v/>
      </c>
      <c r="Y573" s="177" t="str">
        <f>IF(B573&gt;①工事概要の入力!$C$28,"",IF(B573&gt;=①工事概要の入力!$C$27,$Y$13,""))</f>
        <v/>
      </c>
      <c r="Z573" s="177" t="str">
        <f>IF(B573&gt;①工事概要の入力!$C$30,"",IF(B573&gt;=①工事概要の入力!$C$29,$Z$13,""))</f>
        <v/>
      </c>
      <c r="AA573" s="177" t="str">
        <f>IF(B573&gt;①工事概要の入力!$C$32,"",IF(B573&gt;=①工事概要の入力!$C$31,$AA$13,""))</f>
        <v/>
      </c>
      <c r="AB573" s="177" t="str">
        <f>IF(B573&gt;①工事概要の入力!$C$34,"",IF(B573&gt;=①工事概要の入力!$C$33,$AB$13,""))</f>
        <v/>
      </c>
      <c r="AC573" s="177" t="str">
        <f>IF(B573&gt;①工事概要の入力!$C$36,"",IF(B573&gt;=①工事概要の入力!$C$35,$AC$13,""))</f>
        <v/>
      </c>
      <c r="AD573" s="177" t="str">
        <f>IF(B573&gt;①工事概要の入力!$C$38,"",IF(B573&gt;=①工事概要の入力!$C$37,$AD$13,""))</f>
        <v/>
      </c>
      <c r="AE573" s="177" t="str">
        <f>IF(B573&gt;①工事概要の入力!$C$40,"",IF(B573&gt;=①工事概要の入力!$C$39,$AE$13,""))</f>
        <v/>
      </c>
      <c r="AF573" s="177" t="str">
        <f>IF(B573&gt;①工事概要の入力!$C$42,"",IF(B573&gt;=①工事概要の入力!$C$41,$AF$13,""))</f>
        <v/>
      </c>
      <c r="AG573" s="177" t="str">
        <f>IF(B573&gt;①工事概要の入力!$C$44,"",IF(B573&gt;=①工事概要の入力!$C$43,$AG$13,""))</f>
        <v/>
      </c>
      <c r="AH573" s="177" t="str">
        <f>IF(B573&gt;①工事概要の入力!$C$46,"",IF(B573&gt;=①工事概要の入力!$C$45,$AH$13,""))</f>
        <v/>
      </c>
      <c r="AI573" s="177" t="str">
        <f>IF(B573&gt;①工事概要の入力!$C$48,"",IF(B573&gt;=①工事概要の入力!$C$47,$AI$13,""))</f>
        <v/>
      </c>
      <c r="AJ573" s="177" t="str">
        <f>IF(B573&gt;①工事概要の入力!$C$50,"",IF(B573&gt;=①工事概要の入力!$C$49,$AJ$13,""))</f>
        <v/>
      </c>
      <c r="AK573" s="177" t="str">
        <f>IF(B573&gt;①工事概要の入力!$C$52,"",IF(B573&gt;=①工事概要の入力!$C$51,$AK$13,""))</f>
        <v/>
      </c>
      <c r="AL573" s="177" t="str">
        <f>IF(B573&gt;①工事概要の入力!$C$54,"",IF(B573&gt;=①工事概要の入力!$C$53,$AL$13,""))</f>
        <v/>
      </c>
      <c r="AM573" s="177" t="str">
        <f>IF(B573&gt;①工事概要の入力!$C$56,"",IF(B573&gt;=①工事概要の入力!$C$55,$AM$13,""))</f>
        <v/>
      </c>
      <c r="AN573" s="177" t="str">
        <f>IF(B573&gt;①工事概要の入力!$C$58,"",IF(B573&gt;=①工事概要の入力!$C$57,$AN$13,""))</f>
        <v/>
      </c>
      <c r="AO573" s="177" t="str">
        <f>IF(B573&gt;①工事概要の入力!$C$60,"",IF(B573&gt;=①工事概要の入力!$C$59,$AO$13,""))</f>
        <v/>
      </c>
      <c r="AP573" s="177" t="str">
        <f>IF(B573&gt;①工事概要の入力!$C$62,"",IF(B573&gt;=①工事概要の入力!$C$61,$AP$13,""))</f>
        <v/>
      </c>
      <c r="AQ573" s="177" t="str">
        <f>IF(B573&gt;①工事概要の入力!$C$64,"",IF(B573&gt;=①工事概要の入力!$C$63,$AQ$13,""))</f>
        <v/>
      </c>
      <c r="AR573" s="177" t="str">
        <f>IF(B573&gt;①工事概要の入力!$C$66,"",IF(B573&gt;=①工事概要の入力!$C$65,$AR$13,""))</f>
        <v/>
      </c>
      <c r="AS573" s="177" t="str">
        <f>IF(B573&gt;①工事概要の入力!$C$68,"",IF(B573&gt;=①工事概要の入力!$C$67,$AS$13,""))</f>
        <v/>
      </c>
      <c r="AT573" s="177" t="str">
        <f t="shared" si="89"/>
        <v/>
      </c>
      <c r="AU573" s="177" t="str">
        <f t="shared" si="81"/>
        <v xml:space="preserve"> </v>
      </c>
    </row>
    <row r="574" spans="1:47" ht="39" customHeight="1" thickTop="1" thickBot="1">
      <c r="A574" s="351" t="str">
        <f t="shared" si="82"/>
        <v>対象期間外</v>
      </c>
      <c r="B574" s="362" t="str">
        <f>IFERROR(IF(B573=①工事概要の入力!$E$14,"-",IF(B573="-","-",B573+1)),"-")</f>
        <v>-</v>
      </c>
      <c r="C574" s="363" t="str">
        <f t="shared" si="83"/>
        <v>-</v>
      </c>
      <c r="D574" s="364" t="str">
        <f t="shared" si="84"/>
        <v xml:space="preserve"> </v>
      </c>
      <c r="E574" s="365" t="str">
        <f>IF(B574=①工事概要の入力!$E$10,"",IF(B574&gt;①工事概要の入力!$E$13,"",IF(LEN(AT574)=0,"○","")))</f>
        <v/>
      </c>
      <c r="F574" s="365" t="str">
        <f>IF(E574="","",IF(WEEKDAY(B574)=1,"〇",IF(WEEKDAY(B574)=7,"〇","")))</f>
        <v/>
      </c>
      <c r="G574" s="366" t="str">
        <f t="shared" si="85"/>
        <v>×</v>
      </c>
      <c r="H574" s="367"/>
      <c r="I574" s="368"/>
      <c r="J574" s="369"/>
      <c r="K574" s="370"/>
      <c r="L574" s="371" t="str">
        <f t="shared" si="86"/>
        <v/>
      </c>
      <c r="M574" s="371" t="str">
        <f t="shared" si="80"/>
        <v/>
      </c>
      <c r="N574" s="371" t="str">
        <f>B574</f>
        <v>-</v>
      </c>
      <c r="O574" s="371" t="str">
        <f t="shared" si="87"/>
        <v/>
      </c>
      <c r="P574" s="371" t="str">
        <f t="shared" si="88"/>
        <v>振替済み</v>
      </c>
      <c r="Q574" s="365" t="str">
        <f>IFERROR(IF(F574="","",IF(I574="休日","OK",IF(I574=$T$3,VLOOKUP(B574,$M$15:$P$655,4,FALSE),"NG"))),"NG")</f>
        <v/>
      </c>
      <c r="R574" s="398" t="str">
        <f>IFERROR(IF(WEEKDAY(C574)=2,"週の始まり",IF(WEEKDAY(C574)=1,"週の終わり",IF(WEEKDAY(C574)&gt;2,"↓",""))),"")</f>
        <v/>
      </c>
      <c r="S574" s="184"/>
      <c r="V574" s="177" t="str">
        <f>IFERROR(VLOOKUP(B574,①工事概要の入力!$C$10:$D$14,2,FALSE),"")</f>
        <v/>
      </c>
      <c r="W574" s="177" t="str">
        <f>IFERROR(VLOOKUP(B574,①工事概要の入力!$C$18:$D$23,2,FALSE),"")</f>
        <v/>
      </c>
      <c r="X574" s="177" t="str">
        <f>IFERROR(VLOOKUP(B574,①工事概要の入力!$C$24:$D$26,2,FALSE),"")</f>
        <v/>
      </c>
      <c r="Y574" s="177" t="str">
        <f>IF(B574&gt;①工事概要の入力!$C$28,"",IF(B574&gt;=①工事概要の入力!$C$27,$Y$13,""))</f>
        <v/>
      </c>
      <c r="Z574" s="177" t="str">
        <f>IF(B574&gt;①工事概要の入力!$C$30,"",IF(B574&gt;=①工事概要の入力!$C$29,$Z$13,""))</f>
        <v/>
      </c>
      <c r="AA574" s="177" t="str">
        <f>IF(B574&gt;①工事概要の入力!$C$32,"",IF(B574&gt;=①工事概要の入力!$C$31,$AA$13,""))</f>
        <v/>
      </c>
      <c r="AB574" s="177" t="str">
        <f>IF(B574&gt;①工事概要の入力!$C$34,"",IF(B574&gt;=①工事概要の入力!$C$33,$AB$13,""))</f>
        <v/>
      </c>
      <c r="AC574" s="177" t="str">
        <f>IF(B574&gt;①工事概要の入力!$C$36,"",IF(B574&gt;=①工事概要の入力!$C$35,$AC$13,""))</f>
        <v/>
      </c>
      <c r="AD574" s="177" t="str">
        <f>IF(B574&gt;①工事概要の入力!$C$38,"",IF(B574&gt;=①工事概要の入力!$C$37,$AD$13,""))</f>
        <v/>
      </c>
      <c r="AE574" s="177" t="str">
        <f>IF(B574&gt;①工事概要の入力!$C$40,"",IF(B574&gt;=①工事概要の入力!$C$39,$AE$13,""))</f>
        <v/>
      </c>
      <c r="AF574" s="177" t="str">
        <f>IF(B574&gt;①工事概要の入力!$C$42,"",IF(B574&gt;=①工事概要の入力!$C$41,$AF$13,""))</f>
        <v/>
      </c>
      <c r="AG574" s="177" t="str">
        <f>IF(B574&gt;①工事概要の入力!$C$44,"",IF(B574&gt;=①工事概要の入力!$C$43,$AG$13,""))</f>
        <v/>
      </c>
      <c r="AH574" s="177" t="str">
        <f>IF(B574&gt;①工事概要の入力!$C$46,"",IF(B574&gt;=①工事概要の入力!$C$45,$AH$13,""))</f>
        <v/>
      </c>
      <c r="AI574" s="177" t="str">
        <f>IF(B574&gt;①工事概要の入力!$C$48,"",IF(B574&gt;=①工事概要の入力!$C$47,$AI$13,""))</f>
        <v/>
      </c>
      <c r="AJ574" s="177" t="str">
        <f>IF(B574&gt;①工事概要の入力!$C$50,"",IF(B574&gt;=①工事概要の入力!$C$49,$AJ$13,""))</f>
        <v/>
      </c>
      <c r="AK574" s="177" t="str">
        <f>IF(B574&gt;①工事概要の入力!$C$52,"",IF(B574&gt;=①工事概要の入力!$C$51,$AK$13,""))</f>
        <v/>
      </c>
      <c r="AL574" s="177" t="str">
        <f>IF(B574&gt;①工事概要の入力!$C$54,"",IF(B574&gt;=①工事概要の入力!$C$53,$AL$13,""))</f>
        <v/>
      </c>
      <c r="AM574" s="177" t="str">
        <f>IF(B574&gt;①工事概要の入力!$C$56,"",IF(B574&gt;=①工事概要の入力!$C$55,$AM$13,""))</f>
        <v/>
      </c>
      <c r="AN574" s="177" t="str">
        <f>IF(B574&gt;①工事概要の入力!$C$58,"",IF(B574&gt;=①工事概要の入力!$C$57,$AN$13,""))</f>
        <v/>
      </c>
      <c r="AO574" s="177" t="str">
        <f>IF(B574&gt;①工事概要の入力!$C$60,"",IF(B574&gt;=①工事概要の入力!$C$59,$AO$13,""))</f>
        <v/>
      </c>
      <c r="AP574" s="177" t="str">
        <f>IF(B574&gt;①工事概要の入力!$C$62,"",IF(B574&gt;=①工事概要の入力!$C$61,$AP$13,""))</f>
        <v/>
      </c>
      <c r="AQ574" s="177" t="str">
        <f>IF(B574&gt;①工事概要の入力!$C$64,"",IF(B574&gt;=①工事概要の入力!$C$63,$AQ$13,""))</f>
        <v/>
      </c>
      <c r="AR574" s="177" t="str">
        <f>IF(B574&gt;①工事概要の入力!$C$66,"",IF(B574&gt;=①工事概要の入力!$C$65,$AR$13,""))</f>
        <v/>
      </c>
      <c r="AS574" s="177" t="str">
        <f>IF(B574&gt;①工事概要の入力!$C$68,"",IF(B574&gt;=①工事概要の入力!$C$67,$AS$13,""))</f>
        <v/>
      </c>
      <c r="AT574" s="177" t="str">
        <f t="shared" si="89"/>
        <v/>
      </c>
      <c r="AU574" s="177" t="str">
        <f t="shared" si="81"/>
        <v xml:space="preserve"> </v>
      </c>
    </row>
    <row r="575" spans="1:47" ht="39" customHeight="1" thickTop="1" thickBot="1">
      <c r="A575" s="351" t="str">
        <f t="shared" si="82"/>
        <v>対象期間外</v>
      </c>
      <c r="B575" s="362" t="str">
        <f>IFERROR(IF(B574=①工事概要の入力!$E$14,"-",IF(B574="-","-",B574+1)),"-")</f>
        <v>-</v>
      </c>
      <c r="C575" s="363" t="str">
        <f t="shared" si="83"/>
        <v>-</v>
      </c>
      <c r="D575" s="364" t="str">
        <f t="shared" si="84"/>
        <v xml:space="preserve"> </v>
      </c>
      <c r="E575" s="365" t="str">
        <f>IF(B575=①工事概要の入力!$E$10,"",IF(B575&gt;①工事概要の入力!$E$13,"",IF(LEN(AT575)=0,"○","")))</f>
        <v/>
      </c>
      <c r="F575" s="365" t="str">
        <f>IF(E575="","",IF(WEEKDAY(B575)=1,"〇",IF(WEEKDAY(B575)=7,"〇","")))</f>
        <v/>
      </c>
      <c r="G575" s="366" t="str">
        <f t="shared" si="85"/>
        <v>×</v>
      </c>
      <c r="H575" s="367"/>
      <c r="I575" s="368"/>
      <c r="J575" s="369"/>
      <c r="K575" s="370"/>
      <c r="L575" s="371" t="str">
        <f t="shared" si="86"/>
        <v/>
      </c>
      <c r="M575" s="371" t="str">
        <f t="shared" si="80"/>
        <v/>
      </c>
      <c r="N575" s="371" t="str">
        <f>B575</f>
        <v>-</v>
      </c>
      <c r="O575" s="371" t="str">
        <f t="shared" si="87"/>
        <v/>
      </c>
      <c r="P575" s="371" t="str">
        <f t="shared" si="88"/>
        <v>振替済み</v>
      </c>
      <c r="Q575" s="365" t="str">
        <f>IFERROR(IF(F575="","",IF(I575="休日","OK",IF(I575=$T$3,VLOOKUP(B575,$M$15:$P$655,4,FALSE),"NG"))),"NG")</f>
        <v/>
      </c>
      <c r="R575" s="398" t="str">
        <f>IFERROR(IF(WEEKDAY(C575)=2,"週の始まり",IF(WEEKDAY(C575)=1,"週の終わり",IF(WEEKDAY(C575)&gt;2,"↓",""))),"")</f>
        <v/>
      </c>
      <c r="S575" s="184"/>
      <c r="V575" s="177" t="str">
        <f>IFERROR(VLOOKUP(B575,①工事概要の入力!$C$10:$D$14,2,FALSE),"")</f>
        <v/>
      </c>
      <c r="W575" s="177" t="str">
        <f>IFERROR(VLOOKUP(B575,①工事概要の入力!$C$18:$D$23,2,FALSE),"")</f>
        <v/>
      </c>
      <c r="X575" s="177" t="str">
        <f>IFERROR(VLOOKUP(B575,①工事概要の入力!$C$24:$D$26,2,FALSE),"")</f>
        <v/>
      </c>
      <c r="Y575" s="177" t="str">
        <f>IF(B575&gt;①工事概要の入力!$C$28,"",IF(B575&gt;=①工事概要の入力!$C$27,$Y$13,""))</f>
        <v/>
      </c>
      <c r="Z575" s="177" t="str">
        <f>IF(B575&gt;①工事概要の入力!$C$30,"",IF(B575&gt;=①工事概要の入力!$C$29,$Z$13,""))</f>
        <v/>
      </c>
      <c r="AA575" s="177" t="str">
        <f>IF(B575&gt;①工事概要の入力!$C$32,"",IF(B575&gt;=①工事概要の入力!$C$31,$AA$13,""))</f>
        <v/>
      </c>
      <c r="AB575" s="177" t="str">
        <f>IF(B575&gt;①工事概要の入力!$C$34,"",IF(B575&gt;=①工事概要の入力!$C$33,$AB$13,""))</f>
        <v/>
      </c>
      <c r="AC575" s="177" t="str">
        <f>IF(B575&gt;①工事概要の入力!$C$36,"",IF(B575&gt;=①工事概要の入力!$C$35,$AC$13,""))</f>
        <v/>
      </c>
      <c r="AD575" s="177" t="str">
        <f>IF(B575&gt;①工事概要の入力!$C$38,"",IF(B575&gt;=①工事概要の入力!$C$37,$AD$13,""))</f>
        <v/>
      </c>
      <c r="AE575" s="177" t="str">
        <f>IF(B575&gt;①工事概要の入力!$C$40,"",IF(B575&gt;=①工事概要の入力!$C$39,$AE$13,""))</f>
        <v/>
      </c>
      <c r="AF575" s="177" t="str">
        <f>IF(B575&gt;①工事概要の入力!$C$42,"",IF(B575&gt;=①工事概要の入力!$C$41,$AF$13,""))</f>
        <v/>
      </c>
      <c r="AG575" s="177" t="str">
        <f>IF(B575&gt;①工事概要の入力!$C$44,"",IF(B575&gt;=①工事概要の入力!$C$43,$AG$13,""))</f>
        <v/>
      </c>
      <c r="AH575" s="177" t="str">
        <f>IF(B575&gt;①工事概要の入力!$C$46,"",IF(B575&gt;=①工事概要の入力!$C$45,$AH$13,""))</f>
        <v/>
      </c>
      <c r="AI575" s="177" t="str">
        <f>IF(B575&gt;①工事概要の入力!$C$48,"",IF(B575&gt;=①工事概要の入力!$C$47,$AI$13,""))</f>
        <v/>
      </c>
      <c r="AJ575" s="177" t="str">
        <f>IF(B575&gt;①工事概要の入力!$C$50,"",IF(B575&gt;=①工事概要の入力!$C$49,$AJ$13,""))</f>
        <v/>
      </c>
      <c r="AK575" s="177" t="str">
        <f>IF(B575&gt;①工事概要の入力!$C$52,"",IF(B575&gt;=①工事概要の入力!$C$51,$AK$13,""))</f>
        <v/>
      </c>
      <c r="AL575" s="177" t="str">
        <f>IF(B575&gt;①工事概要の入力!$C$54,"",IF(B575&gt;=①工事概要の入力!$C$53,$AL$13,""))</f>
        <v/>
      </c>
      <c r="AM575" s="177" t="str">
        <f>IF(B575&gt;①工事概要の入力!$C$56,"",IF(B575&gt;=①工事概要の入力!$C$55,$AM$13,""))</f>
        <v/>
      </c>
      <c r="AN575" s="177" t="str">
        <f>IF(B575&gt;①工事概要の入力!$C$58,"",IF(B575&gt;=①工事概要の入力!$C$57,$AN$13,""))</f>
        <v/>
      </c>
      <c r="AO575" s="177" t="str">
        <f>IF(B575&gt;①工事概要の入力!$C$60,"",IF(B575&gt;=①工事概要の入力!$C$59,$AO$13,""))</f>
        <v/>
      </c>
      <c r="AP575" s="177" t="str">
        <f>IF(B575&gt;①工事概要の入力!$C$62,"",IF(B575&gt;=①工事概要の入力!$C$61,$AP$13,""))</f>
        <v/>
      </c>
      <c r="AQ575" s="177" t="str">
        <f>IF(B575&gt;①工事概要の入力!$C$64,"",IF(B575&gt;=①工事概要の入力!$C$63,$AQ$13,""))</f>
        <v/>
      </c>
      <c r="AR575" s="177" t="str">
        <f>IF(B575&gt;①工事概要の入力!$C$66,"",IF(B575&gt;=①工事概要の入力!$C$65,$AR$13,""))</f>
        <v/>
      </c>
      <c r="AS575" s="177" t="str">
        <f>IF(B575&gt;①工事概要の入力!$C$68,"",IF(B575&gt;=①工事概要の入力!$C$67,$AS$13,""))</f>
        <v/>
      </c>
      <c r="AT575" s="177" t="str">
        <f t="shared" si="89"/>
        <v/>
      </c>
      <c r="AU575" s="177" t="str">
        <f t="shared" si="81"/>
        <v xml:space="preserve"> </v>
      </c>
    </row>
    <row r="576" spans="1:47" ht="39" customHeight="1" thickTop="1" thickBot="1">
      <c r="A576" s="351" t="str">
        <f t="shared" si="82"/>
        <v>対象期間外</v>
      </c>
      <c r="B576" s="362" t="str">
        <f>IFERROR(IF(B575=①工事概要の入力!$E$14,"-",IF(B575="-","-",B575+1)),"-")</f>
        <v>-</v>
      </c>
      <c r="C576" s="363" t="str">
        <f t="shared" si="83"/>
        <v>-</v>
      </c>
      <c r="D576" s="364" t="str">
        <f t="shared" si="84"/>
        <v xml:space="preserve"> </v>
      </c>
      <c r="E576" s="365" t="str">
        <f>IF(B576=①工事概要の入力!$E$10,"",IF(B576&gt;①工事概要の入力!$E$13,"",IF(LEN(AT576)=0,"○","")))</f>
        <v/>
      </c>
      <c r="F576" s="365" t="str">
        <f>IF(E576="","",IF(WEEKDAY(B576)=1,"〇",IF(WEEKDAY(B576)=7,"〇","")))</f>
        <v/>
      </c>
      <c r="G576" s="366" t="str">
        <f t="shared" si="85"/>
        <v>×</v>
      </c>
      <c r="H576" s="367"/>
      <c r="I576" s="368"/>
      <c r="J576" s="369"/>
      <c r="K576" s="370"/>
      <c r="L576" s="371" t="str">
        <f t="shared" si="86"/>
        <v/>
      </c>
      <c r="M576" s="371" t="str">
        <f t="shared" si="80"/>
        <v/>
      </c>
      <c r="N576" s="371" t="str">
        <f>B576</f>
        <v>-</v>
      </c>
      <c r="O576" s="371" t="str">
        <f t="shared" si="87"/>
        <v/>
      </c>
      <c r="P576" s="371" t="str">
        <f t="shared" si="88"/>
        <v>振替済み</v>
      </c>
      <c r="Q576" s="365" t="str">
        <f>IFERROR(IF(F576="","",IF(I576="休日","OK",IF(I576=$T$3,VLOOKUP(B576,$M$15:$P$655,4,FALSE),"NG"))),"NG")</f>
        <v/>
      </c>
      <c r="R576" s="398" t="str">
        <f>IFERROR(IF(WEEKDAY(C576)=2,"週の始まり",IF(WEEKDAY(C576)=1,"週の終わり",IF(WEEKDAY(C576)&gt;2,"↓",""))),"")</f>
        <v/>
      </c>
      <c r="S576" s="184"/>
      <c r="V576" s="177" t="str">
        <f>IFERROR(VLOOKUP(B576,①工事概要の入力!$C$10:$D$14,2,FALSE),"")</f>
        <v/>
      </c>
      <c r="W576" s="177" t="str">
        <f>IFERROR(VLOOKUP(B576,①工事概要の入力!$C$18:$D$23,2,FALSE),"")</f>
        <v/>
      </c>
      <c r="X576" s="177" t="str">
        <f>IFERROR(VLOOKUP(B576,①工事概要の入力!$C$24:$D$26,2,FALSE),"")</f>
        <v/>
      </c>
      <c r="Y576" s="177" t="str">
        <f>IF(B576&gt;①工事概要の入力!$C$28,"",IF(B576&gt;=①工事概要の入力!$C$27,$Y$13,""))</f>
        <v/>
      </c>
      <c r="Z576" s="177" t="str">
        <f>IF(B576&gt;①工事概要の入力!$C$30,"",IF(B576&gt;=①工事概要の入力!$C$29,$Z$13,""))</f>
        <v/>
      </c>
      <c r="AA576" s="177" t="str">
        <f>IF(B576&gt;①工事概要の入力!$C$32,"",IF(B576&gt;=①工事概要の入力!$C$31,$AA$13,""))</f>
        <v/>
      </c>
      <c r="AB576" s="177" t="str">
        <f>IF(B576&gt;①工事概要の入力!$C$34,"",IF(B576&gt;=①工事概要の入力!$C$33,$AB$13,""))</f>
        <v/>
      </c>
      <c r="AC576" s="177" t="str">
        <f>IF(B576&gt;①工事概要の入力!$C$36,"",IF(B576&gt;=①工事概要の入力!$C$35,$AC$13,""))</f>
        <v/>
      </c>
      <c r="AD576" s="177" t="str">
        <f>IF(B576&gt;①工事概要の入力!$C$38,"",IF(B576&gt;=①工事概要の入力!$C$37,$AD$13,""))</f>
        <v/>
      </c>
      <c r="AE576" s="177" t="str">
        <f>IF(B576&gt;①工事概要の入力!$C$40,"",IF(B576&gt;=①工事概要の入力!$C$39,$AE$13,""))</f>
        <v/>
      </c>
      <c r="AF576" s="177" t="str">
        <f>IF(B576&gt;①工事概要の入力!$C$42,"",IF(B576&gt;=①工事概要の入力!$C$41,$AF$13,""))</f>
        <v/>
      </c>
      <c r="AG576" s="177" t="str">
        <f>IF(B576&gt;①工事概要の入力!$C$44,"",IF(B576&gt;=①工事概要の入力!$C$43,$AG$13,""))</f>
        <v/>
      </c>
      <c r="AH576" s="177" t="str">
        <f>IF(B576&gt;①工事概要の入力!$C$46,"",IF(B576&gt;=①工事概要の入力!$C$45,$AH$13,""))</f>
        <v/>
      </c>
      <c r="AI576" s="177" t="str">
        <f>IF(B576&gt;①工事概要の入力!$C$48,"",IF(B576&gt;=①工事概要の入力!$C$47,$AI$13,""))</f>
        <v/>
      </c>
      <c r="AJ576" s="177" t="str">
        <f>IF(B576&gt;①工事概要の入力!$C$50,"",IF(B576&gt;=①工事概要の入力!$C$49,$AJ$13,""))</f>
        <v/>
      </c>
      <c r="AK576" s="177" t="str">
        <f>IF(B576&gt;①工事概要の入力!$C$52,"",IF(B576&gt;=①工事概要の入力!$C$51,$AK$13,""))</f>
        <v/>
      </c>
      <c r="AL576" s="177" t="str">
        <f>IF(B576&gt;①工事概要の入力!$C$54,"",IF(B576&gt;=①工事概要の入力!$C$53,$AL$13,""))</f>
        <v/>
      </c>
      <c r="AM576" s="177" t="str">
        <f>IF(B576&gt;①工事概要の入力!$C$56,"",IF(B576&gt;=①工事概要の入力!$C$55,$AM$13,""))</f>
        <v/>
      </c>
      <c r="AN576" s="177" t="str">
        <f>IF(B576&gt;①工事概要の入力!$C$58,"",IF(B576&gt;=①工事概要の入力!$C$57,$AN$13,""))</f>
        <v/>
      </c>
      <c r="AO576" s="177" t="str">
        <f>IF(B576&gt;①工事概要の入力!$C$60,"",IF(B576&gt;=①工事概要の入力!$C$59,$AO$13,""))</f>
        <v/>
      </c>
      <c r="AP576" s="177" t="str">
        <f>IF(B576&gt;①工事概要の入力!$C$62,"",IF(B576&gt;=①工事概要の入力!$C$61,$AP$13,""))</f>
        <v/>
      </c>
      <c r="AQ576" s="177" t="str">
        <f>IF(B576&gt;①工事概要の入力!$C$64,"",IF(B576&gt;=①工事概要の入力!$C$63,$AQ$13,""))</f>
        <v/>
      </c>
      <c r="AR576" s="177" t="str">
        <f>IF(B576&gt;①工事概要の入力!$C$66,"",IF(B576&gt;=①工事概要の入力!$C$65,$AR$13,""))</f>
        <v/>
      </c>
      <c r="AS576" s="177" t="str">
        <f>IF(B576&gt;①工事概要の入力!$C$68,"",IF(B576&gt;=①工事概要の入力!$C$67,$AS$13,""))</f>
        <v/>
      </c>
      <c r="AT576" s="177" t="str">
        <f t="shared" si="89"/>
        <v/>
      </c>
      <c r="AU576" s="177" t="str">
        <f t="shared" si="81"/>
        <v xml:space="preserve"> </v>
      </c>
    </row>
    <row r="577" spans="1:47" ht="39" customHeight="1" thickTop="1" thickBot="1">
      <c r="A577" s="351" t="str">
        <f t="shared" si="82"/>
        <v>対象期間外</v>
      </c>
      <c r="B577" s="362" t="str">
        <f>IFERROR(IF(B576=①工事概要の入力!$E$14,"-",IF(B576="-","-",B576+1)),"-")</f>
        <v>-</v>
      </c>
      <c r="C577" s="363" t="str">
        <f t="shared" si="83"/>
        <v>-</v>
      </c>
      <c r="D577" s="364" t="str">
        <f t="shared" si="84"/>
        <v xml:space="preserve"> </v>
      </c>
      <c r="E577" s="365" t="str">
        <f>IF(B577=①工事概要の入力!$E$10,"",IF(B577&gt;①工事概要の入力!$E$13,"",IF(LEN(AT577)=0,"○","")))</f>
        <v/>
      </c>
      <c r="F577" s="365" t="str">
        <f>IF(E577="","",IF(WEEKDAY(B577)=1,"〇",IF(WEEKDAY(B577)=7,"〇","")))</f>
        <v/>
      </c>
      <c r="G577" s="366" t="str">
        <f t="shared" si="85"/>
        <v>×</v>
      </c>
      <c r="H577" s="367"/>
      <c r="I577" s="368"/>
      <c r="J577" s="369"/>
      <c r="K577" s="370"/>
      <c r="L577" s="371" t="str">
        <f t="shared" si="86"/>
        <v/>
      </c>
      <c r="M577" s="371" t="str">
        <f t="shared" si="80"/>
        <v/>
      </c>
      <c r="N577" s="371" t="str">
        <f>B577</f>
        <v>-</v>
      </c>
      <c r="O577" s="371" t="str">
        <f t="shared" si="87"/>
        <v/>
      </c>
      <c r="P577" s="371" t="str">
        <f t="shared" si="88"/>
        <v>振替済み</v>
      </c>
      <c r="Q577" s="365" t="str">
        <f>IFERROR(IF(F577="","",IF(I577="休日","OK",IF(I577=$T$3,VLOOKUP(B577,$M$15:$P$655,4,FALSE),"NG"))),"NG")</f>
        <v/>
      </c>
      <c r="R577" s="398" t="str">
        <f>IFERROR(IF(WEEKDAY(C577)=2,"週の始まり",IF(WEEKDAY(C577)=1,"週の終わり",IF(WEEKDAY(C577)&gt;2,"↓",""))),"")</f>
        <v/>
      </c>
      <c r="S577" s="184"/>
      <c r="V577" s="177" t="str">
        <f>IFERROR(VLOOKUP(B577,①工事概要の入力!$C$10:$D$14,2,FALSE),"")</f>
        <v/>
      </c>
      <c r="W577" s="177" t="str">
        <f>IFERROR(VLOOKUP(B577,①工事概要の入力!$C$18:$D$23,2,FALSE),"")</f>
        <v/>
      </c>
      <c r="X577" s="177" t="str">
        <f>IFERROR(VLOOKUP(B577,①工事概要の入力!$C$24:$D$26,2,FALSE),"")</f>
        <v/>
      </c>
      <c r="Y577" s="177" t="str">
        <f>IF(B577&gt;①工事概要の入力!$C$28,"",IF(B577&gt;=①工事概要の入力!$C$27,$Y$13,""))</f>
        <v/>
      </c>
      <c r="Z577" s="177" t="str">
        <f>IF(B577&gt;①工事概要の入力!$C$30,"",IF(B577&gt;=①工事概要の入力!$C$29,$Z$13,""))</f>
        <v/>
      </c>
      <c r="AA577" s="177" t="str">
        <f>IF(B577&gt;①工事概要の入力!$C$32,"",IF(B577&gt;=①工事概要の入力!$C$31,$AA$13,""))</f>
        <v/>
      </c>
      <c r="AB577" s="177" t="str">
        <f>IF(B577&gt;①工事概要の入力!$C$34,"",IF(B577&gt;=①工事概要の入力!$C$33,$AB$13,""))</f>
        <v/>
      </c>
      <c r="AC577" s="177" t="str">
        <f>IF(B577&gt;①工事概要の入力!$C$36,"",IF(B577&gt;=①工事概要の入力!$C$35,$AC$13,""))</f>
        <v/>
      </c>
      <c r="AD577" s="177" t="str">
        <f>IF(B577&gt;①工事概要の入力!$C$38,"",IF(B577&gt;=①工事概要の入力!$C$37,$AD$13,""))</f>
        <v/>
      </c>
      <c r="AE577" s="177" t="str">
        <f>IF(B577&gt;①工事概要の入力!$C$40,"",IF(B577&gt;=①工事概要の入力!$C$39,$AE$13,""))</f>
        <v/>
      </c>
      <c r="AF577" s="177" t="str">
        <f>IF(B577&gt;①工事概要の入力!$C$42,"",IF(B577&gt;=①工事概要の入力!$C$41,$AF$13,""))</f>
        <v/>
      </c>
      <c r="AG577" s="177" t="str">
        <f>IF(B577&gt;①工事概要の入力!$C$44,"",IF(B577&gt;=①工事概要の入力!$C$43,$AG$13,""))</f>
        <v/>
      </c>
      <c r="AH577" s="177" t="str">
        <f>IF(B577&gt;①工事概要の入力!$C$46,"",IF(B577&gt;=①工事概要の入力!$C$45,$AH$13,""))</f>
        <v/>
      </c>
      <c r="AI577" s="177" t="str">
        <f>IF(B577&gt;①工事概要の入力!$C$48,"",IF(B577&gt;=①工事概要の入力!$C$47,$AI$13,""))</f>
        <v/>
      </c>
      <c r="AJ577" s="177" t="str">
        <f>IF(B577&gt;①工事概要の入力!$C$50,"",IF(B577&gt;=①工事概要の入力!$C$49,$AJ$13,""))</f>
        <v/>
      </c>
      <c r="AK577" s="177" t="str">
        <f>IF(B577&gt;①工事概要の入力!$C$52,"",IF(B577&gt;=①工事概要の入力!$C$51,$AK$13,""))</f>
        <v/>
      </c>
      <c r="AL577" s="177" t="str">
        <f>IF(B577&gt;①工事概要の入力!$C$54,"",IF(B577&gt;=①工事概要の入力!$C$53,$AL$13,""))</f>
        <v/>
      </c>
      <c r="AM577" s="177" t="str">
        <f>IF(B577&gt;①工事概要の入力!$C$56,"",IF(B577&gt;=①工事概要の入力!$C$55,$AM$13,""))</f>
        <v/>
      </c>
      <c r="AN577" s="177" t="str">
        <f>IF(B577&gt;①工事概要の入力!$C$58,"",IF(B577&gt;=①工事概要の入力!$C$57,$AN$13,""))</f>
        <v/>
      </c>
      <c r="AO577" s="177" t="str">
        <f>IF(B577&gt;①工事概要の入力!$C$60,"",IF(B577&gt;=①工事概要の入力!$C$59,$AO$13,""))</f>
        <v/>
      </c>
      <c r="AP577" s="177" t="str">
        <f>IF(B577&gt;①工事概要の入力!$C$62,"",IF(B577&gt;=①工事概要の入力!$C$61,$AP$13,""))</f>
        <v/>
      </c>
      <c r="AQ577" s="177" t="str">
        <f>IF(B577&gt;①工事概要の入力!$C$64,"",IF(B577&gt;=①工事概要の入力!$C$63,$AQ$13,""))</f>
        <v/>
      </c>
      <c r="AR577" s="177" t="str">
        <f>IF(B577&gt;①工事概要の入力!$C$66,"",IF(B577&gt;=①工事概要の入力!$C$65,$AR$13,""))</f>
        <v/>
      </c>
      <c r="AS577" s="177" t="str">
        <f>IF(B577&gt;①工事概要の入力!$C$68,"",IF(B577&gt;=①工事概要の入力!$C$67,$AS$13,""))</f>
        <v/>
      </c>
      <c r="AT577" s="177" t="str">
        <f t="shared" si="89"/>
        <v/>
      </c>
      <c r="AU577" s="177" t="str">
        <f t="shared" si="81"/>
        <v xml:space="preserve"> </v>
      </c>
    </row>
    <row r="578" spans="1:47" ht="39" customHeight="1" thickTop="1" thickBot="1">
      <c r="A578" s="351" t="str">
        <f t="shared" si="82"/>
        <v>対象期間外</v>
      </c>
      <c r="B578" s="362" t="str">
        <f>IFERROR(IF(B577=①工事概要の入力!$E$14,"-",IF(B577="-","-",B577+1)),"-")</f>
        <v>-</v>
      </c>
      <c r="C578" s="363" t="str">
        <f t="shared" si="83"/>
        <v>-</v>
      </c>
      <c r="D578" s="364" t="str">
        <f t="shared" si="84"/>
        <v xml:space="preserve"> </v>
      </c>
      <c r="E578" s="365" t="str">
        <f>IF(B578=①工事概要の入力!$E$10,"",IF(B578&gt;①工事概要の入力!$E$13,"",IF(LEN(AT578)=0,"○","")))</f>
        <v/>
      </c>
      <c r="F578" s="365" t="str">
        <f>IF(E578="","",IF(WEEKDAY(B578)=1,"〇",IF(WEEKDAY(B578)=7,"〇","")))</f>
        <v/>
      </c>
      <c r="G578" s="366" t="str">
        <f t="shared" si="85"/>
        <v>×</v>
      </c>
      <c r="H578" s="367"/>
      <c r="I578" s="368"/>
      <c r="J578" s="369"/>
      <c r="K578" s="370"/>
      <c r="L578" s="371" t="str">
        <f t="shared" si="86"/>
        <v/>
      </c>
      <c r="M578" s="371" t="str">
        <f t="shared" si="80"/>
        <v/>
      </c>
      <c r="N578" s="371" t="str">
        <f>B578</f>
        <v>-</v>
      </c>
      <c r="O578" s="371" t="str">
        <f t="shared" si="87"/>
        <v/>
      </c>
      <c r="P578" s="371" t="str">
        <f t="shared" si="88"/>
        <v>振替済み</v>
      </c>
      <c r="Q578" s="365" t="str">
        <f>IFERROR(IF(F578="","",IF(I578="休日","OK",IF(I578=$T$3,VLOOKUP(B578,$M$15:$P$655,4,FALSE),"NG"))),"NG")</f>
        <v/>
      </c>
      <c r="R578" s="398" t="str">
        <f>IFERROR(IF(WEEKDAY(C578)=2,"週の始まり",IF(WEEKDAY(C578)=1,"週の終わり",IF(WEEKDAY(C578)&gt;2,"↓",""))),"")</f>
        <v/>
      </c>
      <c r="S578" s="184"/>
      <c r="V578" s="177" t="str">
        <f>IFERROR(VLOOKUP(B578,①工事概要の入力!$C$10:$D$14,2,FALSE),"")</f>
        <v/>
      </c>
      <c r="W578" s="177" t="str">
        <f>IFERROR(VLOOKUP(B578,①工事概要の入力!$C$18:$D$23,2,FALSE),"")</f>
        <v/>
      </c>
      <c r="X578" s="177" t="str">
        <f>IFERROR(VLOOKUP(B578,①工事概要の入力!$C$24:$D$26,2,FALSE),"")</f>
        <v/>
      </c>
      <c r="Y578" s="177" t="str">
        <f>IF(B578&gt;①工事概要の入力!$C$28,"",IF(B578&gt;=①工事概要の入力!$C$27,$Y$13,""))</f>
        <v/>
      </c>
      <c r="Z578" s="177" t="str">
        <f>IF(B578&gt;①工事概要の入力!$C$30,"",IF(B578&gt;=①工事概要の入力!$C$29,$Z$13,""))</f>
        <v/>
      </c>
      <c r="AA578" s="177" t="str">
        <f>IF(B578&gt;①工事概要の入力!$C$32,"",IF(B578&gt;=①工事概要の入力!$C$31,$AA$13,""))</f>
        <v/>
      </c>
      <c r="AB578" s="177" t="str">
        <f>IF(B578&gt;①工事概要の入力!$C$34,"",IF(B578&gt;=①工事概要の入力!$C$33,$AB$13,""))</f>
        <v/>
      </c>
      <c r="AC578" s="177" t="str">
        <f>IF(B578&gt;①工事概要の入力!$C$36,"",IF(B578&gt;=①工事概要の入力!$C$35,$AC$13,""))</f>
        <v/>
      </c>
      <c r="AD578" s="177" t="str">
        <f>IF(B578&gt;①工事概要の入力!$C$38,"",IF(B578&gt;=①工事概要の入力!$C$37,$AD$13,""))</f>
        <v/>
      </c>
      <c r="AE578" s="177" t="str">
        <f>IF(B578&gt;①工事概要の入力!$C$40,"",IF(B578&gt;=①工事概要の入力!$C$39,$AE$13,""))</f>
        <v/>
      </c>
      <c r="AF578" s="177" t="str">
        <f>IF(B578&gt;①工事概要の入力!$C$42,"",IF(B578&gt;=①工事概要の入力!$C$41,$AF$13,""))</f>
        <v/>
      </c>
      <c r="AG578" s="177" t="str">
        <f>IF(B578&gt;①工事概要の入力!$C$44,"",IF(B578&gt;=①工事概要の入力!$C$43,$AG$13,""))</f>
        <v/>
      </c>
      <c r="AH578" s="177" t="str">
        <f>IF(B578&gt;①工事概要の入力!$C$46,"",IF(B578&gt;=①工事概要の入力!$C$45,$AH$13,""))</f>
        <v/>
      </c>
      <c r="AI578" s="177" t="str">
        <f>IF(B578&gt;①工事概要の入力!$C$48,"",IF(B578&gt;=①工事概要の入力!$C$47,$AI$13,""))</f>
        <v/>
      </c>
      <c r="AJ578" s="177" t="str">
        <f>IF(B578&gt;①工事概要の入力!$C$50,"",IF(B578&gt;=①工事概要の入力!$C$49,$AJ$13,""))</f>
        <v/>
      </c>
      <c r="AK578" s="177" t="str">
        <f>IF(B578&gt;①工事概要の入力!$C$52,"",IF(B578&gt;=①工事概要の入力!$C$51,$AK$13,""))</f>
        <v/>
      </c>
      <c r="AL578" s="177" t="str">
        <f>IF(B578&gt;①工事概要の入力!$C$54,"",IF(B578&gt;=①工事概要の入力!$C$53,$AL$13,""))</f>
        <v/>
      </c>
      <c r="AM578" s="177" t="str">
        <f>IF(B578&gt;①工事概要の入力!$C$56,"",IF(B578&gt;=①工事概要の入力!$C$55,$AM$13,""))</f>
        <v/>
      </c>
      <c r="AN578" s="177" t="str">
        <f>IF(B578&gt;①工事概要の入力!$C$58,"",IF(B578&gt;=①工事概要の入力!$C$57,$AN$13,""))</f>
        <v/>
      </c>
      <c r="AO578" s="177" t="str">
        <f>IF(B578&gt;①工事概要の入力!$C$60,"",IF(B578&gt;=①工事概要の入力!$C$59,$AO$13,""))</f>
        <v/>
      </c>
      <c r="AP578" s="177" t="str">
        <f>IF(B578&gt;①工事概要の入力!$C$62,"",IF(B578&gt;=①工事概要の入力!$C$61,$AP$13,""))</f>
        <v/>
      </c>
      <c r="AQ578" s="177" t="str">
        <f>IF(B578&gt;①工事概要の入力!$C$64,"",IF(B578&gt;=①工事概要の入力!$C$63,$AQ$13,""))</f>
        <v/>
      </c>
      <c r="AR578" s="177" t="str">
        <f>IF(B578&gt;①工事概要の入力!$C$66,"",IF(B578&gt;=①工事概要の入力!$C$65,$AR$13,""))</f>
        <v/>
      </c>
      <c r="AS578" s="177" t="str">
        <f>IF(B578&gt;①工事概要の入力!$C$68,"",IF(B578&gt;=①工事概要の入力!$C$67,$AS$13,""))</f>
        <v/>
      </c>
      <c r="AT578" s="177" t="str">
        <f t="shared" si="89"/>
        <v/>
      </c>
      <c r="AU578" s="177" t="str">
        <f t="shared" si="81"/>
        <v xml:space="preserve"> </v>
      </c>
    </row>
    <row r="579" spans="1:47" ht="39" customHeight="1" thickTop="1" thickBot="1">
      <c r="A579" s="351" t="str">
        <f t="shared" si="82"/>
        <v>対象期間外</v>
      </c>
      <c r="B579" s="362" t="str">
        <f>IFERROR(IF(B578=①工事概要の入力!$E$14,"-",IF(B578="-","-",B578+1)),"-")</f>
        <v>-</v>
      </c>
      <c r="C579" s="363" t="str">
        <f t="shared" si="83"/>
        <v>-</v>
      </c>
      <c r="D579" s="364" t="str">
        <f t="shared" si="84"/>
        <v xml:space="preserve"> </v>
      </c>
      <c r="E579" s="365" t="str">
        <f>IF(B579=①工事概要の入力!$E$10,"",IF(B579&gt;①工事概要の入力!$E$13,"",IF(LEN(AT579)=0,"○","")))</f>
        <v/>
      </c>
      <c r="F579" s="365" t="str">
        <f>IF(E579="","",IF(WEEKDAY(B579)=1,"〇",IF(WEEKDAY(B579)=7,"〇","")))</f>
        <v/>
      </c>
      <c r="G579" s="366" t="str">
        <f t="shared" si="85"/>
        <v>×</v>
      </c>
      <c r="H579" s="367"/>
      <c r="I579" s="368"/>
      <c r="J579" s="369"/>
      <c r="K579" s="370"/>
      <c r="L579" s="371" t="str">
        <f t="shared" si="86"/>
        <v/>
      </c>
      <c r="M579" s="371" t="str">
        <f t="shared" si="80"/>
        <v/>
      </c>
      <c r="N579" s="371" t="str">
        <f>B579</f>
        <v>-</v>
      </c>
      <c r="O579" s="371" t="str">
        <f t="shared" si="87"/>
        <v/>
      </c>
      <c r="P579" s="371" t="str">
        <f t="shared" si="88"/>
        <v>振替済み</v>
      </c>
      <c r="Q579" s="365" t="str">
        <f>IFERROR(IF(F579="","",IF(I579="休日","OK",IF(I579=$T$3,VLOOKUP(B579,$M$15:$P$655,4,FALSE),"NG"))),"NG")</f>
        <v/>
      </c>
      <c r="R579" s="398" t="str">
        <f>IFERROR(IF(WEEKDAY(C579)=2,"週の始まり",IF(WEEKDAY(C579)=1,"週の終わり",IF(WEEKDAY(C579)&gt;2,"↓",""))),"")</f>
        <v/>
      </c>
      <c r="S579" s="184"/>
      <c r="V579" s="177" t="str">
        <f>IFERROR(VLOOKUP(B579,①工事概要の入力!$C$10:$D$14,2,FALSE),"")</f>
        <v/>
      </c>
      <c r="W579" s="177" t="str">
        <f>IFERROR(VLOOKUP(B579,①工事概要の入力!$C$18:$D$23,2,FALSE),"")</f>
        <v/>
      </c>
      <c r="X579" s="177" t="str">
        <f>IFERROR(VLOOKUP(B579,①工事概要の入力!$C$24:$D$26,2,FALSE),"")</f>
        <v/>
      </c>
      <c r="Y579" s="177" t="str">
        <f>IF(B579&gt;①工事概要の入力!$C$28,"",IF(B579&gt;=①工事概要の入力!$C$27,$Y$13,""))</f>
        <v/>
      </c>
      <c r="Z579" s="177" t="str">
        <f>IF(B579&gt;①工事概要の入力!$C$30,"",IF(B579&gt;=①工事概要の入力!$C$29,$Z$13,""))</f>
        <v/>
      </c>
      <c r="AA579" s="177" t="str">
        <f>IF(B579&gt;①工事概要の入力!$C$32,"",IF(B579&gt;=①工事概要の入力!$C$31,$AA$13,""))</f>
        <v/>
      </c>
      <c r="AB579" s="177" t="str">
        <f>IF(B579&gt;①工事概要の入力!$C$34,"",IF(B579&gt;=①工事概要の入力!$C$33,$AB$13,""))</f>
        <v/>
      </c>
      <c r="AC579" s="177" t="str">
        <f>IF(B579&gt;①工事概要の入力!$C$36,"",IF(B579&gt;=①工事概要の入力!$C$35,$AC$13,""))</f>
        <v/>
      </c>
      <c r="AD579" s="177" t="str">
        <f>IF(B579&gt;①工事概要の入力!$C$38,"",IF(B579&gt;=①工事概要の入力!$C$37,$AD$13,""))</f>
        <v/>
      </c>
      <c r="AE579" s="177" t="str">
        <f>IF(B579&gt;①工事概要の入力!$C$40,"",IF(B579&gt;=①工事概要の入力!$C$39,$AE$13,""))</f>
        <v/>
      </c>
      <c r="AF579" s="177" t="str">
        <f>IF(B579&gt;①工事概要の入力!$C$42,"",IF(B579&gt;=①工事概要の入力!$C$41,$AF$13,""))</f>
        <v/>
      </c>
      <c r="AG579" s="177" t="str">
        <f>IF(B579&gt;①工事概要の入力!$C$44,"",IF(B579&gt;=①工事概要の入力!$C$43,$AG$13,""))</f>
        <v/>
      </c>
      <c r="AH579" s="177" t="str">
        <f>IF(B579&gt;①工事概要の入力!$C$46,"",IF(B579&gt;=①工事概要の入力!$C$45,$AH$13,""))</f>
        <v/>
      </c>
      <c r="AI579" s="177" t="str">
        <f>IF(B579&gt;①工事概要の入力!$C$48,"",IF(B579&gt;=①工事概要の入力!$C$47,$AI$13,""))</f>
        <v/>
      </c>
      <c r="AJ579" s="177" t="str">
        <f>IF(B579&gt;①工事概要の入力!$C$50,"",IF(B579&gt;=①工事概要の入力!$C$49,$AJ$13,""))</f>
        <v/>
      </c>
      <c r="AK579" s="177" t="str">
        <f>IF(B579&gt;①工事概要の入力!$C$52,"",IF(B579&gt;=①工事概要の入力!$C$51,$AK$13,""))</f>
        <v/>
      </c>
      <c r="AL579" s="177" t="str">
        <f>IF(B579&gt;①工事概要の入力!$C$54,"",IF(B579&gt;=①工事概要の入力!$C$53,$AL$13,""))</f>
        <v/>
      </c>
      <c r="AM579" s="177" t="str">
        <f>IF(B579&gt;①工事概要の入力!$C$56,"",IF(B579&gt;=①工事概要の入力!$C$55,$AM$13,""))</f>
        <v/>
      </c>
      <c r="AN579" s="177" t="str">
        <f>IF(B579&gt;①工事概要の入力!$C$58,"",IF(B579&gt;=①工事概要の入力!$C$57,$AN$13,""))</f>
        <v/>
      </c>
      <c r="AO579" s="177" t="str">
        <f>IF(B579&gt;①工事概要の入力!$C$60,"",IF(B579&gt;=①工事概要の入力!$C$59,$AO$13,""))</f>
        <v/>
      </c>
      <c r="AP579" s="177" t="str">
        <f>IF(B579&gt;①工事概要の入力!$C$62,"",IF(B579&gt;=①工事概要の入力!$C$61,$AP$13,""))</f>
        <v/>
      </c>
      <c r="AQ579" s="177" t="str">
        <f>IF(B579&gt;①工事概要の入力!$C$64,"",IF(B579&gt;=①工事概要の入力!$C$63,$AQ$13,""))</f>
        <v/>
      </c>
      <c r="AR579" s="177" t="str">
        <f>IF(B579&gt;①工事概要の入力!$C$66,"",IF(B579&gt;=①工事概要の入力!$C$65,$AR$13,""))</f>
        <v/>
      </c>
      <c r="AS579" s="177" t="str">
        <f>IF(B579&gt;①工事概要の入力!$C$68,"",IF(B579&gt;=①工事概要の入力!$C$67,$AS$13,""))</f>
        <v/>
      </c>
      <c r="AT579" s="177" t="str">
        <f t="shared" si="89"/>
        <v/>
      </c>
      <c r="AU579" s="177" t="str">
        <f t="shared" si="81"/>
        <v xml:space="preserve"> </v>
      </c>
    </row>
    <row r="580" spans="1:47" ht="39" customHeight="1" thickTop="1" thickBot="1">
      <c r="A580" s="351" t="str">
        <f t="shared" si="82"/>
        <v>対象期間外</v>
      </c>
      <c r="B580" s="362" t="str">
        <f>IFERROR(IF(B579=①工事概要の入力!$E$14,"-",IF(B579="-","-",B579+1)),"-")</f>
        <v>-</v>
      </c>
      <c r="C580" s="363" t="str">
        <f t="shared" si="83"/>
        <v>-</v>
      </c>
      <c r="D580" s="364" t="str">
        <f t="shared" si="84"/>
        <v xml:space="preserve"> </v>
      </c>
      <c r="E580" s="365" t="str">
        <f>IF(B580=①工事概要の入力!$E$10,"",IF(B580&gt;①工事概要の入力!$E$13,"",IF(LEN(AT580)=0,"○","")))</f>
        <v/>
      </c>
      <c r="F580" s="365" t="str">
        <f>IF(E580="","",IF(WEEKDAY(B580)=1,"〇",IF(WEEKDAY(B580)=7,"〇","")))</f>
        <v/>
      </c>
      <c r="G580" s="366" t="str">
        <f t="shared" si="85"/>
        <v>×</v>
      </c>
      <c r="H580" s="367"/>
      <c r="I580" s="368"/>
      <c r="J580" s="369"/>
      <c r="K580" s="370"/>
      <c r="L580" s="371" t="str">
        <f t="shared" si="86"/>
        <v/>
      </c>
      <c r="M580" s="371" t="str">
        <f t="shared" si="80"/>
        <v/>
      </c>
      <c r="N580" s="371" t="str">
        <f>B580</f>
        <v>-</v>
      </c>
      <c r="O580" s="371" t="str">
        <f t="shared" si="87"/>
        <v/>
      </c>
      <c r="P580" s="371" t="str">
        <f t="shared" si="88"/>
        <v>振替済み</v>
      </c>
      <c r="Q580" s="365" t="str">
        <f>IFERROR(IF(F580="","",IF(I580="休日","OK",IF(I580=$T$3,VLOOKUP(B580,$M$15:$P$655,4,FALSE),"NG"))),"NG")</f>
        <v/>
      </c>
      <c r="R580" s="398" t="str">
        <f>IFERROR(IF(WEEKDAY(C580)=2,"週の始まり",IF(WEEKDAY(C580)=1,"週の終わり",IF(WEEKDAY(C580)&gt;2,"↓",""))),"")</f>
        <v/>
      </c>
      <c r="S580" s="184"/>
      <c r="V580" s="177" t="str">
        <f>IFERROR(VLOOKUP(B580,①工事概要の入力!$C$10:$D$14,2,FALSE),"")</f>
        <v/>
      </c>
      <c r="W580" s="177" t="str">
        <f>IFERROR(VLOOKUP(B580,①工事概要の入力!$C$18:$D$23,2,FALSE),"")</f>
        <v/>
      </c>
      <c r="X580" s="177" t="str">
        <f>IFERROR(VLOOKUP(B580,①工事概要の入力!$C$24:$D$26,2,FALSE),"")</f>
        <v/>
      </c>
      <c r="Y580" s="177" t="str">
        <f>IF(B580&gt;①工事概要の入力!$C$28,"",IF(B580&gt;=①工事概要の入力!$C$27,$Y$13,""))</f>
        <v/>
      </c>
      <c r="Z580" s="177" t="str">
        <f>IF(B580&gt;①工事概要の入力!$C$30,"",IF(B580&gt;=①工事概要の入力!$C$29,$Z$13,""))</f>
        <v/>
      </c>
      <c r="AA580" s="177" t="str">
        <f>IF(B580&gt;①工事概要の入力!$C$32,"",IF(B580&gt;=①工事概要の入力!$C$31,$AA$13,""))</f>
        <v/>
      </c>
      <c r="AB580" s="177" t="str">
        <f>IF(B580&gt;①工事概要の入力!$C$34,"",IF(B580&gt;=①工事概要の入力!$C$33,$AB$13,""))</f>
        <v/>
      </c>
      <c r="AC580" s="177" t="str">
        <f>IF(B580&gt;①工事概要の入力!$C$36,"",IF(B580&gt;=①工事概要の入力!$C$35,$AC$13,""))</f>
        <v/>
      </c>
      <c r="AD580" s="177" t="str">
        <f>IF(B580&gt;①工事概要の入力!$C$38,"",IF(B580&gt;=①工事概要の入力!$C$37,$AD$13,""))</f>
        <v/>
      </c>
      <c r="AE580" s="177" t="str">
        <f>IF(B580&gt;①工事概要の入力!$C$40,"",IF(B580&gt;=①工事概要の入力!$C$39,$AE$13,""))</f>
        <v/>
      </c>
      <c r="AF580" s="177" t="str">
        <f>IF(B580&gt;①工事概要の入力!$C$42,"",IF(B580&gt;=①工事概要の入力!$C$41,$AF$13,""))</f>
        <v/>
      </c>
      <c r="AG580" s="177" t="str">
        <f>IF(B580&gt;①工事概要の入力!$C$44,"",IF(B580&gt;=①工事概要の入力!$C$43,$AG$13,""))</f>
        <v/>
      </c>
      <c r="AH580" s="177" t="str">
        <f>IF(B580&gt;①工事概要の入力!$C$46,"",IF(B580&gt;=①工事概要の入力!$C$45,$AH$13,""))</f>
        <v/>
      </c>
      <c r="AI580" s="177" t="str">
        <f>IF(B580&gt;①工事概要の入力!$C$48,"",IF(B580&gt;=①工事概要の入力!$C$47,$AI$13,""))</f>
        <v/>
      </c>
      <c r="AJ580" s="177" t="str">
        <f>IF(B580&gt;①工事概要の入力!$C$50,"",IF(B580&gt;=①工事概要の入力!$C$49,$AJ$13,""))</f>
        <v/>
      </c>
      <c r="AK580" s="177" t="str">
        <f>IF(B580&gt;①工事概要の入力!$C$52,"",IF(B580&gt;=①工事概要の入力!$C$51,$AK$13,""))</f>
        <v/>
      </c>
      <c r="AL580" s="177" t="str">
        <f>IF(B580&gt;①工事概要の入力!$C$54,"",IF(B580&gt;=①工事概要の入力!$C$53,$AL$13,""))</f>
        <v/>
      </c>
      <c r="AM580" s="177" t="str">
        <f>IF(B580&gt;①工事概要の入力!$C$56,"",IF(B580&gt;=①工事概要の入力!$C$55,$AM$13,""))</f>
        <v/>
      </c>
      <c r="AN580" s="177" t="str">
        <f>IF(B580&gt;①工事概要の入力!$C$58,"",IF(B580&gt;=①工事概要の入力!$C$57,$AN$13,""))</f>
        <v/>
      </c>
      <c r="AO580" s="177" t="str">
        <f>IF(B580&gt;①工事概要の入力!$C$60,"",IF(B580&gt;=①工事概要の入力!$C$59,$AO$13,""))</f>
        <v/>
      </c>
      <c r="AP580" s="177" t="str">
        <f>IF(B580&gt;①工事概要の入力!$C$62,"",IF(B580&gt;=①工事概要の入力!$C$61,$AP$13,""))</f>
        <v/>
      </c>
      <c r="AQ580" s="177" t="str">
        <f>IF(B580&gt;①工事概要の入力!$C$64,"",IF(B580&gt;=①工事概要の入力!$C$63,$AQ$13,""))</f>
        <v/>
      </c>
      <c r="AR580" s="177" t="str">
        <f>IF(B580&gt;①工事概要の入力!$C$66,"",IF(B580&gt;=①工事概要の入力!$C$65,$AR$13,""))</f>
        <v/>
      </c>
      <c r="AS580" s="177" t="str">
        <f>IF(B580&gt;①工事概要の入力!$C$68,"",IF(B580&gt;=①工事概要の入力!$C$67,$AS$13,""))</f>
        <v/>
      </c>
      <c r="AT580" s="177" t="str">
        <f t="shared" si="89"/>
        <v/>
      </c>
      <c r="AU580" s="177" t="str">
        <f t="shared" si="81"/>
        <v xml:space="preserve"> </v>
      </c>
    </row>
    <row r="581" spans="1:47" ht="39" customHeight="1" thickTop="1" thickBot="1">
      <c r="A581" s="351" t="str">
        <f t="shared" si="82"/>
        <v>対象期間外</v>
      </c>
      <c r="B581" s="362" t="str">
        <f>IFERROR(IF(B580=①工事概要の入力!$E$14,"-",IF(B580="-","-",B580+1)),"-")</f>
        <v>-</v>
      </c>
      <c r="C581" s="363" t="str">
        <f t="shared" si="83"/>
        <v>-</v>
      </c>
      <c r="D581" s="364" t="str">
        <f t="shared" si="84"/>
        <v xml:space="preserve"> </v>
      </c>
      <c r="E581" s="365" t="str">
        <f>IF(B581=①工事概要の入力!$E$10,"",IF(B581&gt;①工事概要の入力!$E$13,"",IF(LEN(AT581)=0,"○","")))</f>
        <v/>
      </c>
      <c r="F581" s="365" t="str">
        <f>IF(E581="","",IF(WEEKDAY(B581)=1,"〇",IF(WEEKDAY(B581)=7,"〇","")))</f>
        <v/>
      </c>
      <c r="G581" s="366" t="str">
        <f t="shared" si="85"/>
        <v>×</v>
      </c>
      <c r="H581" s="367"/>
      <c r="I581" s="368"/>
      <c r="J581" s="369"/>
      <c r="K581" s="370"/>
      <c r="L581" s="371" t="str">
        <f t="shared" si="86"/>
        <v/>
      </c>
      <c r="M581" s="371" t="str">
        <f t="shared" si="80"/>
        <v/>
      </c>
      <c r="N581" s="371" t="str">
        <f>B581</f>
        <v>-</v>
      </c>
      <c r="O581" s="371" t="str">
        <f t="shared" si="87"/>
        <v/>
      </c>
      <c r="P581" s="371" t="str">
        <f t="shared" si="88"/>
        <v>振替済み</v>
      </c>
      <c r="Q581" s="365" t="str">
        <f>IFERROR(IF(F581="","",IF(I581="休日","OK",IF(I581=$T$3,VLOOKUP(B581,$M$15:$P$655,4,FALSE),"NG"))),"NG")</f>
        <v/>
      </c>
      <c r="R581" s="398" t="str">
        <f>IFERROR(IF(WEEKDAY(C581)=2,"週の始まり",IF(WEEKDAY(C581)=1,"週の終わり",IF(WEEKDAY(C581)&gt;2,"↓",""))),"")</f>
        <v/>
      </c>
      <c r="S581" s="184"/>
      <c r="V581" s="177" t="str">
        <f>IFERROR(VLOOKUP(B581,①工事概要の入力!$C$10:$D$14,2,FALSE),"")</f>
        <v/>
      </c>
      <c r="W581" s="177" t="str">
        <f>IFERROR(VLOOKUP(B581,①工事概要の入力!$C$18:$D$23,2,FALSE),"")</f>
        <v/>
      </c>
      <c r="X581" s="177" t="str">
        <f>IFERROR(VLOOKUP(B581,①工事概要の入力!$C$24:$D$26,2,FALSE),"")</f>
        <v/>
      </c>
      <c r="Y581" s="177" t="str">
        <f>IF(B581&gt;①工事概要の入力!$C$28,"",IF(B581&gt;=①工事概要の入力!$C$27,$Y$13,""))</f>
        <v/>
      </c>
      <c r="Z581" s="177" t="str">
        <f>IF(B581&gt;①工事概要の入力!$C$30,"",IF(B581&gt;=①工事概要の入力!$C$29,$Z$13,""))</f>
        <v/>
      </c>
      <c r="AA581" s="177" t="str">
        <f>IF(B581&gt;①工事概要の入力!$C$32,"",IF(B581&gt;=①工事概要の入力!$C$31,$AA$13,""))</f>
        <v/>
      </c>
      <c r="AB581" s="177" t="str">
        <f>IF(B581&gt;①工事概要の入力!$C$34,"",IF(B581&gt;=①工事概要の入力!$C$33,$AB$13,""))</f>
        <v/>
      </c>
      <c r="AC581" s="177" t="str">
        <f>IF(B581&gt;①工事概要の入力!$C$36,"",IF(B581&gt;=①工事概要の入力!$C$35,$AC$13,""))</f>
        <v/>
      </c>
      <c r="AD581" s="177" t="str">
        <f>IF(B581&gt;①工事概要の入力!$C$38,"",IF(B581&gt;=①工事概要の入力!$C$37,$AD$13,""))</f>
        <v/>
      </c>
      <c r="AE581" s="177" t="str">
        <f>IF(B581&gt;①工事概要の入力!$C$40,"",IF(B581&gt;=①工事概要の入力!$C$39,$AE$13,""))</f>
        <v/>
      </c>
      <c r="AF581" s="177" t="str">
        <f>IF(B581&gt;①工事概要の入力!$C$42,"",IF(B581&gt;=①工事概要の入力!$C$41,$AF$13,""))</f>
        <v/>
      </c>
      <c r="AG581" s="177" t="str">
        <f>IF(B581&gt;①工事概要の入力!$C$44,"",IF(B581&gt;=①工事概要の入力!$C$43,$AG$13,""))</f>
        <v/>
      </c>
      <c r="AH581" s="177" t="str">
        <f>IF(B581&gt;①工事概要の入力!$C$46,"",IF(B581&gt;=①工事概要の入力!$C$45,$AH$13,""))</f>
        <v/>
      </c>
      <c r="AI581" s="177" t="str">
        <f>IF(B581&gt;①工事概要の入力!$C$48,"",IF(B581&gt;=①工事概要の入力!$C$47,$AI$13,""))</f>
        <v/>
      </c>
      <c r="AJ581" s="177" t="str">
        <f>IF(B581&gt;①工事概要の入力!$C$50,"",IF(B581&gt;=①工事概要の入力!$C$49,$AJ$13,""))</f>
        <v/>
      </c>
      <c r="AK581" s="177" t="str">
        <f>IF(B581&gt;①工事概要の入力!$C$52,"",IF(B581&gt;=①工事概要の入力!$C$51,$AK$13,""))</f>
        <v/>
      </c>
      <c r="AL581" s="177" t="str">
        <f>IF(B581&gt;①工事概要の入力!$C$54,"",IF(B581&gt;=①工事概要の入力!$C$53,$AL$13,""))</f>
        <v/>
      </c>
      <c r="AM581" s="177" t="str">
        <f>IF(B581&gt;①工事概要の入力!$C$56,"",IF(B581&gt;=①工事概要の入力!$C$55,$AM$13,""))</f>
        <v/>
      </c>
      <c r="AN581" s="177" t="str">
        <f>IF(B581&gt;①工事概要の入力!$C$58,"",IF(B581&gt;=①工事概要の入力!$C$57,$AN$13,""))</f>
        <v/>
      </c>
      <c r="AO581" s="177" t="str">
        <f>IF(B581&gt;①工事概要の入力!$C$60,"",IF(B581&gt;=①工事概要の入力!$C$59,$AO$13,""))</f>
        <v/>
      </c>
      <c r="AP581" s="177" t="str">
        <f>IF(B581&gt;①工事概要の入力!$C$62,"",IF(B581&gt;=①工事概要の入力!$C$61,$AP$13,""))</f>
        <v/>
      </c>
      <c r="AQ581" s="177" t="str">
        <f>IF(B581&gt;①工事概要の入力!$C$64,"",IF(B581&gt;=①工事概要の入力!$C$63,$AQ$13,""))</f>
        <v/>
      </c>
      <c r="AR581" s="177" t="str">
        <f>IF(B581&gt;①工事概要の入力!$C$66,"",IF(B581&gt;=①工事概要の入力!$C$65,$AR$13,""))</f>
        <v/>
      </c>
      <c r="AS581" s="177" t="str">
        <f>IF(B581&gt;①工事概要の入力!$C$68,"",IF(B581&gt;=①工事概要の入力!$C$67,$AS$13,""))</f>
        <v/>
      </c>
      <c r="AT581" s="177" t="str">
        <f t="shared" si="89"/>
        <v/>
      </c>
      <c r="AU581" s="177" t="str">
        <f t="shared" si="81"/>
        <v xml:space="preserve"> </v>
      </c>
    </row>
    <row r="582" spans="1:47" ht="39" customHeight="1" thickTop="1" thickBot="1">
      <c r="A582" s="351" t="str">
        <f t="shared" si="82"/>
        <v>対象期間外</v>
      </c>
      <c r="B582" s="362" t="str">
        <f>IFERROR(IF(B581=①工事概要の入力!$E$14,"-",IF(B581="-","-",B581+1)),"-")</f>
        <v>-</v>
      </c>
      <c r="C582" s="363" t="str">
        <f t="shared" si="83"/>
        <v>-</v>
      </c>
      <c r="D582" s="364" t="str">
        <f t="shared" si="84"/>
        <v xml:space="preserve"> </v>
      </c>
      <c r="E582" s="365" t="str">
        <f>IF(B582=①工事概要の入力!$E$10,"",IF(B582&gt;①工事概要の入力!$E$13,"",IF(LEN(AT582)=0,"○","")))</f>
        <v/>
      </c>
      <c r="F582" s="365" t="str">
        <f>IF(E582="","",IF(WEEKDAY(B582)=1,"〇",IF(WEEKDAY(B582)=7,"〇","")))</f>
        <v/>
      </c>
      <c r="G582" s="366" t="str">
        <f t="shared" si="85"/>
        <v>×</v>
      </c>
      <c r="H582" s="367"/>
      <c r="I582" s="368"/>
      <c r="J582" s="369"/>
      <c r="K582" s="370"/>
      <c r="L582" s="371" t="str">
        <f t="shared" si="86"/>
        <v/>
      </c>
      <c r="M582" s="371" t="str">
        <f t="shared" si="80"/>
        <v/>
      </c>
      <c r="N582" s="371" t="str">
        <f>B582</f>
        <v>-</v>
      </c>
      <c r="O582" s="371" t="str">
        <f t="shared" si="87"/>
        <v/>
      </c>
      <c r="P582" s="371" t="str">
        <f t="shared" si="88"/>
        <v>振替済み</v>
      </c>
      <c r="Q582" s="365" t="str">
        <f>IFERROR(IF(F582="","",IF(I582="休日","OK",IF(I582=$T$3,VLOOKUP(B582,$M$15:$P$655,4,FALSE),"NG"))),"NG")</f>
        <v/>
      </c>
      <c r="R582" s="398" t="str">
        <f>IFERROR(IF(WEEKDAY(C582)=2,"週の始まり",IF(WEEKDAY(C582)=1,"週の終わり",IF(WEEKDAY(C582)&gt;2,"↓",""))),"")</f>
        <v/>
      </c>
      <c r="S582" s="184"/>
      <c r="V582" s="177" t="str">
        <f>IFERROR(VLOOKUP(B582,①工事概要の入力!$C$10:$D$14,2,FALSE),"")</f>
        <v/>
      </c>
      <c r="W582" s="177" t="str">
        <f>IFERROR(VLOOKUP(B582,①工事概要の入力!$C$18:$D$23,2,FALSE),"")</f>
        <v/>
      </c>
      <c r="X582" s="177" t="str">
        <f>IFERROR(VLOOKUP(B582,①工事概要の入力!$C$24:$D$26,2,FALSE),"")</f>
        <v/>
      </c>
      <c r="Y582" s="177" t="str">
        <f>IF(B582&gt;①工事概要の入力!$C$28,"",IF(B582&gt;=①工事概要の入力!$C$27,$Y$13,""))</f>
        <v/>
      </c>
      <c r="Z582" s="177" t="str">
        <f>IF(B582&gt;①工事概要の入力!$C$30,"",IF(B582&gt;=①工事概要の入力!$C$29,$Z$13,""))</f>
        <v/>
      </c>
      <c r="AA582" s="177" t="str">
        <f>IF(B582&gt;①工事概要の入力!$C$32,"",IF(B582&gt;=①工事概要の入力!$C$31,$AA$13,""))</f>
        <v/>
      </c>
      <c r="AB582" s="177" t="str">
        <f>IF(B582&gt;①工事概要の入力!$C$34,"",IF(B582&gt;=①工事概要の入力!$C$33,$AB$13,""))</f>
        <v/>
      </c>
      <c r="AC582" s="177" t="str">
        <f>IF(B582&gt;①工事概要の入力!$C$36,"",IF(B582&gt;=①工事概要の入力!$C$35,$AC$13,""))</f>
        <v/>
      </c>
      <c r="AD582" s="177" t="str">
        <f>IF(B582&gt;①工事概要の入力!$C$38,"",IF(B582&gt;=①工事概要の入力!$C$37,$AD$13,""))</f>
        <v/>
      </c>
      <c r="AE582" s="177" t="str">
        <f>IF(B582&gt;①工事概要の入力!$C$40,"",IF(B582&gt;=①工事概要の入力!$C$39,$AE$13,""))</f>
        <v/>
      </c>
      <c r="AF582" s="177" t="str">
        <f>IF(B582&gt;①工事概要の入力!$C$42,"",IF(B582&gt;=①工事概要の入力!$C$41,$AF$13,""))</f>
        <v/>
      </c>
      <c r="AG582" s="177" t="str">
        <f>IF(B582&gt;①工事概要の入力!$C$44,"",IF(B582&gt;=①工事概要の入力!$C$43,$AG$13,""))</f>
        <v/>
      </c>
      <c r="AH582" s="177" t="str">
        <f>IF(B582&gt;①工事概要の入力!$C$46,"",IF(B582&gt;=①工事概要の入力!$C$45,$AH$13,""))</f>
        <v/>
      </c>
      <c r="AI582" s="177" t="str">
        <f>IF(B582&gt;①工事概要の入力!$C$48,"",IF(B582&gt;=①工事概要の入力!$C$47,$AI$13,""))</f>
        <v/>
      </c>
      <c r="AJ582" s="177" t="str">
        <f>IF(B582&gt;①工事概要の入力!$C$50,"",IF(B582&gt;=①工事概要の入力!$C$49,$AJ$13,""))</f>
        <v/>
      </c>
      <c r="AK582" s="177" t="str">
        <f>IF(B582&gt;①工事概要の入力!$C$52,"",IF(B582&gt;=①工事概要の入力!$C$51,$AK$13,""))</f>
        <v/>
      </c>
      <c r="AL582" s="177" t="str">
        <f>IF(B582&gt;①工事概要の入力!$C$54,"",IF(B582&gt;=①工事概要の入力!$C$53,$AL$13,""))</f>
        <v/>
      </c>
      <c r="AM582" s="177" t="str">
        <f>IF(B582&gt;①工事概要の入力!$C$56,"",IF(B582&gt;=①工事概要の入力!$C$55,$AM$13,""))</f>
        <v/>
      </c>
      <c r="AN582" s="177" t="str">
        <f>IF(B582&gt;①工事概要の入力!$C$58,"",IF(B582&gt;=①工事概要の入力!$C$57,$AN$13,""))</f>
        <v/>
      </c>
      <c r="AO582" s="177" t="str">
        <f>IF(B582&gt;①工事概要の入力!$C$60,"",IF(B582&gt;=①工事概要の入力!$C$59,$AO$13,""))</f>
        <v/>
      </c>
      <c r="AP582" s="177" t="str">
        <f>IF(B582&gt;①工事概要の入力!$C$62,"",IF(B582&gt;=①工事概要の入力!$C$61,$AP$13,""))</f>
        <v/>
      </c>
      <c r="AQ582" s="177" t="str">
        <f>IF(B582&gt;①工事概要の入力!$C$64,"",IF(B582&gt;=①工事概要の入力!$C$63,$AQ$13,""))</f>
        <v/>
      </c>
      <c r="AR582" s="177" t="str">
        <f>IF(B582&gt;①工事概要の入力!$C$66,"",IF(B582&gt;=①工事概要の入力!$C$65,$AR$13,""))</f>
        <v/>
      </c>
      <c r="AS582" s="177" t="str">
        <f>IF(B582&gt;①工事概要の入力!$C$68,"",IF(B582&gt;=①工事概要の入力!$C$67,$AS$13,""))</f>
        <v/>
      </c>
      <c r="AT582" s="177" t="str">
        <f t="shared" si="89"/>
        <v/>
      </c>
      <c r="AU582" s="177" t="str">
        <f t="shared" si="81"/>
        <v xml:space="preserve"> </v>
      </c>
    </row>
    <row r="583" spans="1:47" ht="39" customHeight="1" thickTop="1" thickBot="1">
      <c r="A583" s="351" t="str">
        <f t="shared" si="82"/>
        <v>対象期間外</v>
      </c>
      <c r="B583" s="362" t="str">
        <f>IFERROR(IF(B582=①工事概要の入力!$E$14,"-",IF(B582="-","-",B582+1)),"-")</f>
        <v>-</v>
      </c>
      <c r="C583" s="363" t="str">
        <f t="shared" si="83"/>
        <v>-</v>
      </c>
      <c r="D583" s="364" t="str">
        <f t="shared" si="84"/>
        <v xml:space="preserve"> </v>
      </c>
      <c r="E583" s="365" t="str">
        <f>IF(B583=①工事概要の入力!$E$10,"",IF(B583&gt;①工事概要の入力!$E$13,"",IF(LEN(AT583)=0,"○","")))</f>
        <v/>
      </c>
      <c r="F583" s="365" t="str">
        <f>IF(E583="","",IF(WEEKDAY(B583)=1,"〇",IF(WEEKDAY(B583)=7,"〇","")))</f>
        <v/>
      </c>
      <c r="G583" s="366" t="str">
        <f t="shared" si="85"/>
        <v>×</v>
      </c>
      <c r="H583" s="367"/>
      <c r="I583" s="368"/>
      <c r="J583" s="369"/>
      <c r="K583" s="370"/>
      <c r="L583" s="371" t="str">
        <f t="shared" si="86"/>
        <v/>
      </c>
      <c r="M583" s="371" t="str">
        <f t="shared" si="80"/>
        <v/>
      </c>
      <c r="N583" s="371" t="str">
        <f>B583</f>
        <v>-</v>
      </c>
      <c r="O583" s="371" t="str">
        <f t="shared" si="87"/>
        <v/>
      </c>
      <c r="P583" s="371" t="str">
        <f t="shared" si="88"/>
        <v>振替済み</v>
      </c>
      <c r="Q583" s="365" t="str">
        <f>IFERROR(IF(F583="","",IF(I583="休日","OK",IF(I583=$T$3,VLOOKUP(B583,$M$15:$P$655,4,FALSE),"NG"))),"NG")</f>
        <v/>
      </c>
      <c r="R583" s="398" t="str">
        <f>IFERROR(IF(WEEKDAY(C583)=2,"週の始まり",IF(WEEKDAY(C583)=1,"週の終わり",IF(WEEKDAY(C583)&gt;2,"↓",""))),"")</f>
        <v/>
      </c>
      <c r="S583" s="184"/>
      <c r="V583" s="177" t="str">
        <f>IFERROR(VLOOKUP(B583,①工事概要の入力!$C$10:$D$14,2,FALSE),"")</f>
        <v/>
      </c>
      <c r="W583" s="177" t="str">
        <f>IFERROR(VLOOKUP(B583,①工事概要の入力!$C$18:$D$23,2,FALSE),"")</f>
        <v/>
      </c>
      <c r="X583" s="177" t="str">
        <f>IFERROR(VLOOKUP(B583,①工事概要の入力!$C$24:$D$26,2,FALSE),"")</f>
        <v/>
      </c>
      <c r="Y583" s="177" t="str">
        <f>IF(B583&gt;①工事概要の入力!$C$28,"",IF(B583&gt;=①工事概要の入力!$C$27,$Y$13,""))</f>
        <v/>
      </c>
      <c r="Z583" s="177" t="str">
        <f>IF(B583&gt;①工事概要の入力!$C$30,"",IF(B583&gt;=①工事概要の入力!$C$29,$Z$13,""))</f>
        <v/>
      </c>
      <c r="AA583" s="177" t="str">
        <f>IF(B583&gt;①工事概要の入力!$C$32,"",IF(B583&gt;=①工事概要の入力!$C$31,$AA$13,""))</f>
        <v/>
      </c>
      <c r="AB583" s="177" t="str">
        <f>IF(B583&gt;①工事概要の入力!$C$34,"",IF(B583&gt;=①工事概要の入力!$C$33,$AB$13,""))</f>
        <v/>
      </c>
      <c r="AC583" s="177" t="str">
        <f>IF(B583&gt;①工事概要の入力!$C$36,"",IF(B583&gt;=①工事概要の入力!$C$35,$AC$13,""))</f>
        <v/>
      </c>
      <c r="AD583" s="177" t="str">
        <f>IF(B583&gt;①工事概要の入力!$C$38,"",IF(B583&gt;=①工事概要の入力!$C$37,$AD$13,""))</f>
        <v/>
      </c>
      <c r="AE583" s="177" t="str">
        <f>IF(B583&gt;①工事概要の入力!$C$40,"",IF(B583&gt;=①工事概要の入力!$C$39,$AE$13,""))</f>
        <v/>
      </c>
      <c r="AF583" s="177" t="str">
        <f>IF(B583&gt;①工事概要の入力!$C$42,"",IF(B583&gt;=①工事概要の入力!$C$41,$AF$13,""))</f>
        <v/>
      </c>
      <c r="AG583" s="177" t="str">
        <f>IF(B583&gt;①工事概要の入力!$C$44,"",IF(B583&gt;=①工事概要の入力!$C$43,$AG$13,""))</f>
        <v/>
      </c>
      <c r="AH583" s="177" t="str">
        <f>IF(B583&gt;①工事概要の入力!$C$46,"",IF(B583&gt;=①工事概要の入力!$C$45,$AH$13,""))</f>
        <v/>
      </c>
      <c r="AI583" s="177" t="str">
        <f>IF(B583&gt;①工事概要の入力!$C$48,"",IF(B583&gt;=①工事概要の入力!$C$47,$AI$13,""))</f>
        <v/>
      </c>
      <c r="AJ583" s="177" t="str">
        <f>IF(B583&gt;①工事概要の入力!$C$50,"",IF(B583&gt;=①工事概要の入力!$C$49,$AJ$13,""))</f>
        <v/>
      </c>
      <c r="AK583" s="177" t="str">
        <f>IF(B583&gt;①工事概要の入力!$C$52,"",IF(B583&gt;=①工事概要の入力!$C$51,$AK$13,""))</f>
        <v/>
      </c>
      <c r="AL583" s="177" t="str">
        <f>IF(B583&gt;①工事概要の入力!$C$54,"",IF(B583&gt;=①工事概要の入力!$C$53,$AL$13,""))</f>
        <v/>
      </c>
      <c r="AM583" s="177" t="str">
        <f>IF(B583&gt;①工事概要の入力!$C$56,"",IF(B583&gt;=①工事概要の入力!$C$55,$AM$13,""))</f>
        <v/>
      </c>
      <c r="AN583" s="177" t="str">
        <f>IF(B583&gt;①工事概要の入力!$C$58,"",IF(B583&gt;=①工事概要の入力!$C$57,$AN$13,""))</f>
        <v/>
      </c>
      <c r="AO583" s="177" t="str">
        <f>IF(B583&gt;①工事概要の入力!$C$60,"",IF(B583&gt;=①工事概要の入力!$C$59,$AO$13,""))</f>
        <v/>
      </c>
      <c r="AP583" s="177" t="str">
        <f>IF(B583&gt;①工事概要の入力!$C$62,"",IF(B583&gt;=①工事概要の入力!$C$61,$AP$13,""))</f>
        <v/>
      </c>
      <c r="AQ583" s="177" t="str">
        <f>IF(B583&gt;①工事概要の入力!$C$64,"",IF(B583&gt;=①工事概要の入力!$C$63,$AQ$13,""))</f>
        <v/>
      </c>
      <c r="AR583" s="177" t="str">
        <f>IF(B583&gt;①工事概要の入力!$C$66,"",IF(B583&gt;=①工事概要の入力!$C$65,$AR$13,""))</f>
        <v/>
      </c>
      <c r="AS583" s="177" t="str">
        <f>IF(B583&gt;①工事概要の入力!$C$68,"",IF(B583&gt;=①工事概要の入力!$C$67,$AS$13,""))</f>
        <v/>
      </c>
      <c r="AT583" s="177" t="str">
        <f t="shared" si="89"/>
        <v/>
      </c>
      <c r="AU583" s="177" t="str">
        <f t="shared" si="81"/>
        <v xml:space="preserve"> </v>
      </c>
    </row>
    <row r="584" spans="1:47" ht="39" customHeight="1" thickTop="1" thickBot="1">
      <c r="A584" s="351" t="str">
        <f t="shared" si="82"/>
        <v>対象期間外</v>
      </c>
      <c r="B584" s="362" t="str">
        <f>IFERROR(IF(B583=①工事概要の入力!$E$14,"-",IF(B583="-","-",B583+1)),"-")</f>
        <v>-</v>
      </c>
      <c r="C584" s="363" t="str">
        <f t="shared" si="83"/>
        <v>-</v>
      </c>
      <c r="D584" s="364" t="str">
        <f t="shared" si="84"/>
        <v xml:space="preserve"> </v>
      </c>
      <c r="E584" s="365" t="str">
        <f>IF(B584=①工事概要の入力!$E$10,"",IF(B584&gt;①工事概要の入力!$E$13,"",IF(LEN(AT584)=0,"○","")))</f>
        <v/>
      </c>
      <c r="F584" s="365" t="str">
        <f>IF(E584="","",IF(WEEKDAY(B584)=1,"〇",IF(WEEKDAY(B584)=7,"〇","")))</f>
        <v/>
      </c>
      <c r="G584" s="366" t="str">
        <f t="shared" si="85"/>
        <v>×</v>
      </c>
      <c r="H584" s="367"/>
      <c r="I584" s="368"/>
      <c r="J584" s="369"/>
      <c r="K584" s="370"/>
      <c r="L584" s="371" t="str">
        <f t="shared" si="86"/>
        <v/>
      </c>
      <c r="M584" s="371" t="str">
        <f t="shared" si="80"/>
        <v/>
      </c>
      <c r="N584" s="371" t="str">
        <f>B584</f>
        <v>-</v>
      </c>
      <c r="O584" s="371" t="str">
        <f t="shared" si="87"/>
        <v/>
      </c>
      <c r="P584" s="371" t="str">
        <f t="shared" si="88"/>
        <v>振替済み</v>
      </c>
      <c r="Q584" s="365" t="str">
        <f>IFERROR(IF(F584="","",IF(I584="休日","OK",IF(I584=$T$3,VLOOKUP(B584,$M$15:$P$655,4,FALSE),"NG"))),"NG")</f>
        <v/>
      </c>
      <c r="R584" s="398" t="str">
        <f>IFERROR(IF(WEEKDAY(C584)=2,"週の始まり",IF(WEEKDAY(C584)=1,"週の終わり",IF(WEEKDAY(C584)&gt;2,"↓",""))),"")</f>
        <v/>
      </c>
      <c r="S584" s="184"/>
      <c r="V584" s="177" t="str">
        <f>IFERROR(VLOOKUP(B584,①工事概要の入力!$C$10:$D$14,2,FALSE),"")</f>
        <v/>
      </c>
      <c r="W584" s="177" t="str">
        <f>IFERROR(VLOOKUP(B584,①工事概要の入力!$C$18:$D$23,2,FALSE),"")</f>
        <v/>
      </c>
      <c r="X584" s="177" t="str">
        <f>IFERROR(VLOOKUP(B584,①工事概要の入力!$C$24:$D$26,2,FALSE),"")</f>
        <v/>
      </c>
      <c r="Y584" s="177" t="str">
        <f>IF(B584&gt;①工事概要の入力!$C$28,"",IF(B584&gt;=①工事概要の入力!$C$27,$Y$13,""))</f>
        <v/>
      </c>
      <c r="Z584" s="177" t="str">
        <f>IF(B584&gt;①工事概要の入力!$C$30,"",IF(B584&gt;=①工事概要の入力!$C$29,$Z$13,""))</f>
        <v/>
      </c>
      <c r="AA584" s="177" t="str">
        <f>IF(B584&gt;①工事概要の入力!$C$32,"",IF(B584&gt;=①工事概要の入力!$C$31,$AA$13,""))</f>
        <v/>
      </c>
      <c r="AB584" s="177" t="str">
        <f>IF(B584&gt;①工事概要の入力!$C$34,"",IF(B584&gt;=①工事概要の入力!$C$33,$AB$13,""))</f>
        <v/>
      </c>
      <c r="AC584" s="177" t="str">
        <f>IF(B584&gt;①工事概要の入力!$C$36,"",IF(B584&gt;=①工事概要の入力!$C$35,$AC$13,""))</f>
        <v/>
      </c>
      <c r="AD584" s="177" t="str">
        <f>IF(B584&gt;①工事概要の入力!$C$38,"",IF(B584&gt;=①工事概要の入力!$C$37,$AD$13,""))</f>
        <v/>
      </c>
      <c r="AE584" s="177" t="str">
        <f>IF(B584&gt;①工事概要の入力!$C$40,"",IF(B584&gt;=①工事概要の入力!$C$39,$AE$13,""))</f>
        <v/>
      </c>
      <c r="AF584" s="177" t="str">
        <f>IF(B584&gt;①工事概要の入力!$C$42,"",IF(B584&gt;=①工事概要の入力!$C$41,$AF$13,""))</f>
        <v/>
      </c>
      <c r="AG584" s="177" t="str">
        <f>IF(B584&gt;①工事概要の入力!$C$44,"",IF(B584&gt;=①工事概要の入力!$C$43,$AG$13,""))</f>
        <v/>
      </c>
      <c r="AH584" s="177" t="str">
        <f>IF(B584&gt;①工事概要の入力!$C$46,"",IF(B584&gt;=①工事概要の入力!$C$45,$AH$13,""))</f>
        <v/>
      </c>
      <c r="AI584" s="177" t="str">
        <f>IF(B584&gt;①工事概要の入力!$C$48,"",IF(B584&gt;=①工事概要の入力!$C$47,$AI$13,""))</f>
        <v/>
      </c>
      <c r="AJ584" s="177" t="str">
        <f>IF(B584&gt;①工事概要の入力!$C$50,"",IF(B584&gt;=①工事概要の入力!$C$49,$AJ$13,""))</f>
        <v/>
      </c>
      <c r="AK584" s="177" t="str">
        <f>IF(B584&gt;①工事概要の入力!$C$52,"",IF(B584&gt;=①工事概要の入力!$C$51,$AK$13,""))</f>
        <v/>
      </c>
      <c r="AL584" s="177" t="str">
        <f>IF(B584&gt;①工事概要の入力!$C$54,"",IF(B584&gt;=①工事概要の入力!$C$53,$AL$13,""))</f>
        <v/>
      </c>
      <c r="AM584" s="177" t="str">
        <f>IF(B584&gt;①工事概要の入力!$C$56,"",IF(B584&gt;=①工事概要の入力!$C$55,$AM$13,""))</f>
        <v/>
      </c>
      <c r="AN584" s="177" t="str">
        <f>IF(B584&gt;①工事概要の入力!$C$58,"",IF(B584&gt;=①工事概要の入力!$C$57,$AN$13,""))</f>
        <v/>
      </c>
      <c r="AO584" s="177" t="str">
        <f>IF(B584&gt;①工事概要の入力!$C$60,"",IF(B584&gt;=①工事概要の入力!$C$59,$AO$13,""))</f>
        <v/>
      </c>
      <c r="AP584" s="177" t="str">
        <f>IF(B584&gt;①工事概要の入力!$C$62,"",IF(B584&gt;=①工事概要の入力!$C$61,$AP$13,""))</f>
        <v/>
      </c>
      <c r="AQ584" s="177" t="str">
        <f>IF(B584&gt;①工事概要の入力!$C$64,"",IF(B584&gt;=①工事概要の入力!$C$63,$AQ$13,""))</f>
        <v/>
      </c>
      <c r="AR584" s="177" t="str">
        <f>IF(B584&gt;①工事概要の入力!$C$66,"",IF(B584&gt;=①工事概要の入力!$C$65,$AR$13,""))</f>
        <v/>
      </c>
      <c r="AS584" s="177" t="str">
        <f>IF(B584&gt;①工事概要の入力!$C$68,"",IF(B584&gt;=①工事概要の入力!$C$67,$AS$13,""))</f>
        <v/>
      </c>
      <c r="AT584" s="177" t="str">
        <f t="shared" si="89"/>
        <v/>
      </c>
      <c r="AU584" s="177" t="str">
        <f t="shared" si="81"/>
        <v xml:space="preserve"> </v>
      </c>
    </row>
    <row r="585" spans="1:47" ht="39" customHeight="1" thickTop="1" thickBot="1">
      <c r="A585" s="351" t="str">
        <f t="shared" si="82"/>
        <v>対象期間外</v>
      </c>
      <c r="B585" s="362" t="str">
        <f>IFERROR(IF(B584=①工事概要の入力!$E$14,"-",IF(B584="-","-",B584+1)),"-")</f>
        <v>-</v>
      </c>
      <c r="C585" s="363" t="str">
        <f t="shared" si="83"/>
        <v>-</v>
      </c>
      <c r="D585" s="364" t="str">
        <f t="shared" si="84"/>
        <v xml:space="preserve"> </v>
      </c>
      <c r="E585" s="365" t="str">
        <f>IF(B585=①工事概要の入力!$E$10,"",IF(B585&gt;①工事概要の入力!$E$13,"",IF(LEN(AT585)=0,"○","")))</f>
        <v/>
      </c>
      <c r="F585" s="365" t="str">
        <f>IF(E585="","",IF(WEEKDAY(B585)=1,"〇",IF(WEEKDAY(B585)=7,"〇","")))</f>
        <v/>
      </c>
      <c r="G585" s="366" t="str">
        <f t="shared" si="85"/>
        <v>×</v>
      </c>
      <c r="H585" s="367"/>
      <c r="I585" s="368"/>
      <c r="J585" s="369"/>
      <c r="K585" s="370"/>
      <c r="L585" s="371" t="str">
        <f t="shared" si="86"/>
        <v/>
      </c>
      <c r="M585" s="371" t="str">
        <f t="shared" si="80"/>
        <v/>
      </c>
      <c r="N585" s="371" t="str">
        <f>B585</f>
        <v>-</v>
      </c>
      <c r="O585" s="371" t="str">
        <f t="shared" si="87"/>
        <v/>
      </c>
      <c r="P585" s="371" t="str">
        <f t="shared" si="88"/>
        <v>振替済み</v>
      </c>
      <c r="Q585" s="365" t="str">
        <f>IFERROR(IF(F585="","",IF(I585="休日","OK",IF(I585=$T$3,VLOOKUP(B585,$M$15:$P$655,4,FALSE),"NG"))),"NG")</f>
        <v/>
      </c>
      <c r="R585" s="398" t="str">
        <f>IFERROR(IF(WEEKDAY(C585)=2,"週の始まり",IF(WEEKDAY(C585)=1,"週の終わり",IF(WEEKDAY(C585)&gt;2,"↓",""))),"")</f>
        <v/>
      </c>
      <c r="S585" s="184"/>
      <c r="V585" s="177" t="str">
        <f>IFERROR(VLOOKUP(B585,①工事概要の入力!$C$10:$D$14,2,FALSE),"")</f>
        <v/>
      </c>
      <c r="W585" s="177" t="str">
        <f>IFERROR(VLOOKUP(B585,①工事概要の入力!$C$18:$D$23,2,FALSE),"")</f>
        <v/>
      </c>
      <c r="X585" s="177" t="str">
        <f>IFERROR(VLOOKUP(B585,①工事概要の入力!$C$24:$D$26,2,FALSE),"")</f>
        <v/>
      </c>
      <c r="Y585" s="177" t="str">
        <f>IF(B585&gt;①工事概要の入力!$C$28,"",IF(B585&gt;=①工事概要の入力!$C$27,$Y$13,""))</f>
        <v/>
      </c>
      <c r="Z585" s="177" t="str">
        <f>IF(B585&gt;①工事概要の入力!$C$30,"",IF(B585&gt;=①工事概要の入力!$C$29,$Z$13,""))</f>
        <v/>
      </c>
      <c r="AA585" s="177" t="str">
        <f>IF(B585&gt;①工事概要の入力!$C$32,"",IF(B585&gt;=①工事概要の入力!$C$31,$AA$13,""))</f>
        <v/>
      </c>
      <c r="AB585" s="177" t="str">
        <f>IF(B585&gt;①工事概要の入力!$C$34,"",IF(B585&gt;=①工事概要の入力!$C$33,$AB$13,""))</f>
        <v/>
      </c>
      <c r="AC585" s="177" t="str">
        <f>IF(B585&gt;①工事概要の入力!$C$36,"",IF(B585&gt;=①工事概要の入力!$C$35,$AC$13,""))</f>
        <v/>
      </c>
      <c r="AD585" s="177" t="str">
        <f>IF(B585&gt;①工事概要の入力!$C$38,"",IF(B585&gt;=①工事概要の入力!$C$37,$AD$13,""))</f>
        <v/>
      </c>
      <c r="AE585" s="177" t="str">
        <f>IF(B585&gt;①工事概要の入力!$C$40,"",IF(B585&gt;=①工事概要の入力!$C$39,$AE$13,""))</f>
        <v/>
      </c>
      <c r="AF585" s="177" t="str">
        <f>IF(B585&gt;①工事概要の入力!$C$42,"",IF(B585&gt;=①工事概要の入力!$C$41,$AF$13,""))</f>
        <v/>
      </c>
      <c r="AG585" s="177" t="str">
        <f>IF(B585&gt;①工事概要の入力!$C$44,"",IF(B585&gt;=①工事概要の入力!$C$43,$AG$13,""))</f>
        <v/>
      </c>
      <c r="AH585" s="177" t="str">
        <f>IF(B585&gt;①工事概要の入力!$C$46,"",IF(B585&gt;=①工事概要の入力!$C$45,$AH$13,""))</f>
        <v/>
      </c>
      <c r="AI585" s="177" t="str">
        <f>IF(B585&gt;①工事概要の入力!$C$48,"",IF(B585&gt;=①工事概要の入力!$C$47,$AI$13,""))</f>
        <v/>
      </c>
      <c r="AJ585" s="177" t="str">
        <f>IF(B585&gt;①工事概要の入力!$C$50,"",IF(B585&gt;=①工事概要の入力!$C$49,$AJ$13,""))</f>
        <v/>
      </c>
      <c r="AK585" s="177" t="str">
        <f>IF(B585&gt;①工事概要の入力!$C$52,"",IF(B585&gt;=①工事概要の入力!$C$51,$AK$13,""))</f>
        <v/>
      </c>
      <c r="AL585" s="177" t="str">
        <f>IF(B585&gt;①工事概要の入力!$C$54,"",IF(B585&gt;=①工事概要の入力!$C$53,$AL$13,""))</f>
        <v/>
      </c>
      <c r="AM585" s="177" t="str">
        <f>IF(B585&gt;①工事概要の入力!$C$56,"",IF(B585&gt;=①工事概要の入力!$C$55,$AM$13,""))</f>
        <v/>
      </c>
      <c r="AN585" s="177" t="str">
        <f>IF(B585&gt;①工事概要の入力!$C$58,"",IF(B585&gt;=①工事概要の入力!$C$57,$AN$13,""))</f>
        <v/>
      </c>
      <c r="AO585" s="177" t="str">
        <f>IF(B585&gt;①工事概要の入力!$C$60,"",IF(B585&gt;=①工事概要の入力!$C$59,$AO$13,""))</f>
        <v/>
      </c>
      <c r="AP585" s="177" t="str">
        <f>IF(B585&gt;①工事概要の入力!$C$62,"",IF(B585&gt;=①工事概要の入力!$C$61,$AP$13,""))</f>
        <v/>
      </c>
      <c r="AQ585" s="177" t="str">
        <f>IF(B585&gt;①工事概要の入力!$C$64,"",IF(B585&gt;=①工事概要の入力!$C$63,$AQ$13,""))</f>
        <v/>
      </c>
      <c r="AR585" s="177" t="str">
        <f>IF(B585&gt;①工事概要の入力!$C$66,"",IF(B585&gt;=①工事概要の入力!$C$65,$AR$13,""))</f>
        <v/>
      </c>
      <c r="AS585" s="177" t="str">
        <f>IF(B585&gt;①工事概要の入力!$C$68,"",IF(B585&gt;=①工事概要の入力!$C$67,$AS$13,""))</f>
        <v/>
      </c>
      <c r="AT585" s="177" t="str">
        <f t="shared" si="89"/>
        <v/>
      </c>
      <c r="AU585" s="177" t="str">
        <f t="shared" si="81"/>
        <v xml:space="preserve"> </v>
      </c>
    </row>
    <row r="586" spans="1:47" ht="39" customHeight="1" thickTop="1" thickBot="1">
      <c r="A586" s="351" t="str">
        <f t="shared" si="82"/>
        <v>対象期間外</v>
      </c>
      <c r="B586" s="362" t="str">
        <f>IFERROR(IF(B585=①工事概要の入力!$E$14,"-",IF(B585="-","-",B585+1)),"-")</f>
        <v>-</v>
      </c>
      <c r="C586" s="363" t="str">
        <f t="shared" si="83"/>
        <v>-</v>
      </c>
      <c r="D586" s="364" t="str">
        <f t="shared" si="84"/>
        <v xml:space="preserve"> </v>
      </c>
      <c r="E586" s="365" t="str">
        <f>IF(B586=①工事概要の入力!$E$10,"",IF(B586&gt;①工事概要の入力!$E$13,"",IF(LEN(AT586)=0,"○","")))</f>
        <v/>
      </c>
      <c r="F586" s="365" t="str">
        <f>IF(E586="","",IF(WEEKDAY(B586)=1,"〇",IF(WEEKDAY(B586)=7,"〇","")))</f>
        <v/>
      </c>
      <c r="G586" s="366" t="str">
        <f t="shared" si="85"/>
        <v>×</v>
      </c>
      <c r="H586" s="367"/>
      <c r="I586" s="368"/>
      <c r="J586" s="369"/>
      <c r="K586" s="370"/>
      <c r="L586" s="371" t="str">
        <f t="shared" si="86"/>
        <v/>
      </c>
      <c r="M586" s="371" t="str">
        <f t="shared" si="80"/>
        <v/>
      </c>
      <c r="N586" s="371" t="str">
        <f>B586</f>
        <v>-</v>
      </c>
      <c r="O586" s="371" t="str">
        <f t="shared" si="87"/>
        <v/>
      </c>
      <c r="P586" s="371" t="str">
        <f t="shared" si="88"/>
        <v>振替済み</v>
      </c>
      <c r="Q586" s="365" t="str">
        <f>IFERROR(IF(F586="","",IF(I586="休日","OK",IF(I586=$T$3,VLOOKUP(B586,$M$15:$P$655,4,FALSE),"NG"))),"NG")</f>
        <v/>
      </c>
      <c r="R586" s="398" t="str">
        <f>IFERROR(IF(WEEKDAY(C586)=2,"週の始まり",IF(WEEKDAY(C586)=1,"週の終わり",IF(WEEKDAY(C586)&gt;2,"↓",""))),"")</f>
        <v/>
      </c>
      <c r="S586" s="184"/>
      <c r="V586" s="177" t="str">
        <f>IFERROR(VLOOKUP(B586,①工事概要の入力!$C$10:$D$14,2,FALSE),"")</f>
        <v/>
      </c>
      <c r="W586" s="177" t="str">
        <f>IFERROR(VLOOKUP(B586,①工事概要の入力!$C$18:$D$23,2,FALSE),"")</f>
        <v/>
      </c>
      <c r="X586" s="177" t="str">
        <f>IFERROR(VLOOKUP(B586,①工事概要の入力!$C$24:$D$26,2,FALSE),"")</f>
        <v/>
      </c>
      <c r="Y586" s="177" t="str">
        <f>IF(B586&gt;①工事概要の入力!$C$28,"",IF(B586&gt;=①工事概要の入力!$C$27,$Y$13,""))</f>
        <v/>
      </c>
      <c r="Z586" s="177" t="str">
        <f>IF(B586&gt;①工事概要の入力!$C$30,"",IF(B586&gt;=①工事概要の入力!$C$29,$Z$13,""))</f>
        <v/>
      </c>
      <c r="AA586" s="177" t="str">
        <f>IF(B586&gt;①工事概要の入力!$C$32,"",IF(B586&gt;=①工事概要の入力!$C$31,$AA$13,""))</f>
        <v/>
      </c>
      <c r="AB586" s="177" t="str">
        <f>IF(B586&gt;①工事概要の入力!$C$34,"",IF(B586&gt;=①工事概要の入力!$C$33,$AB$13,""))</f>
        <v/>
      </c>
      <c r="AC586" s="177" t="str">
        <f>IF(B586&gt;①工事概要の入力!$C$36,"",IF(B586&gt;=①工事概要の入力!$C$35,$AC$13,""))</f>
        <v/>
      </c>
      <c r="AD586" s="177" t="str">
        <f>IF(B586&gt;①工事概要の入力!$C$38,"",IF(B586&gt;=①工事概要の入力!$C$37,$AD$13,""))</f>
        <v/>
      </c>
      <c r="AE586" s="177" t="str">
        <f>IF(B586&gt;①工事概要の入力!$C$40,"",IF(B586&gt;=①工事概要の入力!$C$39,$AE$13,""))</f>
        <v/>
      </c>
      <c r="AF586" s="177" t="str">
        <f>IF(B586&gt;①工事概要の入力!$C$42,"",IF(B586&gt;=①工事概要の入力!$C$41,$AF$13,""))</f>
        <v/>
      </c>
      <c r="AG586" s="177" t="str">
        <f>IF(B586&gt;①工事概要の入力!$C$44,"",IF(B586&gt;=①工事概要の入力!$C$43,$AG$13,""))</f>
        <v/>
      </c>
      <c r="AH586" s="177" t="str">
        <f>IF(B586&gt;①工事概要の入力!$C$46,"",IF(B586&gt;=①工事概要の入力!$C$45,$AH$13,""))</f>
        <v/>
      </c>
      <c r="AI586" s="177" t="str">
        <f>IF(B586&gt;①工事概要の入力!$C$48,"",IF(B586&gt;=①工事概要の入力!$C$47,$AI$13,""))</f>
        <v/>
      </c>
      <c r="AJ586" s="177" t="str">
        <f>IF(B586&gt;①工事概要の入力!$C$50,"",IF(B586&gt;=①工事概要の入力!$C$49,$AJ$13,""))</f>
        <v/>
      </c>
      <c r="AK586" s="177" t="str">
        <f>IF(B586&gt;①工事概要の入力!$C$52,"",IF(B586&gt;=①工事概要の入力!$C$51,$AK$13,""))</f>
        <v/>
      </c>
      <c r="AL586" s="177" t="str">
        <f>IF(B586&gt;①工事概要の入力!$C$54,"",IF(B586&gt;=①工事概要の入力!$C$53,$AL$13,""))</f>
        <v/>
      </c>
      <c r="AM586" s="177" t="str">
        <f>IF(B586&gt;①工事概要の入力!$C$56,"",IF(B586&gt;=①工事概要の入力!$C$55,$AM$13,""))</f>
        <v/>
      </c>
      <c r="AN586" s="177" t="str">
        <f>IF(B586&gt;①工事概要の入力!$C$58,"",IF(B586&gt;=①工事概要の入力!$C$57,$AN$13,""))</f>
        <v/>
      </c>
      <c r="AO586" s="177" t="str">
        <f>IF(B586&gt;①工事概要の入力!$C$60,"",IF(B586&gt;=①工事概要の入力!$C$59,$AO$13,""))</f>
        <v/>
      </c>
      <c r="AP586" s="177" t="str">
        <f>IF(B586&gt;①工事概要の入力!$C$62,"",IF(B586&gt;=①工事概要の入力!$C$61,$AP$13,""))</f>
        <v/>
      </c>
      <c r="AQ586" s="177" t="str">
        <f>IF(B586&gt;①工事概要の入力!$C$64,"",IF(B586&gt;=①工事概要の入力!$C$63,$AQ$13,""))</f>
        <v/>
      </c>
      <c r="AR586" s="177" t="str">
        <f>IF(B586&gt;①工事概要の入力!$C$66,"",IF(B586&gt;=①工事概要の入力!$C$65,$AR$13,""))</f>
        <v/>
      </c>
      <c r="AS586" s="177" t="str">
        <f>IF(B586&gt;①工事概要の入力!$C$68,"",IF(B586&gt;=①工事概要の入力!$C$67,$AS$13,""))</f>
        <v/>
      </c>
      <c r="AT586" s="177" t="str">
        <f t="shared" si="89"/>
        <v/>
      </c>
      <c r="AU586" s="177" t="str">
        <f t="shared" si="81"/>
        <v xml:space="preserve"> </v>
      </c>
    </row>
    <row r="587" spans="1:47" ht="39" customHeight="1" thickTop="1" thickBot="1">
      <c r="A587" s="351" t="str">
        <f t="shared" si="82"/>
        <v>対象期間外</v>
      </c>
      <c r="B587" s="362" t="str">
        <f>IFERROR(IF(B586=①工事概要の入力!$E$14,"-",IF(B586="-","-",B586+1)),"-")</f>
        <v>-</v>
      </c>
      <c r="C587" s="363" t="str">
        <f t="shared" si="83"/>
        <v>-</v>
      </c>
      <c r="D587" s="364" t="str">
        <f t="shared" si="84"/>
        <v xml:space="preserve"> </v>
      </c>
      <c r="E587" s="365" t="str">
        <f>IF(B587=①工事概要の入力!$E$10,"",IF(B587&gt;①工事概要の入力!$E$13,"",IF(LEN(AT587)=0,"○","")))</f>
        <v/>
      </c>
      <c r="F587" s="365" t="str">
        <f>IF(E587="","",IF(WEEKDAY(B587)=1,"〇",IF(WEEKDAY(B587)=7,"〇","")))</f>
        <v/>
      </c>
      <c r="G587" s="366" t="str">
        <f t="shared" si="85"/>
        <v>×</v>
      </c>
      <c r="H587" s="367"/>
      <c r="I587" s="368"/>
      <c r="J587" s="369"/>
      <c r="K587" s="370"/>
      <c r="L587" s="371" t="str">
        <f t="shared" si="86"/>
        <v/>
      </c>
      <c r="M587" s="371" t="str">
        <f t="shared" si="80"/>
        <v/>
      </c>
      <c r="N587" s="371" t="str">
        <f>B587</f>
        <v>-</v>
      </c>
      <c r="O587" s="371" t="str">
        <f t="shared" si="87"/>
        <v/>
      </c>
      <c r="P587" s="371" t="str">
        <f t="shared" si="88"/>
        <v>振替済み</v>
      </c>
      <c r="Q587" s="365" t="str">
        <f>IFERROR(IF(F587="","",IF(I587="休日","OK",IF(I587=$T$3,VLOOKUP(B587,$M$15:$P$655,4,FALSE),"NG"))),"NG")</f>
        <v/>
      </c>
      <c r="R587" s="398" t="str">
        <f>IFERROR(IF(WEEKDAY(C587)=2,"週の始まり",IF(WEEKDAY(C587)=1,"週の終わり",IF(WEEKDAY(C587)&gt;2,"↓",""))),"")</f>
        <v/>
      </c>
      <c r="S587" s="184"/>
      <c r="V587" s="177" t="str">
        <f>IFERROR(VLOOKUP(B587,①工事概要の入力!$C$10:$D$14,2,FALSE),"")</f>
        <v/>
      </c>
      <c r="W587" s="177" t="str">
        <f>IFERROR(VLOOKUP(B587,①工事概要の入力!$C$18:$D$23,2,FALSE),"")</f>
        <v/>
      </c>
      <c r="X587" s="177" t="str">
        <f>IFERROR(VLOOKUP(B587,①工事概要の入力!$C$24:$D$26,2,FALSE),"")</f>
        <v/>
      </c>
      <c r="Y587" s="177" t="str">
        <f>IF(B587&gt;①工事概要の入力!$C$28,"",IF(B587&gt;=①工事概要の入力!$C$27,$Y$13,""))</f>
        <v/>
      </c>
      <c r="Z587" s="177" t="str">
        <f>IF(B587&gt;①工事概要の入力!$C$30,"",IF(B587&gt;=①工事概要の入力!$C$29,$Z$13,""))</f>
        <v/>
      </c>
      <c r="AA587" s="177" t="str">
        <f>IF(B587&gt;①工事概要の入力!$C$32,"",IF(B587&gt;=①工事概要の入力!$C$31,$AA$13,""))</f>
        <v/>
      </c>
      <c r="AB587" s="177" t="str">
        <f>IF(B587&gt;①工事概要の入力!$C$34,"",IF(B587&gt;=①工事概要の入力!$C$33,$AB$13,""))</f>
        <v/>
      </c>
      <c r="AC587" s="177" t="str">
        <f>IF(B587&gt;①工事概要の入力!$C$36,"",IF(B587&gt;=①工事概要の入力!$C$35,$AC$13,""))</f>
        <v/>
      </c>
      <c r="AD587" s="177" t="str">
        <f>IF(B587&gt;①工事概要の入力!$C$38,"",IF(B587&gt;=①工事概要の入力!$C$37,$AD$13,""))</f>
        <v/>
      </c>
      <c r="AE587" s="177" t="str">
        <f>IF(B587&gt;①工事概要の入力!$C$40,"",IF(B587&gt;=①工事概要の入力!$C$39,$AE$13,""))</f>
        <v/>
      </c>
      <c r="AF587" s="177" t="str">
        <f>IF(B587&gt;①工事概要の入力!$C$42,"",IF(B587&gt;=①工事概要の入力!$C$41,$AF$13,""))</f>
        <v/>
      </c>
      <c r="AG587" s="177" t="str">
        <f>IF(B587&gt;①工事概要の入力!$C$44,"",IF(B587&gt;=①工事概要の入力!$C$43,$AG$13,""))</f>
        <v/>
      </c>
      <c r="AH587" s="177" t="str">
        <f>IF(B587&gt;①工事概要の入力!$C$46,"",IF(B587&gt;=①工事概要の入力!$C$45,$AH$13,""))</f>
        <v/>
      </c>
      <c r="AI587" s="177" t="str">
        <f>IF(B587&gt;①工事概要の入力!$C$48,"",IF(B587&gt;=①工事概要の入力!$C$47,$AI$13,""))</f>
        <v/>
      </c>
      <c r="AJ587" s="177" t="str">
        <f>IF(B587&gt;①工事概要の入力!$C$50,"",IF(B587&gt;=①工事概要の入力!$C$49,$AJ$13,""))</f>
        <v/>
      </c>
      <c r="AK587" s="177" t="str">
        <f>IF(B587&gt;①工事概要の入力!$C$52,"",IF(B587&gt;=①工事概要の入力!$C$51,$AK$13,""))</f>
        <v/>
      </c>
      <c r="AL587" s="177" t="str">
        <f>IF(B587&gt;①工事概要の入力!$C$54,"",IF(B587&gt;=①工事概要の入力!$C$53,$AL$13,""))</f>
        <v/>
      </c>
      <c r="AM587" s="177" t="str">
        <f>IF(B587&gt;①工事概要の入力!$C$56,"",IF(B587&gt;=①工事概要の入力!$C$55,$AM$13,""))</f>
        <v/>
      </c>
      <c r="AN587" s="177" t="str">
        <f>IF(B587&gt;①工事概要の入力!$C$58,"",IF(B587&gt;=①工事概要の入力!$C$57,$AN$13,""))</f>
        <v/>
      </c>
      <c r="AO587" s="177" t="str">
        <f>IF(B587&gt;①工事概要の入力!$C$60,"",IF(B587&gt;=①工事概要の入力!$C$59,$AO$13,""))</f>
        <v/>
      </c>
      <c r="AP587" s="177" t="str">
        <f>IF(B587&gt;①工事概要の入力!$C$62,"",IF(B587&gt;=①工事概要の入力!$C$61,$AP$13,""))</f>
        <v/>
      </c>
      <c r="AQ587" s="177" t="str">
        <f>IF(B587&gt;①工事概要の入力!$C$64,"",IF(B587&gt;=①工事概要の入力!$C$63,$AQ$13,""))</f>
        <v/>
      </c>
      <c r="AR587" s="177" t="str">
        <f>IF(B587&gt;①工事概要の入力!$C$66,"",IF(B587&gt;=①工事概要の入力!$C$65,$AR$13,""))</f>
        <v/>
      </c>
      <c r="AS587" s="177" t="str">
        <f>IF(B587&gt;①工事概要の入力!$C$68,"",IF(B587&gt;=①工事概要の入力!$C$67,$AS$13,""))</f>
        <v/>
      </c>
      <c r="AT587" s="177" t="str">
        <f t="shared" si="89"/>
        <v/>
      </c>
      <c r="AU587" s="177" t="str">
        <f t="shared" si="81"/>
        <v xml:space="preserve"> </v>
      </c>
    </row>
    <row r="588" spans="1:47" ht="39" customHeight="1" thickTop="1" thickBot="1">
      <c r="A588" s="351" t="str">
        <f t="shared" si="82"/>
        <v>対象期間外</v>
      </c>
      <c r="B588" s="362" t="str">
        <f>IFERROR(IF(B587=①工事概要の入力!$E$14,"-",IF(B587="-","-",B587+1)),"-")</f>
        <v>-</v>
      </c>
      <c r="C588" s="363" t="str">
        <f t="shared" si="83"/>
        <v>-</v>
      </c>
      <c r="D588" s="364" t="str">
        <f t="shared" si="84"/>
        <v xml:space="preserve"> </v>
      </c>
      <c r="E588" s="365" t="str">
        <f>IF(B588=①工事概要の入力!$E$10,"",IF(B588&gt;①工事概要の入力!$E$13,"",IF(LEN(AT588)=0,"○","")))</f>
        <v/>
      </c>
      <c r="F588" s="365" t="str">
        <f>IF(E588="","",IF(WEEKDAY(B588)=1,"〇",IF(WEEKDAY(B588)=7,"〇","")))</f>
        <v/>
      </c>
      <c r="G588" s="366" t="str">
        <f t="shared" si="85"/>
        <v>×</v>
      </c>
      <c r="H588" s="367"/>
      <c r="I588" s="368"/>
      <c r="J588" s="369"/>
      <c r="K588" s="370"/>
      <c r="L588" s="371" t="str">
        <f t="shared" si="86"/>
        <v/>
      </c>
      <c r="M588" s="371" t="str">
        <f t="shared" si="80"/>
        <v/>
      </c>
      <c r="N588" s="371" t="str">
        <f>B588</f>
        <v>-</v>
      </c>
      <c r="O588" s="371" t="str">
        <f t="shared" si="87"/>
        <v/>
      </c>
      <c r="P588" s="371" t="str">
        <f t="shared" si="88"/>
        <v>振替済み</v>
      </c>
      <c r="Q588" s="365" t="str">
        <f>IFERROR(IF(F588="","",IF(I588="休日","OK",IF(I588=$T$3,VLOOKUP(B588,$M$15:$P$655,4,FALSE),"NG"))),"NG")</f>
        <v/>
      </c>
      <c r="R588" s="398" t="str">
        <f>IFERROR(IF(WEEKDAY(C588)=2,"週の始まり",IF(WEEKDAY(C588)=1,"週の終わり",IF(WEEKDAY(C588)&gt;2,"↓",""))),"")</f>
        <v/>
      </c>
      <c r="S588" s="184"/>
      <c r="V588" s="177" t="str">
        <f>IFERROR(VLOOKUP(B588,①工事概要の入力!$C$10:$D$14,2,FALSE),"")</f>
        <v/>
      </c>
      <c r="W588" s="177" t="str">
        <f>IFERROR(VLOOKUP(B588,①工事概要の入力!$C$18:$D$23,2,FALSE),"")</f>
        <v/>
      </c>
      <c r="X588" s="177" t="str">
        <f>IFERROR(VLOOKUP(B588,①工事概要の入力!$C$24:$D$26,2,FALSE),"")</f>
        <v/>
      </c>
      <c r="Y588" s="177" t="str">
        <f>IF(B588&gt;①工事概要の入力!$C$28,"",IF(B588&gt;=①工事概要の入力!$C$27,$Y$13,""))</f>
        <v/>
      </c>
      <c r="Z588" s="177" t="str">
        <f>IF(B588&gt;①工事概要の入力!$C$30,"",IF(B588&gt;=①工事概要の入力!$C$29,$Z$13,""))</f>
        <v/>
      </c>
      <c r="AA588" s="177" t="str">
        <f>IF(B588&gt;①工事概要の入力!$C$32,"",IF(B588&gt;=①工事概要の入力!$C$31,$AA$13,""))</f>
        <v/>
      </c>
      <c r="AB588" s="177" t="str">
        <f>IF(B588&gt;①工事概要の入力!$C$34,"",IF(B588&gt;=①工事概要の入力!$C$33,$AB$13,""))</f>
        <v/>
      </c>
      <c r="AC588" s="177" t="str">
        <f>IF(B588&gt;①工事概要の入力!$C$36,"",IF(B588&gt;=①工事概要の入力!$C$35,$AC$13,""))</f>
        <v/>
      </c>
      <c r="AD588" s="177" t="str">
        <f>IF(B588&gt;①工事概要の入力!$C$38,"",IF(B588&gt;=①工事概要の入力!$C$37,$AD$13,""))</f>
        <v/>
      </c>
      <c r="AE588" s="177" t="str">
        <f>IF(B588&gt;①工事概要の入力!$C$40,"",IF(B588&gt;=①工事概要の入力!$C$39,$AE$13,""))</f>
        <v/>
      </c>
      <c r="AF588" s="177" t="str">
        <f>IF(B588&gt;①工事概要の入力!$C$42,"",IF(B588&gt;=①工事概要の入力!$C$41,$AF$13,""))</f>
        <v/>
      </c>
      <c r="AG588" s="177" t="str">
        <f>IF(B588&gt;①工事概要の入力!$C$44,"",IF(B588&gt;=①工事概要の入力!$C$43,$AG$13,""))</f>
        <v/>
      </c>
      <c r="AH588" s="177" t="str">
        <f>IF(B588&gt;①工事概要の入力!$C$46,"",IF(B588&gt;=①工事概要の入力!$C$45,$AH$13,""))</f>
        <v/>
      </c>
      <c r="AI588" s="177" t="str">
        <f>IF(B588&gt;①工事概要の入力!$C$48,"",IF(B588&gt;=①工事概要の入力!$C$47,$AI$13,""))</f>
        <v/>
      </c>
      <c r="AJ588" s="177" t="str">
        <f>IF(B588&gt;①工事概要の入力!$C$50,"",IF(B588&gt;=①工事概要の入力!$C$49,$AJ$13,""))</f>
        <v/>
      </c>
      <c r="AK588" s="177" t="str">
        <f>IF(B588&gt;①工事概要の入力!$C$52,"",IF(B588&gt;=①工事概要の入力!$C$51,$AK$13,""))</f>
        <v/>
      </c>
      <c r="AL588" s="177" t="str">
        <f>IF(B588&gt;①工事概要の入力!$C$54,"",IF(B588&gt;=①工事概要の入力!$C$53,$AL$13,""))</f>
        <v/>
      </c>
      <c r="AM588" s="177" t="str">
        <f>IF(B588&gt;①工事概要の入力!$C$56,"",IF(B588&gt;=①工事概要の入力!$C$55,$AM$13,""))</f>
        <v/>
      </c>
      <c r="AN588" s="177" t="str">
        <f>IF(B588&gt;①工事概要の入力!$C$58,"",IF(B588&gt;=①工事概要の入力!$C$57,$AN$13,""))</f>
        <v/>
      </c>
      <c r="AO588" s="177" t="str">
        <f>IF(B588&gt;①工事概要の入力!$C$60,"",IF(B588&gt;=①工事概要の入力!$C$59,$AO$13,""))</f>
        <v/>
      </c>
      <c r="AP588" s="177" t="str">
        <f>IF(B588&gt;①工事概要の入力!$C$62,"",IF(B588&gt;=①工事概要の入力!$C$61,$AP$13,""))</f>
        <v/>
      </c>
      <c r="AQ588" s="177" t="str">
        <f>IF(B588&gt;①工事概要の入力!$C$64,"",IF(B588&gt;=①工事概要の入力!$C$63,$AQ$13,""))</f>
        <v/>
      </c>
      <c r="AR588" s="177" t="str">
        <f>IF(B588&gt;①工事概要の入力!$C$66,"",IF(B588&gt;=①工事概要の入力!$C$65,$AR$13,""))</f>
        <v/>
      </c>
      <c r="AS588" s="177" t="str">
        <f>IF(B588&gt;①工事概要の入力!$C$68,"",IF(B588&gt;=①工事概要の入力!$C$67,$AS$13,""))</f>
        <v/>
      </c>
      <c r="AT588" s="177" t="str">
        <f t="shared" si="89"/>
        <v/>
      </c>
      <c r="AU588" s="177" t="str">
        <f t="shared" si="81"/>
        <v xml:space="preserve"> </v>
      </c>
    </row>
    <row r="589" spans="1:47" ht="39" customHeight="1" thickTop="1" thickBot="1">
      <c r="A589" s="351" t="str">
        <f t="shared" si="82"/>
        <v>対象期間外</v>
      </c>
      <c r="B589" s="362" t="str">
        <f>IFERROR(IF(B588=①工事概要の入力!$E$14,"-",IF(B588="-","-",B588+1)),"-")</f>
        <v>-</v>
      </c>
      <c r="C589" s="363" t="str">
        <f t="shared" si="83"/>
        <v>-</v>
      </c>
      <c r="D589" s="364" t="str">
        <f t="shared" si="84"/>
        <v xml:space="preserve"> </v>
      </c>
      <c r="E589" s="365" t="str">
        <f>IF(B589=①工事概要の入力!$E$10,"",IF(B589&gt;①工事概要の入力!$E$13,"",IF(LEN(AT589)=0,"○","")))</f>
        <v/>
      </c>
      <c r="F589" s="365" t="str">
        <f>IF(E589="","",IF(WEEKDAY(B589)=1,"〇",IF(WEEKDAY(B589)=7,"〇","")))</f>
        <v/>
      </c>
      <c r="G589" s="366" t="str">
        <f t="shared" si="85"/>
        <v>×</v>
      </c>
      <c r="H589" s="367"/>
      <c r="I589" s="368"/>
      <c r="J589" s="369"/>
      <c r="K589" s="370"/>
      <c r="L589" s="371" t="str">
        <f t="shared" si="86"/>
        <v/>
      </c>
      <c r="M589" s="371" t="str">
        <f t="shared" si="80"/>
        <v/>
      </c>
      <c r="N589" s="371" t="str">
        <f>B589</f>
        <v>-</v>
      </c>
      <c r="O589" s="371" t="str">
        <f t="shared" si="87"/>
        <v/>
      </c>
      <c r="P589" s="371" t="str">
        <f t="shared" si="88"/>
        <v>振替済み</v>
      </c>
      <c r="Q589" s="365" t="str">
        <f>IFERROR(IF(F589="","",IF(I589="休日","OK",IF(I589=$T$3,VLOOKUP(B589,$M$15:$P$655,4,FALSE),"NG"))),"NG")</f>
        <v/>
      </c>
      <c r="R589" s="398" t="str">
        <f>IFERROR(IF(WEEKDAY(C589)=2,"週の始まり",IF(WEEKDAY(C589)=1,"週の終わり",IF(WEEKDAY(C589)&gt;2,"↓",""))),"")</f>
        <v/>
      </c>
      <c r="S589" s="184"/>
      <c r="V589" s="177" t="str">
        <f>IFERROR(VLOOKUP(B589,①工事概要の入力!$C$10:$D$14,2,FALSE),"")</f>
        <v/>
      </c>
      <c r="W589" s="177" t="str">
        <f>IFERROR(VLOOKUP(B589,①工事概要の入力!$C$18:$D$23,2,FALSE),"")</f>
        <v/>
      </c>
      <c r="X589" s="177" t="str">
        <f>IFERROR(VLOOKUP(B589,①工事概要の入力!$C$24:$D$26,2,FALSE),"")</f>
        <v/>
      </c>
      <c r="Y589" s="177" t="str">
        <f>IF(B589&gt;①工事概要の入力!$C$28,"",IF(B589&gt;=①工事概要の入力!$C$27,$Y$13,""))</f>
        <v/>
      </c>
      <c r="Z589" s="177" t="str">
        <f>IF(B589&gt;①工事概要の入力!$C$30,"",IF(B589&gt;=①工事概要の入力!$C$29,$Z$13,""))</f>
        <v/>
      </c>
      <c r="AA589" s="177" t="str">
        <f>IF(B589&gt;①工事概要の入力!$C$32,"",IF(B589&gt;=①工事概要の入力!$C$31,$AA$13,""))</f>
        <v/>
      </c>
      <c r="AB589" s="177" t="str">
        <f>IF(B589&gt;①工事概要の入力!$C$34,"",IF(B589&gt;=①工事概要の入力!$C$33,$AB$13,""))</f>
        <v/>
      </c>
      <c r="AC589" s="177" t="str">
        <f>IF(B589&gt;①工事概要の入力!$C$36,"",IF(B589&gt;=①工事概要の入力!$C$35,$AC$13,""))</f>
        <v/>
      </c>
      <c r="AD589" s="177" t="str">
        <f>IF(B589&gt;①工事概要の入力!$C$38,"",IF(B589&gt;=①工事概要の入力!$C$37,$AD$13,""))</f>
        <v/>
      </c>
      <c r="AE589" s="177" t="str">
        <f>IF(B589&gt;①工事概要の入力!$C$40,"",IF(B589&gt;=①工事概要の入力!$C$39,$AE$13,""))</f>
        <v/>
      </c>
      <c r="AF589" s="177" t="str">
        <f>IF(B589&gt;①工事概要の入力!$C$42,"",IF(B589&gt;=①工事概要の入力!$C$41,$AF$13,""))</f>
        <v/>
      </c>
      <c r="AG589" s="177" t="str">
        <f>IF(B589&gt;①工事概要の入力!$C$44,"",IF(B589&gt;=①工事概要の入力!$C$43,$AG$13,""))</f>
        <v/>
      </c>
      <c r="AH589" s="177" t="str">
        <f>IF(B589&gt;①工事概要の入力!$C$46,"",IF(B589&gt;=①工事概要の入力!$C$45,$AH$13,""))</f>
        <v/>
      </c>
      <c r="AI589" s="177" t="str">
        <f>IF(B589&gt;①工事概要の入力!$C$48,"",IF(B589&gt;=①工事概要の入力!$C$47,$AI$13,""))</f>
        <v/>
      </c>
      <c r="AJ589" s="177" t="str">
        <f>IF(B589&gt;①工事概要の入力!$C$50,"",IF(B589&gt;=①工事概要の入力!$C$49,$AJ$13,""))</f>
        <v/>
      </c>
      <c r="AK589" s="177" t="str">
        <f>IF(B589&gt;①工事概要の入力!$C$52,"",IF(B589&gt;=①工事概要の入力!$C$51,$AK$13,""))</f>
        <v/>
      </c>
      <c r="AL589" s="177" t="str">
        <f>IF(B589&gt;①工事概要の入力!$C$54,"",IF(B589&gt;=①工事概要の入力!$C$53,$AL$13,""))</f>
        <v/>
      </c>
      <c r="AM589" s="177" t="str">
        <f>IF(B589&gt;①工事概要の入力!$C$56,"",IF(B589&gt;=①工事概要の入力!$C$55,$AM$13,""))</f>
        <v/>
      </c>
      <c r="AN589" s="177" t="str">
        <f>IF(B589&gt;①工事概要の入力!$C$58,"",IF(B589&gt;=①工事概要の入力!$C$57,$AN$13,""))</f>
        <v/>
      </c>
      <c r="AO589" s="177" t="str">
        <f>IF(B589&gt;①工事概要の入力!$C$60,"",IF(B589&gt;=①工事概要の入力!$C$59,$AO$13,""))</f>
        <v/>
      </c>
      <c r="AP589" s="177" t="str">
        <f>IF(B589&gt;①工事概要の入力!$C$62,"",IF(B589&gt;=①工事概要の入力!$C$61,$AP$13,""))</f>
        <v/>
      </c>
      <c r="AQ589" s="177" t="str">
        <f>IF(B589&gt;①工事概要の入力!$C$64,"",IF(B589&gt;=①工事概要の入力!$C$63,$AQ$13,""))</f>
        <v/>
      </c>
      <c r="AR589" s="177" t="str">
        <f>IF(B589&gt;①工事概要の入力!$C$66,"",IF(B589&gt;=①工事概要の入力!$C$65,$AR$13,""))</f>
        <v/>
      </c>
      <c r="AS589" s="177" t="str">
        <f>IF(B589&gt;①工事概要の入力!$C$68,"",IF(B589&gt;=①工事概要の入力!$C$67,$AS$13,""))</f>
        <v/>
      </c>
      <c r="AT589" s="177" t="str">
        <f t="shared" si="89"/>
        <v/>
      </c>
      <c r="AU589" s="177" t="str">
        <f t="shared" si="81"/>
        <v xml:space="preserve"> </v>
      </c>
    </row>
    <row r="590" spans="1:47" ht="39" customHeight="1" thickTop="1" thickBot="1">
      <c r="A590" s="351" t="str">
        <f t="shared" si="82"/>
        <v>対象期間外</v>
      </c>
      <c r="B590" s="362" t="str">
        <f>IFERROR(IF(B589=①工事概要の入力!$E$14,"-",IF(B589="-","-",B589+1)),"-")</f>
        <v>-</v>
      </c>
      <c r="C590" s="363" t="str">
        <f t="shared" si="83"/>
        <v>-</v>
      </c>
      <c r="D590" s="364" t="str">
        <f t="shared" si="84"/>
        <v xml:space="preserve"> </v>
      </c>
      <c r="E590" s="365" t="str">
        <f>IF(B590=①工事概要の入力!$E$10,"",IF(B590&gt;①工事概要の入力!$E$13,"",IF(LEN(AT590)=0,"○","")))</f>
        <v/>
      </c>
      <c r="F590" s="365" t="str">
        <f>IF(E590="","",IF(WEEKDAY(B590)=1,"〇",IF(WEEKDAY(B590)=7,"〇","")))</f>
        <v/>
      </c>
      <c r="G590" s="366" t="str">
        <f t="shared" si="85"/>
        <v>×</v>
      </c>
      <c r="H590" s="367"/>
      <c r="I590" s="368"/>
      <c r="J590" s="369"/>
      <c r="K590" s="370"/>
      <c r="L590" s="371" t="str">
        <f t="shared" si="86"/>
        <v/>
      </c>
      <c r="M590" s="371" t="str">
        <f t="shared" si="80"/>
        <v/>
      </c>
      <c r="N590" s="371" t="str">
        <f>B590</f>
        <v>-</v>
      </c>
      <c r="O590" s="371" t="str">
        <f t="shared" si="87"/>
        <v/>
      </c>
      <c r="P590" s="371" t="str">
        <f t="shared" si="88"/>
        <v>振替済み</v>
      </c>
      <c r="Q590" s="365" t="str">
        <f>IFERROR(IF(F590="","",IF(I590="休日","OK",IF(I590=$T$3,VLOOKUP(B590,$M$15:$P$655,4,FALSE),"NG"))),"NG")</f>
        <v/>
      </c>
      <c r="R590" s="398" t="str">
        <f>IFERROR(IF(WEEKDAY(C590)=2,"週の始まり",IF(WEEKDAY(C590)=1,"週の終わり",IF(WEEKDAY(C590)&gt;2,"↓",""))),"")</f>
        <v/>
      </c>
      <c r="S590" s="184"/>
      <c r="V590" s="177" t="str">
        <f>IFERROR(VLOOKUP(B590,①工事概要の入力!$C$10:$D$14,2,FALSE),"")</f>
        <v/>
      </c>
      <c r="W590" s="177" t="str">
        <f>IFERROR(VLOOKUP(B590,①工事概要の入力!$C$18:$D$23,2,FALSE),"")</f>
        <v/>
      </c>
      <c r="X590" s="177" t="str">
        <f>IFERROR(VLOOKUP(B590,①工事概要の入力!$C$24:$D$26,2,FALSE),"")</f>
        <v/>
      </c>
      <c r="Y590" s="177" t="str">
        <f>IF(B590&gt;①工事概要の入力!$C$28,"",IF(B590&gt;=①工事概要の入力!$C$27,$Y$13,""))</f>
        <v/>
      </c>
      <c r="Z590" s="177" t="str">
        <f>IF(B590&gt;①工事概要の入力!$C$30,"",IF(B590&gt;=①工事概要の入力!$C$29,$Z$13,""))</f>
        <v/>
      </c>
      <c r="AA590" s="177" t="str">
        <f>IF(B590&gt;①工事概要の入力!$C$32,"",IF(B590&gt;=①工事概要の入力!$C$31,$AA$13,""))</f>
        <v/>
      </c>
      <c r="AB590" s="177" t="str">
        <f>IF(B590&gt;①工事概要の入力!$C$34,"",IF(B590&gt;=①工事概要の入力!$C$33,$AB$13,""))</f>
        <v/>
      </c>
      <c r="AC590" s="177" t="str">
        <f>IF(B590&gt;①工事概要の入力!$C$36,"",IF(B590&gt;=①工事概要の入力!$C$35,$AC$13,""))</f>
        <v/>
      </c>
      <c r="AD590" s="177" t="str">
        <f>IF(B590&gt;①工事概要の入力!$C$38,"",IF(B590&gt;=①工事概要の入力!$C$37,$AD$13,""))</f>
        <v/>
      </c>
      <c r="AE590" s="177" t="str">
        <f>IF(B590&gt;①工事概要の入力!$C$40,"",IF(B590&gt;=①工事概要の入力!$C$39,$AE$13,""))</f>
        <v/>
      </c>
      <c r="AF590" s="177" t="str">
        <f>IF(B590&gt;①工事概要の入力!$C$42,"",IF(B590&gt;=①工事概要の入力!$C$41,$AF$13,""))</f>
        <v/>
      </c>
      <c r="AG590" s="177" t="str">
        <f>IF(B590&gt;①工事概要の入力!$C$44,"",IF(B590&gt;=①工事概要の入力!$C$43,$AG$13,""))</f>
        <v/>
      </c>
      <c r="AH590" s="177" t="str">
        <f>IF(B590&gt;①工事概要の入力!$C$46,"",IF(B590&gt;=①工事概要の入力!$C$45,$AH$13,""))</f>
        <v/>
      </c>
      <c r="AI590" s="177" t="str">
        <f>IF(B590&gt;①工事概要の入力!$C$48,"",IF(B590&gt;=①工事概要の入力!$C$47,$AI$13,""))</f>
        <v/>
      </c>
      <c r="AJ590" s="177" t="str">
        <f>IF(B590&gt;①工事概要の入力!$C$50,"",IF(B590&gt;=①工事概要の入力!$C$49,$AJ$13,""))</f>
        <v/>
      </c>
      <c r="AK590" s="177" t="str">
        <f>IF(B590&gt;①工事概要の入力!$C$52,"",IF(B590&gt;=①工事概要の入力!$C$51,$AK$13,""))</f>
        <v/>
      </c>
      <c r="AL590" s="177" t="str">
        <f>IF(B590&gt;①工事概要の入力!$C$54,"",IF(B590&gt;=①工事概要の入力!$C$53,$AL$13,""))</f>
        <v/>
      </c>
      <c r="AM590" s="177" t="str">
        <f>IF(B590&gt;①工事概要の入力!$C$56,"",IF(B590&gt;=①工事概要の入力!$C$55,$AM$13,""))</f>
        <v/>
      </c>
      <c r="AN590" s="177" t="str">
        <f>IF(B590&gt;①工事概要の入力!$C$58,"",IF(B590&gt;=①工事概要の入力!$C$57,$AN$13,""))</f>
        <v/>
      </c>
      <c r="AO590" s="177" t="str">
        <f>IF(B590&gt;①工事概要の入力!$C$60,"",IF(B590&gt;=①工事概要の入力!$C$59,$AO$13,""))</f>
        <v/>
      </c>
      <c r="AP590" s="177" t="str">
        <f>IF(B590&gt;①工事概要の入力!$C$62,"",IF(B590&gt;=①工事概要の入力!$C$61,$AP$13,""))</f>
        <v/>
      </c>
      <c r="AQ590" s="177" t="str">
        <f>IF(B590&gt;①工事概要の入力!$C$64,"",IF(B590&gt;=①工事概要の入力!$C$63,$AQ$13,""))</f>
        <v/>
      </c>
      <c r="AR590" s="177" t="str">
        <f>IF(B590&gt;①工事概要の入力!$C$66,"",IF(B590&gt;=①工事概要の入力!$C$65,$AR$13,""))</f>
        <v/>
      </c>
      <c r="AS590" s="177" t="str">
        <f>IF(B590&gt;①工事概要の入力!$C$68,"",IF(B590&gt;=①工事概要の入力!$C$67,$AS$13,""))</f>
        <v/>
      </c>
      <c r="AT590" s="177" t="str">
        <f t="shared" si="89"/>
        <v/>
      </c>
      <c r="AU590" s="177" t="str">
        <f t="shared" si="81"/>
        <v xml:space="preserve"> </v>
      </c>
    </row>
    <row r="591" spans="1:47" ht="39" customHeight="1" thickTop="1" thickBot="1">
      <c r="A591" s="351" t="str">
        <f t="shared" si="82"/>
        <v>対象期間外</v>
      </c>
      <c r="B591" s="362" t="str">
        <f>IFERROR(IF(B590=①工事概要の入力!$E$14,"-",IF(B590="-","-",B590+1)),"-")</f>
        <v>-</v>
      </c>
      <c r="C591" s="363" t="str">
        <f t="shared" si="83"/>
        <v>-</v>
      </c>
      <c r="D591" s="364" t="str">
        <f t="shared" si="84"/>
        <v xml:space="preserve"> </v>
      </c>
      <c r="E591" s="365" t="str">
        <f>IF(B591=①工事概要の入力!$E$10,"",IF(B591&gt;①工事概要の入力!$E$13,"",IF(LEN(AT591)=0,"○","")))</f>
        <v/>
      </c>
      <c r="F591" s="365" t="str">
        <f>IF(E591="","",IF(WEEKDAY(B591)=1,"〇",IF(WEEKDAY(B591)=7,"〇","")))</f>
        <v/>
      </c>
      <c r="G591" s="366" t="str">
        <f t="shared" si="85"/>
        <v>×</v>
      </c>
      <c r="H591" s="367"/>
      <c r="I591" s="368"/>
      <c r="J591" s="369"/>
      <c r="K591" s="370"/>
      <c r="L591" s="371" t="str">
        <f t="shared" si="86"/>
        <v/>
      </c>
      <c r="M591" s="371" t="str">
        <f t="shared" ref="M591:M654" si="90">IF(L591="","",L591)</f>
        <v/>
      </c>
      <c r="N591" s="371" t="str">
        <f>B591</f>
        <v>-</v>
      </c>
      <c r="O591" s="371" t="str">
        <f t="shared" si="87"/>
        <v/>
      </c>
      <c r="P591" s="371" t="str">
        <f t="shared" si="88"/>
        <v>振替済み</v>
      </c>
      <c r="Q591" s="365" t="str">
        <f>IFERROR(IF(F591="","",IF(I591="休日","OK",IF(I591=$T$3,VLOOKUP(B591,$M$15:$P$655,4,FALSE),"NG"))),"NG")</f>
        <v/>
      </c>
      <c r="R591" s="398" t="str">
        <f>IFERROR(IF(WEEKDAY(C591)=2,"週の始まり",IF(WEEKDAY(C591)=1,"週の終わり",IF(WEEKDAY(C591)&gt;2,"↓",""))),"")</f>
        <v/>
      </c>
      <c r="S591" s="184"/>
      <c r="V591" s="177" t="str">
        <f>IFERROR(VLOOKUP(B591,①工事概要の入力!$C$10:$D$14,2,FALSE),"")</f>
        <v/>
      </c>
      <c r="W591" s="177" t="str">
        <f>IFERROR(VLOOKUP(B591,①工事概要の入力!$C$18:$D$23,2,FALSE),"")</f>
        <v/>
      </c>
      <c r="X591" s="177" t="str">
        <f>IFERROR(VLOOKUP(B591,①工事概要の入力!$C$24:$D$26,2,FALSE),"")</f>
        <v/>
      </c>
      <c r="Y591" s="177" t="str">
        <f>IF(B591&gt;①工事概要の入力!$C$28,"",IF(B591&gt;=①工事概要の入力!$C$27,$Y$13,""))</f>
        <v/>
      </c>
      <c r="Z591" s="177" t="str">
        <f>IF(B591&gt;①工事概要の入力!$C$30,"",IF(B591&gt;=①工事概要の入力!$C$29,$Z$13,""))</f>
        <v/>
      </c>
      <c r="AA591" s="177" t="str">
        <f>IF(B591&gt;①工事概要の入力!$C$32,"",IF(B591&gt;=①工事概要の入力!$C$31,$AA$13,""))</f>
        <v/>
      </c>
      <c r="AB591" s="177" t="str">
        <f>IF(B591&gt;①工事概要の入力!$C$34,"",IF(B591&gt;=①工事概要の入力!$C$33,$AB$13,""))</f>
        <v/>
      </c>
      <c r="AC591" s="177" t="str">
        <f>IF(B591&gt;①工事概要の入力!$C$36,"",IF(B591&gt;=①工事概要の入力!$C$35,$AC$13,""))</f>
        <v/>
      </c>
      <c r="AD591" s="177" t="str">
        <f>IF(B591&gt;①工事概要の入力!$C$38,"",IF(B591&gt;=①工事概要の入力!$C$37,$AD$13,""))</f>
        <v/>
      </c>
      <c r="AE591" s="177" t="str">
        <f>IF(B591&gt;①工事概要の入力!$C$40,"",IF(B591&gt;=①工事概要の入力!$C$39,$AE$13,""))</f>
        <v/>
      </c>
      <c r="AF591" s="177" t="str">
        <f>IF(B591&gt;①工事概要の入力!$C$42,"",IF(B591&gt;=①工事概要の入力!$C$41,$AF$13,""))</f>
        <v/>
      </c>
      <c r="AG591" s="177" t="str">
        <f>IF(B591&gt;①工事概要の入力!$C$44,"",IF(B591&gt;=①工事概要の入力!$C$43,$AG$13,""))</f>
        <v/>
      </c>
      <c r="AH591" s="177" t="str">
        <f>IF(B591&gt;①工事概要の入力!$C$46,"",IF(B591&gt;=①工事概要の入力!$C$45,$AH$13,""))</f>
        <v/>
      </c>
      <c r="AI591" s="177" t="str">
        <f>IF(B591&gt;①工事概要の入力!$C$48,"",IF(B591&gt;=①工事概要の入力!$C$47,$AI$13,""))</f>
        <v/>
      </c>
      <c r="AJ591" s="177" t="str">
        <f>IF(B591&gt;①工事概要の入力!$C$50,"",IF(B591&gt;=①工事概要の入力!$C$49,$AJ$13,""))</f>
        <v/>
      </c>
      <c r="AK591" s="177" t="str">
        <f>IF(B591&gt;①工事概要の入力!$C$52,"",IF(B591&gt;=①工事概要の入力!$C$51,$AK$13,""))</f>
        <v/>
      </c>
      <c r="AL591" s="177" t="str">
        <f>IF(B591&gt;①工事概要の入力!$C$54,"",IF(B591&gt;=①工事概要の入力!$C$53,$AL$13,""))</f>
        <v/>
      </c>
      <c r="AM591" s="177" t="str">
        <f>IF(B591&gt;①工事概要の入力!$C$56,"",IF(B591&gt;=①工事概要の入力!$C$55,$AM$13,""))</f>
        <v/>
      </c>
      <c r="AN591" s="177" t="str">
        <f>IF(B591&gt;①工事概要の入力!$C$58,"",IF(B591&gt;=①工事概要の入力!$C$57,$AN$13,""))</f>
        <v/>
      </c>
      <c r="AO591" s="177" t="str">
        <f>IF(B591&gt;①工事概要の入力!$C$60,"",IF(B591&gt;=①工事概要の入力!$C$59,$AO$13,""))</f>
        <v/>
      </c>
      <c r="AP591" s="177" t="str">
        <f>IF(B591&gt;①工事概要の入力!$C$62,"",IF(B591&gt;=①工事概要の入力!$C$61,$AP$13,""))</f>
        <v/>
      </c>
      <c r="AQ591" s="177" t="str">
        <f>IF(B591&gt;①工事概要の入力!$C$64,"",IF(B591&gt;=①工事概要の入力!$C$63,$AQ$13,""))</f>
        <v/>
      </c>
      <c r="AR591" s="177" t="str">
        <f>IF(B591&gt;①工事概要の入力!$C$66,"",IF(B591&gt;=①工事概要の入力!$C$65,$AR$13,""))</f>
        <v/>
      </c>
      <c r="AS591" s="177" t="str">
        <f>IF(B591&gt;①工事概要の入力!$C$68,"",IF(B591&gt;=①工事概要の入力!$C$67,$AS$13,""))</f>
        <v/>
      </c>
      <c r="AT591" s="177" t="str">
        <f t="shared" si="89"/>
        <v/>
      </c>
      <c r="AU591" s="177" t="str">
        <f t="shared" ref="AU591:AU654" si="91">V591&amp;" "&amp;AT591</f>
        <v xml:space="preserve"> </v>
      </c>
    </row>
    <row r="592" spans="1:47" ht="39" customHeight="1" thickTop="1" thickBot="1">
      <c r="A592" s="351" t="str">
        <f t="shared" ref="A592:A655" si="92">IF(G592="×","対象期間外",IF(G592="〇","対象期間",""))</f>
        <v>対象期間外</v>
      </c>
      <c r="B592" s="362" t="str">
        <f>IFERROR(IF(B591=①工事概要の入力!$E$14,"-",IF(B591="-","-",B591+1)),"-")</f>
        <v>-</v>
      </c>
      <c r="C592" s="363" t="str">
        <f t="shared" ref="C592:C655" si="93">IFERROR(WEEKDAY(B592),"-")</f>
        <v>-</v>
      </c>
      <c r="D592" s="364" t="str">
        <f t="shared" ref="D592:D655" si="94">AU592</f>
        <v xml:space="preserve"> </v>
      </c>
      <c r="E592" s="365" t="str">
        <f>IF(B592=①工事概要の入力!$E$10,"",IF(B592&gt;①工事概要の入力!$E$13,"",IF(LEN(AT592)=0,"○","")))</f>
        <v/>
      </c>
      <c r="F592" s="365" t="str">
        <f>IF(E592="","",IF(WEEKDAY(B592)=1,"〇",IF(WEEKDAY(B592)=7,"〇","")))</f>
        <v/>
      </c>
      <c r="G592" s="366" t="str">
        <f t="shared" ref="G592:G655" si="95">IF(E592="","×","〇")</f>
        <v>×</v>
      </c>
      <c r="H592" s="367"/>
      <c r="I592" s="368"/>
      <c r="J592" s="369"/>
      <c r="K592" s="370"/>
      <c r="L592" s="371" t="str">
        <f t="shared" ref="L592:L655" si="96">IF(I592="完全週休２日の振替休日",J592,"")</f>
        <v/>
      </c>
      <c r="M592" s="371" t="str">
        <f t="shared" si="90"/>
        <v/>
      </c>
      <c r="N592" s="371" t="str">
        <f>B592</f>
        <v>-</v>
      </c>
      <c r="O592" s="371" t="str">
        <f t="shared" ref="O592:O655" si="97">IF(H592&amp;I592=$T$4&amp;$T$5,"NG","")</f>
        <v/>
      </c>
      <c r="P592" s="371" t="str">
        <f t="shared" ref="P592:P655" si="98">IF(O592="","振替済み",$T$15)</f>
        <v>振替済み</v>
      </c>
      <c r="Q592" s="365" t="str">
        <f>IFERROR(IF(F592="","",IF(I592="休日","OK",IF(I592=$T$3,VLOOKUP(B592,$M$15:$P$655,4,FALSE),"NG"))),"NG")</f>
        <v/>
      </c>
      <c r="R592" s="398" t="str">
        <f>IFERROR(IF(WEEKDAY(C592)=2,"週の始まり",IF(WEEKDAY(C592)=1,"週の終わり",IF(WEEKDAY(C592)&gt;2,"↓",""))),"")</f>
        <v/>
      </c>
      <c r="S592" s="184"/>
      <c r="V592" s="177" t="str">
        <f>IFERROR(VLOOKUP(B592,①工事概要の入力!$C$10:$D$14,2,FALSE),"")</f>
        <v/>
      </c>
      <c r="W592" s="177" t="str">
        <f>IFERROR(VLOOKUP(B592,①工事概要の入力!$C$18:$D$23,2,FALSE),"")</f>
        <v/>
      </c>
      <c r="X592" s="177" t="str">
        <f>IFERROR(VLOOKUP(B592,①工事概要の入力!$C$24:$D$26,2,FALSE),"")</f>
        <v/>
      </c>
      <c r="Y592" s="177" t="str">
        <f>IF(B592&gt;①工事概要の入力!$C$28,"",IF(B592&gt;=①工事概要の入力!$C$27,$Y$13,""))</f>
        <v/>
      </c>
      <c r="Z592" s="177" t="str">
        <f>IF(B592&gt;①工事概要の入力!$C$30,"",IF(B592&gt;=①工事概要の入力!$C$29,$Z$13,""))</f>
        <v/>
      </c>
      <c r="AA592" s="177" t="str">
        <f>IF(B592&gt;①工事概要の入力!$C$32,"",IF(B592&gt;=①工事概要の入力!$C$31,$AA$13,""))</f>
        <v/>
      </c>
      <c r="AB592" s="177" t="str">
        <f>IF(B592&gt;①工事概要の入力!$C$34,"",IF(B592&gt;=①工事概要の入力!$C$33,$AB$13,""))</f>
        <v/>
      </c>
      <c r="AC592" s="177" t="str">
        <f>IF(B592&gt;①工事概要の入力!$C$36,"",IF(B592&gt;=①工事概要の入力!$C$35,$AC$13,""))</f>
        <v/>
      </c>
      <c r="AD592" s="177" t="str">
        <f>IF(B592&gt;①工事概要の入力!$C$38,"",IF(B592&gt;=①工事概要の入力!$C$37,$AD$13,""))</f>
        <v/>
      </c>
      <c r="AE592" s="177" t="str">
        <f>IF(B592&gt;①工事概要の入力!$C$40,"",IF(B592&gt;=①工事概要の入力!$C$39,$AE$13,""))</f>
        <v/>
      </c>
      <c r="AF592" s="177" t="str">
        <f>IF(B592&gt;①工事概要の入力!$C$42,"",IF(B592&gt;=①工事概要の入力!$C$41,$AF$13,""))</f>
        <v/>
      </c>
      <c r="AG592" s="177" t="str">
        <f>IF(B592&gt;①工事概要の入力!$C$44,"",IF(B592&gt;=①工事概要の入力!$C$43,$AG$13,""))</f>
        <v/>
      </c>
      <c r="AH592" s="177" t="str">
        <f>IF(B592&gt;①工事概要の入力!$C$46,"",IF(B592&gt;=①工事概要の入力!$C$45,$AH$13,""))</f>
        <v/>
      </c>
      <c r="AI592" s="177" t="str">
        <f>IF(B592&gt;①工事概要の入力!$C$48,"",IF(B592&gt;=①工事概要の入力!$C$47,$AI$13,""))</f>
        <v/>
      </c>
      <c r="AJ592" s="177" t="str">
        <f>IF(B592&gt;①工事概要の入力!$C$50,"",IF(B592&gt;=①工事概要の入力!$C$49,$AJ$13,""))</f>
        <v/>
      </c>
      <c r="AK592" s="177" t="str">
        <f>IF(B592&gt;①工事概要の入力!$C$52,"",IF(B592&gt;=①工事概要の入力!$C$51,$AK$13,""))</f>
        <v/>
      </c>
      <c r="AL592" s="177" t="str">
        <f>IF(B592&gt;①工事概要の入力!$C$54,"",IF(B592&gt;=①工事概要の入力!$C$53,$AL$13,""))</f>
        <v/>
      </c>
      <c r="AM592" s="177" t="str">
        <f>IF(B592&gt;①工事概要の入力!$C$56,"",IF(B592&gt;=①工事概要の入力!$C$55,$AM$13,""))</f>
        <v/>
      </c>
      <c r="AN592" s="177" t="str">
        <f>IF(B592&gt;①工事概要の入力!$C$58,"",IF(B592&gt;=①工事概要の入力!$C$57,$AN$13,""))</f>
        <v/>
      </c>
      <c r="AO592" s="177" t="str">
        <f>IF(B592&gt;①工事概要の入力!$C$60,"",IF(B592&gt;=①工事概要の入力!$C$59,$AO$13,""))</f>
        <v/>
      </c>
      <c r="AP592" s="177" t="str">
        <f>IF(B592&gt;①工事概要の入力!$C$62,"",IF(B592&gt;=①工事概要の入力!$C$61,$AP$13,""))</f>
        <v/>
      </c>
      <c r="AQ592" s="177" t="str">
        <f>IF(B592&gt;①工事概要の入力!$C$64,"",IF(B592&gt;=①工事概要の入力!$C$63,$AQ$13,""))</f>
        <v/>
      </c>
      <c r="AR592" s="177" t="str">
        <f>IF(B592&gt;①工事概要の入力!$C$66,"",IF(B592&gt;=①工事概要の入力!$C$65,$AR$13,""))</f>
        <v/>
      </c>
      <c r="AS592" s="177" t="str">
        <f>IF(B592&gt;①工事概要の入力!$C$68,"",IF(B592&gt;=①工事概要の入力!$C$67,$AS$13,""))</f>
        <v/>
      </c>
      <c r="AT592" s="177" t="str">
        <f t="shared" ref="AT592:AT655" si="99">IF(COUNTA(W592:AE592)=0,"",W592&amp;X592&amp;Y592&amp;Z592&amp;AA592&amp;AB592&amp;AC592&amp;AD592&amp;AE592&amp;AF592&amp;AG592&amp;AH592&amp;AI592&amp;AJ592&amp;AK592&amp;AL592&amp;AM592&amp;AN592&amp;AO592&amp;AP592&amp;AQ592&amp;AR592&amp;AS592)</f>
        <v/>
      </c>
      <c r="AU592" s="177" t="str">
        <f t="shared" si="91"/>
        <v xml:space="preserve"> </v>
      </c>
    </row>
    <row r="593" spans="1:47" ht="39" customHeight="1" thickTop="1" thickBot="1">
      <c r="A593" s="351" t="str">
        <f t="shared" si="92"/>
        <v>対象期間外</v>
      </c>
      <c r="B593" s="362" t="str">
        <f>IFERROR(IF(B592=①工事概要の入力!$E$14,"-",IF(B592="-","-",B592+1)),"-")</f>
        <v>-</v>
      </c>
      <c r="C593" s="363" t="str">
        <f t="shared" si="93"/>
        <v>-</v>
      </c>
      <c r="D593" s="364" t="str">
        <f t="shared" si="94"/>
        <v xml:space="preserve"> </v>
      </c>
      <c r="E593" s="365" t="str">
        <f>IF(B593=①工事概要の入力!$E$10,"",IF(B593&gt;①工事概要の入力!$E$13,"",IF(LEN(AT593)=0,"○","")))</f>
        <v/>
      </c>
      <c r="F593" s="365" t="str">
        <f>IF(E593="","",IF(WEEKDAY(B593)=1,"〇",IF(WEEKDAY(B593)=7,"〇","")))</f>
        <v/>
      </c>
      <c r="G593" s="366" t="str">
        <f t="shared" si="95"/>
        <v>×</v>
      </c>
      <c r="H593" s="367"/>
      <c r="I593" s="368"/>
      <c r="J593" s="369"/>
      <c r="K593" s="370"/>
      <c r="L593" s="371" t="str">
        <f t="shared" si="96"/>
        <v/>
      </c>
      <c r="M593" s="371" t="str">
        <f t="shared" si="90"/>
        <v/>
      </c>
      <c r="N593" s="371" t="str">
        <f>B593</f>
        <v>-</v>
      </c>
      <c r="O593" s="371" t="str">
        <f t="shared" si="97"/>
        <v/>
      </c>
      <c r="P593" s="371" t="str">
        <f t="shared" si="98"/>
        <v>振替済み</v>
      </c>
      <c r="Q593" s="365" t="str">
        <f>IFERROR(IF(F593="","",IF(I593="休日","OK",IF(I593=$T$3,VLOOKUP(B593,$M$15:$P$655,4,FALSE),"NG"))),"NG")</f>
        <v/>
      </c>
      <c r="R593" s="398" t="str">
        <f>IFERROR(IF(WEEKDAY(C593)=2,"週の始まり",IF(WEEKDAY(C593)=1,"週の終わり",IF(WEEKDAY(C593)&gt;2,"↓",""))),"")</f>
        <v/>
      </c>
      <c r="S593" s="184"/>
      <c r="V593" s="177" t="str">
        <f>IFERROR(VLOOKUP(B593,①工事概要の入力!$C$10:$D$14,2,FALSE),"")</f>
        <v/>
      </c>
      <c r="W593" s="177" t="str">
        <f>IFERROR(VLOOKUP(B593,①工事概要の入力!$C$18:$D$23,2,FALSE),"")</f>
        <v/>
      </c>
      <c r="X593" s="177" t="str">
        <f>IFERROR(VLOOKUP(B593,①工事概要の入力!$C$24:$D$26,2,FALSE),"")</f>
        <v/>
      </c>
      <c r="Y593" s="177" t="str">
        <f>IF(B593&gt;①工事概要の入力!$C$28,"",IF(B593&gt;=①工事概要の入力!$C$27,$Y$13,""))</f>
        <v/>
      </c>
      <c r="Z593" s="177" t="str">
        <f>IF(B593&gt;①工事概要の入力!$C$30,"",IF(B593&gt;=①工事概要の入力!$C$29,$Z$13,""))</f>
        <v/>
      </c>
      <c r="AA593" s="177" t="str">
        <f>IF(B593&gt;①工事概要の入力!$C$32,"",IF(B593&gt;=①工事概要の入力!$C$31,$AA$13,""))</f>
        <v/>
      </c>
      <c r="AB593" s="177" t="str">
        <f>IF(B593&gt;①工事概要の入力!$C$34,"",IF(B593&gt;=①工事概要の入力!$C$33,$AB$13,""))</f>
        <v/>
      </c>
      <c r="AC593" s="177" t="str">
        <f>IF(B593&gt;①工事概要の入力!$C$36,"",IF(B593&gt;=①工事概要の入力!$C$35,$AC$13,""))</f>
        <v/>
      </c>
      <c r="AD593" s="177" t="str">
        <f>IF(B593&gt;①工事概要の入力!$C$38,"",IF(B593&gt;=①工事概要の入力!$C$37,$AD$13,""))</f>
        <v/>
      </c>
      <c r="AE593" s="177" t="str">
        <f>IF(B593&gt;①工事概要の入力!$C$40,"",IF(B593&gt;=①工事概要の入力!$C$39,$AE$13,""))</f>
        <v/>
      </c>
      <c r="AF593" s="177" t="str">
        <f>IF(B593&gt;①工事概要の入力!$C$42,"",IF(B593&gt;=①工事概要の入力!$C$41,$AF$13,""))</f>
        <v/>
      </c>
      <c r="AG593" s="177" t="str">
        <f>IF(B593&gt;①工事概要の入力!$C$44,"",IF(B593&gt;=①工事概要の入力!$C$43,$AG$13,""))</f>
        <v/>
      </c>
      <c r="AH593" s="177" t="str">
        <f>IF(B593&gt;①工事概要の入力!$C$46,"",IF(B593&gt;=①工事概要の入力!$C$45,$AH$13,""))</f>
        <v/>
      </c>
      <c r="AI593" s="177" t="str">
        <f>IF(B593&gt;①工事概要の入力!$C$48,"",IF(B593&gt;=①工事概要の入力!$C$47,$AI$13,""))</f>
        <v/>
      </c>
      <c r="AJ593" s="177" t="str">
        <f>IF(B593&gt;①工事概要の入力!$C$50,"",IF(B593&gt;=①工事概要の入力!$C$49,$AJ$13,""))</f>
        <v/>
      </c>
      <c r="AK593" s="177" t="str">
        <f>IF(B593&gt;①工事概要の入力!$C$52,"",IF(B593&gt;=①工事概要の入力!$C$51,$AK$13,""))</f>
        <v/>
      </c>
      <c r="AL593" s="177" t="str">
        <f>IF(B593&gt;①工事概要の入力!$C$54,"",IF(B593&gt;=①工事概要の入力!$C$53,$AL$13,""))</f>
        <v/>
      </c>
      <c r="AM593" s="177" t="str">
        <f>IF(B593&gt;①工事概要の入力!$C$56,"",IF(B593&gt;=①工事概要の入力!$C$55,$AM$13,""))</f>
        <v/>
      </c>
      <c r="AN593" s="177" t="str">
        <f>IF(B593&gt;①工事概要の入力!$C$58,"",IF(B593&gt;=①工事概要の入力!$C$57,$AN$13,""))</f>
        <v/>
      </c>
      <c r="AO593" s="177" t="str">
        <f>IF(B593&gt;①工事概要の入力!$C$60,"",IF(B593&gt;=①工事概要の入力!$C$59,$AO$13,""))</f>
        <v/>
      </c>
      <c r="AP593" s="177" t="str">
        <f>IF(B593&gt;①工事概要の入力!$C$62,"",IF(B593&gt;=①工事概要の入力!$C$61,$AP$13,""))</f>
        <v/>
      </c>
      <c r="AQ593" s="177" t="str">
        <f>IF(B593&gt;①工事概要の入力!$C$64,"",IF(B593&gt;=①工事概要の入力!$C$63,$AQ$13,""))</f>
        <v/>
      </c>
      <c r="AR593" s="177" t="str">
        <f>IF(B593&gt;①工事概要の入力!$C$66,"",IF(B593&gt;=①工事概要の入力!$C$65,$AR$13,""))</f>
        <v/>
      </c>
      <c r="AS593" s="177" t="str">
        <f>IF(B593&gt;①工事概要の入力!$C$68,"",IF(B593&gt;=①工事概要の入力!$C$67,$AS$13,""))</f>
        <v/>
      </c>
      <c r="AT593" s="177" t="str">
        <f t="shared" si="99"/>
        <v/>
      </c>
      <c r="AU593" s="177" t="str">
        <f t="shared" si="91"/>
        <v xml:space="preserve"> </v>
      </c>
    </row>
    <row r="594" spans="1:47" ht="39" customHeight="1" thickTop="1" thickBot="1">
      <c r="A594" s="351" t="str">
        <f t="shared" si="92"/>
        <v>対象期間外</v>
      </c>
      <c r="B594" s="362" t="str">
        <f>IFERROR(IF(B593=①工事概要の入力!$E$14,"-",IF(B593="-","-",B593+1)),"-")</f>
        <v>-</v>
      </c>
      <c r="C594" s="363" t="str">
        <f t="shared" si="93"/>
        <v>-</v>
      </c>
      <c r="D594" s="364" t="str">
        <f t="shared" si="94"/>
        <v xml:space="preserve"> </v>
      </c>
      <c r="E594" s="365" t="str">
        <f>IF(B594=①工事概要の入力!$E$10,"",IF(B594&gt;①工事概要の入力!$E$13,"",IF(LEN(AT594)=0,"○","")))</f>
        <v/>
      </c>
      <c r="F594" s="365" t="str">
        <f>IF(E594="","",IF(WEEKDAY(B594)=1,"〇",IF(WEEKDAY(B594)=7,"〇","")))</f>
        <v/>
      </c>
      <c r="G594" s="366" t="str">
        <f t="shared" si="95"/>
        <v>×</v>
      </c>
      <c r="H594" s="367"/>
      <c r="I594" s="368"/>
      <c r="J594" s="369"/>
      <c r="K594" s="370"/>
      <c r="L594" s="371" t="str">
        <f t="shared" si="96"/>
        <v/>
      </c>
      <c r="M594" s="371" t="str">
        <f t="shared" si="90"/>
        <v/>
      </c>
      <c r="N594" s="371" t="str">
        <f>B594</f>
        <v>-</v>
      </c>
      <c r="O594" s="371" t="str">
        <f t="shared" si="97"/>
        <v/>
      </c>
      <c r="P594" s="371" t="str">
        <f t="shared" si="98"/>
        <v>振替済み</v>
      </c>
      <c r="Q594" s="365" t="str">
        <f>IFERROR(IF(F594="","",IF(I594="休日","OK",IF(I594=$T$3,VLOOKUP(B594,$M$15:$P$655,4,FALSE),"NG"))),"NG")</f>
        <v/>
      </c>
      <c r="R594" s="398" t="str">
        <f>IFERROR(IF(WEEKDAY(C594)=2,"週の始まり",IF(WEEKDAY(C594)=1,"週の終わり",IF(WEEKDAY(C594)&gt;2,"↓",""))),"")</f>
        <v/>
      </c>
      <c r="S594" s="184"/>
      <c r="V594" s="177" t="str">
        <f>IFERROR(VLOOKUP(B594,①工事概要の入力!$C$10:$D$14,2,FALSE),"")</f>
        <v/>
      </c>
      <c r="W594" s="177" t="str">
        <f>IFERROR(VLOOKUP(B594,①工事概要の入力!$C$18:$D$23,2,FALSE),"")</f>
        <v/>
      </c>
      <c r="X594" s="177" t="str">
        <f>IFERROR(VLOOKUP(B594,①工事概要の入力!$C$24:$D$26,2,FALSE),"")</f>
        <v/>
      </c>
      <c r="Y594" s="177" t="str">
        <f>IF(B594&gt;①工事概要の入力!$C$28,"",IF(B594&gt;=①工事概要の入力!$C$27,$Y$13,""))</f>
        <v/>
      </c>
      <c r="Z594" s="177" t="str">
        <f>IF(B594&gt;①工事概要の入力!$C$30,"",IF(B594&gt;=①工事概要の入力!$C$29,$Z$13,""))</f>
        <v/>
      </c>
      <c r="AA594" s="177" t="str">
        <f>IF(B594&gt;①工事概要の入力!$C$32,"",IF(B594&gt;=①工事概要の入力!$C$31,$AA$13,""))</f>
        <v/>
      </c>
      <c r="AB594" s="177" t="str">
        <f>IF(B594&gt;①工事概要の入力!$C$34,"",IF(B594&gt;=①工事概要の入力!$C$33,$AB$13,""))</f>
        <v/>
      </c>
      <c r="AC594" s="177" t="str">
        <f>IF(B594&gt;①工事概要の入力!$C$36,"",IF(B594&gt;=①工事概要の入力!$C$35,$AC$13,""))</f>
        <v/>
      </c>
      <c r="AD594" s="177" t="str">
        <f>IF(B594&gt;①工事概要の入力!$C$38,"",IF(B594&gt;=①工事概要の入力!$C$37,$AD$13,""))</f>
        <v/>
      </c>
      <c r="AE594" s="177" t="str">
        <f>IF(B594&gt;①工事概要の入力!$C$40,"",IF(B594&gt;=①工事概要の入力!$C$39,$AE$13,""))</f>
        <v/>
      </c>
      <c r="AF594" s="177" t="str">
        <f>IF(B594&gt;①工事概要の入力!$C$42,"",IF(B594&gt;=①工事概要の入力!$C$41,$AF$13,""))</f>
        <v/>
      </c>
      <c r="AG594" s="177" t="str">
        <f>IF(B594&gt;①工事概要の入力!$C$44,"",IF(B594&gt;=①工事概要の入力!$C$43,$AG$13,""))</f>
        <v/>
      </c>
      <c r="AH594" s="177" t="str">
        <f>IF(B594&gt;①工事概要の入力!$C$46,"",IF(B594&gt;=①工事概要の入力!$C$45,$AH$13,""))</f>
        <v/>
      </c>
      <c r="AI594" s="177" t="str">
        <f>IF(B594&gt;①工事概要の入力!$C$48,"",IF(B594&gt;=①工事概要の入力!$C$47,$AI$13,""))</f>
        <v/>
      </c>
      <c r="AJ594" s="177" t="str">
        <f>IF(B594&gt;①工事概要の入力!$C$50,"",IF(B594&gt;=①工事概要の入力!$C$49,$AJ$13,""))</f>
        <v/>
      </c>
      <c r="AK594" s="177" t="str">
        <f>IF(B594&gt;①工事概要の入力!$C$52,"",IF(B594&gt;=①工事概要の入力!$C$51,$AK$13,""))</f>
        <v/>
      </c>
      <c r="AL594" s="177" t="str">
        <f>IF(B594&gt;①工事概要の入力!$C$54,"",IF(B594&gt;=①工事概要の入力!$C$53,$AL$13,""))</f>
        <v/>
      </c>
      <c r="AM594" s="177" t="str">
        <f>IF(B594&gt;①工事概要の入力!$C$56,"",IF(B594&gt;=①工事概要の入力!$C$55,$AM$13,""))</f>
        <v/>
      </c>
      <c r="AN594" s="177" t="str">
        <f>IF(B594&gt;①工事概要の入力!$C$58,"",IF(B594&gt;=①工事概要の入力!$C$57,$AN$13,""))</f>
        <v/>
      </c>
      <c r="AO594" s="177" t="str">
        <f>IF(B594&gt;①工事概要の入力!$C$60,"",IF(B594&gt;=①工事概要の入力!$C$59,$AO$13,""))</f>
        <v/>
      </c>
      <c r="AP594" s="177" t="str">
        <f>IF(B594&gt;①工事概要の入力!$C$62,"",IF(B594&gt;=①工事概要の入力!$C$61,$AP$13,""))</f>
        <v/>
      </c>
      <c r="AQ594" s="177" t="str">
        <f>IF(B594&gt;①工事概要の入力!$C$64,"",IF(B594&gt;=①工事概要の入力!$C$63,$AQ$13,""))</f>
        <v/>
      </c>
      <c r="AR594" s="177" t="str">
        <f>IF(B594&gt;①工事概要の入力!$C$66,"",IF(B594&gt;=①工事概要の入力!$C$65,$AR$13,""))</f>
        <v/>
      </c>
      <c r="AS594" s="177" t="str">
        <f>IF(B594&gt;①工事概要の入力!$C$68,"",IF(B594&gt;=①工事概要の入力!$C$67,$AS$13,""))</f>
        <v/>
      </c>
      <c r="AT594" s="177" t="str">
        <f t="shared" si="99"/>
        <v/>
      </c>
      <c r="AU594" s="177" t="str">
        <f t="shared" si="91"/>
        <v xml:space="preserve"> </v>
      </c>
    </row>
    <row r="595" spans="1:47" ht="39" customHeight="1" thickTop="1" thickBot="1">
      <c r="A595" s="351" t="str">
        <f t="shared" si="92"/>
        <v>対象期間外</v>
      </c>
      <c r="B595" s="362" t="str">
        <f>IFERROR(IF(B594=①工事概要の入力!$E$14,"-",IF(B594="-","-",B594+1)),"-")</f>
        <v>-</v>
      </c>
      <c r="C595" s="363" t="str">
        <f t="shared" si="93"/>
        <v>-</v>
      </c>
      <c r="D595" s="364" t="str">
        <f t="shared" si="94"/>
        <v xml:space="preserve"> </v>
      </c>
      <c r="E595" s="365" t="str">
        <f>IF(B595=①工事概要の入力!$E$10,"",IF(B595&gt;①工事概要の入力!$E$13,"",IF(LEN(AT595)=0,"○","")))</f>
        <v/>
      </c>
      <c r="F595" s="365" t="str">
        <f>IF(E595="","",IF(WEEKDAY(B595)=1,"〇",IF(WEEKDAY(B595)=7,"〇","")))</f>
        <v/>
      </c>
      <c r="G595" s="366" t="str">
        <f t="shared" si="95"/>
        <v>×</v>
      </c>
      <c r="H595" s="367"/>
      <c r="I595" s="368"/>
      <c r="J595" s="369"/>
      <c r="K595" s="370"/>
      <c r="L595" s="371" t="str">
        <f t="shared" si="96"/>
        <v/>
      </c>
      <c r="M595" s="371" t="str">
        <f t="shared" si="90"/>
        <v/>
      </c>
      <c r="N595" s="371" t="str">
        <f>B595</f>
        <v>-</v>
      </c>
      <c r="O595" s="371" t="str">
        <f t="shared" si="97"/>
        <v/>
      </c>
      <c r="P595" s="371" t="str">
        <f t="shared" si="98"/>
        <v>振替済み</v>
      </c>
      <c r="Q595" s="365" t="str">
        <f>IFERROR(IF(F595="","",IF(I595="休日","OK",IF(I595=$T$3,VLOOKUP(B595,$M$15:$P$655,4,FALSE),"NG"))),"NG")</f>
        <v/>
      </c>
      <c r="R595" s="398" t="str">
        <f>IFERROR(IF(WEEKDAY(C595)=2,"週の始まり",IF(WEEKDAY(C595)=1,"週の終わり",IF(WEEKDAY(C595)&gt;2,"↓",""))),"")</f>
        <v/>
      </c>
      <c r="S595" s="184"/>
      <c r="V595" s="177" t="str">
        <f>IFERROR(VLOOKUP(B595,①工事概要の入力!$C$10:$D$14,2,FALSE),"")</f>
        <v/>
      </c>
      <c r="W595" s="177" t="str">
        <f>IFERROR(VLOOKUP(B595,①工事概要の入力!$C$18:$D$23,2,FALSE),"")</f>
        <v/>
      </c>
      <c r="X595" s="177" t="str">
        <f>IFERROR(VLOOKUP(B595,①工事概要の入力!$C$24:$D$26,2,FALSE),"")</f>
        <v/>
      </c>
      <c r="Y595" s="177" t="str">
        <f>IF(B595&gt;①工事概要の入力!$C$28,"",IF(B595&gt;=①工事概要の入力!$C$27,$Y$13,""))</f>
        <v/>
      </c>
      <c r="Z595" s="177" t="str">
        <f>IF(B595&gt;①工事概要の入力!$C$30,"",IF(B595&gt;=①工事概要の入力!$C$29,$Z$13,""))</f>
        <v/>
      </c>
      <c r="AA595" s="177" t="str">
        <f>IF(B595&gt;①工事概要の入力!$C$32,"",IF(B595&gt;=①工事概要の入力!$C$31,$AA$13,""))</f>
        <v/>
      </c>
      <c r="AB595" s="177" t="str">
        <f>IF(B595&gt;①工事概要の入力!$C$34,"",IF(B595&gt;=①工事概要の入力!$C$33,$AB$13,""))</f>
        <v/>
      </c>
      <c r="AC595" s="177" t="str">
        <f>IF(B595&gt;①工事概要の入力!$C$36,"",IF(B595&gt;=①工事概要の入力!$C$35,$AC$13,""))</f>
        <v/>
      </c>
      <c r="AD595" s="177" t="str">
        <f>IF(B595&gt;①工事概要の入力!$C$38,"",IF(B595&gt;=①工事概要の入力!$C$37,$AD$13,""))</f>
        <v/>
      </c>
      <c r="AE595" s="177" t="str">
        <f>IF(B595&gt;①工事概要の入力!$C$40,"",IF(B595&gt;=①工事概要の入力!$C$39,$AE$13,""))</f>
        <v/>
      </c>
      <c r="AF595" s="177" t="str">
        <f>IF(B595&gt;①工事概要の入力!$C$42,"",IF(B595&gt;=①工事概要の入力!$C$41,$AF$13,""))</f>
        <v/>
      </c>
      <c r="AG595" s="177" t="str">
        <f>IF(B595&gt;①工事概要の入力!$C$44,"",IF(B595&gt;=①工事概要の入力!$C$43,$AG$13,""))</f>
        <v/>
      </c>
      <c r="AH595" s="177" t="str">
        <f>IF(B595&gt;①工事概要の入力!$C$46,"",IF(B595&gt;=①工事概要の入力!$C$45,$AH$13,""))</f>
        <v/>
      </c>
      <c r="AI595" s="177" t="str">
        <f>IF(B595&gt;①工事概要の入力!$C$48,"",IF(B595&gt;=①工事概要の入力!$C$47,$AI$13,""))</f>
        <v/>
      </c>
      <c r="AJ595" s="177" t="str">
        <f>IF(B595&gt;①工事概要の入力!$C$50,"",IF(B595&gt;=①工事概要の入力!$C$49,$AJ$13,""))</f>
        <v/>
      </c>
      <c r="AK595" s="177" t="str">
        <f>IF(B595&gt;①工事概要の入力!$C$52,"",IF(B595&gt;=①工事概要の入力!$C$51,$AK$13,""))</f>
        <v/>
      </c>
      <c r="AL595" s="177" t="str">
        <f>IF(B595&gt;①工事概要の入力!$C$54,"",IF(B595&gt;=①工事概要の入力!$C$53,$AL$13,""))</f>
        <v/>
      </c>
      <c r="AM595" s="177" t="str">
        <f>IF(B595&gt;①工事概要の入力!$C$56,"",IF(B595&gt;=①工事概要の入力!$C$55,$AM$13,""))</f>
        <v/>
      </c>
      <c r="AN595" s="177" t="str">
        <f>IF(B595&gt;①工事概要の入力!$C$58,"",IF(B595&gt;=①工事概要の入力!$C$57,$AN$13,""))</f>
        <v/>
      </c>
      <c r="AO595" s="177" t="str">
        <f>IF(B595&gt;①工事概要の入力!$C$60,"",IF(B595&gt;=①工事概要の入力!$C$59,$AO$13,""))</f>
        <v/>
      </c>
      <c r="AP595" s="177" t="str">
        <f>IF(B595&gt;①工事概要の入力!$C$62,"",IF(B595&gt;=①工事概要の入力!$C$61,$AP$13,""))</f>
        <v/>
      </c>
      <c r="AQ595" s="177" t="str">
        <f>IF(B595&gt;①工事概要の入力!$C$64,"",IF(B595&gt;=①工事概要の入力!$C$63,$AQ$13,""))</f>
        <v/>
      </c>
      <c r="AR595" s="177" t="str">
        <f>IF(B595&gt;①工事概要の入力!$C$66,"",IF(B595&gt;=①工事概要の入力!$C$65,$AR$13,""))</f>
        <v/>
      </c>
      <c r="AS595" s="177" t="str">
        <f>IF(B595&gt;①工事概要の入力!$C$68,"",IF(B595&gt;=①工事概要の入力!$C$67,$AS$13,""))</f>
        <v/>
      </c>
      <c r="AT595" s="177" t="str">
        <f t="shared" si="99"/>
        <v/>
      </c>
      <c r="AU595" s="177" t="str">
        <f t="shared" si="91"/>
        <v xml:space="preserve"> </v>
      </c>
    </row>
    <row r="596" spans="1:47" ht="39" customHeight="1" thickTop="1" thickBot="1">
      <c r="A596" s="351" t="str">
        <f t="shared" si="92"/>
        <v>対象期間外</v>
      </c>
      <c r="B596" s="362" t="str">
        <f>IFERROR(IF(B595=①工事概要の入力!$E$14,"-",IF(B595="-","-",B595+1)),"-")</f>
        <v>-</v>
      </c>
      <c r="C596" s="363" t="str">
        <f t="shared" si="93"/>
        <v>-</v>
      </c>
      <c r="D596" s="364" t="str">
        <f t="shared" si="94"/>
        <v xml:space="preserve"> </v>
      </c>
      <c r="E596" s="365" t="str">
        <f>IF(B596=①工事概要の入力!$E$10,"",IF(B596&gt;①工事概要の入力!$E$13,"",IF(LEN(AT596)=0,"○","")))</f>
        <v/>
      </c>
      <c r="F596" s="365" t="str">
        <f>IF(E596="","",IF(WEEKDAY(B596)=1,"〇",IF(WEEKDAY(B596)=7,"〇","")))</f>
        <v/>
      </c>
      <c r="G596" s="366" t="str">
        <f t="shared" si="95"/>
        <v>×</v>
      </c>
      <c r="H596" s="367"/>
      <c r="I596" s="368"/>
      <c r="J596" s="369"/>
      <c r="K596" s="370"/>
      <c r="L596" s="371" t="str">
        <f t="shared" si="96"/>
        <v/>
      </c>
      <c r="M596" s="371" t="str">
        <f t="shared" si="90"/>
        <v/>
      </c>
      <c r="N596" s="371" t="str">
        <f>B596</f>
        <v>-</v>
      </c>
      <c r="O596" s="371" t="str">
        <f t="shared" si="97"/>
        <v/>
      </c>
      <c r="P596" s="371" t="str">
        <f t="shared" si="98"/>
        <v>振替済み</v>
      </c>
      <c r="Q596" s="365" t="str">
        <f>IFERROR(IF(F596="","",IF(I596="休日","OK",IF(I596=$T$3,VLOOKUP(B596,$M$15:$P$655,4,FALSE),"NG"))),"NG")</f>
        <v/>
      </c>
      <c r="R596" s="398" t="str">
        <f>IFERROR(IF(WEEKDAY(C596)=2,"週の始まり",IF(WEEKDAY(C596)=1,"週の終わり",IF(WEEKDAY(C596)&gt;2,"↓",""))),"")</f>
        <v/>
      </c>
      <c r="S596" s="184"/>
      <c r="V596" s="177" t="str">
        <f>IFERROR(VLOOKUP(B596,①工事概要の入力!$C$10:$D$14,2,FALSE),"")</f>
        <v/>
      </c>
      <c r="W596" s="177" t="str">
        <f>IFERROR(VLOOKUP(B596,①工事概要の入力!$C$18:$D$23,2,FALSE),"")</f>
        <v/>
      </c>
      <c r="X596" s="177" t="str">
        <f>IFERROR(VLOOKUP(B596,①工事概要の入力!$C$24:$D$26,2,FALSE),"")</f>
        <v/>
      </c>
      <c r="Y596" s="177" t="str">
        <f>IF(B596&gt;①工事概要の入力!$C$28,"",IF(B596&gt;=①工事概要の入力!$C$27,$Y$13,""))</f>
        <v/>
      </c>
      <c r="Z596" s="177" t="str">
        <f>IF(B596&gt;①工事概要の入力!$C$30,"",IF(B596&gt;=①工事概要の入力!$C$29,$Z$13,""))</f>
        <v/>
      </c>
      <c r="AA596" s="177" t="str">
        <f>IF(B596&gt;①工事概要の入力!$C$32,"",IF(B596&gt;=①工事概要の入力!$C$31,$AA$13,""))</f>
        <v/>
      </c>
      <c r="AB596" s="177" t="str">
        <f>IF(B596&gt;①工事概要の入力!$C$34,"",IF(B596&gt;=①工事概要の入力!$C$33,$AB$13,""))</f>
        <v/>
      </c>
      <c r="AC596" s="177" t="str">
        <f>IF(B596&gt;①工事概要の入力!$C$36,"",IF(B596&gt;=①工事概要の入力!$C$35,$AC$13,""))</f>
        <v/>
      </c>
      <c r="AD596" s="177" t="str">
        <f>IF(B596&gt;①工事概要の入力!$C$38,"",IF(B596&gt;=①工事概要の入力!$C$37,$AD$13,""))</f>
        <v/>
      </c>
      <c r="AE596" s="177" t="str">
        <f>IF(B596&gt;①工事概要の入力!$C$40,"",IF(B596&gt;=①工事概要の入力!$C$39,$AE$13,""))</f>
        <v/>
      </c>
      <c r="AF596" s="177" t="str">
        <f>IF(B596&gt;①工事概要の入力!$C$42,"",IF(B596&gt;=①工事概要の入力!$C$41,$AF$13,""))</f>
        <v/>
      </c>
      <c r="AG596" s="177" t="str">
        <f>IF(B596&gt;①工事概要の入力!$C$44,"",IF(B596&gt;=①工事概要の入力!$C$43,$AG$13,""))</f>
        <v/>
      </c>
      <c r="AH596" s="177" t="str">
        <f>IF(B596&gt;①工事概要の入力!$C$46,"",IF(B596&gt;=①工事概要の入力!$C$45,$AH$13,""))</f>
        <v/>
      </c>
      <c r="AI596" s="177" t="str">
        <f>IF(B596&gt;①工事概要の入力!$C$48,"",IF(B596&gt;=①工事概要の入力!$C$47,$AI$13,""))</f>
        <v/>
      </c>
      <c r="AJ596" s="177" t="str">
        <f>IF(B596&gt;①工事概要の入力!$C$50,"",IF(B596&gt;=①工事概要の入力!$C$49,$AJ$13,""))</f>
        <v/>
      </c>
      <c r="AK596" s="177" t="str">
        <f>IF(B596&gt;①工事概要の入力!$C$52,"",IF(B596&gt;=①工事概要の入力!$C$51,$AK$13,""))</f>
        <v/>
      </c>
      <c r="AL596" s="177" t="str">
        <f>IF(B596&gt;①工事概要の入力!$C$54,"",IF(B596&gt;=①工事概要の入力!$C$53,$AL$13,""))</f>
        <v/>
      </c>
      <c r="AM596" s="177" t="str">
        <f>IF(B596&gt;①工事概要の入力!$C$56,"",IF(B596&gt;=①工事概要の入力!$C$55,$AM$13,""))</f>
        <v/>
      </c>
      <c r="AN596" s="177" t="str">
        <f>IF(B596&gt;①工事概要の入力!$C$58,"",IF(B596&gt;=①工事概要の入力!$C$57,$AN$13,""))</f>
        <v/>
      </c>
      <c r="AO596" s="177" t="str">
        <f>IF(B596&gt;①工事概要の入力!$C$60,"",IF(B596&gt;=①工事概要の入力!$C$59,$AO$13,""))</f>
        <v/>
      </c>
      <c r="AP596" s="177" t="str">
        <f>IF(B596&gt;①工事概要の入力!$C$62,"",IF(B596&gt;=①工事概要の入力!$C$61,$AP$13,""))</f>
        <v/>
      </c>
      <c r="AQ596" s="177" t="str">
        <f>IF(B596&gt;①工事概要の入力!$C$64,"",IF(B596&gt;=①工事概要の入力!$C$63,$AQ$13,""))</f>
        <v/>
      </c>
      <c r="AR596" s="177" t="str">
        <f>IF(B596&gt;①工事概要の入力!$C$66,"",IF(B596&gt;=①工事概要の入力!$C$65,$AR$13,""))</f>
        <v/>
      </c>
      <c r="AS596" s="177" t="str">
        <f>IF(B596&gt;①工事概要の入力!$C$68,"",IF(B596&gt;=①工事概要の入力!$C$67,$AS$13,""))</f>
        <v/>
      </c>
      <c r="AT596" s="177" t="str">
        <f t="shared" si="99"/>
        <v/>
      </c>
      <c r="AU596" s="177" t="str">
        <f t="shared" si="91"/>
        <v xml:space="preserve"> </v>
      </c>
    </row>
    <row r="597" spans="1:47" ht="39" customHeight="1" thickTop="1" thickBot="1">
      <c r="A597" s="351" t="str">
        <f t="shared" si="92"/>
        <v>対象期間外</v>
      </c>
      <c r="B597" s="362" t="str">
        <f>IFERROR(IF(B596=①工事概要の入力!$E$14,"-",IF(B596="-","-",B596+1)),"-")</f>
        <v>-</v>
      </c>
      <c r="C597" s="363" t="str">
        <f t="shared" si="93"/>
        <v>-</v>
      </c>
      <c r="D597" s="364" t="str">
        <f t="shared" si="94"/>
        <v xml:space="preserve"> </v>
      </c>
      <c r="E597" s="365" t="str">
        <f>IF(B597=①工事概要の入力!$E$10,"",IF(B597&gt;①工事概要の入力!$E$13,"",IF(LEN(AT597)=0,"○","")))</f>
        <v/>
      </c>
      <c r="F597" s="365" t="str">
        <f>IF(E597="","",IF(WEEKDAY(B597)=1,"〇",IF(WEEKDAY(B597)=7,"〇","")))</f>
        <v/>
      </c>
      <c r="G597" s="366" t="str">
        <f t="shared" si="95"/>
        <v>×</v>
      </c>
      <c r="H597" s="367"/>
      <c r="I597" s="368"/>
      <c r="J597" s="369"/>
      <c r="K597" s="370"/>
      <c r="L597" s="371" t="str">
        <f t="shared" si="96"/>
        <v/>
      </c>
      <c r="M597" s="371" t="str">
        <f t="shared" si="90"/>
        <v/>
      </c>
      <c r="N597" s="371" t="str">
        <f>B597</f>
        <v>-</v>
      </c>
      <c r="O597" s="371" t="str">
        <f t="shared" si="97"/>
        <v/>
      </c>
      <c r="P597" s="371" t="str">
        <f t="shared" si="98"/>
        <v>振替済み</v>
      </c>
      <c r="Q597" s="365" t="str">
        <f>IFERROR(IF(F597="","",IF(I597="休日","OK",IF(I597=$T$3,VLOOKUP(B597,$M$15:$P$655,4,FALSE),"NG"))),"NG")</f>
        <v/>
      </c>
      <c r="R597" s="398" t="str">
        <f>IFERROR(IF(WEEKDAY(C597)=2,"週の始まり",IF(WEEKDAY(C597)=1,"週の終わり",IF(WEEKDAY(C597)&gt;2,"↓",""))),"")</f>
        <v/>
      </c>
      <c r="S597" s="184"/>
      <c r="V597" s="177" t="str">
        <f>IFERROR(VLOOKUP(B597,①工事概要の入力!$C$10:$D$14,2,FALSE),"")</f>
        <v/>
      </c>
      <c r="W597" s="177" t="str">
        <f>IFERROR(VLOOKUP(B597,①工事概要の入力!$C$18:$D$23,2,FALSE),"")</f>
        <v/>
      </c>
      <c r="X597" s="177" t="str">
        <f>IFERROR(VLOOKUP(B597,①工事概要の入力!$C$24:$D$26,2,FALSE),"")</f>
        <v/>
      </c>
      <c r="Y597" s="177" t="str">
        <f>IF(B597&gt;①工事概要の入力!$C$28,"",IF(B597&gt;=①工事概要の入力!$C$27,$Y$13,""))</f>
        <v/>
      </c>
      <c r="Z597" s="177" t="str">
        <f>IF(B597&gt;①工事概要の入力!$C$30,"",IF(B597&gt;=①工事概要の入力!$C$29,$Z$13,""))</f>
        <v/>
      </c>
      <c r="AA597" s="177" t="str">
        <f>IF(B597&gt;①工事概要の入力!$C$32,"",IF(B597&gt;=①工事概要の入力!$C$31,$AA$13,""))</f>
        <v/>
      </c>
      <c r="AB597" s="177" t="str">
        <f>IF(B597&gt;①工事概要の入力!$C$34,"",IF(B597&gt;=①工事概要の入力!$C$33,$AB$13,""))</f>
        <v/>
      </c>
      <c r="AC597" s="177" t="str">
        <f>IF(B597&gt;①工事概要の入力!$C$36,"",IF(B597&gt;=①工事概要の入力!$C$35,$AC$13,""))</f>
        <v/>
      </c>
      <c r="AD597" s="177" t="str">
        <f>IF(B597&gt;①工事概要の入力!$C$38,"",IF(B597&gt;=①工事概要の入力!$C$37,$AD$13,""))</f>
        <v/>
      </c>
      <c r="AE597" s="177" t="str">
        <f>IF(B597&gt;①工事概要の入力!$C$40,"",IF(B597&gt;=①工事概要の入力!$C$39,$AE$13,""))</f>
        <v/>
      </c>
      <c r="AF597" s="177" t="str">
        <f>IF(B597&gt;①工事概要の入力!$C$42,"",IF(B597&gt;=①工事概要の入力!$C$41,$AF$13,""))</f>
        <v/>
      </c>
      <c r="AG597" s="177" t="str">
        <f>IF(B597&gt;①工事概要の入力!$C$44,"",IF(B597&gt;=①工事概要の入力!$C$43,$AG$13,""))</f>
        <v/>
      </c>
      <c r="AH597" s="177" t="str">
        <f>IF(B597&gt;①工事概要の入力!$C$46,"",IF(B597&gt;=①工事概要の入力!$C$45,$AH$13,""))</f>
        <v/>
      </c>
      <c r="AI597" s="177" t="str">
        <f>IF(B597&gt;①工事概要の入力!$C$48,"",IF(B597&gt;=①工事概要の入力!$C$47,$AI$13,""))</f>
        <v/>
      </c>
      <c r="AJ597" s="177" t="str">
        <f>IF(B597&gt;①工事概要の入力!$C$50,"",IF(B597&gt;=①工事概要の入力!$C$49,$AJ$13,""))</f>
        <v/>
      </c>
      <c r="AK597" s="177" t="str">
        <f>IF(B597&gt;①工事概要の入力!$C$52,"",IF(B597&gt;=①工事概要の入力!$C$51,$AK$13,""))</f>
        <v/>
      </c>
      <c r="AL597" s="177" t="str">
        <f>IF(B597&gt;①工事概要の入力!$C$54,"",IF(B597&gt;=①工事概要の入力!$C$53,$AL$13,""))</f>
        <v/>
      </c>
      <c r="AM597" s="177" t="str">
        <f>IF(B597&gt;①工事概要の入力!$C$56,"",IF(B597&gt;=①工事概要の入力!$C$55,$AM$13,""))</f>
        <v/>
      </c>
      <c r="AN597" s="177" t="str">
        <f>IF(B597&gt;①工事概要の入力!$C$58,"",IF(B597&gt;=①工事概要の入力!$C$57,$AN$13,""))</f>
        <v/>
      </c>
      <c r="AO597" s="177" t="str">
        <f>IF(B597&gt;①工事概要の入力!$C$60,"",IF(B597&gt;=①工事概要の入力!$C$59,$AO$13,""))</f>
        <v/>
      </c>
      <c r="AP597" s="177" t="str">
        <f>IF(B597&gt;①工事概要の入力!$C$62,"",IF(B597&gt;=①工事概要の入力!$C$61,$AP$13,""))</f>
        <v/>
      </c>
      <c r="AQ597" s="177" t="str">
        <f>IF(B597&gt;①工事概要の入力!$C$64,"",IF(B597&gt;=①工事概要の入力!$C$63,$AQ$13,""))</f>
        <v/>
      </c>
      <c r="AR597" s="177" t="str">
        <f>IF(B597&gt;①工事概要の入力!$C$66,"",IF(B597&gt;=①工事概要の入力!$C$65,$AR$13,""))</f>
        <v/>
      </c>
      <c r="AS597" s="177" t="str">
        <f>IF(B597&gt;①工事概要の入力!$C$68,"",IF(B597&gt;=①工事概要の入力!$C$67,$AS$13,""))</f>
        <v/>
      </c>
      <c r="AT597" s="177" t="str">
        <f t="shared" si="99"/>
        <v/>
      </c>
      <c r="AU597" s="177" t="str">
        <f t="shared" si="91"/>
        <v xml:space="preserve"> </v>
      </c>
    </row>
    <row r="598" spans="1:47" ht="39" customHeight="1" thickTop="1" thickBot="1">
      <c r="A598" s="351" t="str">
        <f t="shared" si="92"/>
        <v>対象期間外</v>
      </c>
      <c r="B598" s="362" t="str">
        <f>IFERROR(IF(B597=①工事概要の入力!$E$14,"-",IF(B597="-","-",B597+1)),"-")</f>
        <v>-</v>
      </c>
      <c r="C598" s="363" t="str">
        <f t="shared" si="93"/>
        <v>-</v>
      </c>
      <c r="D598" s="364" t="str">
        <f t="shared" si="94"/>
        <v xml:space="preserve"> </v>
      </c>
      <c r="E598" s="365" t="str">
        <f>IF(B598=①工事概要の入力!$E$10,"",IF(B598&gt;①工事概要の入力!$E$13,"",IF(LEN(AT598)=0,"○","")))</f>
        <v/>
      </c>
      <c r="F598" s="365" t="str">
        <f>IF(E598="","",IF(WEEKDAY(B598)=1,"〇",IF(WEEKDAY(B598)=7,"〇","")))</f>
        <v/>
      </c>
      <c r="G598" s="366" t="str">
        <f t="shared" si="95"/>
        <v>×</v>
      </c>
      <c r="H598" s="367"/>
      <c r="I598" s="368"/>
      <c r="J598" s="369"/>
      <c r="K598" s="370"/>
      <c r="L598" s="371" t="str">
        <f t="shared" si="96"/>
        <v/>
      </c>
      <c r="M598" s="371" t="str">
        <f t="shared" si="90"/>
        <v/>
      </c>
      <c r="N598" s="371" t="str">
        <f>B598</f>
        <v>-</v>
      </c>
      <c r="O598" s="371" t="str">
        <f t="shared" si="97"/>
        <v/>
      </c>
      <c r="P598" s="371" t="str">
        <f t="shared" si="98"/>
        <v>振替済み</v>
      </c>
      <c r="Q598" s="365" t="str">
        <f>IFERROR(IF(F598="","",IF(I598="休日","OK",IF(I598=$T$3,VLOOKUP(B598,$M$15:$P$655,4,FALSE),"NG"))),"NG")</f>
        <v/>
      </c>
      <c r="R598" s="398" t="str">
        <f>IFERROR(IF(WEEKDAY(C598)=2,"週の始まり",IF(WEEKDAY(C598)=1,"週の終わり",IF(WEEKDAY(C598)&gt;2,"↓",""))),"")</f>
        <v/>
      </c>
      <c r="S598" s="184"/>
      <c r="V598" s="177" t="str">
        <f>IFERROR(VLOOKUP(B598,①工事概要の入力!$C$10:$D$14,2,FALSE),"")</f>
        <v/>
      </c>
      <c r="W598" s="177" t="str">
        <f>IFERROR(VLOOKUP(B598,①工事概要の入力!$C$18:$D$23,2,FALSE),"")</f>
        <v/>
      </c>
      <c r="X598" s="177" t="str">
        <f>IFERROR(VLOOKUP(B598,①工事概要の入力!$C$24:$D$26,2,FALSE),"")</f>
        <v/>
      </c>
      <c r="Y598" s="177" t="str">
        <f>IF(B598&gt;①工事概要の入力!$C$28,"",IF(B598&gt;=①工事概要の入力!$C$27,$Y$13,""))</f>
        <v/>
      </c>
      <c r="Z598" s="177" t="str">
        <f>IF(B598&gt;①工事概要の入力!$C$30,"",IF(B598&gt;=①工事概要の入力!$C$29,$Z$13,""))</f>
        <v/>
      </c>
      <c r="AA598" s="177" t="str">
        <f>IF(B598&gt;①工事概要の入力!$C$32,"",IF(B598&gt;=①工事概要の入力!$C$31,$AA$13,""))</f>
        <v/>
      </c>
      <c r="AB598" s="177" t="str">
        <f>IF(B598&gt;①工事概要の入力!$C$34,"",IF(B598&gt;=①工事概要の入力!$C$33,$AB$13,""))</f>
        <v/>
      </c>
      <c r="AC598" s="177" t="str">
        <f>IF(B598&gt;①工事概要の入力!$C$36,"",IF(B598&gt;=①工事概要の入力!$C$35,$AC$13,""))</f>
        <v/>
      </c>
      <c r="AD598" s="177" t="str">
        <f>IF(B598&gt;①工事概要の入力!$C$38,"",IF(B598&gt;=①工事概要の入力!$C$37,$AD$13,""))</f>
        <v/>
      </c>
      <c r="AE598" s="177" t="str">
        <f>IF(B598&gt;①工事概要の入力!$C$40,"",IF(B598&gt;=①工事概要の入力!$C$39,$AE$13,""))</f>
        <v/>
      </c>
      <c r="AF598" s="177" t="str">
        <f>IF(B598&gt;①工事概要の入力!$C$42,"",IF(B598&gt;=①工事概要の入力!$C$41,$AF$13,""))</f>
        <v/>
      </c>
      <c r="AG598" s="177" t="str">
        <f>IF(B598&gt;①工事概要の入力!$C$44,"",IF(B598&gt;=①工事概要の入力!$C$43,$AG$13,""))</f>
        <v/>
      </c>
      <c r="AH598" s="177" t="str">
        <f>IF(B598&gt;①工事概要の入力!$C$46,"",IF(B598&gt;=①工事概要の入力!$C$45,$AH$13,""))</f>
        <v/>
      </c>
      <c r="AI598" s="177" t="str">
        <f>IF(B598&gt;①工事概要の入力!$C$48,"",IF(B598&gt;=①工事概要の入力!$C$47,$AI$13,""))</f>
        <v/>
      </c>
      <c r="AJ598" s="177" t="str">
        <f>IF(B598&gt;①工事概要の入力!$C$50,"",IF(B598&gt;=①工事概要の入力!$C$49,$AJ$13,""))</f>
        <v/>
      </c>
      <c r="AK598" s="177" t="str">
        <f>IF(B598&gt;①工事概要の入力!$C$52,"",IF(B598&gt;=①工事概要の入力!$C$51,$AK$13,""))</f>
        <v/>
      </c>
      <c r="AL598" s="177" t="str">
        <f>IF(B598&gt;①工事概要の入力!$C$54,"",IF(B598&gt;=①工事概要の入力!$C$53,$AL$13,""))</f>
        <v/>
      </c>
      <c r="AM598" s="177" t="str">
        <f>IF(B598&gt;①工事概要の入力!$C$56,"",IF(B598&gt;=①工事概要の入力!$C$55,$AM$13,""))</f>
        <v/>
      </c>
      <c r="AN598" s="177" t="str">
        <f>IF(B598&gt;①工事概要の入力!$C$58,"",IF(B598&gt;=①工事概要の入力!$C$57,$AN$13,""))</f>
        <v/>
      </c>
      <c r="AO598" s="177" t="str">
        <f>IF(B598&gt;①工事概要の入力!$C$60,"",IF(B598&gt;=①工事概要の入力!$C$59,$AO$13,""))</f>
        <v/>
      </c>
      <c r="AP598" s="177" t="str">
        <f>IF(B598&gt;①工事概要の入力!$C$62,"",IF(B598&gt;=①工事概要の入力!$C$61,$AP$13,""))</f>
        <v/>
      </c>
      <c r="AQ598" s="177" t="str">
        <f>IF(B598&gt;①工事概要の入力!$C$64,"",IF(B598&gt;=①工事概要の入力!$C$63,$AQ$13,""))</f>
        <v/>
      </c>
      <c r="AR598" s="177" t="str">
        <f>IF(B598&gt;①工事概要の入力!$C$66,"",IF(B598&gt;=①工事概要の入力!$C$65,$AR$13,""))</f>
        <v/>
      </c>
      <c r="AS598" s="177" t="str">
        <f>IF(B598&gt;①工事概要の入力!$C$68,"",IF(B598&gt;=①工事概要の入力!$C$67,$AS$13,""))</f>
        <v/>
      </c>
      <c r="AT598" s="177" t="str">
        <f t="shared" si="99"/>
        <v/>
      </c>
      <c r="AU598" s="177" t="str">
        <f t="shared" si="91"/>
        <v xml:space="preserve"> </v>
      </c>
    </row>
    <row r="599" spans="1:47" ht="39" customHeight="1" thickTop="1" thickBot="1">
      <c r="A599" s="351" t="str">
        <f t="shared" si="92"/>
        <v>対象期間外</v>
      </c>
      <c r="B599" s="362" t="str">
        <f>IFERROR(IF(B598=①工事概要の入力!$E$14,"-",IF(B598="-","-",B598+1)),"-")</f>
        <v>-</v>
      </c>
      <c r="C599" s="363" t="str">
        <f t="shared" si="93"/>
        <v>-</v>
      </c>
      <c r="D599" s="364" t="str">
        <f t="shared" si="94"/>
        <v xml:space="preserve"> </v>
      </c>
      <c r="E599" s="365" t="str">
        <f>IF(B599=①工事概要の入力!$E$10,"",IF(B599&gt;①工事概要の入力!$E$13,"",IF(LEN(AT599)=0,"○","")))</f>
        <v/>
      </c>
      <c r="F599" s="365" t="str">
        <f>IF(E599="","",IF(WEEKDAY(B599)=1,"〇",IF(WEEKDAY(B599)=7,"〇","")))</f>
        <v/>
      </c>
      <c r="G599" s="366" t="str">
        <f t="shared" si="95"/>
        <v>×</v>
      </c>
      <c r="H599" s="367"/>
      <c r="I599" s="368"/>
      <c r="J599" s="369"/>
      <c r="K599" s="370"/>
      <c r="L599" s="371" t="str">
        <f t="shared" si="96"/>
        <v/>
      </c>
      <c r="M599" s="371" t="str">
        <f t="shared" si="90"/>
        <v/>
      </c>
      <c r="N599" s="371" t="str">
        <f>B599</f>
        <v>-</v>
      </c>
      <c r="O599" s="371" t="str">
        <f t="shared" si="97"/>
        <v/>
      </c>
      <c r="P599" s="371" t="str">
        <f t="shared" si="98"/>
        <v>振替済み</v>
      </c>
      <c r="Q599" s="365" t="str">
        <f>IFERROR(IF(F599="","",IF(I599="休日","OK",IF(I599=$T$3,VLOOKUP(B599,$M$15:$P$655,4,FALSE),"NG"))),"NG")</f>
        <v/>
      </c>
      <c r="R599" s="398" t="str">
        <f>IFERROR(IF(WEEKDAY(C599)=2,"週の始まり",IF(WEEKDAY(C599)=1,"週の終わり",IF(WEEKDAY(C599)&gt;2,"↓",""))),"")</f>
        <v/>
      </c>
      <c r="S599" s="184"/>
      <c r="V599" s="177" t="str">
        <f>IFERROR(VLOOKUP(B599,①工事概要の入力!$C$10:$D$14,2,FALSE),"")</f>
        <v/>
      </c>
      <c r="W599" s="177" t="str">
        <f>IFERROR(VLOOKUP(B599,①工事概要の入力!$C$18:$D$23,2,FALSE),"")</f>
        <v/>
      </c>
      <c r="X599" s="177" t="str">
        <f>IFERROR(VLOOKUP(B599,①工事概要の入力!$C$24:$D$26,2,FALSE),"")</f>
        <v/>
      </c>
      <c r="Y599" s="177" t="str">
        <f>IF(B599&gt;①工事概要の入力!$C$28,"",IF(B599&gt;=①工事概要の入力!$C$27,$Y$13,""))</f>
        <v/>
      </c>
      <c r="Z599" s="177" t="str">
        <f>IF(B599&gt;①工事概要の入力!$C$30,"",IF(B599&gt;=①工事概要の入力!$C$29,$Z$13,""))</f>
        <v/>
      </c>
      <c r="AA599" s="177" t="str">
        <f>IF(B599&gt;①工事概要の入力!$C$32,"",IF(B599&gt;=①工事概要の入力!$C$31,$AA$13,""))</f>
        <v/>
      </c>
      <c r="AB599" s="177" t="str">
        <f>IF(B599&gt;①工事概要の入力!$C$34,"",IF(B599&gt;=①工事概要の入力!$C$33,$AB$13,""))</f>
        <v/>
      </c>
      <c r="AC599" s="177" t="str">
        <f>IF(B599&gt;①工事概要の入力!$C$36,"",IF(B599&gt;=①工事概要の入力!$C$35,$AC$13,""))</f>
        <v/>
      </c>
      <c r="AD599" s="177" t="str">
        <f>IF(B599&gt;①工事概要の入力!$C$38,"",IF(B599&gt;=①工事概要の入力!$C$37,$AD$13,""))</f>
        <v/>
      </c>
      <c r="AE599" s="177" t="str">
        <f>IF(B599&gt;①工事概要の入力!$C$40,"",IF(B599&gt;=①工事概要の入力!$C$39,$AE$13,""))</f>
        <v/>
      </c>
      <c r="AF599" s="177" t="str">
        <f>IF(B599&gt;①工事概要の入力!$C$42,"",IF(B599&gt;=①工事概要の入力!$C$41,$AF$13,""))</f>
        <v/>
      </c>
      <c r="AG599" s="177" t="str">
        <f>IF(B599&gt;①工事概要の入力!$C$44,"",IF(B599&gt;=①工事概要の入力!$C$43,$AG$13,""))</f>
        <v/>
      </c>
      <c r="AH599" s="177" t="str">
        <f>IF(B599&gt;①工事概要の入力!$C$46,"",IF(B599&gt;=①工事概要の入力!$C$45,$AH$13,""))</f>
        <v/>
      </c>
      <c r="AI599" s="177" t="str">
        <f>IF(B599&gt;①工事概要の入力!$C$48,"",IF(B599&gt;=①工事概要の入力!$C$47,$AI$13,""))</f>
        <v/>
      </c>
      <c r="AJ599" s="177" t="str">
        <f>IF(B599&gt;①工事概要の入力!$C$50,"",IF(B599&gt;=①工事概要の入力!$C$49,$AJ$13,""))</f>
        <v/>
      </c>
      <c r="AK599" s="177" t="str">
        <f>IF(B599&gt;①工事概要の入力!$C$52,"",IF(B599&gt;=①工事概要の入力!$C$51,$AK$13,""))</f>
        <v/>
      </c>
      <c r="AL599" s="177" t="str">
        <f>IF(B599&gt;①工事概要の入力!$C$54,"",IF(B599&gt;=①工事概要の入力!$C$53,$AL$13,""))</f>
        <v/>
      </c>
      <c r="AM599" s="177" t="str">
        <f>IF(B599&gt;①工事概要の入力!$C$56,"",IF(B599&gt;=①工事概要の入力!$C$55,$AM$13,""))</f>
        <v/>
      </c>
      <c r="AN599" s="177" t="str">
        <f>IF(B599&gt;①工事概要の入力!$C$58,"",IF(B599&gt;=①工事概要の入力!$C$57,$AN$13,""))</f>
        <v/>
      </c>
      <c r="AO599" s="177" t="str">
        <f>IF(B599&gt;①工事概要の入力!$C$60,"",IF(B599&gt;=①工事概要の入力!$C$59,$AO$13,""))</f>
        <v/>
      </c>
      <c r="AP599" s="177" t="str">
        <f>IF(B599&gt;①工事概要の入力!$C$62,"",IF(B599&gt;=①工事概要の入力!$C$61,$AP$13,""))</f>
        <v/>
      </c>
      <c r="AQ599" s="177" t="str">
        <f>IF(B599&gt;①工事概要の入力!$C$64,"",IF(B599&gt;=①工事概要の入力!$C$63,$AQ$13,""))</f>
        <v/>
      </c>
      <c r="AR599" s="177" t="str">
        <f>IF(B599&gt;①工事概要の入力!$C$66,"",IF(B599&gt;=①工事概要の入力!$C$65,$AR$13,""))</f>
        <v/>
      </c>
      <c r="AS599" s="177" t="str">
        <f>IF(B599&gt;①工事概要の入力!$C$68,"",IF(B599&gt;=①工事概要の入力!$C$67,$AS$13,""))</f>
        <v/>
      </c>
      <c r="AT599" s="177" t="str">
        <f t="shared" si="99"/>
        <v/>
      </c>
      <c r="AU599" s="177" t="str">
        <f t="shared" si="91"/>
        <v xml:space="preserve"> </v>
      </c>
    </row>
    <row r="600" spans="1:47" ht="39" customHeight="1" thickTop="1" thickBot="1">
      <c r="A600" s="351" t="str">
        <f t="shared" si="92"/>
        <v>対象期間外</v>
      </c>
      <c r="B600" s="362" t="str">
        <f>IFERROR(IF(B599=①工事概要の入力!$E$14,"-",IF(B599="-","-",B599+1)),"-")</f>
        <v>-</v>
      </c>
      <c r="C600" s="363" t="str">
        <f t="shared" si="93"/>
        <v>-</v>
      </c>
      <c r="D600" s="364" t="str">
        <f t="shared" si="94"/>
        <v xml:space="preserve"> </v>
      </c>
      <c r="E600" s="365" t="str">
        <f>IF(B600=①工事概要の入力!$E$10,"",IF(B600&gt;①工事概要の入力!$E$13,"",IF(LEN(AT600)=0,"○","")))</f>
        <v/>
      </c>
      <c r="F600" s="365" t="str">
        <f>IF(E600="","",IF(WEEKDAY(B600)=1,"〇",IF(WEEKDAY(B600)=7,"〇","")))</f>
        <v/>
      </c>
      <c r="G600" s="366" t="str">
        <f t="shared" si="95"/>
        <v>×</v>
      </c>
      <c r="H600" s="367"/>
      <c r="I600" s="368"/>
      <c r="J600" s="369"/>
      <c r="K600" s="370"/>
      <c r="L600" s="371" t="str">
        <f t="shared" si="96"/>
        <v/>
      </c>
      <c r="M600" s="371" t="str">
        <f t="shared" si="90"/>
        <v/>
      </c>
      <c r="N600" s="371" t="str">
        <f>B600</f>
        <v>-</v>
      </c>
      <c r="O600" s="371" t="str">
        <f t="shared" si="97"/>
        <v/>
      </c>
      <c r="P600" s="371" t="str">
        <f t="shared" si="98"/>
        <v>振替済み</v>
      </c>
      <c r="Q600" s="365" t="str">
        <f>IFERROR(IF(F600="","",IF(I600="休日","OK",IF(I600=$T$3,VLOOKUP(B600,$M$15:$P$655,4,FALSE),"NG"))),"NG")</f>
        <v/>
      </c>
      <c r="R600" s="398" t="str">
        <f>IFERROR(IF(WEEKDAY(C600)=2,"週の始まり",IF(WEEKDAY(C600)=1,"週の終わり",IF(WEEKDAY(C600)&gt;2,"↓",""))),"")</f>
        <v/>
      </c>
      <c r="S600" s="184"/>
      <c r="V600" s="177" t="str">
        <f>IFERROR(VLOOKUP(B600,①工事概要の入力!$C$10:$D$14,2,FALSE),"")</f>
        <v/>
      </c>
      <c r="W600" s="177" t="str">
        <f>IFERROR(VLOOKUP(B600,①工事概要の入力!$C$18:$D$23,2,FALSE),"")</f>
        <v/>
      </c>
      <c r="X600" s="177" t="str">
        <f>IFERROR(VLOOKUP(B600,①工事概要の入力!$C$24:$D$26,2,FALSE),"")</f>
        <v/>
      </c>
      <c r="Y600" s="177" t="str">
        <f>IF(B600&gt;①工事概要の入力!$C$28,"",IF(B600&gt;=①工事概要の入力!$C$27,$Y$13,""))</f>
        <v/>
      </c>
      <c r="Z600" s="177" t="str">
        <f>IF(B600&gt;①工事概要の入力!$C$30,"",IF(B600&gt;=①工事概要の入力!$C$29,$Z$13,""))</f>
        <v/>
      </c>
      <c r="AA600" s="177" t="str">
        <f>IF(B600&gt;①工事概要の入力!$C$32,"",IF(B600&gt;=①工事概要の入力!$C$31,$AA$13,""))</f>
        <v/>
      </c>
      <c r="AB600" s="177" t="str">
        <f>IF(B600&gt;①工事概要の入力!$C$34,"",IF(B600&gt;=①工事概要の入力!$C$33,$AB$13,""))</f>
        <v/>
      </c>
      <c r="AC600" s="177" t="str">
        <f>IF(B600&gt;①工事概要の入力!$C$36,"",IF(B600&gt;=①工事概要の入力!$C$35,$AC$13,""))</f>
        <v/>
      </c>
      <c r="AD600" s="177" t="str">
        <f>IF(B600&gt;①工事概要の入力!$C$38,"",IF(B600&gt;=①工事概要の入力!$C$37,$AD$13,""))</f>
        <v/>
      </c>
      <c r="AE600" s="177" t="str">
        <f>IF(B600&gt;①工事概要の入力!$C$40,"",IF(B600&gt;=①工事概要の入力!$C$39,$AE$13,""))</f>
        <v/>
      </c>
      <c r="AF600" s="177" t="str">
        <f>IF(B600&gt;①工事概要の入力!$C$42,"",IF(B600&gt;=①工事概要の入力!$C$41,$AF$13,""))</f>
        <v/>
      </c>
      <c r="AG600" s="177" t="str">
        <f>IF(B600&gt;①工事概要の入力!$C$44,"",IF(B600&gt;=①工事概要の入力!$C$43,$AG$13,""))</f>
        <v/>
      </c>
      <c r="AH600" s="177" t="str">
        <f>IF(B600&gt;①工事概要の入力!$C$46,"",IF(B600&gt;=①工事概要の入力!$C$45,$AH$13,""))</f>
        <v/>
      </c>
      <c r="AI600" s="177" t="str">
        <f>IF(B600&gt;①工事概要の入力!$C$48,"",IF(B600&gt;=①工事概要の入力!$C$47,$AI$13,""))</f>
        <v/>
      </c>
      <c r="AJ600" s="177" t="str">
        <f>IF(B600&gt;①工事概要の入力!$C$50,"",IF(B600&gt;=①工事概要の入力!$C$49,$AJ$13,""))</f>
        <v/>
      </c>
      <c r="AK600" s="177" t="str">
        <f>IF(B600&gt;①工事概要の入力!$C$52,"",IF(B600&gt;=①工事概要の入力!$C$51,$AK$13,""))</f>
        <v/>
      </c>
      <c r="AL600" s="177" t="str">
        <f>IF(B600&gt;①工事概要の入力!$C$54,"",IF(B600&gt;=①工事概要の入力!$C$53,$AL$13,""))</f>
        <v/>
      </c>
      <c r="AM600" s="177" t="str">
        <f>IF(B600&gt;①工事概要の入力!$C$56,"",IF(B600&gt;=①工事概要の入力!$C$55,$AM$13,""))</f>
        <v/>
      </c>
      <c r="AN600" s="177" t="str">
        <f>IF(B600&gt;①工事概要の入力!$C$58,"",IF(B600&gt;=①工事概要の入力!$C$57,$AN$13,""))</f>
        <v/>
      </c>
      <c r="AO600" s="177" t="str">
        <f>IF(B600&gt;①工事概要の入力!$C$60,"",IF(B600&gt;=①工事概要の入力!$C$59,$AO$13,""))</f>
        <v/>
      </c>
      <c r="AP600" s="177" t="str">
        <f>IF(B600&gt;①工事概要の入力!$C$62,"",IF(B600&gt;=①工事概要の入力!$C$61,$AP$13,""))</f>
        <v/>
      </c>
      <c r="AQ600" s="177" t="str">
        <f>IF(B600&gt;①工事概要の入力!$C$64,"",IF(B600&gt;=①工事概要の入力!$C$63,$AQ$13,""))</f>
        <v/>
      </c>
      <c r="AR600" s="177" t="str">
        <f>IF(B600&gt;①工事概要の入力!$C$66,"",IF(B600&gt;=①工事概要の入力!$C$65,$AR$13,""))</f>
        <v/>
      </c>
      <c r="AS600" s="177" t="str">
        <f>IF(B600&gt;①工事概要の入力!$C$68,"",IF(B600&gt;=①工事概要の入力!$C$67,$AS$13,""))</f>
        <v/>
      </c>
      <c r="AT600" s="177" t="str">
        <f t="shared" si="99"/>
        <v/>
      </c>
      <c r="AU600" s="177" t="str">
        <f t="shared" si="91"/>
        <v xml:space="preserve"> </v>
      </c>
    </row>
    <row r="601" spans="1:47" ht="39" customHeight="1" thickTop="1" thickBot="1">
      <c r="A601" s="351" t="str">
        <f t="shared" si="92"/>
        <v>対象期間外</v>
      </c>
      <c r="B601" s="362" t="str">
        <f>IFERROR(IF(B600=①工事概要の入力!$E$14,"-",IF(B600="-","-",B600+1)),"-")</f>
        <v>-</v>
      </c>
      <c r="C601" s="363" t="str">
        <f t="shared" si="93"/>
        <v>-</v>
      </c>
      <c r="D601" s="364" t="str">
        <f t="shared" si="94"/>
        <v xml:space="preserve"> </v>
      </c>
      <c r="E601" s="365" t="str">
        <f>IF(B601=①工事概要の入力!$E$10,"",IF(B601&gt;①工事概要の入力!$E$13,"",IF(LEN(AT601)=0,"○","")))</f>
        <v/>
      </c>
      <c r="F601" s="365" t="str">
        <f>IF(E601="","",IF(WEEKDAY(B601)=1,"〇",IF(WEEKDAY(B601)=7,"〇","")))</f>
        <v/>
      </c>
      <c r="G601" s="366" t="str">
        <f t="shared" si="95"/>
        <v>×</v>
      </c>
      <c r="H601" s="367"/>
      <c r="I601" s="368"/>
      <c r="J601" s="369"/>
      <c r="K601" s="370"/>
      <c r="L601" s="371" t="str">
        <f t="shared" si="96"/>
        <v/>
      </c>
      <c r="M601" s="371" t="str">
        <f t="shared" si="90"/>
        <v/>
      </c>
      <c r="N601" s="371" t="str">
        <f>B601</f>
        <v>-</v>
      </c>
      <c r="O601" s="371" t="str">
        <f t="shared" si="97"/>
        <v/>
      </c>
      <c r="P601" s="371" t="str">
        <f t="shared" si="98"/>
        <v>振替済み</v>
      </c>
      <c r="Q601" s="365" t="str">
        <f>IFERROR(IF(F601="","",IF(I601="休日","OK",IF(I601=$T$3,VLOOKUP(B601,$M$15:$P$655,4,FALSE),"NG"))),"NG")</f>
        <v/>
      </c>
      <c r="R601" s="398" t="str">
        <f>IFERROR(IF(WEEKDAY(C601)=2,"週の始まり",IF(WEEKDAY(C601)=1,"週の終わり",IF(WEEKDAY(C601)&gt;2,"↓",""))),"")</f>
        <v/>
      </c>
      <c r="S601" s="184"/>
      <c r="V601" s="177" t="str">
        <f>IFERROR(VLOOKUP(B601,①工事概要の入力!$C$10:$D$14,2,FALSE),"")</f>
        <v/>
      </c>
      <c r="W601" s="177" t="str">
        <f>IFERROR(VLOOKUP(B601,①工事概要の入力!$C$18:$D$23,2,FALSE),"")</f>
        <v/>
      </c>
      <c r="X601" s="177" t="str">
        <f>IFERROR(VLOOKUP(B601,①工事概要の入力!$C$24:$D$26,2,FALSE),"")</f>
        <v/>
      </c>
      <c r="Y601" s="177" t="str">
        <f>IF(B601&gt;①工事概要の入力!$C$28,"",IF(B601&gt;=①工事概要の入力!$C$27,$Y$13,""))</f>
        <v/>
      </c>
      <c r="Z601" s="177" t="str">
        <f>IF(B601&gt;①工事概要の入力!$C$30,"",IF(B601&gt;=①工事概要の入力!$C$29,$Z$13,""))</f>
        <v/>
      </c>
      <c r="AA601" s="177" t="str">
        <f>IF(B601&gt;①工事概要の入力!$C$32,"",IF(B601&gt;=①工事概要の入力!$C$31,$AA$13,""))</f>
        <v/>
      </c>
      <c r="AB601" s="177" t="str">
        <f>IF(B601&gt;①工事概要の入力!$C$34,"",IF(B601&gt;=①工事概要の入力!$C$33,$AB$13,""))</f>
        <v/>
      </c>
      <c r="AC601" s="177" t="str">
        <f>IF(B601&gt;①工事概要の入力!$C$36,"",IF(B601&gt;=①工事概要の入力!$C$35,$AC$13,""))</f>
        <v/>
      </c>
      <c r="AD601" s="177" t="str">
        <f>IF(B601&gt;①工事概要の入力!$C$38,"",IF(B601&gt;=①工事概要の入力!$C$37,$AD$13,""))</f>
        <v/>
      </c>
      <c r="AE601" s="177" t="str">
        <f>IF(B601&gt;①工事概要の入力!$C$40,"",IF(B601&gt;=①工事概要の入力!$C$39,$AE$13,""))</f>
        <v/>
      </c>
      <c r="AF601" s="177" t="str">
        <f>IF(B601&gt;①工事概要の入力!$C$42,"",IF(B601&gt;=①工事概要の入力!$C$41,$AF$13,""))</f>
        <v/>
      </c>
      <c r="AG601" s="177" t="str">
        <f>IF(B601&gt;①工事概要の入力!$C$44,"",IF(B601&gt;=①工事概要の入力!$C$43,$AG$13,""))</f>
        <v/>
      </c>
      <c r="AH601" s="177" t="str">
        <f>IF(B601&gt;①工事概要の入力!$C$46,"",IF(B601&gt;=①工事概要の入力!$C$45,$AH$13,""))</f>
        <v/>
      </c>
      <c r="AI601" s="177" t="str">
        <f>IF(B601&gt;①工事概要の入力!$C$48,"",IF(B601&gt;=①工事概要の入力!$C$47,$AI$13,""))</f>
        <v/>
      </c>
      <c r="AJ601" s="177" t="str">
        <f>IF(B601&gt;①工事概要の入力!$C$50,"",IF(B601&gt;=①工事概要の入力!$C$49,$AJ$13,""))</f>
        <v/>
      </c>
      <c r="AK601" s="177" t="str">
        <f>IF(B601&gt;①工事概要の入力!$C$52,"",IF(B601&gt;=①工事概要の入力!$C$51,$AK$13,""))</f>
        <v/>
      </c>
      <c r="AL601" s="177" t="str">
        <f>IF(B601&gt;①工事概要の入力!$C$54,"",IF(B601&gt;=①工事概要の入力!$C$53,$AL$13,""))</f>
        <v/>
      </c>
      <c r="AM601" s="177" t="str">
        <f>IF(B601&gt;①工事概要の入力!$C$56,"",IF(B601&gt;=①工事概要の入力!$C$55,$AM$13,""))</f>
        <v/>
      </c>
      <c r="AN601" s="177" t="str">
        <f>IF(B601&gt;①工事概要の入力!$C$58,"",IF(B601&gt;=①工事概要の入力!$C$57,$AN$13,""))</f>
        <v/>
      </c>
      <c r="AO601" s="177" t="str">
        <f>IF(B601&gt;①工事概要の入力!$C$60,"",IF(B601&gt;=①工事概要の入力!$C$59,$AO$13,""))</f>
        <v/>
      </c>
      <c r="AP601" s="177" t="str">
        <f>IF(B601&gt;①工事概要の入力!$C$62,"",IF(B601&gt;=①工事概要の入力!$C$61,$AP$13,""))</f>
        <v/>
      </c>
      <c r="AQ601" s="177" t="str">
        <f>IF(B601&gt;①工事概要の入力!$C$64,"",IF(B601&gt;=①工事概要の入力!$C$63,$AQ$13,""))</f>
        <v/>
      </c>
      <c r="AR601" s="177" t="str">
        <f>IF(B601&gt;①工事概要の入力!$C$66,"",IF(B601&gt;=①工事概要の入力!$C$65,$AR$13,""))</f>
        <v/>
      </c>
      <c r="AS601" s="177" t="str">
        <f>IF(B601&gt;①工事概要の入力!$C$68,"",IF(B601&gt;=①工事概要の入力!$C$67,$AS$13,""))</f>
        <v/>
      </c>
      <c r="AT601" s="177" t="str">
        <f t="shared" si="99"/>
        <v/>
      </c>
      <c r="AU601" s="177" t="str">
        <f t="shared" si="91"/>
        <v xml:space="preserve"> </v>
      </c>
    </row>
    <row r="602" spans="1:47" ht="39" customHeight="1" thickTop="1" thickBot="1">
      <c r="A602" s="351" t="str">
        <f t="shared" si="92"/>
        <v>対象期間外</v>
      </c>
      <c r="B602" s="362" t="str">
        <f>IFERROR(IF(B601=①工事概要の入力!$E$14,"-",IF(B601="-","-",B601+1)),"-")</f>
        <v>-</v>
      </c>
      <c r="C602" s="363" t="str">
        <f t="shared" si="93"/>
        <v>-</v>
      </c>
      <c r="D602" s="364" t="str">
        <f t="shared" si="94"/>
        <v xml:space="preserve"> </v>
      </c>
      <c r="E602" s="365" t="str">
        <f>IF(B602=①工事概要の入力!$E$10,"",IF(B602&gt;①工事概要の入力!$E$13,"",IF(LEN(AT602)=0,"○","")))</f>
        <v/>
      </c>
      <c r="F602" s="365" t="str">
        <f>IF(E602="","",IF(WEEKDAY(B602)=1,"〇",IF(WEEKDAY(B602)=7,"〇","")))</f>
        <v/>
      </c>
      <c r="G602" s="366" t="str">
        <f t="shared" si="95"/>
        <v>×</v>
      </c>
      <c r="H602" s="367"/>
      <c r="I602" s="368"/>
      <c r="J602" s="369"/>
      <c r="K602" s="370"/>
      <c r="L602" s="371" t="str">
        <f t="shared" si="96"/>
        <v/>
      </c>
      <c r="M602" s="371" t="str">
        <f t="shared" si="90"/>
        <v/>
      </c>
      <c r="N602" s="371" t="str">
        <f>B602</f>
        <v>-</v>
      </c>
      <c r="O602" s="371" t="str">
        <f t="shared" si="97"/>
        <v/>
      </c>
      <c r="P602" s="371" t="str">
        <f t="shared" si="98"/>
        <v>振替済み</v>
      </c>
      <c r="Q602" s="365" t="str">
        <f>IFERROR(IF(F602="","",IF(I602="休日","OK",IF(I602=$T$3,VLOOKUP(B602,$M$15:$P$655,4,FALSE),"NG"))),"NG")</f>
        <v/>
      </c>
      <c r="R602" s="398" t="str">
        <f>IFERROR(IF(WEEKDAY(C602)=2,"週の始まり",IF(WEEKDAY(C602)=1,"週の終わり",IF(WEEKDAY(C602)&gt;2,"↓",""))),"")</f>
        <v/>
      </c>
      <c r="S602" s="184"/>
      <c r="V602" s="177" t="str">
        <f>IFERROR(VLOOKUP(B602,①工事概要の入力!$C$10:$D$14,2,FALSE),"")</f>
        <v/>
      </c>
      <c r="W602" s="177" t="str">
        <f>IFERROR(VLOOKUP(B602,①工事概要の入力!$C$18:$D$23,2,FALSE),"")</f>
        <v/>
      </c>
      <c r="X602" s="177" t="str">
        <f>IFERROR(VLOOKUP(B602,①工事概要の入力!$C$24:$D$26,2,FALSE),"")</f>
        <v/>
      </c>
      <c r="Y602" s="177" t="str">
        <f>IF(B602&gt;①工事概要の入力!$C$28,"",IF(B602&gt;=①工事概要の入力!$C$27,$Y$13,""))</f>
        <v/>
      </c>
      <c r="Z602" s="177" t="str">
        <f>IF(B602&gt;①工事概要の入力!$C$30,"",IF(B602&gt;=①工事概要の入力!$C$29,$Z$13,""))</f>
        <v/>
      </c>
      <c r="AA602" s="177" t="str">
        <f>IF(B602&gt;①工事概要の入力!$C$32,"",IF(B602&gt;=①工事概要の入力!$C$31,$AA$13,""))</f>
        <v/>
      </c>
      <c r="AB602" s="177" t="str">
        <f>IF(B602&gt;①工事概要の入力!$C$34,"",IF(B602&gt;=①工事概要の入力!$C$33,$AB$13,""))</f>
        <v/>
      </c>
      <c r="AC602" s="177" t="str">
        <f>IF(B602&gt;①工事概要の入力!$C$36,"",IF(B602&gt;=①工事概要の入力!$C$35,$AC$13,""))</f>
        <v/>
      </c>
      <c r="AD602" s="177" t="str">
        <f>IF(B602&gt;①工事概要の入力!$C$38,"",IF(B602&gt;=①工事概要の入力!$C$37,$AD$13,""))</f>
        <v/>
      </c>
      <c r="AE602" s="177" t="str">
        <f>IF(B602&gt;①工事概要の入力!$C$40,"",IF(B602&gt;=①工事概要の入力!$C$39,$AE$13,""))</f>
        <v/>
      </c>
      <c r="AF602" s="177" t="str">
        <f>IF(B602&gt;①工事概要の入力!$C$42,"",IF(B602&gt;=①工事概要の入力!$C$41,$AF$13,""))</f>
        <v/>
      </c>
      <c r="AG602" s="177" t="str">
        <f>IF(B602&gt;①工事概要の入力!$C$44,"",IF(B602&gt;=①工事概要の入力!$C$43,$AG$13,""))</f>
        <v/>
      </c>
      <c r="AH602" s="177" t="str">
        <f>IF(B602&gt;①工事概要の入力!$C$46,"",IF(B602&gt;=①工事概要の入力!$C$45,$AH$13,""))</f>
        <v/>
      </c>
      <c r="AI602" s="177" t="str">
        <f>IF(B602&gt;①工事概要の入力!$C$48,"",IF(B602&gt;=①工事概要の入力!$C$47,$AI$13,""))</f>
        <v/>
      </c>
      <c r="AJ602" s="177" t="str">
        <f>IF(B602&gt;①工事概要の入力!$C$50,"",IF(B602&gt;=①工事概要の入力!$C$49,$AJ$13,""))</f>
        <v/>
      </c>
      <c r="AK602" s="177" t="str">
        <f>IF(B602&gt;①工事概要の入力!$C$52,"",IF(B602&gt;=①工事概要の入力!$C$51,$AK$13,""))</f>
        <v/>
      </c>
      <c r="AL602" s="177" t="str">
        <f>IF(B602&gt;①工事概要の入力!$C$54,"",IF(B602&gt;=①工事概要の入力!$C$53,$AL$13,""))</f>
        <v/>
      </c>
      <c r="AM602" s="177" t="str">
        <f>IF(B602&gt;①工事概要の入力!$C$56,"",IF(B602&gt;=①工事概要の入力!$C$55,$AM$13,""))</f>
        <v/>
      </c>
      <c r="AN602" s="177" t="str">
        <f>IF(B602&gt;①工事概要の入力!$C$58,"",IF(B602&gt;=①工事概要の入力!$C$57,$AN$13,""))</f>
        <v/>
      </c>
      <c r="AO602" s="177" t="str">
        <f>IF(B602&gt;①工事概要の入力!$C$60,"",IF(B602&gt;=①工事概要の入力!$C$59,$AO$13,""))</f>
        <v/>
      </c>
      <c r="AP602" s="177" t="str">
        <f>IF(B602&gt;①工事概要の入力!$C$62,"",IF(B602&gt;=①工事概要の入力!$C$61,$AP$13,""))</f>
        <v/>
      </c>
      <c r="AQ602" s="177" t="str">
        <f>IF(B602&gt;①工事概要の入力!$C$64,"",IF(B602&gt;=①工事概要の入力!$C$63,$AQ$13,""))</f>
        <v/>
      </c>
      <c r="AR602" s="177" t="str">
        <f>IF(B602&gt;①工事概要の入力!$C$66,"",IF(B602&gt;=①工事概要の入力!$C$65,$AR$13,""))</f>
        <v/>
      </c>
      <c r="AS602" s="177" t="str">
        <f>IF(B602&gt;①工事概要の入力!$C$68,"",IF(B602&gt;=①工事概要の入力!$C$67,$AS$13,""))</f>
        <v/>
      </c>
      <c r="AT602" s="177" t="str">
        <f t="shared" si="99"/>
        <v/>
      </c>
      <c r="AU602" s="177" t="str">
        <f t="shared" si="91"/>
        <v xml:space="preserve"> </v>
      </c>
    </row>
    <row r="603" spans="1:47" ht="39" customHeight="1" thickTop="1" thickBot="1">
      <c r="A603" s="351" t="str">
        <f t="shared" si="92"/>
        <v>対象期間外</v>
      </c>
      <c r="B603" s="362" t="str">
        <f>IFERROR(IF(B602=①工事概要の入力!$E$14,"-",IF(B602="-","-",B602+1)),"-")</f>
        <v>-</v>
      </c>
      <c r="C603" s="363" t="str">
        <f t="shared" si="93"/>
        <v>-</v>
      </c>
      <c r="D603" s="364" t="str">
        <f t="shared" si="94"/>
        <v xml:space="preserve"> </v>
      </c>
      <c r="E603" s="365" t="str">
        <f>IF(B603=①工事概要の入力!$E$10,"",IF(B603&gt;①工事概要の入力!$E$13,"",IF(LEN(AT603)=0,"○","")))</f>
        <v/>
      </c>
      <c r="F603" s="365" t="str">
        <f>IF(E603="","",IF(WEEKDAY(B603)=1,"〇",IF(WEEKDAY(B603)=7,"〇","")))</f>
        <v/>
      </c>
      <c r="G603" s="366" t="str">
        <f t="shared" si="95"/>
        <v>×</v>
      </c>
      <c r="H603" s="367"/>
      <c r="I603" s="368"/>
      <c r="J603" s="369"/>
      <c r="K603" s="370"/>
      <c r="L603" s="371" t="str">
        <f t="shared" si="96"/>
        <v/>
      </c>
      <c r="M603" s="371" t="str">
        <f t="shared" si="90"/>
        <v/>
      </c>
      <c r="N603" s="371" t="str">
        <f>B603</f>
        <v>-</v>
      </c>
      <c r="O603" s="371" t="str">
        <f t="shared" si="97"/>
        <v/>
      </c>
      <c r="P603" s="371" t="str">
        <f t="shared" si="98"/>
        <v>振替済み</v>
      </c>
      <c r="Q603" s="365" t="str">
        <f>IFERROR(IF(F603="","",IF(I603="休日","OK",IF(I603=$T$3,VLOOKUP(B603,$M$15:$P$655,4,FALSE),"NG"))),"NG")</f>
        <v/>
      </c>
      <c r="R603" s="398" t="str">
        <f>IFERROR(IF(WEEKDAY(C603)=2,"週の始まり",IF(WEEKDAY(C603)=1,"週の終わり",IF(WEEKDAY(C603)&gt;2,"↓",""))),"")</f>
        <v/>
      </c>
      <c r="S603" s="184"/>
      <c r="V603" s="177" t="str">
        <f>IFERROR(VLOOKUP(B603,①工事概要の入力!$C$10:$D$14,2,FALSE),"")</f>
        <v/>
      </c>
      <c r="W603" s="177" t="str">
        <f>IFERROR(VLOOKUP(B603,①工事概要の入力!$C$18:$D$23,2,FALSE),"")</f>
        <v/>
      </c>
      <c r="X603" s="177" t="str">
        <f>IFERROR(VLOOKUP(B603,①工事概要の入力!$C$24:$D$26,2,FALSE),"")</f>
        <v/>
      </c>
      <c r="Y603" s="177" t="str">
        <f>IF(B603&gt;①工事概要の入力!$C$28,"",IF(B603&gt;=①工事概要の入力!$C$27,$Y$13,""))</f>
        <v/>
      </c>
      <c r="Z603" s="177" t="str">
        <f>IF(B603&gt;①工事概要の入力!$C$30,"",IF(B603&gt;=①工事概要の入力!$C$29,$Z$13,""))</f>
        <v/>
      </c>
      <c r="AA603" s="177" t="str">
        <f>IF(B603&gt;①工事概要の入力!$C$32,"",IF(B603&gt;=①工事概要の入力!$C$31,$AA$13,""))</f>
        <v/>
      </c>
      <c r="AB603" s="177" t="str">
        <f>IF(B603&gt;①工事概要の入力!$C$34,"",IF(B603&gt;=①工事概要の入力!$C$33,$AB$13,""))</f>
        <v/>
      </c>
      <c r="AC603" s="177" t="str">
        <f>IF(B603&gt;①工事概要の入力!$C$36,"",IF(B603&gt;=①工事概要の入力!$C$35,$AC$13,""))</f>
        <v/>
      </c>
      <c r="AD603" s="177" t="str">
        <f>IF(B603&gt;①工事概要の入力!$C$38,"",IF(B603&gt;=①工事概要の入力!$C$37,$AD$13,""))</f>
        <v/>
      </c>
      <c r="AE603" s="177" t="str">
        <f>IF(B603&gt;①工事概要の入力!$C$40,"",IF(B603&gt;=①工事概要の入力!$C$39,$AE$13,""))</f>
        <v/>
      </c>
      <c r="AF603" s="177" t="str">
        <f>IF(B603&gt;①工事概要の入力!$C$42,"",IF(B603&gt;=①工事概要の入力!$C$41,$AF$13,""))</f>
        <v/>
      </c>
      <c r="AG603" s="177" t="str">
        <f>IF(B603&gt;①工事概要の入力!$C$44,"",IF(B603&gt;=①工事概要の入力!$C$43,$AG$13,""))</f>
        <v/>
      </c>
      <c r="AH603" s="177" t="str">
        <f>IF(B603&gt;①工事概要の入力!$C$46,"",IF(B603&gt;=①工事概要の入力!$C$45,$AH$13,""))</f>
        <v/>
      </c>
      <c r="AI603" s="177" t="str">
        <f>IF(B603&gt;①工事概要の入力!$C$48,"",IF(B603&gt;=①工事概要の入力!$C$47,$AI$13,""))</f>
        <v/>
      </c>
      <c r="AJ603" s="177" t="str">
        <f>IF(B603&gt;①工事概要の入力!$C$50,"",IF(B603&gt;=①工事概要の入力!$C$49,$AJ$13,""))</f>
        <v/>
      </c>
      <c r="AK603" s="177" t="str">
        <f>IF(B603&gt;①工事概要の入力!$C$52,"",IF(B603&gt;=①工事概要の入力!$C$51,$AK$13,""))</f>
        <v/>
      </c>
      <c r="AL603" s="177" t="str">
        <f>IF(B603&gt;①工事概要の入力!$C$54,"",IF(B603&gt;=①工事概要の入力!$C$53,$AL$13,""))</f>
        <v/>
      </c>
      <c r="AM603" s="177" t="str">
        <f>IF(B603&gt;①工事概要の入力!$C$56,"",IF(B603&gt;=①工事概要の入力!$C$55,$AM$13,""))</f>
        <v/>
      </c>
      <c r="AN603" s="177" t="str">
        <f>IF(B603&gt;①工事概要の入力!$C$58,"",IF(B603&gt;=①工事概要の入力!$C$57,$AN$13,""))</f>
        <v/>
      </c>
      <c r="AO603" s="177" t="str">
        <f>IF(B603&gt;①工事概要の入力!$C$60,"",IF(B603&gt;=①工事概要の入力!$C$59,$AO$13,""))</f>
        <v/>
      </c>
      <c r="AP603" s="177" t="str">
        <f>IF(B603&gt;①工事概要の入力!$C$62,"",IF(B603&gt;=①工事概要の入力!$C$61,$AP$13,""))</f>
        <v/>
      </c>
      <c r="AQ603" s="177" t="str">
        <f>IF(B603&gt;①工事概要の入力!$C$64,"",IF(B603&gt;=①工事概要の入力!$C$63,$AQ$13,""))</f>
        <v/>
      </c>
      <c r="AR603" s="177" t="str">
        <f>IF(B603&gt;①工事概要の入力!$C$66,"",IF(B603&gt;=①工事概要の入力!$C$65,$AR$13,""))</f>
        <v/>
      </c>
      <c r="AS603" s="177" t="str">
        <f>IF(B603&gt;①工事概要の入力!$C$68,"",IF(B603&gt;=①工事概要の入力!$C$67,$AS$13,""))</f>
        <v/>
      </c>
      <c r="AT603" s="177" t="str">
        <f t="shared" si="99"/>
        <v/>
      </c>
      <c r="AU603" s="177" t="str">
        <f t="shared" si="91"/>
        <v xml:space="preserve"> </v>
      </c>
    </row>
    <row r="604" spans="1:47" ht="39" customHeight="1" thickTop="1" thickBot="1">
      <c r="A604" s="351" t="str">
        <f t="shared" si="92"/>
        <v>対象期間外</v>
      </c>
      <c r="B604" s="362" t="str">
        <f>IFERROR(IF(B603=①工事概要の入力!$E$14,"-",IF(B603="-","-",B603+1)),"-")</f>
        <v>-</v>
      </c>
      <c r="C604" s="363" t="str">
        <f t="shared" si="93"/>
        <v>-</v>
      </c>
      <c r="D604" s="364" t="str">
        <f t="shared" si="94"/>
        <v xml:space="preserve"> </v>
      </c>
      <c r="E604" s="365" t="str">
        <f>IF(B604=①工事概要の入力!$E$10,"",IF(B604&gt;①工事概要の入力!$E$13,"",IF(LEN(AT604)=0,"○","")))</f>
        <v/>
      </c>
      <c r="F604" s="365" t="str">
        <f>IF(E604="","",IF(WEEKDAY(B604)=1,"〇",IF(WEEKDAY(B604)=7,"〇","")))</f>
        <v/>
      </c>
      <c r="G604" s="366" t="str">
        <f t="shared" si="95"/>
        <v>×</v>
      </c>
      <c r="H604" s="367"/>
      <c r="I604" s="368"/>
      <c r="J604" s="369"/>
      <c r="K604" s="370"/>
      <c r="L604" s="371" t="str">
        <f t="shared" si="96"/>
        <v/>
      </c>
      <c r="M604" s="371" t="str">
        <f t="shared" si="90"/>
        <v/>
      </c>
      <c r="N604" s="371" t="str">
        <f>B604</f>
        <v>-</v>
      </c>
      <c r="O604" s="371" t="str">
        <f t="shared" si="97"/>
        <v/>
      </c>
      <c r="P604" s="371" t="str">
        <f t="shared" si="98"/>
        <v>振替済み</v>
      </c>
      <c r="Q604" s="365" t="str">
        <f>IFERROR(IF(F604="","",IF(I604="休日","OK",IF(I604=$T$3,VLOOKUP(B604,$M$15:$P$655,4,FALSE),"NG"))),"NG")</f>
        <v/>
      </c>
      <c r="R604" s="398" t="str">
        <f>IFERROR(IF(WEEKDAY(C604)=2,"週の始まり",IF(WEEKDAY(C604)=1,"週の終わり",IF(WEEKDAY(C604)&gt;2,"↓",""))),"")</f>
        <v/>
      </c>
      <c r="S604" s="184"/>
      <c r="V604" s="177" t="str">
        <f>IFERROR(VLOOKUP(B604,①工事概要の入力!$C$10:$D$14,2,FALSE),"")</f>
        <v/>
      </c>
      <c r="W604" s="177" t="str">
        <f>IFERROR(VLOOKUP(B604,①工事概要の入力!$C$18:$D$23,2,FALSE),"")</f>
        <v/>
      </c>
      <c r="X604" s="177" t="str">
        <f>IFERROR(VLOOKUP(B604,①工事概要の入力!$C$24:$D$26,2,FALSE),"")</f>
        <v/>
      </c>
      <c r="Y604" s="177" t="str">
        <f>IF(B604&gt;①工事概要の入力!$C$28,"",IF(B604&gt;=①工事概要の入力!$C$27,$Y$13,""))</f>
        <v/>
      </c>
      <c r="Z604" s="177" t="str">
        <f>IF(B604&gt;①工事概要の入力!$C$30,"",IF(B604&gt;=①工事概要の入力!$C$29,$Z$13,""))</f>
        <v/>
      </c>
      <c r="AA604" s="177" t="str">
        <f>IF(B604&gt;①工事概要の入力!$C$32,"",IF(B604&gt;=①工事概要の入力!$C$31,$AA$13,""))</f>
        <v/>
      </c>
      <c r="AB604" s="177" t="str">
        <f>IF(B604&gt;①工事概要の入力!$C$34,"",IF(B604&gt;=①工事概要の入力!$C$33,$AB$13,""))</f>
        <v/>
      </c>
      <c r="AC604" s="177" t="str">
        <f>IF(B604&gt;①工事概要の入力!$C$36,"",IF(B604&gt;=①工事概要の入力!$C$35,$AC$13,""))</f>
        <v/>
      </c>
      <c r="AD604" s="177" t="str">
        <f>IF(B604&gt;①工事概要の入力!$C$38,"",IF(B604&gt;=①工事概要の入力!$C$37,$AD$13,""))</f>
        <v/>
      </c>
      <c r="AE604" s="177" t="str">
        <f>IF(B604&gt;①工事概要の入力!$C$40,"",IF(B604&gt;=①工事概要の入力!$C$39,$AE$13,""))</f>
        <v/>
      </c>
      <c r="AF604" s="177" t="str">
        <f>IF(B604&gt;①工事概要の入力!$C$42,"",IF(B604&gt;=①工事概要の入力!$C$41,$AF$13,""))</f>
        <v/>
      </c>
      <c r="AG604" s="177" t="str">
        <f>IF(B604&gt;①工事概要の入力!$C$44,"",IF(B604&gt;=①工事概要の入力!$C$43,$AG$13,""))</f>
        <v/>
      </c>
      <c r="AH604" s="177" t="str">
        <f>IF(B604&gt;①工事概要の入力!$C$46,"",IF(B604&gt;=①工事概要の入力!$C$45,$AH$13,""))</f>
        <v/>
      </c>
      <c r="AI604" s="177" t="str">
        <f>IF(B604&gt;①工事概要の入力!$C$48,"",IF(B604&gt;=①工事概要の入力!$C$47,$AI$13,""))</f>
        <v/>
      </c>
      <c r="AJ604" s="177" t="str">
        <f>IF(B604&gt;①工事概要の入力!$C$50,"",IF(B604&gt;=①工事概要の入力!$C$49,$AJ$13,""))</f>
        <v/>
      </c>
      <c r="AK604" s="177" t="str">
        <f>IF(B604&gt;①工事概要の入力!$C$52,"",IF(B604&gt;=①工事概要の入力!$C$51,$AK$13,""))</f>
        <v/>
      </c>
      <c r="AL604" s="177" t="str">
        <f>IF(B604&gt;①工事概要の入力!$C$54,"",IF(B604&gt;=①工事概要の入力!$C$53,$AL$13,""))</f>
        <v/>
      </c>
      <c r="AM604" s="177" t="str">
        <f>IF(B604&gt;①工事概要の入力!$C$56,"",IF(B604&gt;=①工事概要の入力!$C$55,$AM$13,""))</f>
        <v/>
      </c>
      <c r="AN604" s="177" t="str">
        <f>IF(B604&gt;①工事概要の入力!$C$58,"",IF(B604&gt;=①工事概要の入力!$C$57,$AN$13,""))</f>
        <v/>
      </c>
      <c r="AO604" s="177" t="str">
        <f>IF(B604&gt;①工事概要の入力!$C$60,"",IF(B604&gt;=①工事概要の入力!$C$59,$AO$13,""))</f>
        <v/>
      </c>
      <c r="AP604" s="177" t="str">
        <f>IF(B604&gt;①工事概要の入力!$C$62,"",IF(B604&gt;=①工事概要の入力!$C$61,$AP$13,""))</f>
        <v/>
      </c>
      <c r="AQ604" s="177" t="str">
        <f>IF(B604&gt;①工事概要の入力!$C$64,"",IF(B604&gt;=①工事概要の入力!$C$63,$AQ$13,""))</f>
        <v/>
      </c>
      <c r="AR604" s="177" t="str">
        <f>IF(B604&gt;①工事概要の入力!$C$66,"",IF(B604&gt;=①工事概要の入力!$C$65,$AR$13,""))</f>
        <v/>
      </c>
      <c r="AS604" s="177" t="str">
        <f>IF(B604&gt;①工事概要の入力!$C$68,"",IF(B604&gt;=①工事概要の入力!$C$67,$AS$13,""))</f>
        <v/>
      </c>
      <c r="AT604" s="177" t="str">
        <f t="shared" si="99"/>
        <v/>
      </c>
      <c r="AU604" s="177" t="str">
        <f t="shared" si="91"/>
        <v xml:space="preserve"> </v>
      </c>
    </row>
    <row r="605" spans="1:47" ht="39" customHeight="1" thickTop="1" thickBot="1">
      <c r="A605" s="351" t="str">
        <f t="shared" si="92"/>
        <v>対象期間外</v>
      </c>
      <c r="B605" s="362" t="str">
        <f>IFERROR(IF(B604=①工事概要の入力!$E$14,"-",IF(B604="-","-",B604+1)),"-")</f>
        <v>-</v>
      </c>
      <c r="C605" s="363" t="str">
        <f t="shared" si="93"/>
        <v>-</v>
      </c>
      <c r="D605" s="364" t="str">
        <f t="shared" si="94"/>
        <v xml:space="preserve"> </v>
      </c>
      <c r="E605" s="365" t="str">
        <f>IF(B605=①工事概要の入力!$E$10,"",IF(B605&gt;①工事概要の入力!$E$13,"",IF(LEN(AT605)=0,"○","")))</f>
        <v/>
      </c>
      <c r="F605" s="365" t="str">
        <f>IF(E605="","",IF(WEEKDAY(B605)=1,"〇",IF(WEEKDAY(B605)=7,"〇","")))</f>
        <v/>
      </c>
      <c r="G605" s="366" t="str">
        <f t="shared" si="95"/>
        <v>×</v>
      </c>
      <c r="H605" s="367"/>
      <c r="I605" s="368"/>
      <c r="J605" s="369"/>
      <c r="K605" s="370"/>
      <c r="L605" s="371" t="str">
        <f t="shared" si="96"/>
        <v/>
      </c>
      <c r="M605" s="371" t="str">
        <f t="shared" si="90"/>
        <v/>
      </c>
      <c r="N605" s="371" t="str">
        <f>B605</f>
        <v>-</v>
      </c>
      <c r="O605" s="371" t="str">
        <f t="shared" si="97"/>
        <v/>
      </c>
      <c r="P605" s="371" t="str">
        <f t="shared" si="98"/>
        <v>振替済み</v>
      </c>
      <c r="Q605" s="365" t="str">
        <f>IFERROR(IF(F605="","",IF(I605="休日","OK",IF(I605=$T$3,VLOOKUP(B605,$M$15:$P$655,4,FALSE),"NG"))),"NG")</f>
        <v/>
      </c>
      <c r="R605" s="398" t="str">
        <f>IFERROR(IF(WEEKDAY(C605)=2,"週の始まり",IF(WEEKDAY(C605)=1,"週の終わり",IF(WEEKDAY(C605)&gt;2,"↓",""))),"")</f>
        <v/>
      </c>
      <c r="S605" s="184"/>
      <c r="V605" s="177" t="str">
        <f>IFERROR(VLOOKUP(B605,①工事概要の入力!$C$10:$D$14,2,FALSE),"")</f>
        <v/>
      </c>
      <c r="W605" s="177" t="str">
        <f>IFERROR(VLOOKUP(B605,①工事概要の入力!$C$18:$D$23,2,FALSE),"")</f>
        <v/>
      </c>
      <c r="X605" s="177" t="str">
        <f>IFERROR(VLOOKUP(B605,①工事概要の入力!$C$24:$D$26,2,FALSE),"")</f>
        <v/>
      </c>
      <c r="Y605" s="177" t="str">
        <f>IF(B605&gt;①工事概要の入力!$C$28,"",IF(B605&gt;=①工事概要の入力!$C$27,$Y$13,""))</f>
        <v/>
      </c>
      <c r="Z605" s="177" t="str">
        <f>IF(B605&gt;①工事概要の入力!$C$30,"",IF(B605&gt;=①工事概要の入力!$C$29,$Z$13,""))</f>
        <v/>
      </c>
      <c r="AA605" s="177" t="str">
        <f>IF(B605&gt;①工事概要の入力!$C$32,"",IF(B605&gt;=①工事概要の入力!$C$31,$AA$13,""))</f>
        <v/>
      </c>
      <c r="AB605" s="177" t="str">
        <f>IF(B605&gt;①工事概要の入力!$C$34,"",IF(B605&gt;=①工事概要の入力!$C$33,$AB$13,""))</f>
        <v/>
      </c>
      <c r="AC605" s="177" t="str">
        <f>IF(B605&gt;①工事概要の入力!$C$36,"",IF(B605&gt;=①工事概要の入力!$C$35,$AC$13,""))</f>
        <v/>
      </c>
      <c r="AD605" s="177" t="str">
        <f>IF(B605&gt;①工事概要の入力!$C$38,"",IF(B605&gt;=①工事概要の入力!$C$37,$AD$13,""))</f>
        <v/>
      </c>
      <c r="AE605" s="177" t="str">
        <f>IF(B605&gt;①工事概要の入力!$C$40,"",IF(B605&gt;=①工事概要の入力!$C$39,$AE$13,""))</f>
        <v/>
      </c>
      <c r="AF605" s="177" t="str">
        <f>IF(B605&gt;①工事概要の入力!$C$42,"",IF(B605&gt;=①工事概要の入力!$C$41,$AF$13,""))</f>
        <v/>
      </c>
      <c r="AG605" s="177" t="str">
        <f>IF(B605&gt;①工事概要の入力!$C$44,"",IF(B605&gt;=①工事概要の入力!$C$43,$AG$13,""))</f>
        <v/>
      </c>
      <c r="AH605" s="177" t="str">
        <f>IF(B605&gt;①工事概要の入力!$C$46,"",IF(B605&gt;=①工事概要の入力!$C$45,$AH$13,""))</f>
        <v/>
      </c>
      <c r="AI605" s="177" t="str">
        <f>IF(B605&gt;①工事概要の入力!$C$48,"",IF(B605&gt;=①工事概要の入力!$C$47,$AI$13,""))</f>
        <v/>
      </c>
      <c r="AJ605" s="177" t="str">
        <f>IF(B605&gt;①工事概要の入力!$C$50,"",IF(B605&gt;=①工事概要の入力!$C$49,$AJ$13,""))</f>
        <v/>
      </c>
      <c r="AK605" s="177" t="str">
        <f>IF(B605&gt;①工事概要の入力!$C$52,"",IF(B605&gt;=①工事概要の入力!$C$51,$AK$13,""))</f>
        <v/>
      </c>
      <c r="AL605" s="177" t="str">
        <f>IF(B605&gt;①工事概要の入力!$C$54,"",IF(B605&gt;=①工事概要の入力!$C$53,$AL$13,""))</f>
        <v/>
      </c>
      <c r="AM605" s="177" t="str">
        <f>IF(B605&gt;①工事概要の入力!$C$56,"",IF(B605&gt;=①工事概要の入力!$C$55,$AM$13,""))</f>
        <v/>
      </c>
      <c r="AN605" s="177" t="str">
        <f>IF(B605&gt;①工事概要の入力!$C$58,"",IF(B605&gt;=①工事概要の入力!$C$57,$AN$13,""))</f>
        <v/>
      </c>
      <c r="AO605" s="177" t="str">
        <f>IF(B605&gt;①工事概要の入力!$C$60,"",IF(B605&gt;=①工事概要の入力!$C$59,$AO$13,""))</f>
        <v/>
      </c>
      <c r="AP605" s="177" t="str">
        <f>IF(B605&gt;①工事概要の入力!$C$62,"",IF(B605&gt;=①工事概要の入力!$C$61,$AP$13,""))</f>
        <v/>
      </c>
      <c r="AQ605" s="177" t="str">
        <f>IF(B605&gt;①工事概要の入力!$C$64,"",IF(B605&gt;=①工事概要の入力!$C$63,$AQ$13,""))</f>
        <v/>
      </c>
      <c r="AR605" s="177" t="str">
        <f>IF(B605&gt;①工事概要の入力!$C$66,"",IF(B605&gt;=①工事概要の入力!$C$65,$AR$13,""))</f>
        <v/>
      </c>
      <c r="AS605" s="177" t="str">
        <f>IF(B605&gt;①工事概要の入力!$C$68,"",IF(B605&gt;=①工事概要の入力!$C$67,$AS$13,""))</f>
        <v/>
      </c>
      <c r="AT605" s="177" t="str">
        <f t="shared" si="99"/>
        <v/>
      </c>
      <c r="AU605" s="177" t="str">
        <f t="shared" si="91"/>
        <v xml:space="preserve"> </v>
      </c>
    </row>
    <row r="606" spans="1:47" ht="39" customHeight="1" thickTop="1" thickBot="1">
      <c r="A606" s="351" t="str">
        <f t="shared" si="92"/>
        <v>対象期間外</v>
      </c>
      <c r="B606" s="362" t="str">
        <f>IFERROR(IF(B605=①工事概要の入力!$E$14,"-",IF(B605="-","-",B605+1)),"-")</f>
        <v>-</v>
      </c>
      <c r="C606" s="363" t="str">
        <f t="shared" si="93"/>
        <v>-</v>
      </c>
      <c r="D606" s="364" t="str">
        <f t="shared" si="94"/>
        <v xml:space="preserve"> </v>
      </c>
      <c r="E606" s="365" t="str">
        <f>IF(B606=①工事概要の入力!$E$10,"",IF(B606&gt;①工事概要の入力!$E$13,"",IF(LEN(AT606)=0,"○","")))</f>
        <v/>
      </c>
      <c r="F606" s="365" t="str">
        <f>IF(E606="","",IF(WEEKDAY(B606)=1,"〇",IF(WEEKDAY(B606)=7,"〇","")))</f>
        <v/>
      </c>
      <c r="G606" s="366" t="str">
        <f t="shared" si="95"/>
        <v>×</v>
      </c>
      <c r="H606" s="367"/>
      <c r="I606" s="368"/>
      <c r="J606" s="369"/>
      <c r="K606" s="370"/>
      <c r="L606" s="371" t="str">
        <f t="shared" si="96"/>
        <v/>
      </c>
      <c r="M606" s="371" t="str">
        <f t="shared" si="90"/>
        <v/>
      </c>
      <c r="N606" s="371" t="str">
        <f>B606</f>
        <v>-</v>
      </c>
      <c r="O606" s="371" t="str">
        <f t="shared" si="97"/>
        <v/>
      </c>
      <c r="P606" s="371" t="str">
        <f t="shared" si="98"/>
        <v>振替済み</v>
      </c>
      <c r="Q606" s="365" t="str">
        <f>IFERROR(IF(F606="","",IF(I606="休日","OK",IF(I606=$T$3,VLOOKUP(B606,$M$15:$P$655,4,FALSE),"NG"))),"NG")</f>
        <v/>
      </c>
      <c r="R606" s="398" t="str">
        <f>IFERROR(IF(WEEKDAY(C606)=2,"週の始まり",IF(WEEKDAY(C606)=1,"週の終わり",IF(WEEKDAY(C606)&gt;2,"↓",""))),"")</f>
        <v/>
      </c>
      <c r="S606" s="184"/>
      <c r="V606" s="177" t="str">
        <f>IFERROR(VLOOKUP(B606,①工事概要の入力!$C$10:$D$14,2,FALSE),"")</f>
        <v/>
      </c>
      <c r="W606" s="177" t="str">
        <f>IFERROR(VLOOKUP(B606,①工事概要の入力!$C$18:$D$23,2,FALSE),"")</f>
        <v/>
      </c>
      <c r="X606" s="177" t="str">
        <f>IFERROR(VLOOKUP(B606,①工事概要の入力!$C$24:$D$26,2,FALSE),"")</f>
        <v/>
      </c>
      <c r="Y606" s="177" t="str">
        <f>IF(B606&gt;①工事概要の入力!$C$28,"",IF(B606&gt;=①工事概要の入力!$C$27,$Y$13,""))</f>
        <v/>
      </c>
      <c r="Z606" s="177" t="str">
        <f>IF(B606&gt;①工事概要の入力!$C$30,"",IF(B606&gt;=①工事概要の入力!$C$29,$Z$13,""))</f>
        <v/>
      </c>
      <c r="AA606" s="177" t="str">
        <f>IF(B606&gt;①工事概要の入力!$C$32,"",IF(B606&gt;=①工事概要の入力!$C$31,$AA$13,""))</f>
        <v/>
      </c>
      <c r="AB606" s="177" t="str">
        <f>IF(B606&gt;①工事概要の入力!$C$34,"",IF(B606&gt;=①工事概要の入力!$C$33,$AB$13,""))</f>
        <v/>
      </c>
      <c r="AC606" s="177" t="str">
        <f>IF(B606&gt;①工事概要の入力!$C$36,"",IF(B606&gt;=①工事概要の入力!$C$35,$AC$13,""))</f>
        <v/>
      </c>
      <c r="AD606" s="177" t="str">
        <f>IF(B606&gt;①工事概要の入力!$C$38,"",IF(B606&gt;=①工事概要の入力!$C$37,$AD$13,""))</f>
        <v/>
      </c>
      <c r="AE606" s="177" t="str">
        <f>IF(B606&gt;①工事概要の入力!$C$40,"",IF(B606&gt;=①工事概要の入力!$C$39,$AE$13,""))</f>
        <v/>
      </c>
      <c r="AF606" s="177" t="str">
        <f>IF(B606&gt;①工事概要の入力!$C$42,"",IF(B606&gt;=①工事概要の入力!$C$41,$AF$13,""))</f>
        <v/>
      </c>
      <c r="AG606" s="177" t="str">
        <f>IF(B606&gt;①工事概要の入力!$C$44,"",IF(B606&gt;=①工事概要の入力!$C$43,$AG$13,""))</f>
        <v/>
      </c>
      <c r="AH606" s="177" t="str">
        <f>IF(B606&gt;①工事概要の入力!$C$46,"",IF(B606&gt;=①工事概要の入力!$C$45,$AH$13,""))</f>
        <v/>
      </c>
      <c r="AI606" s="177" t="str">
        <f>IF(B606&gt;①工事概要の入力!$C$48,"",IF(B606&gt;=①工事概要の入力!$C$47,$AI$13,""))</f>
        <v/>
      </c>
      <c r="AJ606" s="177" t="str">
        <f>IF(B606&gt;①工事概要の入力!$C$50,"",IF(B606&gt;=①工事概要の入力!$C$49,$AJ$13,""))</f>
        <v/>
      </c>
      <c r="AK606" s="177" t="str">
        <f>IF(B606&gt;①工事概要の入力!$C$52,"",IF(B606&gt;=①工事概要の入力!$C$51,$AK$13,""))</f>
        <v/>
      </c>
      <c r="AL606" s="177" t="str">
        <f>IF(B606&gt;①工事概要の入力!$C$54,"",IF(B606&gt;=①工事概要の入力!$C$53,$AL$13,""))</f>
        <v/>
      </c>
      <c r="AM606" s="177" t="str">
        <f>IF(B606&gt;①工事概要の入力!$C$56,"",IF(B606&gt;=①工事概要の入力!$C$55,$AM$13,""))</f>
        <v/>
      </c>
      <c r="AN606" s="177" t="str">
        <f>IF(B606&gt;①工事概要の入力!$C$58,"",IF(B606&gt;=①工事概要の入力!$C$57,$AN$13,""))</f>
        <v/>
      </c>
      <c r="AO606" s="177" t="str">
        <f>IF(B606&gt;①工事概要の入力!$C$60,"",IF(B606&gt;=①工事概要の入力!$C$59,$AO$13,""))</f>
        <v/>
      </c>
      <c r="AP606" s="177" t="str">
        <f>IF(B606&gt;①工事概要の入力!$C$62,"",IF(B606&gt;=①工事概要の入力!$C$61,$AP$13,""))</f>
        <v/>
      </c>
      <c r="AQ606" s="177" t="str">
        <f>IF(B606&gt;①工事概要の入力!$C$64,"",IF(B606&gt;=①工事概要の入力!$C$63,$AQ$13,""))</f>
        <v/>
      </c>
      <c r="AR606" s="177" t="str">
        <f>IF(B606&gt;①工事概要の入力!$C$66,"",IF(B606&gt;=①工事概要の入力!$C$65,$AR$13,""))</f>
        <v/>
      </c>
      <c r="AS606" s="177" t="str">
        <f>IF(B606&gt;①工事概要の入力!$C$68,"",IF(B606&gt;=①工事概要の入力!$C$67,$AS$13,""))</f>
        <v/>
      </c>
      <c r="AT606" s="177" t="str">
        <f t="shared" si="99"/>
        <v/>
      </c>
      <c r="AU606" s="177" t="str">
        <f t="shared" si="91"/>
        <v xml:space="preserve"> </v>
      </c>
    </row>
    <row r="607" spans="1:47" ht="39" customHeight="1" thickTop="1" thickBot="1">
      <c r="A607" s="351" t="str">
        <f t="shared" si="92"/>
        <v>対象期間外</v>
      </c>
      <c r="B607" s="362" t="str">
        <f>IFERROR(IF(B606=①工事概要の入力!$E$14,"-",IF(B606="-","-",B606+1)),"-")</f>
        <v>-</v>
      </c>
      <c r="C607" s="363" t="str">
        <f t="shared" si="93"/>
        <v>-</v>
      </c>
      <c r="D607" s="364" t="str">
        <f t="shared" si="94"/>
        <v xml:space="preserve"> </v>
      </c>
      <c r="E607" s="365" t="str">
        <f>IF(B607=①工事概要の入力!$E$10,"",IF(B607&gt;①工事概要の入力!$E$13,"",IF(LEN(AT607)=0,"○","")))</f>
        <v/>
      </c>
      <c r="F607" s="365" t="str">
        <f>IF(E607="","",IF(WEEKDAY(B607)=1,"〇",IF(WEEKDAY(B607)=7,"〇","")))</f>
        <v/>
      </c>
      <c r="G607" s="366" t="str">
        <f t="shared" si="95"/>
        <v>×</v>
      </c>
      <c r="H607" s="367"/>
      <c r="I607" s="368"/>
      <c r="J607" s="369"/>
      <c r="K607" s="370"/>
      <c r="L607" s="371" t="str">
        <f t="shared" si="96"/>
        <v/>
      </c>
      <c r="M607" s="371" t="str">
        <f t="shared" si="90"/>
        <v/>
      </c>
      <c r="N607" s="371" t="str">
        <f>B607</f>
        <v>-</v>
      </c>
      <c r="O607" s="371" t="str">
        <f t="shared" si="97"/>
        <v/>
      </c>
      <c r="P607" s="371" t="str">
        <f t="shared" si="98"/>
        <v>振替済み</v>
      </c>
      <c r="Q607" s="365" t="str">
        <f>IFERROR(IF(F607="","",IF(I607="休日","OK",IF(I607=$T$3,VLOOKUP(B607,$M$15:$P$655,4,FALSE),"NG"))),"NG")</f>
        <v/>
      </c>
      <c r="R607" s="398" t="str">
        <f>IFERROR(IF(WEEKDAY(C607)=2,"週の始まり",IF(WEEKDAY(C607)=1,"週の終わり",IF(WEEKDAY(C607)&gt;2,"↓",""))),"")</f>
        <v/>
      </c>
      <c r="S607" s="184"/>
      <c r="V607" s="177" t="str">
        <f>IFERROR(VLOOKUP(B607,①工事概要の入力!$C$10:$D$14,2,FALSE),"")</f>
        <v/>
      </c>
      <c r="W607" s="177" t="str">
        <f>IFERROR(VLOOKUP(B607,①工事概要の入力!$C$18:$D$23,2,FALSE),"")</f>
        <v/>
      </c>
      <c r="X607" s="177" t="str">
        <f>IFERROR(VLOOKUP(B607,①工事概要の入力!$C$24:$D$26,2,FALSE),"")</f>
        <v/>
      </c>
      <c r="Y607" s="177" t="str">
        <f>IF(B607&gt;①工事概要の入力!$C$28,"",IF(B607&gt;=①工事概要の入力!$C$27,$Y$13,""))</f>
        <v/>
      </c>
      <c r="Z607" s="177" t="str">
        <f>IF(B607&gt;①工事概要の入力!$C$30,"",IF(B607&gt;=①工事概要の入力!$C$29,$Z$13,""))</f>
        <v/>
      </c>
      <c r="AA607" s="177" t="str">
        <f>IF(B607&gt;①工事概要の入力!$C$32,"",IF(B607&gt;=①工事概要の入力!$C$31,$AA$13,""))</f>
        <v/>
      </c>
      <c r="AB607" s="177" t="str">
        <f>IF(B607&gt;①工事概要の入力!$C$34,"",IF(B607&gt;=①工事概要の入力!$C$33,$AB$13,""))</f>
        <v/>
      </c>
      <c r="AC607" s="177" t="str">
        <f>IF(B607&gt;①工事概要の入力!$C$36,"",IF(B607&gt;=①工事概要の入力!$C$35,$AC$13,""))</f>
        <v/>
      </c>
      <c r="AD607" s="177" t="str">
        <f>IF(B607&gt;①工事概要の入力!$C$38,"",IF(B607&gt;=①工事概要の入力!$C$37,$AD$13,""))</f>
        <v/>
      </c>
      <c r="AE607" s="177" t="str">
        <f>IF(B607&gt;①工事概要の入力!$C$40,"",IF(B607&gt;=①工事概要の入力!$C$39,$AE$13,""))</f>
        <v/>
      </c>
      <c r="AF607" s="177" t="str">
        <f>IF(B607&gt;①工事概要の入力!$C$42,"",IF(B607&gt;=①工事概要の入力!$C$41,$AF$13,""))</f>
        <v/>
      </c>
      <c r="AG607" s="177" t="str">
        <f>IF(B607&gt;①工事概要の入力!$C$44,"",IF(B607&gt;=①工事概要の入力!$C$43,$AG$13,""))</f>
        <v/>
      </c>
      <c r="AH607" s="177" t="str">
        <f>IF(B607&gt;①工事概要の入力!$C$46,"",IF(B607&gt;=①工事概要の入力!$C$45,$AH$13,""))</f>
        <v/>
      </c>
      <c r="AI607" s="177" t="str">
        <f>IF(B607&gt;①工事概要の入力!$C$48,"",IF(B607&gt;=①工事概要の入力!$C$47,$AI$13,""))</f>
        <v/>
      </c>
      <c r="AJ607" s="177" t="str">
        <f>IF(B607&gt;①工事概要の入力!$C$50,"",IF(B607&gt;=①工事概要の入力!$C$49,$AJ$13,""))</f>
        <v/>
      </c>
      <c r="AK607" s="177" t="str">
        <f>IF(B607&gt;①工事概要の入力!$C$52,"",IF(B607&gt;=①工事概要の入力!$C$51,$AK$13,""))</f>
        <v/>
      </c>
      <c r="AL607" s="177" t="str">
        <f>IF(B607&gt;①工事概要の入力!$C$54,"",IF(B607&gt;=①工事概要の入力!$C$53,$AL$13,""))</f>
        <v/>
      </c>
      <c r="AM607" s="177" t="str">
        <f>IF(B607&gt;①工事概要の入力!$C$56,"",IF(B607&gt;=①工事概要の入力!$C$55,$AM$13,""))</f>
        <v/>
      </c>
      <c r="AN607" s="177" t="str">
        <f>IF(B607&gt;①工事概要の入力!$C$58,"",IF(B607&gt;=①工事概要の入力!$C$57,$AN$13,""))</f>
        <v/>
      </c>
      <c r="AO607" s="177" t="str">
        <f>IF(B607&gt;①工事概要の入力!$C$60,"",IF(B607&gt;=①工事概要の入力!$C$59,$AO$13,""))</f>
        <v/>
      </c>
      <c r="AP607" s="177" t="str">
        <f>IF(B607&gt;①工事概要の入力!$C$62,"",IF(B607&gt;=①工事概要の入力!$C$61,$AP$13,""))</f>
        <v/>
      </c>
      <c r="AQ607" s="177" t="str">
        <f>IF(B607&gt;①工事概要の入力!$C$64,"",IF(B607&gt;=①工事概要の入力!$C$63,$AQ$13,""))</f>
        <v/>
      </c>
      <c r="AR607" s="177" t="str">
        <f>IF(B607&gt;①工事概要の入力!$C$66,"",IF(B607&gt;=①工事概要の入力!$C$65,$AR$13,""))</f>
        <v/>
      </c>
      <c r="AS607" s="177" t="str">
        <f>IF(B607&gt;①工事概要の入力!$C$68,"",IF(B607&gt;=①工事概要の入力!$C$67,$AS$13,""))</f>
        <v/>
      </c>
      <c r="AT607" s="177" t="str">
        <f t="shared" si="99"/>
        <v/>
      </c>
      <c r="AU607" s="177" t="str">
        <f t="shared" si="91"/>
        <v xml:space="preserve"> </v>
      </c>
    </row>
    <row r="608" spans="1:47" ht="39" customHeight="1" thickTop="1" thickBot="1">
      <c r="A608" s="351" t="str">
        <f t="shared" si="92"/>
        <v>対象期間外</v>
      </c>
      <c r="B608" s="362" t="str">
        <f>IFERROR(IF(B607=①工事概要の入力!$E$14,"-",IF(B607="-","-",B607+1)),"-")</f>
        <v>-</v>
      </c>
      <c r="C608" s="363" t="str">
        <f t="shared" si="93"/>
        <v>-</v>
      </c>
      <c r="D608" s="364" t="str">
        <f t="shared" si="94"/>
        <v xml:space="preserve"> </v>
      </c>
      <c r="E608" s="365" t="str">
        <f>IF(B608=①工事概要の入力!$E$10,"",IF(B608&gt;①工事概要の入力!$E$13,"",IF(LEN(AT608)=0,"○","")))</f>
        <v/>
      </c>
      <c r="F608" s="365" t="str">
        <f>IF(E608="","",IF(WEEKDAY(B608)=1,"〇",IF(WEEKDAY(B608)=7,"〇","")))</f>
        <v/>
      </c>
      <c r="G608" s="366" t="str">
        <f t="shared" si="95"/>
        <v>×</v>
      </c>
      <c r="H608" s="367"/>
      <c r="I608" s="368"/>
      <c r="J608" s="369"/>
      <c r="K608" s="370"/>
      <c r="L608" s="371" t="str">
        <f t="shared" si="96"/>
        <v/>
      </c>
      <c r="M608" s="371" t="str">
        <f t="shared" si="90"/>
        <v/>
      </c>
      <c r="N608" s="371" t="str">
        <f>B608</f>
        <v>-</v>
      </c>
      <c r="O608" s="371" t="str">
        <f t="shared" si="97"/>
        <v/>
      </c>
      <c r="P608" s="371" t="str">
        <f t="shared" si="98"/>
        <v>振替済み</v>
      </c>
      <c r="Q608" s="365" t="str">
        <f>IFERROR(IF(F608="","",IF(I608="休日","OK",IF(I608=$T$3,VLOOKUP(B608,$M$15:$P$655,4,FALSE),"NG"))),"NG")</f>
        <v/>
      </c>
      <c r="R608" s="398" t="str">
        <f>IFERROR(IF(WEEKDAY(C608)=2,"週の始まり",IF(WEEKDAY(C608)=1,"週の終わり",IF(WEEKDAY(C608)&gt;2,"↓",""))),"")</f>
        <v/>
      </c>
      <c r="S608" s="184"/>
      <c r="V608" s="177" t="str">
        <f>IFERROR(VLOOKUP(B608,①工事概要の入力!$C$10:$D$14,2,FALSE),"")</f>
        <v/>
      </c>
      <c r="W608" s="177" t="str">
        <f>IFERROR(VLOOKUP(B608,①工事概要の入力!$C$18:$D$23,2,FALSE),"")</f>
        <v/>
      </c>
      <c r="X608" s="177" t="str">
        <f>IFERROR(VLOOKUP(B608,①工事概要の入力!$C$24:$D$26,2,FALSE),"")</f>
        <v/>
      </c>
      <c r="Y608" s="177" t="str">
        <f>IF(B608&gt;①工事概要の入力!$C$28,"",IF(B608&gt;=①工事概要の入力!$C$27,$Y$13,""))</f>
        <v/>
      </c>
      <c r="Z608" s="177" t="str">
        <f>IF(B608&gt;①工事概要の入力!$C$30,"",IF(B608&gt;=①工事概要の入力!$C$29,$Z$13,""))</f>
        <v/>
      </c>
      <c r="AA608" s="177" t="str">
        <f>IF(B608&gt;①工事概要の入力!$C$32,"",IF(B608&gt;=①工事概要の入力!$C$31,$AA$13,""))</f>
        <v/>
      </c>
      <c r="AB608" s="177" t="str">
        <f>IF(B608&gt;①工事概要の入力!$C$34,"",IF(B608&gt;=①工事概要の入力!$C$33,$AB$13,""))</f>
        <v/>
      </c>
      <c r="AC608" s="177" t="str">
        <f>IF(B608&gt;①工事概要の入力!$C$36,"",IF(B608&gt;=①工事概要の入力!$C$35,$AC$13,""))</f>
        <v/>
      </c>
      <c r="AD608" s="177" t="str">
        <f>IF(B608&gt;①工事概要の入力!$C$38,"",IF(B608&gt;=①工事概要の入力!$C$37,$AD$13,""))</f>
        <v/>
      </c>
      <c r="AE608" s="177" t="str">
        <f>IF(B608&gt;①工事概要の入力!$C$40,"",IF(B608&gt;=①工事概要の入力!$C$39,$AE$13,""))</f>
        <v/>
      </c>
      <c r="AF608" s="177" t="str">
        <f>IF(B608&gt;①工事概要の入力!$C$42,"",IF(B608&gt;=①工事概要の入力!$C$41,$AF$13,""))</f>
        <v/>
      </c>
      <c r="AG608" s="177" t="str">
        <f>IF(B608&gt;①工事概要の入力!$C$44,"",IF(B608&gt;=①工事概要の入力!$C$43,$AG$13,""))</f>
        <v/>
      </c>
      <c r="AH608" s="177" t="str">
        <f>IF(B608&gt;①工事概要の入力!$C$46,"",IF(B608&gt;=①工事概要の入力!$C$45,$AH$13,""))</f>
        <v/>
      </c>
      <c r="AI608" s="177" t="str">
        <f>IF(B608&gt;①工事概要の入力!$C$48,"",IF(B608&gt;=①工事概要の入力!$C$47,$AI$13,""))</f>
        <v/>
      </c>
      <c r="AJ608" s="177" t="str">
        <f>IF(B608&gt;①工事概要の入力!$C$50,"",IF(B608&gt;=①工事概要の入力!$C$49,$AJ$13,""))</f>
        <v/>
      </c>
      <c r="AK608" s="177" t="str">
        <f>IF(B608&gt;①工事概要の入力!$C$52,"",IF(B608&gt;=①工事概要の入力!$C$51,$AK$13,""))</f>
        <v/>
      </c>
      <c r="AL608" s="177" t="str">
        <f>IF(B608&gt;①工事概要の入力!$C$54,"",IF(B608&gt;=①工事概要の入力!$C$53,$AL$13,""))</f>
        <v/>
      </c>
      <c r="AM608" s="177" t="str">
        <f>IF(B608&gt;①工事概要の入力!$C$56,"",IF(B608&gt;=①工事概要の入力!$C$55,$AM$13,""))</f>
        <v/>
      </c>
      <c r="AN608" s="177" t="str">
        <f>IF(B608&gt;①工事概要の入力!$C$58,"",IF(B608&gt;=①工事概要の入力!$C$57,$AN$13,""))</f>
        <v/>
      </c>
      <c r="AO608" s="177" t="str">
        <f>IF(B608&gt;①工事概要の入力!$C$60,"",IF(B608&gt;=①工事概要の入力!$C$59,$AO$13,""))</f>
        <v/>
      </c>
      <c r="AP608" s="177" t="str">
        <f>IF(B608&gt;①工事概要の入力!$C$62,"",IF(B608&gt;=①工事概要の入力!$C$61,$AP$13,""))</f>
        <v/>
      </c>
      <c r="AQ608" s="177" t="str">
        <f>IF(B608&gt;①工事概要の入力!$C$64,"",IF(B608&gt;=①工事概要の入力!$C$63,$AQ$13,""))</f>
        <v/>
      </c>
      <c r="AR608" s="177" t="str">
        <f>IF(B608&gt;①工事概要の入力!$C$66,"",IF(B608&gt;=①工事概要の入力!$C$65,$AR$13,""))</f>
        <v/>
      </c>
      <c r="AS608" s="177" t="str">
        <f>IF(B608&gt;①工事概要の入力!$C$68,"",IF(B608&gt;=①工事概要の入力!$C$67,$AS$13,""))</f>
        <v/>
      </c>
      <c r="AT608" s="177" t="str">
        <f t="shared" si="99"/>
        <v/>
      </c>
      <c r="AU608" s="177" t="str">
        <f t="shared" si="91"/>
        <v xml:space="preserve"> </v>
      </c>
    </row>
    <row r="609" spans="1:47" ht="39" customHeight="1" thickTop="1" thickBot="1">
      <c r="A609" s="351" t="str">
        <f t="shared" si="92"/>
        <v>対象期間外</v>
      </c>
      <c r="B609" s="362" t="str">
        <f>IFERROR(IF(B608=①工事概要の入力!$E$14,"-",IF(B608="-","-",B608+1)),"-")</f>
        <v>-</v>
      </c>
      <c r="C609" s="363" t="str">
        <f t="shared" si="93"/>
        <v>-</v>
      </c>
      <c r="D609" s="364" t="str">
        <f t="shared" si="94"/>
        <v xml:space="preserve"> </v>
      </c>
      <c r="E609" s="365" t="str">
        <f>IF(B609=①工事概要の入力!$E$10,"",IF(B609&gt;①工事概要の入力!$E$13,"",IF(LEN(AT609)=0,"○","")))</f>
        <v/>
      </c>
      <c r="F609" s="365" t="str">
        <f>IF(E609="","",IF(WEEKDAY(B609)=1,"〇",IF(WEEKDAY(B609)=7,"〇","")))</f>
        <v/>
      </c>
      <c r="G609" s="366" t="str">
        <f t="shared" si="95"/>
        <v>×</v>
      </c>
      <c r="H609" s="367"/>
      <c r="I609" s="368"/>
      <c r="J609" s="369"/>
      <c r="K609" s="370"/>
      <c r="L609" s="371" t="str">
        <f t="shared" si="96"/>
        <v/>
      </c>
      <c r="M609" s="371" t="str">
        <f t="shared" si="90"/>
        <v/>
      </c>
      <c r="N609" s="371" t="str">
        <f>B609</f>
        <v>-</v>
      </c>
      <c r="O609" s="371" t="str">
        <f t="shared" si="97"/>
        <v/>
      </c>
      <c r="P609" s="371" t="str">
        <f t="shared" si="98"/>
        <v>振替済み</v>
      </c>
      <c r="Q609" s="365" t="str">
        <f>IFERROR(IF(F609="","",IF(I609="休日","OK",IF(I609=$T$3,VLOOKUP(B609,$M$15:$P$655,4,FALSE),"NG"))),"NG")</f>
        <v/>
      </c>
      <c r="R609" s="398" t="str">
        <f>IFERROR(IF(WEEKDAY(C609)=2,"週の始まり",IF(WEEKDAY(C609)=1,"週の終わり",IF(WEEKDAY(C609)&gt;2,"↓",""))),"")</f>
        <v/>
      </c>
      <c r="S609" s="184"/>
      <c r="V609" s="177" t="str">
        <f>IFERROR(VLOOKUP(B609,①工事概要の入力!$C$10:$D$14,2,FALSE),"")</f>
        <v/>
      </c>
      <c r="W609" s="177" t="str">
        <f>IFERROR(VLOOKUP(B609,①工事概要の入力!$C$18:$D$23,2,FALSE),"")</f>
        <v/>
      </c>
      <c r="X609" s="177" t="str">
        <f>IFERROR(VLOOKUP(B609,①工事概要の入力!$C$24:$D$26,2,FALSE),"")</f>
        <v/>
      </c>
      <c r="Y609" s="177" t="str">
        <f>IF(B609&gt;①工事概要の入力!$C$28,"",IF(B609&gt;=①工事概要の入力!$C$27,$Y$13,""))</f>
        <v/>
      </c>
      <c r="Z609" s="177" t="str">
        <f>IF(B609&gt;①工事概要の入力!$C$30,"",IF(B609&gt;=①工事概要の入力!$C$29,$Z$13,""))</f>
        <v/>
      </c>
      <c r="AA609" s="177" t="str">
        <f>IF(B609&gt;①工事概要の入力!$C$32,"",IF(B609&gt;=①工事概要の入力!$C$31,$AA$13,""))</f>
        <v/>
      </c>
      <c r="AB609" s="177" t="str">
        <f>IF(B609&gt;①工事概要の入力!$C$34,"",IF(B609&gt;=①工事概要の入力!$C$33,$AB$13,""))</f>
        <v/>
      </c>
      <c r="AC609" s="177" t="str">
        <f>IF(B609&gt;①工事概要の入力!$C$36,"",IF(B609&gt;=①工事概要の入力!$C$35,$AC$13,""))</f>
        <v/>
      </c>
      <c r="AD609" s="177" t="str">
        <f>IF(B609&gt;①工事概要の入力!$C$38,"",IF(B609&gt;=①工事概要の入力!$C$37,$AD$13,""))</f>
        <v/>
      </c>
      <c r="AE609" s="177" t="str">
        <f>IF(B609&gt;①工事概要の入力!$C$40,"",IF(B609&gt;=①工事概要の入力!$C$39,$AE$13,""))</f>
        <v/>
      </c>
      <c r="AF609" s="177" t="str">
        <f>IF(B609&gt;①工事概要の入力!$C$42,"",IF(B609&gt;=①工事概要の入力!$C$41,$AF$13,""))</f>
        <v/>
      </c>
      <c r="AG609" s="177" t="str">
        <f>IF(B609&gt;①工事概要の入力!$C$44,"",IF(B609&gt;=①工事概要の入力!$C$43,$AG$13,""))</f>
        <v/>
      </c>
      <c r="AH609" s="177" t="str">
        <f>IF(B609&gt;①工事概要の入力!$C$46,"",IF(B609&gt;=①工事概要の入力!$C$45,$AH$13,""))</f>
        <v/>
      </c>
      <c r="AI609" s="177" t="str">
        <f>IF(B609&gt;①工事概要の入力!$C$48,"",IF(B609&gt;=①工事概要の入力!$C$47,$AI$13,""))</f>
        <v/>
      </c>
      <c r="AJ609" s="177" t="str">
        <f>IF(B609&gt;①工事概要の入力!$C$50,"",IF(B609&gt;=①工事概要の入力!$C$49,$AJ$13,""))</f>
        <v/>
      </c>
      <c r="AK609" s="177" t="str">
        <f>IF(B609&gt;①工事概要の入力!$C$52,"",IF(B609&gt;=①工事概要の入力!$C$51,$AK$13,""))</f>
        <v/>
      </c>
      <c r="AL609" s="177" t="str">
        <f>IF(B609&gt;①工事概要の入力!$C$54,"",IF(B609&gt;=①工事概要の入力!$C$53,$AL$13,""))</f>
        <v/>
      </c>
      <c r="AM609" s="177" t="str">
        <f>IF(B609&gt;①工事概要の入力!$C$56,"",IF(B609&gt;=①工事概要の入力!$C$55,$AM$13,""))</f>
        <v/>
      </c>
      <c r="AN609" s="177" t="str">
        <f>IF(B609&gt;①工事概要の入力!$C$58,"",IF(B609&gt;=①工事概要の入力!$C$57,$AN$13,""))</f>
        <v/>
      </c>
      <c r="AO609" s="177" t="str">
        <f>IF(B609&gt;①工事概要の入力!$C$60,"",IF(B609&gt;=①工事概要の入力!$C$59,$AO$13,""))</f>
        <v/>
      </c>
      <c r="AP609" s="177" t="str">
        <f>IF(B609&gt;①工事概要の入力!$C$62,"",IF(B609&gt;=①工事概要の入力!$C$61,$AP$13,""))</f>
        <v/>
      </c>
      <c r="AQ609" s="177" t="str">
        <f>IF(B609&gt;①工事概要の入力!$C$64,"",IF(B609&gt;=①工事概要の入力!$C$63,$AQ$13,""))</f>
        <v/>
      </c>
      <c r="AR609" s="177" t="str">
        <f>IF(B609&gt;①工事概要の入力!$C$66,"",IF(B609&gt;=①工事概要の入力!$C$65,$AR$13,""))</f>
        <v/>
      </c>
      <c r="AS609" s="177" t="str">
        <f>IF(B609&gt;①工事概要の入力!$C$68,"",IF(B609&gt;=①工事概要の入力!$C$67,$AS$13,""))</f>
        <v/>
      </c>
      <c r="AT609" s="177" t="str">
        <f t="shared" si="99"/>
        <v/>
      </c>
      <c r="AU609" s="177" t="str">
        <f t="shared" si="91"/>
        <v xml:space="preserve"> </v>
      </c>
    </row>
    <row r="610" spans="1:47" ht="39" customHeight="1" thickTop="1" thickBot="1">
      <c r="A610" s="351" t="str">
        <f t="shared" si="92"/>
        <v>対象期間外</v>
      </c>
      <c r="B610" s="362" t="str">
        <f>IFERROR(IF(B609=①工事概要の入力!$E$14,"-",IF(B609="-","-",B609+1)),"-")</f>
        <v>-</v>
      </c>
      <c r="C610" s="363" t="str">
        <f t="shared" si="93"/>
        <v>-</v>
      </c>
      <c r="D610" s="364" t="str">
        <f t="shared" si="94"/>
        <v xml:space="preserve"> </v>
      </c>
      <c r="E610" s="365" t="str">
        <f>IF(B610=①工事概要の入力!$E$10,"",IF(B610&gt;①工事概要の入力!$E$13,"",IF(LEN(AT610)=0,"○","")))</f>
        <v/>
      </c>
      <c r="F610" s="365" t="str">
        <f>IF(E610="","",IF(WEEKDAY(B610)=1,"〇",IF(WEEKDAY(B610)=7,"〇","")))</f>
        <v/>
      </c>
      <c r="G610" s="366" t="str">
        <f t="shared" si="95"/>
        <v>×</v>
      </c>
      <c r="H610" s="367"/>
      <c r="I610" s="368"/>
      <c r="J610" s="369"/>
      <c r="K610" s="370"/>
      <c r="L610" s="371" t="str">
        <f t="shared" si="96"/>
        <v/>
      </c>
      <c r="M610" s="371" t="str">
        <f t="shared" si="90"/>
        <v/>
      </c>
      <c r="N610" s="371" t="str">
        <f>B610</f>
        <v>-</v>
      </c>
      <c r="O610" s="371" t="str">
        <f t="shared" si="97"/>
        <v/>
      </c>
      <c r="P610" s="371" t="str">
        <f t="shared" si="98"/>
        <v>振替済み</v>
      </c>
      <c r="Q610" s="365" t="str">
        <f>IFERROR(IF(F610="","",IF(I610="休日","OK",IF(I610=$T$3,VLOOKUP(B610,$M$15:$P$655,4,FALSE),"NG"))),"NG")</f>
        <v/>
      </c>
      <c r="R610" s="398" t="str">
        <f>IFERROR(IF(WEEKDAY(C610)=2,"週の始まり",IF(WEEKDAY(C610)=1,"週の終わり",IF(WEEKDAY(C610)&gt;2,"↓",""))),"")</f>
        <v/>
      </c>
      <c r="S610" s="184"/>
      <c r="V610" s="177" t="str">
        <f>IFERROR(VLOOKUP(B610,①工事概要の入力!$C$10:$D$14,2,FALSE),"")</f>
        <v/>
      </c>
      <c r="W610" s="177" t="str">
        <f>IFERROR(VLOOKUP(B610,①工事概要の入力!$C$18:$D$23,2,FALSE),"")</f>
        <v/>
      </c>
      <c r="X610" s="177" t="str">
        <f>IFERROR(VLOOKUP(B610,①工事概要の入力!$C$24:$D$26,2,FALSE),"")</f>
        <v/>
      </c>
      <c r="Y610" s="177" t="str">
        <f>IF(B610&gt;①工事概要の入力!$C$28,"",IF(B610&gt;=①工事概要の入力!$C$27,$Y$13,""))</f>
        <v/>
      </c>
      <c r="Z610" s="177" t="str">
        <f>IF(B610&gt;①工事概要の入力!$C$30,"",IF(B610&gt;=①工事概要の入力!$C$29,$Z$13,""))</f>
        <v/>
      </c>
      <c r="AA610" s="177" t="str">
        <f>IF(B610&gt;①工事概要の入力!$C$32,"",IF(B610&gt;=①工事概要の入力!$C$31,$AA$13,""))</f>
        <v/>
      </c>
      <c r="AB610" s="177" t="str">
        <f>IF(B610&gt;①工事概要の入力!$C$34,"",IF(B610&gt;=①工事概要の入力!$C$33,$AB$13,""))</f>
        <v/>
      </c>
      <c r="AC610" s="177" t="str">
        <f>IF(B610&gt;①工事概要の入力!$C$36,"",IF(B610&gt;=①工事概要の入力!$C$35,$AC$13,""))</f>
        <v/>
      </c>
      <c r="AD610" s="177" t="str">
        <f>IF(B610&gt;①工事概要の入力!$C$38,"",IF(B610&gt;=①工事概要の入力!$C$37,$AD$13,""))</f>
        <v/>
      </c>
      <c r="AE610" s="177" t="str">
        <f>IF(B610&gt;①工事概要の入力!$C$40,"",IF(B610&gt;=①工事概要の入力!$C$39,$AE$13,""))</f>
        <v/>
      </c>
      <c r="AF610" s="177" t="str">
        <f>IF(B610&gt;①工事概要の入力!$C$42,"",IF(B610&gt;=①工事概要の入力!$C$41,$AF$13,""))</f>
        <v/>
      </c>
      <c r="AG610" s="177" t="str">
        <f>IF(B610&gt;①工事概要の入力!$C$44,"",IF(B610&gt;=①工事概要の入力!$C$43,$AG$13,""))</f>
        <v/>
      </c>
      <c r="AH610" s="177" t="str">
        <f>IF(B610&gt;①工事概要の入力!$C$46,"",IF(B610&gt;=①工事概要の入力!$C$45,$AH$13,""))</f>
        <v/>
      </c>
      <c r="AI610" s="177" t="str">
        <f>IF(B610&gt;①工事概要の入力!$C$48,"",IF(B610&gt;=①工事概要の入力!$C$47,$AI$13,""))</f>
        <v/>
      </c>
      <c r="AJ610" s="177" t="str">
        <f>IF(B610&gt;①工事概要の入力!$C$50,"",IF(B610&gt;=①工事概要の入力!$C$49,$AJ$13,""))</f>
        <v/>
      </c>
      <c r="AK610" s="177" t="str">
        <f>IF(B610&gt;①工事概要の入力!$C$52,"",IF(B610&gt;=①工事概要の入力!$C$51,$AK$13,""))</f>
        <v/>
      </c>
      <c r="AL610" s="177" t="str">
        <f>IF(B610&gt;①工事概要の入力!$C$54,"",IF(B610&gt;=①工事概要の入力!$C$53,$AL$13,""))</f>
        <v/>
      </c>
      <c r="AM610" s="177" t="str">
        <f>IF(B610&gt;①工事概要の入力!$C$56,"",IF(B610&gt;=①工事概要の入力!$C$55,$AM$13,""))</f>
        <v/>
      </c>
      <c r="AN610" s="177" t="str">
        <f>IF(B610&gt;①工事概要の入力!$C$58,"",IF(B610&gt;=①工事概要の入力!$C$57,$AN$13,""))</f>
        <v/>
      </c>
      <c r="AO610" s="177" t="str">
        <f>IF(B610&gt;①工事概要の入力!$C$60,"",IF(B610&gt;=①工事概要の入力!$C$59,$AO$13,""))</f>
        <v/>
      </c>
      <c r="AP610" s="177" t="str">
        <f>IF(B610&gt;①工事概要の入力!$C$62,"",IF(B610&gt;=①工事概要の入力!$C$61,$AP$13,""))</f>
        <v/>
      </c>
      <c r="AQ610" s="177" t="str">
        <f>IF(B610&gt;①工事概要の入力!$C$64,"",IF(B610&gt;=①工事概要の入力!$C$63,$AQ$13,""))</f>
        <v/>
      </c>
      <c r="AR610" s="177" t="str">
        <f>IF(B610&gt;①工事概要の入力!$C$66,"",IF(B610&gt;=①工事概要の入力!$C$65,$AR$13,""))</f>
        <v/>
      </c>
      <c r="AS610" s="177" t="str">
        <f>IF(B610&gt;①工事概要の入力!$C$68,"",IF(B610&gt;=①工事概要の入力!$C$67,$AS$13,""))</f>
        <v/>
      </c>
      <c r="AT610" s="177" t="str">
        <f t="shared" si="99"/>
        <v/>
      </c>
      <c r="AU610" s="177" t="str">
        <f t="shared" si="91"/>
        <v xml:space="preserve"> </v>
      </c>
    </row>
    <row r="611" spans="1:47" ht="39" customHeight="1" thickTop="1" thickBot="1">
      <c r="A611" s="351" t="str">
        <f t="shared" si="92"/>
        <v>対象期間外</v>
      </c>
      <c r="B611" s="362" t="str">
        <f>IFERROR(IF(B610=①工事概要の入力!$E$14,"-",IF(B610="-","-",B610+1)),"-")</f>
        <v>-</v>
      </c>
      <c r="C611" s="363" t="str">
        <f t="shared" si="93"/>
        <v>-</v>
      </c>
      <c r="D611" s="364" t="str">
        <f t="shared" si="94"/>
        <v xml:space="preserve"> </v>
      </c>
      <c r="E611" s="365" t="str">
        <f>IF(B611=①工事概要の入力!$E$10,"",IF(B611&gt;①工事概要の入力!$E$13,"",IF(LEN(AT611)=0,"○","")))</f>
        <v/>
      </c>
      <c r="F611" s="365" t="str">
        <f>IF(E611="","",IF(WEEKDAY(B611)=1,"〇",IF(WEEKDAY(B611)=7,"〇","")))</f>
        <v/>
      </c>
      <c r="G611" s="366" t="str">
        <f t="shared" si="95"/>
        <v>×</v>
      </c>
      <c r="H611" s="367"/>
      <c r="I611" s="368"/>
      <c r="J611" s="369"/>
      <c r="K611" s="370"/>
      <c r="L611" s="371" t="str">
        <f t="shared" si="96"/>
        <v/>
      </c>
      <c r="M611" s="371" t="str">
        <f t="shared" si="90"/>
        <v/>
      </c>
      <c r="N611" s="371" t="str">
        <f>B611</f>
        <v>-</v>
      </c>
      <c r="O611" s="371" t="str">
        <f t="shared" si="97"/>
        <v/>
      </c>
      <c r="P611" s="371" t="str">
        <f t="shared" si="98"/>
        <v>振替済み</v>
      </c>
      <c r="Q611" s="365" t="str">
        <f>IFERROR(IF(F611="","",IF(I611="休日","OK",IF(I611=$T$3,VLOOKUP(B611,$M$15:$P$655,4,FALSE),"NG"))),"NG")</f>
        <v/>
      </c>
      <c r="R611" s="398" t="str">
        <f>IFERROR(IF(WEEKDAY(C611)=2,"週の始まり",IF(WEEKDAY(C611)=1,"週の終わり",IF(WEEKDAY(C611)&gt;2,"↓",""))),"")</f>
        <v/>
      </c>
      <c r="S611" s="184"/>
      <c r="V611" s="177" t="str">
        <f>IFERROR(VLOOKUP(B611,①工事概要の入力!$C$10:$D$14,2,FALSE),"")</f>
        <v/>
      </c>
      <c r="W611" s="177" t="str">
        <f>IFERROR(VLOOKUP(B611,①工事概要の入力!$C$18:$D$23,2,FALSE),"")</f>
        <v/>
      </c>
      <c r="X611" s="177" t="str">
        <f>IFERROR(VLOOKUP(B611,①工事概要の入力!$C$24:$D$26,2,FALSE),"")</f>
        <v/>
      </c>
      <c r="Y611" s="177" t="str">
        <f>IF(B611&gt;①工事概要の入力!$C$28,"",IF(B611&gt;=①工事概要の入力!$C$27,$Y$13,""))</f>
        <v/>
      </c>
      <c r="Z611" s="177" t="str">
        <f>IF(B611&gt;①工事概要の入力!$C$30,"",IF(B611&gt;=①工事概要の入力!$C$29,$Z$13,""))</f>
        <v/>
      </c>
      <c r="AA611" s="177" t="str">
        <f>IF(B611&gt;①工事概要の入力!$C$32,"",IF(B611&gt;=①工事概要の入力!$C$31,$AA$13,""))</f>
        <v/>
      </c>
      <c r="AB611" s="177" t="str">
        <f>IF(B611&gt;①工事概要の入力!$C$34,"",IF(B611&gt;=①工事概要の入力!$C$33,$AB$13,""))</f>
        <v/>
      </c>
      <c r="AC611" s="177" t="str">
        <f>IF(B611&gt;①工事概要の入力!$C$36,"",IF(B611&gt;=①工事概要の入力!$C$35,$AC$13,""))</f>
        <v/>
      </c>
      <c r="AD611" s="177" t="str">
        <f>IF(B611&gt;①工事概要の入力!$C$38,"",IF(B611&gt;=①工事概要の入力!$C$37,$AD$13,""))</f>
        <v/>
      </c>
      <c r="AE611" s="177" t="str">
        <f>IF(B611&gt;①工事概要の入力!$C$40,"",IF(B611&gt;=①工事概要の入力!$C$39,$AE$13,""))</f>
        <v/>
      </c>
      <c r="AF611" s="177" t="str">
        <f>IF(B611&gt;①工事概要の入力!$C$42,"",IF(B611&gt;=①工事概要の入力!$C$41,$AF$13,""))</f>
        <v/>
      </c>
      <c r="AG611" s="177" t="str">
        <f>IF(B611&gt;①工事概要の入力!$C$44,"",IF(B611&gt;=①工事概要の入力!$C$43,$AG$13,""))</f>
        <v/>
      </c>
      <c r="AH611" s="177" t="str">
        <f>IF(B611&gt;①工事概要の入力!$C$46,"",IF(B611&gt;=①工事概要の入力!$C$45,$AH$13,""))</f>
        <v/>
      </c>
      <c r="AI611" s="177" t="str">
        <f>IF(B611&gt;①工事概要の入力!$C$48,"",IF(B611&gt;=①工事概要の入力!$C$47,$AI$13,""))</f>
        <v/>
      </c>
      <c r="AJ611" s="177" t="str">
        <f>IF(B611&gt;①工事概要の入力!$C$50,"",IF(B611&gt;=①工事概要の入力!$C$49,$AJ$13,""))</f>
        <v/>
      </c>
      <c r="AK611" s="177" t="str">
        <f>IF(B611&gt;①工事概要の入力!$C$52,"",IF(B611&gt;=①工事概要の入力!$C$51,$AK$13,""))</f>
        <v/>
      </c>
      <c r="AL611" s="177" t="str">
        <f>IF(B611&gt;①工事概要の入力!$C$54,"",IF(B611&gt;=①工事概要の入力!$C$53,$AL$13,""))</f>
        <v/>
      </c>
      <c r="AM611" s="177" t="str">
        <f>IF(B611&gt;①工事概要の入力!$C$56,"",IF(B611&gt;=①工事概要の入力!$C$55,$AM$13,""))</f>
        <v/>
      </c>
      <c r="AN611" s="177" t="str">
        <f>IF(B611&gt;①工事概要の入力!$C$58,"",IF(B611&gt;=①工事概要の入力!$C$57,$AN$13,""))</f>
        <v/>
      </c>
      <c r="AO611" s="177" t="str">
        <f>IF(B611&gt;①工事概要の入力!$C$60,"",IF(B611&gt;=①工事概要の入力!$C$59,$AO$13,""))</f>
        <v/>
      </c>
      <c r="AP611" s="177" t="str">
        <f>IF(B611&gt;①工事概要の入力!$C$62,"",IF(B611&gt;=①工事概要の入力!$C$61,$AP$13,""))</f>
        <v/>
      </c>
      <c r="AQ611" s="177" t="str">
        <f>IF(B611&gt;①工事概要の入力!$C$64,"",IF(B611&gt;=①工事概要の入力!$C$63,$AQ$13,""))</f>
        <v/>
      </c>
      <c r="AR611" s="177" t="str">
        <f>IF(B611&gt;①工事概要の入力!$C$66,"",IF(B611&gt;=①工事概要の入力!$C$65,$AR$13,""))</f>
        <v/>
      </c>
      <c r="AS611" s="177" t="str">
        <f>IF(B611&gt;①工事概要の入力!$C$68,"",IF(B611&gt;=①工事概要の入力!$C$67,$AS$13,""))</f>
        <v/>
      </c>
      <c r="AT611" s="177" t="str">
        <f t="shared" si="99"/>
        <v/>
      </c>
      <c r="AU611" s="177" t="str">
        <f t="shared" si="91"/>
        <v xml:space="preserve"> </v>
      </c>
    </row>
    <row r="612" spans="1:47" ht="39" customHeight="1" thickTop="1" thickBot="1">
      <c r="A612" s="351" t="str">
        <f t="shared" si="92"/>
        <v>対象期間外</v>
      </c>
      <c r="B612" s="362" t="str">
        <f>IFERROR(IF(B611=①工事概要の入力!$E$14,"-",IF(B611="-","-",B611+1)),"-")</f>
        <v>-</v>
      </c>
      <c r="C612" s="363" t="str">
        <f t="shared" si="93"/>
        <v>-</v>
      </c>
      <c r="D612" s="364" t="str">
        <f t="shared" si="94"/>
        <v xml:space="preserve"> </v>
      </c>
      <c r="E612" s="365" t="str">
        <f>IF(B612=①工事概要の入力!$E$10,"",IF(B612&gt;①工事概要の入力!$E$13,"",IF(LEN(AT612)=0,"○","")))</f>
        <v/>
      </c>
      <c r="F612" s="365" t="str">
        <f>IF(E612="","",IF(WEEKDAY(B612)=1,"〇",IF(WEEKDAY(B612)=7,"〇","")))</f>
        <v/>
      </c>
      <c r="G612" s="366" t="str">
        <f t="shared" si="95"/>
        <v>×</v>
      </c>
      <c r="H612" s="367"/>
      <c r="I612" s="368"/>
      <c r="J612" s="369"/>
      <c r="K612" s="370"/>
      <c r="L612" s="371" t="str">
        <f t="shared" si="96"/>
        <v/>
      </c>
      <c r="M612" s="371" t="str">
        <f t="shared" si="90"/>
        <v/>
      </c>
      <c r="N612" s="371" t="str">
        <f>B612</f>
        <v>-</v>
      </c>
      <c r="O612" s="371" t="str">
        <f t="shared" si="97"/>
        <v/>
      </c>
      <c r="P612" s="371" t="str">
        <f t="shared" si="98"/>
        <v>振替済み</v>
      </c>
      <c r="Q612" s="365" t="str">
        <f>IFERROR(IF(F612="","",IF(I612="休日","OK",IF(I612=$T$3,VLOOKUP(B612,$M$15:$P$655,4,FALSE),"NG"))),"NG")</f>
        <v/>
      </c>
      <c r="R612" s="398" t="str">
        <f>IFERROR(IF(WEEKDAY(C612)=2,"週の始まり",IF(WEEKDAY(C612)=1,"週の終わり",IF(WEEKDAY(C612)&gt;2,"↓",""))),"")</f>
        <v/>
      </c>
      <c r="S612" s="184"/>
      <c r="V612" s="177" t="str">
        <f>IFERROR(VLOOKUP(B612,①工事概要の入力!$C$10:$D$14,2,FALSE),"")</f>
        <v/>
      </c>
      <c r="W612" s="177" t="str">
        <f>IFERROR(VLOOKUP(B612,①工事概要の入力!$C$18:$D$23,2,FALSE),"")</f>
        <v/>
      </c>
      <c r="X612" s="177" t="str">
        <f>IFERROR(VLOOKUP(B612,①工事概要の入力!$C$24:$D$26,2,FALSE),"")</f>
        <v/>
      </c>
      <c r="Y612" s="177" t="str">
        <f>IF(B612&gt;①工事概要の入力!$C$28,"",IF(B612&gt;=①工事概要の入力!$C$27,$Y$13,""))</f>
        <v/>
      </c>
      <c r="Z612" s="177" t="str">
        <f>IF(B612&gt;①工事概要の入力!$C$30,"",IF(B612&gt;=①工事概要の入力!$C$29,$Z$13,""))</f>
        <v/>
      </c>
      <c r="AA612" s="177" t="str">
        <f>IF(B612&gt;①工事概要の入力!$C$32,"",IF(B612&gt;=①工事概要の入力!$C$31,$AA$13,""))</f>
        <v/>
      </c>
      <c r="AB612" s="177" t="str">
        <f>IF(B612&gt;①工事概要の入力!$C$34,"",IF(B612&gt;=①工事概要の入力!$C$33,$AB$13,""))</f>
        <v/>
      </c>
      <c r="AC612" s="177" t="str">
        <f>IF(B612&gt;①工事概要の入力!$C$36,"",IF(B612&gt;=①工事概要の入力!$C$35,$AC$13,""))</f>
        <v/>
      </c>
      <c r="AD612" s="177" t="str">
        <f>IF(B612&gt;①工事概要の入力!$C$38,"",IF(B612&gt;=①工事概要の入力!$C$37,$AD$13,""))</f>
        <v/>
      </c>
      <c r="AE612" s="177" t="str">
        <f>IF(B612&gt;①工事概要の入力!$C$40,"",IF(B612&gt;=①工事概要の入力!$C$39,$AE$13,""))</f>
        <v/>
      </c>
      <c r="AF612" s="177" t="str">
        <f>IF(B612&gt;①工事概要の入力!$C$42,"",IF(B612&gt;=①工事概要の入力!$C$41,$AF$13,""))</f>
        <v/>
      </c>
      <c r="AG612" s="177" t="str">
        <f>IF(B612&gt;①工事概要の入力!$C$44,"",IF(B612&gt;=①工事概要の入力!$C$43,$AG$13,""))</f>
        <v/>
      </c>
      <c r="AH612" s="177" t="str">
        <f>IF(B612&gt;①工事概要の入力!$C$46,"",IF(B612&gt;=①工事概要の入力!$C$45,$AH$13,""))</f>
        <v/>
      </c>
      <c r="AI612" s="177" t="str">
        <f>IF(B612&gt;①工事概要の入力!$C$48,"",IF(B612&gt;=①工事概要の入力!$C$47,$AI$13,""))</f>
        <v/>
      </c>
      <c r="AJ612" s="177" t="str">
        <f>IF(B612&gt;①工事概要の入力!$C$50,"",IF(B612&gt;=①工事概要の入力!$C$49,$AJ$13,""))</f>
        <v/>
      </c>
      <c r="AK612" s="177" t="str">
        <f>IF(B612&gt;①工事概要の入力!$C$52,"",IF(B612&gt;=①工事概要の入力!$C$51,$AK$13,""))</f>
        <v/>
      </c>
      <c r="AL612" s="177" t="str">
        <f>IF(B612&gt;①工事概要の入力!$C$54,"",IF(B612&gt;=①工事概要の入力!$C$53,$AL$13,""))</f>
        <v/>
      </c>
      <c r="AM612" s="177" t="str">
        <f>IF(B612&gt;①工事概要の入力!$C$56,"",IF(B612&gt;=①工事概要の入力!$C$55,$AM$13,""))</f>
        <v/>
      </c>
      <c r="AN612" s="177" t="str">
        <f>IF(B612&gt;①工事概要の入力!$C$58,"",IF(B612&gt;=①工事概要の入力!$C$57,$AN$13,""))</f>
        <v/>
      </c>
      <c r="AO612" s="177" t="str">
        <f>IF(B612&gt;①工事概要の入力!$C$60,"",IF(B612&gt;=①工事概要の入力!$C$59,$AO$13,""))</f>
        <v/>
      </c>
      <c r="AP612" s="177" t="str">
        <f>IF(B612&gt;①工事概要の入力!$C$62,"",IF(B612&gt;=①工事概要の入力!$C$61,$AP$13,""))</f>
        <v/>
      </c>
      <c r="AQ612" s="177" t="str">
        <f>IF(B612&gt;①工事概要の入力!$C$64,"",IF(B612&gt;=①工事概要の入力!$C$63,$AQ$13,""))</f>
        <v/>
      </c>
      <c r="AR612" s="177" t="str">
        <f>IF(B612&gt;①工事概要の入力!$C$66,"",IF(B612&gt;=①工事概要の入力!$C$65,$AR$13,""))</f>
        <v/>
      </c>
      <c r="AS612" s="177" t="str">
        <f>IF(B612&gt;①工事概要の入力!$C$68,"",IF(B612&gt;=①工事概要の入力!$C$67,$AS$13,""))</f>
        <v/>
      </c>
      <c r="AT612" s="177" t="str">
        <f t="shared" si="99"/>
        <v/>
      </c>
      <c r="AU612" s="177" t="str">
        <f t="shared" si="91"/>
        <v xml:space="preserve"> </v>
      </c>
    </row>
    <row r="613" spans="1:47" ht="39" customHeight="1" thickTop="1" thickBot="1">
      <c r="A613" s="351" t="str">
        <f t="shared" si="92"/>
        <v>対象期間外</v>
      </c>
      <c r="B613" s="362" t="str">
        <f>IFERROR(IF(B612=①工事概要の入力!$E$14,"-",IF(B612="-","-",B612+1)),"-")</f>
        <v>-</v>
      </c>
      <c r="C613" s="363" t="str">
        <f t="shared" si="93"/>
        <v>-</v>
      </c>
      <c r="D613" s="364" t="str">
        <f t="shared" si="94"/>
        <v xml:space="preserve"> </v>
      </c>
      <c r="E613" s="365" t="str">
        <f>IF(B613=①工事概要の入力!$E$10,"",IF(B613&gt;①工事概要の入力!$E$13,"",IF(LEN(AT613)=0,"○","")))</f>
        <v/>
      </c>
      <c r="F613" s="365" t="str">
        <f>IF(E613="","",IF(WEEKDAY(B613)=1,"〇",IF(WEEKDAY(B613)=7,"〇","")))</f>
        <v/>
      </c>
      <c r="G613" s="366" t="str">
        <f t="shared" si="95"/>
        <v>×</v>
      </c>
      <c r="H613" s="367"/>
      <c r="I613" s="368"/>
      <c r="J613" s="369"/>
      <c r="K613" s="370"/>
      <c r="L613" s="371" t="str">
        <f t="shared" si="96"/>
        <v/>
      </c>
      <c r="M613" s="371" t="str">
        <f t="shared" si="90"/>
        <v/>
      </c>
      <c r="N613" s="371" t="str">
        <f>B613</f>
        <v>-</v>
      </c>
      <c r="O613" s="371" t="str">
        <f t="shared" si="97"/>
        <v/>
      </c>
      <c r="P613" s="371" t="str">
        <f t="shared" si="98"/>
        <v>振替済み</v>
      </c>
      <c r="Q613" s="365" t="str">
        <f>IFERROR(IF(F613="","",IF(I613="休日","OK",IF(I613=$T$3,VLOOKUP(B613,$M$15:$P$655,4,FALSE),"NG"))),"NG")</f>
        <v/>
      </c>
      <c r="R613" s="398" t="str">
        <f>IFERROR(IF(WEEKDAY(C613)=2,"週の始まり",IF(WEEKDAY(C613)=1,"週の終わり",IF(WEEKDAY(C613)&gt;2,"↓",""))),"")</f>
        <v/>
      </c>
      <c r="S613" s="184"/>
      <c r="V613" s="177" t="str">
        <f>IFERROR(VLOOKUP(B613,①工事概要の入力!$C$10:$D$14,2,FALSE),"")</f>
        <v/>
      </c>
      <c r="W613" s="177" t="str">
        <f>IFERROR(VLOOKUP(B613,①工事概要の入力!$C$18:$D$23,2,FALSE),"")</f>
        <v/>
      </c>
      <c r="X613" s="177" t="str">
        <f>IFERROR(VLOOKUP(B613,①工事概要の入力!$C$24:$D$26,2,FALSE),"")</f>
        <v/>
      </c>
      <c r="Y613" s="177" t="str">
        <f>IF(B613&gt;①工事概要の入力!$C$28,"",IF(B613&gt;=①工事概要の入力!$C$27,$Y$13,""))</f>
        <v/>
      </c>
      <c r="Z613" s="177" t="str">
        <f>IF(B613&gt;①工事概要の入力!$C$30,"",IF(B613&gt;=①工事概要の入力!$C$29,$Z$13,""))</f>
        <v/>
      </c>
      <c r="AA613" s="177" t="str">
        <f>IF(B613&gt;①工事概要の入力!$C$32,"",IF(B613&gt;=①工事概要の入力!$C$31,$AA$13,""))</f>
        <v/>
      </c>
      <c r="AB613" s="177" t="str">
        <f>IF(B613&gt;①工事概要の入力!$C$34,"",IF(B613&gt;=①工事概要の入力!$C$33,$AB$13,""))</f>
        <v/>
      </c>
      <c r="AC613" s="177" t="str">
        <f>IF(B613&gt;①工事概要の入力!$C$36,"",IF(B613&gt;=①工事概要の入力!$C$35,$AC$13,""))</f>
        <v/>
      </c>
      <c r="AD613" s="177" t="str">
        <f>IF(B613&gt;①工事概要の入力!$C$38,"",IF(B613&gt;=①工事概要の入力!$C$37,$AD$13,""))</f>
        <v/>
      </c>
      <c r="AE613" s="177" t="str">
        <f>IF(B613&gt;①工事概要の入力!$C$40,"",IF(B613&gt;=①工事概要の入力!$C$39,$AE$13,""))</f>
        <v/>
      </c>
      <c r="AF613" s="177" t="str">
        <f>IF(B613&gt;①工事概要の入力!$C$42,"",IF(B613&gt;=①工事概要の入力!$C$41,$AF$13,""))</f>
        <v/>
      </c>
      <c r="AG613" s="177" t="str">
        <f>IF(B613&gt;①工事概要の入力!$C$44,"",IF(B613&gt;=①工事概要の入力!$C$43,$AG$13,""))</f>
        <v/>
      </c>
      <c r="AH613" s="177" t="str">
        <f>IF(B613&gt;①工事概要の入力!$C$46,"",IF(B613&gt;=①工事概要の入力!$C$45,$AH$13,""))</f>
        <v/>
      </c>
      <c r="AI613" s="177" t="str">
        <f>IF(B613&gt;①工事概要の入力!$C$48,"",IF(B613&gt;=①工事概要の入力!$C$47,$AI$13,""))</f>
        <v/>
      </c>
      <c r="AJ613" s="177" t="str">
        <f>IF(B613&gt;①工事概要の入力!$C$50,"",IF(B613&gt;=①工事概要の入力!$C$49,$AJ$13,""))</f>
        <v/>
      </c>
      <c r="AK613" s="177" t="str">
        <f>IF(B613&gt;①工事概要の入力!$C$52,"",IF(B613&gt;=①工事概要の入力!$C$51,$AK$13,""))</f>
        <v/>
      </c>
      <c r="AL613" s="177" t="str">
        <f>IF(B613&gt;①工事概要の入力!$C$54,"",IF(B613&gt;=①工事概要の入力!$C$53,$AL$13,""))</f>
        <v/>
      </c>
      <c r="AM613" s="177" t="str">
        <f>IF(B613&gt;①工事概要の入力!$C$56,"",IF(B613&gt;=①工事概要の入力!$C$55,$AM$13,""))</f>
        <v/>
      </c>
      <c r="AN613" s="177" t="str">
        <f>IF(B613&gt;①工事概要の入力!$C$58,"",IF(B613&gt;=①工事概要の入力!$C$57,$AN$13,""))</f>
        <v/>
      </c>
      <c r="AO613" s="177" t="str">
        <f>IF(B613&gt;①工事概要の入力!$C$60,"",IF(B613&gt;=①工事概要の入力!$C$59,$AO$13,""))</f>
        <v/>
      </c>
      <c r="AP613" s="177" t="str">
        <f>IF(B613&gt;①工事概要の入力!$C$62,"",IF(B613&gt;=①工事概要の入力!$C$61,$AP$13,""))</f>
        <v/>
      </c>
      <c r="AQ613" s="177" t="str">
        <f>IF(B613&gt;①工事概要の入力!$C$64,"",IF(B613&gt;=①工事概要の入力!$C$63,$AQ$13,""))</f>
        <v/>
      </c>
      <c r="AR613" s="177" t="str">
        <f>IF(B613&gt;①工事概要の入力!$C$66,"",IF(B613&gt;=①工事概要の入力!$C$65,$AR$13,""))</f>
        <v/>
      </c>
      <c r="AS613" s="177" t="str">
        <f>IF(B613&gt;①工事概要の入力!$C$68,"",IF(B613&gt;=①工事概要の入力!$C$67,$AS$13,""))</f>
        <v/>
      </c>
      <c r="AT613" s="177" t="str">
        <f t="shared" si="99"/>
        <v/>
      </c>
      <c r="AU613" s="177" t="str">
        <f t="shared" si="91"/>
        <v xml:space="preserve"> </v>
      </c>
    </row>
    <row r="614" spans="1:47" ht="39" customHeight="1" thickTop="1" thickBot="1">
      <c r="A614" s="351" t="str">
        <f t="shared" si="92"/>
        <v>対象期間外</v>
      </c>
      <c r="B614" s="362" t="str">
        <f>IFERROR(IF(B613=①工事概要の入力!$E$14,"-",IF(B613="-","-",B613+1)),"-")</f>
        <v>-</v>
      </c>
      <c r="C614" s="363" t="str">
        <f t="shared" si="93"/>
        <v>-</v>
      </c>
      <c r="D614" s="364" t="str">
        <f t="shared" si="94"/>
        <v xml:space="preserve"> </v>
      </c>
      <c r="E614" s="365" t="str">
        <f>IF(B614=①工事概要の入力!$E$10,"",IF(B614&gt;①工事概要の入力!$E$13,"",IF(LEN(AT614)=0,"○","")))</f>
        <v/>
      </c>
      <c r="F614" s="365" t="str">
        <f>IF(E614="","",IF(WEEKDAY(B614)=1,"〇",IF(WEEKDAY(B614)=7,"〇","")))</f>
        <v/>
      </c>
      <c r="G614" s="366" t="str">
        <f t="shared" si="95"/>
        <v>×</v>
      </c>
      <c r="H614" s="367"/>
      <c r="I614" s="368"/>
      <c r="J614" s="369"/>
      <c r="K614" s="370"/>
      <c r="L614" s="371" t="str">
        <f t="shared" si="96"/>
        <v/>
      </c>
      <c r="M614" s="371" t="str">
        <f t="shared" si="90"/>
        <v/>
      </c>
      <c r="N614" s="371" t="str">
        <f>B614</f>
        <v>-</v>
      </c>
      <c r="O614" s="371" t="str">
        <f t="shared" si="97"/>
        <v/>
      </c>
      <c r="P614" s="371" t="str">
        <f t="shared" si="98"/>
        <v>振替済み</v>
      </c>
      <c r="Q614" s="365" t="str">
        <f>IFERROR(IF(F614="","",IF(I614="休日","OK",IF(I614=$T$3,VLOOKUP(B614,$M$15:$P$655,4,FALSE),"NG"))),"NG")</f>
        <v/>
      </c>
      <c r="R614" s="398" t="str">
        <f>IFERROR(IF(WEEKDAY(C614)=2,"週の始まり",IF(WEEKDAY(C614)=1,"週の終わり",IF(WEEKDAY(C614)&gt;2,"↓",""))),"")</f>
        <v/>
      </c>
      <c r="S614" s="184"/>
      <c r="V614" s="177" t="str">
        <f>IFERROR(VLOOKUP(B614,①工事概要の入力!$C$10:$D$14,2,FALSE),"")</f>
        <v/>
      </c>
      <c r="W614" s="177" t="str">
        <f>IFERROR(VLOOKUP(B614,①工事概要の入力!$C$18:$D$23,2,FALSE),"")</f>
        <v/>
      </c>
      <c r="X614" s="177" t="str">
        <f>IFERROR(VLOOKUP(B614,①工事概要の入力!$C$24:$D$26,2,FALSE),"")</f>
        <v/>
      </c>
      <c r="Y614" s="177" t="str">
        <f>IF(B614&gt;①工事概要の入力!$C$28,"",IF(B614&gt;=①工事概要の入力!$C$27,$Y$13,""))</f>
        <v/>
      </c>
      <c r="Z614" s="177" t="str">
        <f>IF(B614&gt;①工事概要の入力!$C$30,"",IF(B614&gt;=①工事概要の入力!$C$29,$Z$13,""))</f>
        <v/>
      </c>
      <c r="AA614" s="177" t="str">
        <f>IF(B614&gt;①工事概要の入力!$C$32,"",IF(B614&gt;=①工事概要の入力!$C$31,$AA$13,""))</f>
        <v/>
      </c>
      <c r="AB614" s="177" t="str">
        <f>IF(B614&gt;①工事概要の入力!$C$34,"",IF(B614&gt;=①工事概要の入力!$C$33,$AB$13,""))</f>
        <v/>
      </c>
      <c r="AC614" s="177" t="str">
        <f>IF(B614&gt;①工事概要の入力!$C$36,"",IF(B614&gt;=①工事概要の入力!$C$35,$AC$13,""))</f>
        <v/>
      </c>
      <c r="AD614" s="177" t="str">
        <f>IF(B614&gt;①工事概要の入力!$C$38,"",IF(B614&gt;=①工事概要の入力!$C$37,$AD$13,""))</f>
        <v/>
      </c>
      <c r="AE614" s="177" t="str">
        <f>IF(B614&gt;①工事概要の入力!$C$40,"",IF(B614&gt;=①工事概要の入力!$C$39,$AE$13,""))</f>
        <v/>
      </c>
      <c r="AF614" s="177" t="str">
        <f>IF(B614&gt;①工事概要の入力!$C$42,"",IF(B614&gt;=①工事概要の入力!$C$41,$AF$13,""))</f>
        <v/>
      </c>
      <c r="AG614" s="177" t="str">
        <f>IF(B614&gt;①工事概要の入力!$C$44,"",IF(B614&gt;=①工事概要の入力!$C$43,$AG$13,""))</f>
        <v/>
      </c>
      <c r="AH614" s="177" t="str">
        <f>IF(B614&gt;①工事概要の入力!$C$46,"",IF(B614&gt;=①工事概要の入力!$C$45,$AH$13,""))</f>
        <v/>
      </c>
      <c r="AI614" s="177" t="str">
        <f>IF(B614&gt;①工事概要の入力!$C$48,"",IF(B614&gt;=①工事概要の入力!$C$47,$AI$13,""))</f>
        <v/>
      </c>
      <c r="AJ614" s="177" t="str">
        <f>IF(B614&gt;①工事概要の入力!$C$50,"",IF(B614&gt;=①工事概要の入力!$C$49,$AJ$13,""))</f>
        <v/>
      </c>
      <c r="AK614" s="177" t="str">
        <f>IF(B614&gt;①工事概要の入力!$C$52,"",IF(B614&gt;=①工事概要の入力!$C$51,$AK$13,""))</f>
        <v/>
      </c>
      <c r="AL614" s="177" t="str">
        <f>IF(B614&gt;①工事概要の入力!$C$54,"",IF(B614&gt;=①工事概要の入力!$C$53,$AL$13,""))</f>
        <v/>
      </c>
      <c r="AM614" s="177" t="str">
        <f>IF(B614&gt;①工事概要の入力!$C$56,"",IF(B614&gt;=①工事概要の入力!$C$55,$AM$13,""))</f>
        <v/>
      </c>
      <c r="AN614" s="177" t="str">
        <f>IF(B614&gt;①工事概要の入力!$C$58,"",IF(B614&gt;=①工事概要の入力!$C$57,$AN$13,""))</f>
        <v/>
      </c>
      <c r="AO614" s="177" t="str">
        <f>IF(B614&gt;①工事概要の入力!$C$60,"",IF(B614&gt;=①工事概要の入力!$C$59,$AO$13,""))</f>
        <v/>
      </c>
      <c r="AP614" s="177" t="str">
        <f>IF(B614&gt;①工事概要の入力!$C$62,"",IF(B614&gt;=①工事概要の入力!$C$61,$AP$13,""))</f>
        <v/>
      </c>
      <c r="AQ614" s="177" t="str">
        <f>IF(B614&gt;①工事概要の入力!$C$64,"",IF(B614&gt;=①工事概要の入力!$C$63,$AQ$13,""))</f>
        <v/>
      </c>
      <c r="AR614" s="177" t="str">
        <f>IF(B614&gt;①工事概要の入力!$C$66,"",IF(B614&gt;=①工事概要の入力!$C$65,$AR$13,""))</f>
        <v/>
      </c>
      <c r="AS614" s="177" t="str">
        <f>IF(B614&gt;①工事概要の入力!$C$68,"",IF(B614&gt;=①工事概要の入力!$C$67,$AS$13,""))</f>
        <v/>
      </c>
      <c r="AT614" s="177" t="str">
        <f t="shared" si="99"/>
        <v/>
      </c>
      <c r="AU614" s="177" t="str">
        <f t="shared" si="91"/>
        <v xml:space="preserve"> </v>
      </c>
    </row>
    <row r="615" spans="1:47" ht="39" customHeight="1" thickTop="1" thickBot="1">
      <c r="A615" s="351" t="str">
        <f t="shared" si="92"/>
        <v>対象期間外</v>
      </c>
      <c r="B615" s="362" t="str">
        <f>IFERROR(IF(B614=①工事概要の入力!$E$14,"-",IF(B614="-","-",B614+1)),"-")</f>
        <v>-</v>
      </c>
      <c r="C615" s="363" t="str">
        <f t="shared" si="93"/>
        <v>-</v>
      </c>
      <c r="D615" s="364" t="str">
        <f t="shared" si="94"/>
        <v xml:space="preserve"> </v>
      </c>
      <c r="E615" s="365" t="str">
        <f>IF(B615=①工事概要の入力!$E$10,"",IF(B615&gt;①工事概要の入力!$E$13,"",IF(LEN(AT615)=0,"○","")))</f>
        <v/>
      </c>
      <c r="F615" s="365" t="str">
        <f>IF(E615="","",IF(WEEKDAY(B615)=1,"〇",IF(WEEKDAY(B615)=7,"〇","")))</f>
        <v/>
      </c>
      <c r="G615" s="366" t="str">
        <f t="shared" si="95"/>
        <v>×</v>
      </c>
      <c r="H615" s="367"/>
      <c r="I615" s="368"/>
      <c r="J615" s="369"/>
      <c r="K615" s="370"/>
      <c r="L615" s="371" t="str">
        <f t="shared" si="96"/>
        <v/>
      </c>
      <c r="M615" s="371" t="str">
        <f t="shared" si="90"/>
        <v/>
      </c>
      <c r="N615" s="371" t="str">
        <f>B615</f>
        <v>-</v>
      </c>
      <c r="O615" s="371" t="str">
        <f t="shared" si="97"/>
        <v/>
      </c>
      <c r="P615" s="371" t="str">
        <f t="shared" si="98"/>
        <v>振替済み</v>
      </c>
      <c r="Q615" s="365" t="str">
        <f>IFERROR(IF(F615="","",IF(I615="休日","OK",IF(I615=$T$3,VLOOKUP(B615,$M$15:$P$655,4,FALSE),"NG"))),"NG")</f>
        <v/>
      </c>
      <c r="R615" s="398" t="str">
        <f>IFERROR(IF(WEEKDAY(C615)=2,"週の始まり",IF(WEEKDAY(C615)=1,"週の終わり",IF(WEEKDAY(C615)&gt;2,"↓",""))),"")</f>
        <v/>
      </c>
      <c r="S615" s="184"/>
      <c r="V615" s="177" t="str">
        <f>IFERROR(VLOOKUP(B615,①工事概要の入力!$C$10:$D$14,2,FALSE),"")</f>
        <v/>
      </c>
      <c r="W615" s="177" t="str">
        <f>IFERROR(VLOOKUP(B615,①工事概要の入力!$C$18:$D$23,2,FALSE),"")</f>
        <v/>
      </c>
      <c r="X615" s="177" t="str">
        <f>IFERROR(VLOOKUP(B615,①工事概要の入力!$C$24:$D$26,2,FALSE),"")</f>
        <v/>
      </c>
      <c r="Y615" s="177" t="str">
        <f>IF(B615&gt;①工事概要の入力!$C$28,"",IF(B615&gt;=①工事概要の入力!$C$27,$Y$13,""))</f>
        <v/>
      </c>
      <c r="Z615" s="177" t="str">
        <f>IF(B615&gt;①工事概要の入力!$C$30,"",IF(B615&gt;=①工事概要の入力!$C$29,$Z$13,""))</f>
        <v/>
      </c>
      <c r="AA615" s="177" t="str">
        <f>IF(B615&gt;①工事概要の入力!$C$32,"",IF(B615&gt;=①工事概要の入力!$C$31,$AA$13,""))</f>
        <v/>
      </c>
      <c r="AB615" s="177" t="str">
        <f>IF(B615&gt;①工事概要の入力!$C$34,"",IF(B615&gt;=①工事概要の入力!$C$33,$AB$13,""))</f>
        <v/>
      </c>
      <c r="AC615" s="177" t="str">
        <f>IF(B615&gt;①工事概要の入力!$C$36,"",IF(B615&gt;=①工事概要の入力!$C$35,$AC$13,""))</f>
        <v/>
      </c>
      <c r="AD615" s="177" t="str">
        <f>IF(B615&gt;①工事概要の入力!$C$38,"",IF(B615&gt;=①工事概要の入力!$C$37,$AD$13,""))</f>
        <v/>
      </c>
      <c r="AE615" s="177" t="str">
        <f>IF(B615&gt;①工事概要の入力!$C$40,"",IF(B615&gt;=①工事概要の入力!$C$39,$AE$13,""))</f>
        <v/>
      </c>
      <c r="AF615" s="177" t="str">
        <f>IF(B615&gt;①工事概要の入力!$C$42,"",IF(B615&gt;=①工事概要の入力!$C$41,$AF$13,""))</f>
        <v/>
      </c>
      <c r="AG615" s="177" t="str">
        <f>IF(B615&gt;①工事概要の入力!$C$44,"",IF(B615&gt;=①工事概要の入力!$C$43,$AG$13,""))</f>
        <v/>
      </c>
      <c r="AH615" s="177" t="str">
        <f>IF(B615&gt;①工事概要の入力!$C$46,"",IF(B615&gt;=①工事概要の入力!$C$45,$AH$13,""))</f>
        <v/>
      </c>
      <c r="AI615" s="177" t="str">
        <f>IF(B615&gt;①工事概要の入力!$C$48,"",IF(B615&gt;=①工事概要の入力!$C$47,$AI$13,""))</f>
        <v/>
      </c>
      <c r="AJ615" s="177" t="str">
        <f>IF(B615&gt;①工事概要の入力!$C$50,"",IF(B615&gt;=①工事概要の入力!$C$49,$AJ$13,""))</f>
        <v/>
      </c>
      <c r="AK615" s="177" t="str">
        <f>IF(B615&gt;①工事概要の入力!$C$52,"",IF(B615&gt;=①工事概要の入力!$C$51,$AK$13,""))</f>
        <v/>
      </c>
      <c r="AL615" s="177" t="str">
        <f>IF(B615&gt;①工事概要の入力!$C$54,"",IF(B615&gt;=①工事概要の入力!$C$53,$AL$13,""))</f>
        <v/>
      </c>
      <c r="AM615" s="177" t="str">
        <f>IF(B615&gt;①工事概要の入力!$C$56,"",IF(B615&gt;=①工事概要の入力!$C$55,$AM$13,""))</f>
        <v/>
      </c>
      <c r="AN615" s="177" t="str">
        <f>IF(B615&gt;①工事概要の入力!$C$58,"",IF(B615&gt;=①工事概要の入力!$C$57,$AN$13,""))</f>
        <v/>
      </c>
      <c r="AO615" s="177" t="str">
        <f>IF(B615&gt;①工事概要の入力!$C$60,"",IF(B615&gt;=①工事概要の入力!$C$59,$AO$13,""))</f>
        <v/>
      </c>
      <c r="AP615" s="177" t="str">
        <f>IF(B615&gt;①工事概要の入力!$C$62,"",IF(B615&gt;=①工事概要の入力!$C$61,$AP$13,""))</f>
        <v/>
      </c>
      <c r="AQ615" s="177" t="str">
        <f>IF(B615&gt;①工事概要の入力!$C$64,"",IF(B615&gt;=①工事概要の入力!$C$63,$AQ$13,""))</f>
        <v/>
      </c>
      <c r="AR615" s="177" t="str">
        <f>IF(B615&gt;①工事概要の入力!$C$66,"",IF(B615&gt;=①工事概要の入力!$C$65,$AR$13,""))</f>
        <v/>
      </c>
      <c r="AS615" s="177" t="str">
        <f>IF(B615&gt;①工事概要の入力!$C$68,"",IF(B615&gt;=①工事概要の入力!$C$67,$AS$13,""))</f>
        <v/>
      </c>
      <c r="AT615" s="177" t="str">
        <f t="shared" si="99"/>
        <v/>
      </c>
      <c r="AU615" s="177" t="str">
        <f t="shared" si="91"/>
        <v xml:space="preserve"> </v>
      </c>
    </row>
    <row r="616" spans="1:47" ht="39" customHeight="1" thickTop="1" thickBot="1">
      <c r="A616" s="351" t="str">
        <f t="shared" si="92"/>
        <v>対象期間外</v>
      </c>
      <c r="B616" s="362" t="str">
        <f>IFERROR(IF(B615=①工事概要の入力!$E$14,"-",IF(B615="-","-",B615+1)),"-")</f>
        <v>-</v>
      </c>
      <c r="C616" s="363" t="str">
        <f t="shared" si="93"/>
        <v>-</v>
      </c>
      <c r="D616" s="364" t="str">
        <f t="shared" si="94"/>
        <v xml:space="preserve"> </v>
      </c>
      <c r="E616" s="365" t="str">
        <f>IF(B616=①工事概要の入力!$E$10,"",IF(B616&gt;①工事概要の入力!$E$13,"",IF(LEN(AT616)=0,"○","")))</f>
        <v/>
      </c>
      <c r="F616" s="365" t="str">
        <f>IF(E616="","",IF(WEEKDAY(B616)=1,"〇",IF(WEEKDAY(B616)=7,"〇","")))</f>
        <v/>
      </c>
      <c r="G616" s="366" t="str">
        <f t="shared" si="95"/>
        <v>×</v>
      </c>
      <c r="H616" s="367"/>
      <c r="I616" s="368"/>
      <c r="J616" s="369"/>
      <c r="K616" s="370"/>
      <c r="L616" s="371" t="str">
        <f t="shared" si="96"/>
        <v/>
      </c>
      <c r="M616" s="371" t="str">
        <f t="shared" si="90"/>
        <v/>
      </c>
      <c r="N616" s="371" t="str">
        <f>B616</f>
        <v>-</v>
      </c>
      <c r="O616" s="371" t="str">
        <f t="shared" si="97"/>
        <v/>
      </c>
      <c r="P616" s="371" t="str">
        <f t="shared" si="98"/>
        <v>振替済み</v>
      </c>
      <c r="Q616" s="365" t="str">
        <f>IFERROR(IF(F616="","",IF(I616="休日","OK",IF(I616=$T$3,VLOOKUP(B616,$M$15:$P$655,4,FALSE),"NG"))),"NG")</f>
        <v/>
      </c>
      <c r="R616" s="398" t="str">
        <f>IFERROR(IF(WEEKDAY(C616)=2,"週の始まり",IF(WEEKDAY(C616)=1,"週の終わり",IF(WEEKDAY(C616)&gt;2,"↓",""))),"")</f>
        <v/>
      </c>
      <c r="S616" s="184"/>
      <c r="V616" s="177" t="str">
        <f>IFERROR(VLOOKUP(B616,①工事概要の入力!$C$10:$D$14,2,FALSE),"")</f>
        <v/>
      </c>
      <c r="W616" s="177" t="str">
        <f>IFERROR(VLOOKUP(B616,①工事概要の入力!$C$18:$D$23,2,FALSE),"")</f>
        <v/>
      </c>
      <c r="X616" s="177" t="str">
        <f>IFERROR(VLOOKUP(B616,①工事概要の入力!$C$24:$D$26,2,FALSE),"")</f>
        <v/>
      </c>
      <c r="Y616" s="177" t="str">
        <f>IF(B616&gt;①工事概要の入力!$C$28,"",IF(B616&gt;=①工事概要の入力!$C$27,$Y$13,""))</f>
        <v/>
      </c>
      <c r="Z616" s="177" t="str">
        <f>IF(B616&gt;①工事概要の入力!$C$30,"",IF(B616&gt;=①工事概要の入力!$C$29,$Z$13,""))</f>
        <v/>
      </c>
      <c r="AA616" s="177" t="str">
        <f>IF(B616&gt;①工事概要の入力!$C$32,"",IF(B616&gt;=①工事概要の入力!$C$31,$AA$13,""))</f>
        <v/>
      </c>
      <c r="AB616" s="177" t="str">
        <f>IF(B616&gt;①工事概要の入力!$C$34,"",IF(B616&gt;=①工事概要の入力!$C$33,$AB$13,""))</f>
        <v/>
      </c>
      <c r="AC616" s="177" t="str">
        <f>IF(B616&gt;①工事概要の入力!$C$36,"",IF(B616&gt;=①工事概要の入力!$C$35,$AC$13,""))</f>
        <v/>
      </c>
      <c r="AD616" s="177" t="str">
        <f>IF(B616&gt;①工事概要の入力!$C$38,"",IF(B616&gt;=①工事概要の入力!$C$37,$AD$13,""))</f>
        <v/>
      </c>
      <c r="AE616" s="177" t="str">
        <f>IF(B616&gt;①工事概要の入力!$C$40,"",IF(B616&gt;=①工事概要の入力!$C$39,$AE$13,""))</f>
        <v/>
      </c>
      <c r="AF616" s="177" t="str">
        <f>IF(B616&gt;①工事概要の入力!$C$42,"",IF(B616&gt;=①工事概要の入力!$C$41,$AF$13,""))</f>
        <v/>
      </c>
      <c r="AG616" s="177" t="str">
        <f>IF(B616&gt;①工事概要の入力!$C$44,"",IF(B616&gt;=①工事概要の入力!$C$43,$AG$13,""))</f>
        <v/>
      </c>
      <c r="AH616" s="177" t="str">
        <f>IF(B616&gt;①工事概要の入力!$C$46,"",IF(B616&gt;=①工事概要の入力!$C$45,$AH$13,""))</f>
        <v/>
      </c>
      <c r="AI616" s="177" t="str">
        <f>IF(B616&gt;①工事概要の入力!$C$48,"",IF(B616&gt;=①工事概要の入力!$C$47,$AI$13,""))</f>
        <v/>
      </c>
      <c r="AJ616" s="177" t="str">
        <f>IF(B616&gt;①工事概要の入力!$C$50,"",IF(B616&gt;=①工事概要の入力!$C$49,$AJ$13,""))</f>
        <v/>
      </c>
      <c r="AK616" s="177" t="str">
        <f>IF(B616&gt;①工事概要の入力!$C$52,"",IF(B616&gt;=①工事概要の入力!$C$51,$AK$13,""))</f>
        <v/>
      </c>
      <c r="AL616" s="177" t="str">
        <f>IF(B616&gt;①工事概要の入力!$C$54,"",IF(B616&gt;=①工事概要の入力!$C$53,$AL$13,""))</f>
        <v/>
      </c>
      <c r="AM616" s="177" t="str">
        <f>IF(B616&gt;①工事概要の入力!$C$56,"",IF(B616&gt;=①工事概要の入力!$C$55,$AM$13,""))</f>
        <v/>
      </c>
      <c r="AN616" s="177" t="str">
        <f>IF(B616&gt;①工事概要の入力!$C$58,"",IF(B616&gt;=①工事概要の入力!$C$57,$AN$13,""))</f>
        <v/>
      </c>
      <c r="AO616" s="177" t="str">
        <f>IF(B616&gt;①工事概要の入力!$C$60,"",IF(B616&gt;=①工事概要の入力!$C$59,$AO$13,""))</f>
        <v/>
      </c>
      <c r="AP616" s="177" t="str">
        <f>IF(B616&gt;①工事概要の入力!$C$62,"",IF(B616&gt;=①工事概要の入力!$C$61,$AP$13,""))</f>
        <v/>
      </c>
      <c r="AQ616" s="177" t="str">
        <f>IF(B616&gt;①工事概要の入力!$C$64,"",IF(B616&gt;=①工事概要の入力!$C$63,$AQ$13,""))</f>
        <v/>
      </c>
      <c r="AR616" s="177" t="str">
        <f>IF(B616&gt;①工事概要の入力!$C$66,"",IF(B616&gt;=①工事概要の入力!$C$65,$AR$13,""))</f>
        <v/>
      </c>
      <c r="AS616" s="177" t="str">
        <f>IF(B616&gt;①工事概要の入力!$C$68,"",IF(B616&gt;=①工事概要の入力!$C$67,$AS$13,""))</f>
        <v/>
      </c>
      <c r="AT616" s="177" t="str">
        <f t="shared" si="99"/>
        <v/>
      </c>
      <c r="AU616" s="177" t="str">
        <f t="shared" si="91"/>
        <v xml:space="preserve"> </v>
      </c>
    </row>
    <row r="617" spans="1:47" ht="39" customHeight="1" thickTop="1" thickBot="1">
      <c r="A617" s="351" t="str">
        <f t="shared" si="92"/>
        <v>対象期間外</v>
      </c>
      <c r="B617" s="362" t="str">
        <f>IFERROR(IF(B616=①工事概要の入力!$E$14,"-",IF(B616="-","-",B616+1)),"-")</f>
        <v>-</v>
      </c>
      <c r="C617" s="363" t="str">
        <f t="shared" si="93"/>
        <v>-</v>
      </c>
      <c r="D617" s="364" t="str">
        <f t="shared" si="94"/>
        <v xml:space="preserve"> </v>
      </c>
      <c r="E617" s="365" t="str">
        <f>IF(B617=①工事概要の入力!$E$10,"",IF(B617&gt;①工事概要の入力!$E$13,"",IF(LEN(AT617)=0,"○","")))</f>
        <v/>
      </c>
      <c r="F617" s="365" t="str">
        <f>IF(E617="","",IF(WEEKDAY(B617)=1,"〇",IF(WEEKDAY(B617)=7,"〇","")))</f>
        <v/>
      </c>
      <c r="G617" s="366" t="str">
        <f t="shared" si="95"/>
        <v>×</v>
      </c>
      <c r="H617" s="367"/>
      <c r="I617" s="368"/>
      <c r="J617" s="369"/>
      <c r="K617" s="370"/>
      <c r="L617" s="371" t="str">
        <f t="shared" si="96"/>
        <v/>
      </c>
      <c r="M617" s="371" t="str">
        <f t="shared" si="90"/>
        <v/>
      </c>
      <c r="N617" s="371" t="str">
        <f>B617</f>
        <v>-</v>
      </c>
      <c r="O617" s="371" t="str">
        <f t="shared" si="97"/>
        <v/>
      </c>
      <c r="P617" s="371" t="str">
        <f t="shared" si="98"/>
        <v>振替済み</v>
      </c>
      <c r="Q617" s="365" t="str">
        <f>IFERROR(IF(F617="","",IF(I617="休日","OK",IF(I617=$T$3,VLOOKUP(B617,$M$15:$P$655,4,FALSE),"NG"))),"NG")</f>
        <v/>
      </c>
      <c r="R617" s="398" t="str">
        <f>IFERROR(IF(WEEKDAY(C617)=2,"週の始まり",IF(WEEKDAY(C617)=1,"週の終わり",IF(WEEKDAY(C617)&gt;2,"↓",""))),"")</f>
        <v/>
      </c>
      <c r="S617" s="184"/>
      <c r="V617" s="177" t="str">
        <f>IFERROR(VLOOKUP(B617,①工事概要の入力!$C$10:$D$14,2,FALSE),"")</f>
        <v/>
      </c>
      <c r="W617" s="177" t="str">
        <f>IFERROR(VLOOKUP(B617,①工事概要の入力!$C$18:$D$23,2,FALSE),"")</f>
        <v/>
      </c>
      <c r="X617" s="177" t="str">
        <f>IFERROR(VLOOKUP(B617,①工事概要の入力!$C$24:$D$26,2,FALSE),"")</f>
        <v/>
      </c>
      <c r="Y617" s="177" t="str">
        <f>IF(B617&gt;①工事概要の入力!$C$28,"",IF(B617&gt;=①工事概要の入力!$C$27,$Y$13,""))</f>
        <v/>
      </c>
      <c r="Z617" s="177" t="str">
        <f>IF(B617&gt;①工事概要の入力!$C$30,"",IF(B617&gt;=①工事概要の入力!$C$29,$Z$13,""))</f>
        <v/>
      </c>
      <c r="AA617" s="177" t="str">
        <f>IF(B617&gt;①工事概要の入力!$C$32,"",IF(B617&gt;=①工事概要の入力!$C$31,$AA$13,""))</f>
        <v/>
      </c>
      <c r="AB617" s="177" t="str">
        <f>IF(B617&gt;①工事概要の入力!$C$34,"",IF(B617&gt;=①工事概要の入力!$C$33,$AB$13,""))</f>
        <v/>
      </c>
      <c r="AC617" s="177" t="str">
        <f>IF(B617&gt;①工事概要の入力!$C$36,"",IF(B617&gt;=①工事概要の入力!$C$35,$AC$13,""))</f>
        <v/>
      </c>
      <c r="AD617" s="177" t="str">
        <f>IF(B617&gt;①工事概要の入力!$C$38,"",IF(B617&gt;=①工事概要の入力!$C$37,$AD$13,""))</f>
        <v/>
      </c>
      <c r="AE617" s="177" t="str">
        <f>IF(B617&gt;①工事概要の入力!$C$40,"",IF(B617&gt;=①工事概要の入力!$C$39,$AE$13,""))</f>
        <v/>
      </c>
      <c r="AF617" s="177" t="str">
        <f>IF(B617&gt;①工事概要の入力!$C$42,"",IF(B617&gt;=①工事概要の入力!$C$41,$AF$13,""))</f>
        <v/>
      </c>
      <c r="AG617" s="177" t="str">
        <f>IF(B617&gt;①工事概要の入力!$C$44,"",IF(B617&gt;=①工事概要の入力!$C$43,$AG$13,""))</f>
        <v/>
      </c>
      <c r="AH617" s="177" t="str">
        <f>IF(B617&gt;①工事概要の入力!$C$46,"",IF(B617&gt;=①工事概要の入力!$C$45,$AH$13,""))</f>
        <v/>
      </c>
      <c r="AI617" s="177" t="str">
        <f>IF(B617&gt;①工事概要の入力!$C$48,"",IF(B617&gt;=①工事概要の入力!$C$47,$AI$13,""))</f>
        <v/>
      </c>
      <c r="AJ617" s="177" t="str">
        <f>IF(B617&gt;①工事概要の入力!$C$50,"",IF(B617&gt;=①工事概要の入力!$C$49,$AJ$13,""))</f>
        <v/>
      </c>
      <c r="AK617" s="177" t="str">
        <f>IF(B617&gt;①工事概要の入力!$C$52,"",IF(B617&gt;=①工事概要の入力!$C$51,$AK$13,""))</f>
        <v/>
      </c>
      <c r="AL617" s="177" t="str">
        <f>IF(B617&gt;①工事概要の入力!$C$54,"",IF(B617&gt;=①工事概要の入力!$C$53,$AL$13,""))</f>
        <v/>
      </c>
      <c r="AM617" s="177" t="str">
        <f>IF(B617&gt;①工事概要の入力!$C$56,"",IF(B617&gt;=①工事概要の入力!$C$55,$AM$13,""))</f>
        <v/>
      </c>
      <c r="AN617" s="177" t="str">
        <f>IF(B617&gt;①工事概要の入力!$C$58,"",IF(B617&gt;=①工事概要の入力!$C$57,$AN$13,""))</f>
        <v/>
      </c>
      <c r="AO617" s="177" t="str">
        <f>IF(B617&gt;①工事概要の入力!$C$60,"",IF(B617&gt;=①工事概要の入力!$C$59,$AO$13,""))</f>
        <v/>
      </c>
      <c r="AP617" s="177" t="str">
        <f>IF(B617&gt;①工事概要の入力!$C$62,"",IF(B617&gt;=①工事概要の入力!$C$61,$AP$13,""))</f>
        <v/>
      </c>
      <c r="AQ617" s="177" t="str">
        <f>IF(B617&gt;①工事概要の入力!$C$64,"",IF(B617&gt;=①工事概要の入力!$C$63,$AQ$13,""))</f>
        <v/>
      </c>
      <c r="AR617" s="177" t="str">
        <f>IF(B617&gt;①工事概要の入力!$C$66,"",IF(B617&gt;=①工事概要の入力!$C$65,$AR$13,""))</f>
        <v/>
      </c>
      <c r="AS617" s="177" t="str">
        <f>IF(B617&gt;①工事概要の入力!$C$68,"",IF(B617&gt;=①工事概要の入力!$C$67,$AS$13,""))</f>
        <v/>
      </c>
      <c r="AT617" s="177" t="str">
        <f t="shared" si="99"/>
        <v/>
      </c>
      <c r="AU617" s="177" t="str">
        <f t="shared" si="91"/>
        <v xml:space="preserve"> </v>
      </c>
    </row>
    <row r="618" spans="1:47" ht="39" customHeight="1" thickTop="1" thickBot="1">
      <c r="A618" s="351" t="str">
        <f t="shared" si="92"/>
        <v>対象期間外</v>
      </c>
      <c r="B618" s="362" t="str">
        <f>IFERROR(IF(B617=①工事概要の入力!$E$14,"-",IF(B617="-","-",B617+1)),"-")</f>
        <v>-</v>
      </c>
      <c r="C618" s="363" t="str">
        <f t="shared" si="93"/>
        <v>-</v>
      </c>
      <c r="D618" s="364" t="str">
        <f t="shared" si="94"/>
        <v xml:space="preserve"> </v>
      </c>
      <c r="E618" s="365" t="str">
        <f>IF(B618=①工事概要の入力!$E$10,"",IF(B618&gt;①工事概要の入力!$E$13,"",IF(LEN(AT618)=0,"○","")))</f>
        <v/>
      </c>
      <c r="F618" s="365" t="str">
        <f>IF(E618="","",IF(WEEKDAY(B618)=1,"〇",IF(WEEKDAY(B618)=7,"〇","")))</f>
        <v/>
      </c>
      <c r="G618" s="366" t="str">
        <f t="shared" si="95"/>
        <v>×</v>
      </c>
      <c r="H618" s="367"/>
      <c r="I618" s="368"/>
      <c r="J618" s="369"/>
      <c r="K618" s="370"/>
      <c r="L618" s="371" t="str">
        <f t="shared" si="96"/>
        <v/>
      </c>
      <c r="M618" s="371" t="str">
        <f t="shared" si="90"/>
        <v/>
      </c>
      <c r="N618" s="371" t="str">
        <f>B618</f>
        <v>-</v>
      </c>
      <c r="O618" s="371" t="str">
        <f t="shared" si="97"/>
        <v/>
      </c>
      <c r="P618" s="371" t="str">
        <f t="shared" si="98"/>
        <v>振替済み</v>
      </c>
      <c r="Q618" s="365" t="str">
        <f>IFERROR(IF(F618="","",IF(I618="休日","OK",IF(I618=$T$3,VLOOKUP(B618,$M$15:$P$655,4,FALSE),"NG"))),"NG")</f>
        <v/>
      </c>
      <c r="R618" s="398" t="str">
        <f>IFERROR(IF(WEEKDAY(C618)=2,"週の始まり",IF(WEEKDAY(C618)=1,"週の終わり",IF(WEEKDAY(C618)&gt;2,"↓",""))),"")</f>
        <v/>
      </c>
      <c r="S618" s="184"/>
      <c r="V618" s="177" t="str">
        <f>IFERROR(VLOOKUP(B618,①工事概要の入力!$C$10:$D$14,2,FALSE),"")</f>
        <v/>
      </c>
      <c r="W618" s="177" t="str">
        <f>IFERROR(VLOOKUP(B618,①工事概要の入力!$C$18:$D$23,2,FALSE),"")</f>
        <v/>
      </c>
      <c r="X618" s="177" t="str">
        <f>IFERROR(VLOOKUP(B618,①工事概要の入力!$C$24:$D$26,2,FALSE),"")</f>
        <v/>
      </c>
      <c r="Y618" s="177" t="str">
        <f>IF(B618&gt;①工事概要の入力!$C$28,"",IF(B618&gt;=①工事概要の入力!$C$27,$Y$13,""))</f>
        <v/>
      </c>
      <c r="Z618" s="177" t="str">
        <f>IF(B618&gt;①工事概要の入力!$C$30,"",IF(B618&gt;=①工事概要の入力!$C$29,$Z$13,""))</f>
        <v/>
      </c>
      <c r="AA618" s="177" t="str">
        <f>IF(B618&gt;①工事概要の入力!$C$32,"",IF(B618&gt;=①工事概要の入力!$C$31,$AA$13,""))</f>
        <v/>
      </c>
      <c r="AB618" s="177" t="str">
        <f>IF(B618&gt;①工事概要の入力!$C$34,"",IF(B618&gt;=①工事概要の入力!$C$33,$AB$13,""))</f>
        <v/>
      </c>
      <c r="AC618" s="177" t="str">
        <f>IF(B618&gt;①工事概要の入力!$C$36,"",IF(B618&gt;=①工事概要の入力!$C$35,$AC$13,""))</f>
        <v/>
      </c>
      <c r="AD618" s="177" t="str">
        <f>IF(B618&gt;①工事概要の入力!$C$38,"",IF(B618&gt;=①工事概要の入力!$C$37,$AD$13,""))</f>
        <v/>
      </c>
      <c r="AE618" s="177" t="str">
        <f>IF(B618&gt;①工事概要の入力!$C$40,"",IF(B618&gt;=①工事概要の入力!$C$39,$AE$13,""))</f>
        <v/>
      </c>
      <c r="AF618" s="177" t="str">
        <f>IF(B618&gt;①工事概要の入力!$C$42,"",IF(B618&gt;=①工事概要の入力!$C$41,$AF$13,""))</f>
        <v/>
      </c>
      <c r="AG618" s="177" t="str">
        <f>IF(B618&gt;①工事概要の入力!$C$44,"",IF(B618&gt;=①工事概要の入力!$C$43,$AG$13,""))</f>
        <v/>
      </c>
      <c r="AH618" s="177" t="str">
        <f>IF(B618&gt;①工事概要の入力!$C$46,"",IF(B618&gt;=①工事概要の入力!$C$45,$AH$13,""))</f>
        <v/>
      </c>
      <c r="AI618" s="177" t="str">
        <f>IF(B618&gt;①工事概要の入力!$C$48,"",IF(B618&gt;=①工事概要の入力!$C$47,$AI$13,""))</f>
        <v/>
      </c>
      <c r="AJ618" s="177" t="str">
        <f>IF(B618&gt;①工事概要の入力!$C$50,"",IF(B618&gt;=①工事概要の入力!$C$49,$AJ$13,""))</f>
        <v/>
      </c>
      <c r="AK618" s="177" t="str">
        <f>IF(B618&gt;①工事概要の入力!$C$52,"",IF(B618&gt;=①工事概要の入力!$C$51,$AK$13,""))</f>
        <v/>
      </c>
      <c r="AL618" s="177" t="str">
        <f>IF(B618&gt;①工事概要の入力!$C$54,"",IF(B618&gt;=①工事概要の入力!$C$53,$AL$13,""))</f>
        <v/>
      </c>
      <c r="AM618" s="177" t="str">
        <f>IF(B618&gt;①工事概要の入力!$C$56,"",IF(B618&gt;=①工事概要の入力!$C$55,$AM$13,""))</f>
        <v/>
      </c>
      <c r="AN618" s="177" t="str">
        <f>IF(B618&gt;①工事概要の入力!$C$58,"",IF(B618&gt;=①工事概要の入力!$C$57,$AN$13,""))</f>
        <v/>
      </c>
      <c r="AO618" s="177" t="str">
        <f>IF(B618&gt;①工事概要の入力!$C$60,"",IF(B618&gt;=①工事概要の入力!$C$59,$AO$13,""))</f>
        <v/>
      </c>
      <c r="AP618" s="177" t="str">
        <f>IF(B618&gt;①工事概要の入力!$C$62,"",IF(B618&gt;=①工事概要の入力!$C$61,$AP$13,""))</f>
        <v/>
      </c>
      <c r="AQ618" s="177" t="str">
        <f>IF(B618&gt;①工事概要の入力!$C$64,"",IF(B618&gt;=①工事概要の入力!$C$63,$AQ$13,""))</f>
        <v/>
      </c>
      <c r="AR618" s="177" t="str">
        <f>IF(B618&gt;①工事概要の入力!$C$66,"",IF(B618&gt;=①工事概要の入力!$C$65,$AR$13,""))</f>
        <v/>
      </c>
      <c r="AS618" s="177" t="str">
        <f>IF(B618&gt;①工事概要の入力!$C$68,"",IF(B618&gt;=①工事概要の入力!$C$67,$AS$13,""))</f>
        <v/>
      </c>
      <c r="AT618" s="177" t="str">
        <f t="shared" si="99"/>
        <v/>
      </c>
      <c r="AU618" s="177" t="str">
        <f t="shared" si="91"/>
        <v xml:space="preserve"> </v>
      </c>
    </row>
    <row r="619" spans="1:47" ht="39" customHeight="1" thickTop="1" thickBot="1">
      <c r="A619" s="351" t="str">
        <f t="shared" si="92"/>
        <v>対象期間外</v>
      </c>
      <c r="B619" s="362" t="str">
        <f>IFERROR(IF(B618=①工事概要の入力!$E$14,"-",IF(B618="-","-",B618+1)),"-")</f>
        <v>-</v>
      </c>
      <c r="C619" s="363" t="str">
        <f t="shared" si="93"/>
        <v>-</v>
      </c>
      <c r="D619" s="364" t="str">
        <f t="shared" si="94"/>
        <v xml:space="preserve"> </v>
      </c>
      <c r="E619" s="365" t="str">
        <f>IF(B619=①工事概要の入力!$E$10,"",IF(B619&gt;①工事概要の入力!$E$13,"",IF(LEN(AT619)=0,"○","")))</f>
        <v/>
      </c>
      <c r="F619" s="365" t="str">
        <f>IF(E619="","",IF(WEEKDAY(B619)=1,"〇",IF(WEEKDAY(B619)=7,"〇","")))</f>
        <v/>
      </c>
      <c r="G619" s="366" t="str">
        <f t="shared" si="95"/>
        <v>×</v>
      </c>
      <c r="H619" s="367"/>
      <c r="I619" s="368"/>
      <c r="J619" s="369"/>
      <c r="K619" s="370"/>
      <c r="L619" s="371" t="str">
        <f t="shared" si="96"/>
        <v/>
      </c>
      <c r="M619" s="371" t="str">
        <f t="shared" si="90"/>
        <v/>
      </c>
      <c r="N619" s="371" t="str">
        <f>B619</f>
        <v>-</v>
      </c>
      <c r="O619" s="371" t="str">
        <f t="shared" si="97"/>
        <v/>
      </c>
      <c r="P619" s="371" t="str">
        <f t="shared" si="98"/>
        <v>振替済み</v>
      </c>
      <c r="Q619" s="365" t="str">
        <f>IFERROR(IF(F619="","",IF(I619="休日","OK",IF(I619=$T$3,VLOOKUP(B619,$M$15:$P$655,4,FALSE),"NG"))),"NG")</f>
        <v/>
      </c>
      <c r="R619" s="398" t="str">
        <f>IFERROR(IF(WEEKDAY(C619)=2,"週の始まり",IF(WEEKDAY(C619)=1,"週の終わり",IF(WEEKDAY(C619)&gt;2,"↓",""))),"")</f>
        <v/>
      </c>
      <c r="S619" s="184"/>
      <c r="V619" s="177" t="str">
        <f>IFERROR(VLOOKUP(B619,①工事概要の入力!$C$10:$D$14,2,FALSE),"")</f>
        <v/>
      </c>
      <c r="W619" s="177" t="str">
        <f>IFERROR(VLOOKUP(B619,①工事概要の入力!$C$18:$D$23,2,FALSE),"")</f>
        <v/>
      </c>
      <c r="X619" s="177" t="str">
        <f>IFERROR(VLOOKUP(B619,①工事概要の入力!$C$24:$D$26,2,FALSE),"")</f>
        <v/>
      </c>
      <c r="Y619" s="177" t="str">
        <f>IF(B619&gt;①工事概要の入力!$C$28,"",IF(B619&gt;=①工事概要の入力!$C$27,$Y$13,""))</f>
        <v/>
      </c>
      <c r="Z619" s="177" t="str">
        <f>IF(B619&gt;①工事概要の入力!$C$30,"",IF(B619&gt;=①工事概要の入力!$C$29,$Z$13,""))</f>
        <v/>
      </c>
      <c r="AA619" s="177" t="str">
        <f>IF(B619&gt;①工事概要の入力!$C$32,"",IF(B619&gt;=①工事概要の入力!$C$31,$AA$13,""))</f>
        <v/>
      </c>
      <c r="AB619" s="177" t="str">
        <f>IF(B619&gt;①工事概要の入力!$C$34,"",IF(B619&gt;=①工事概要の入力!$C$33,$AB$13,""))</f>
        <v/>
      </c>
      <c r="AC619" s="177" t="str">
        <f>IF(B619&gt;①工事概要の入力!$C$36,"",IF(B619&gt;=①工事概要の入力!$C$35,$AC$13,""))</f>
        <v/>
      </c>
      <c r="AD619" s="177" t="str">
        <f>IF(B619&gt;①工事概要の入力!$C$38,"",IF(B619&gt;=①工事概要の入力!$C$37,$AD$13,""))</f>
        <v/>
      </c>
      <c r="AE619" s="177" t="str">
        <f>IF(B619&gt;①工事概要の入力!$C$40,"",IF(B619&gt;=①工事概要の入力!$C$39,$AE$13,""))</f>
        <v/>
      </c>
      <c r="AF619" s="177" t="str">
        <f>IF(B619&gt;①工事概要の入力!$C$42,"",IF(B619&gt;=①工事概要の入力!$C$41,$AF$13,""))</f>
        <v/>
      </c>
      <c r="AG619" s="177" t="str">
        <f>IF(B619&gt;①工事概要の入力!$C$44,"",IF(B619&gt;=①工事概要の入力!$C$43,$AG$13,""))</f>
        <v/>
      </c>
      <c r="AH619" s="177" t="str">
        <f>IF(B619&gt;①工事概要の入力!$C$46,"",IF(B619&gt;=①工事概要の入力!$C$45,$AH$13,""))</f>
        <v/>
      </c>
      <c r="AI619" s="177" t="str">
        <f>IF(B619&gt;①工事概要の入力!$C$48,"",IF(B619&gt;=①工事概要の入力!$C$47,$AI$13,""))</f>
        <v/>
      </c>
      <c r="AJ619" s="177" t="str">
        <f>IF(B619&gt;①工事概要の入力!$C$50,"",IF(B619&gt;=①工事概要の入力!$C$49,$AJ$13,""))</f>
        <v/>
      </c>
      <c r="AK619" s="177" t="str">
        <f>IF(B619&gt;①工事概要の入力!$C$52,"",IF(B619&gt;=①工事概要の入力!$C$51,$AK$13,""))</f>
        <v/>
      </c>
      <c r="AL619" s="177" t="str">
        <f>IF(B619&gt;①工事概要の入力!$C$54,"",IF(B619&gt;=①工事概要の入力!$C$53,$AL$13,""))</f>
        <v/>
      </c>
      <c r="AM619" s="177" t="str">
        <f>IF(B619&gt;①工事概要の入力!$C$56,"",IF(B619&gt;=①工事概要の入力!$C$55,$AM$13,""))</f>
        <v/>
      </c>
      <c r="AN619" s="177" t="str">
        <f>IF(B619&gt;①工事概要の入力!$C$58,"",IF(B619&gt;=①工事概要の入力!$C$57,$AN$13,""))</f>
        <v/>
      </c>
      <c r="AO619" s="177" t="str">
        <f>IF(B619&gt;①工事概要の入力!$C$60,"",IF(B619&gt;=①工事概要の入力!$C$59,$AO$13,""))</f>
        <v/>
      </c>
      <c r="AP619" s="177" t="str">
        <f>IF(B619&gt;①工事概要の入力!$C$62,"",IF(B619&gt;=①工事概要の入力!$C$61,$AP$13,""))</f>
        <v/>
      </c>
      <c r="AQ619" s="177" t="str">
        <f>IF(B619&gt;①工事概要の入力!$C$64,"",IF(B619&gt;=①工事概要の入力!$C$63,$AQ$13,""))</f>
        <v/>
      </c>
      <c r="AR619" s="177" t="str">
        <f>IF(B619&gt;①工事概要の入力!$C$66,"",IF(B619&gt;=①工事概要の入力!$C$65,$AR$13,""))</f>
        <v/>
      </c>
      <c r="AS619" s="177" t="str">
        <f>IF(B619&gt;①工事概要の入力!$C$68,"",IF(B619&gt;=①工事概要の入力!$C$67,$AS$13,""))</f>
        <v/>
      </c>
      <c r="AT619" s="177" t="str">
        <f t="shared" si="99"/>
        <v/>
      </c>
      <c r="AU619" s="177" t="str">
        <f t="shared" si="91"/>
        <v xml:space="preserve"> </v>
      </c>
    </row>
    <row r="620" spans="1:47" ht="39" customHeight="1" thickTop="1" thickBot="1">
      <c r="A620" s="351" t="str">
        <f t="shared" si="92"/>
        <v>対象期間外</v>
      </c>
      <c r="B620" s="362" t="str">
        <f>IFERROR(IF(B619=①工事概要の入力!$E$14,"-",IF(B619="-","-",B619+1)),"-")</f>
        <v>-</v>
      </c>
      <c r="C620" s="363" t="str">
        <f t="shared" si="93"/>
        <v>-</v>
      </c>
      <c r="D620" s="364" t="str">
        <f t="shared" si="94"/>
        <v xml:space="preserve"> </v>
      </c>
      <c r="E620" s="365" t="str">
        <f>IF(B620=①工事概要の入力!$E$10,"",IF(B620&gt;①工事概要の入力!$E$13,"",IF(LEN(AT620)=0,"○","")))</f>
        <v/>
      </c>
      <c r="F620" s="365" t="str">
        <f>IF(E620="","",IF(WEEKDAY(B620)=1,"〇",IF(WEEKDAY(B620)=7,"〇","")))</f>
        <v/>
      </c>
      <c r="G620" s="366" t="str">
        <f t="shared" si="95"/>
        <v>×</v>
      </c>
      <c r="H620" s="367"/>
      <c r="I620" s="368"/>
      <c r="J620" s="369"/>
      <c r="K620" s="370"/>
      <c r="L620" s="371" t="str">
        <f t="shared" si="96"/>
        <v/>
      </c>
      <c r="M620" s="371" t="str">
        <f t="shared" si="90"/>
        <v/>
      </c>
      <c r="N620" s="371" t="str">
        <f>B620</f>
        <v>-</v>
      </c>
      <c r="O620" s="371" t="str">
        <f t="shared" si="97"/>
        <v/>
      </c>
      <c r="P620" s="371" t="str">
        <f t="shared" si="98"/>
        <v>振替済み</v>
      </c>
      <c r="Q620" s="365" t="str">
        <f>IFERROR(IF(F620="","",IF(I620="休日","OK",IF(I620=$T$3,VLOOKUP(B620,$M$15:$P$655,4,FALSE),"NG"))),"NG")</f>
        <v/>
      </c>
      <c r="R620" s="398" t="str">
        <f>IFERROR(IF(WEEKDAY(C620)=2,"週の始まり",IF(WEEKDAY(C620)=1,"週の終わり",IF(WEEKDAY(C620)&gt;2,"↓",""))),"")</f>
        <v/>
      </c>
      <c r="S620" s="184"/>
      <c r="V620" s="177" t="str">
        <f>IFERROR(VLOOKUP(B620,①工事概要の入力!$C$10:$D$14,2,FALSE),"")</f>
        <v/>
      </c>
      <c r="W620" s="177" t="str">
        <f>IFERROR(VLOOKUP(B620,①工事概要の入力!$C$18:$D$23,2,FALSE),"")</f>
        <v/>
      </c>
      <c r="X620" s="177" t="str">
        <f>IFERROR(VLOOKUP(B620,①工事概要の入力!$C$24:$D$26,2,FALSE),"")</f>
        <v/>
      </c>
      <c r="Y620" s="177" t="str">
        <f>IF(B620&gt;①工事概要の入力!$C$28,"",IF(B620&gt;=①工事概要の入力!$C$27,$Y$13,""))</f>
        <v/>
      </c>
      <c r="Z620" s="177" t="str">
        <f>IF(B620&gt;①工事概要の入力!$C$30,"",IF(B620&gt;=①工事概要の入力!$C$29,$Z$13,""))</f>
        <v/>
      </c>
      <c r="AA620" s="177" t="str">
        <f>IF(B620&gt;①工事概要の入力!$C$32,"",IF(B620&gt;=①工事概要の入力!$C$31,$AA$13,""))</f>
        <v/>
      </c>
      <c r="AB620" s="177" t="str">
        <f>IF(B620&gt;①工事概要の入力!$C$34,"",IF(B620&gt;=①工事概要の入力!$C$33,$AB$13,""))</f>
        <v/>
      </c>
      <c r="AC620" s="177" t="str">
        <f>IF(B620&gt;①工事概要の入力!$C$36,"",IF(B620&gt;=①工事概要の入力!$C$35,$AC$13,""))</f>
        <v/>
      </c>
      <c r="AD620" s="177" t="str">
        <f>IF(B620&gt;①工事概要の入力!$C$38,"",IF(B620&gt;=①工事概要の入力!$C$37,$AD$13,""))</f>
        <v/>
      </c>
      <c r="AE620" s="177" t="str">
        <f>IF(B620&gt;①工事概要の入力!$C$40,"",IF(B620&gt;=①工事概要の入力!$C$39,$AE$13,""))</f>
        <v/>
      </c>
      <c r="AF620" s="177" t="str">
        <f>IF(B620&gt;①工事概要の入力!$C$42,"",IF(B620&gt;=①工事概要の入力!$C$41,$AF$13,""))</f>
        <v/>
      </c>
      <c r="AG620" s="177" t="str">
        <f>IF(B620&gt;①工事概要の入力!$C$44,"",IF(B620&gt;=①工事概要の入力!$C$43,$AG$13,""))</f>
        <v/>
      </c>
      <c r="AH620" s="177" t="str">
        <f>IF(B620&gt;①工事概要の入力!$C$46,"",IF(B620&gt;=①工事概要の入力!$C$45,$AH$13,""))</f>
        <v/>
      </c>
      <c r="AI620" s="177" t="str">
        <f>IF(B620&gt;①工事概要の入力!$C$48,"",IF(B620&gt;=①工事概要の入力!$C$47,$AI$13,""))</f>
        <v/>
      </c>
      <c r="AJ620" s="177" t="str">
        <f>IF(B620&gt;①工事概要の入力!$C$50,"",IF(B620&gt;=①工事概要の入力!$C$49,$AJ$13,""))</f>
        <v/>
      </c>
      <c r="AK620" s="177" t="str">
        <f>IF(B620&gt;①工事概要の入力!$C$52,"",IF(B620&gt;=①工事概要の入力!$C$51,$AK$13,""))</f>
        <v/>
      </c>
      <c r="AL620" s="177" t="str">
        <f>IF(B620&gt;①工事概要の入力!$C$54,"",IF(B620&gt;=①工事概要の入力!$C$53,$AL$13,""))</f>
        <v/>
      </c>
      <c r="AM620" s="177" t="str">
        <f>IF(B620&gt;①工事概要の入力!$C$56,"",IF(B620&gt;=①工事概要の入力!$C$55,$AM$13,""))</f>
        <v/>
      </c>
      <c r="AN620" s="177" t="str">
        <f>IF(B620&gt;①工事概要の入力!$C$58,"",IF(B620&gt;=①工事概要の入力!$C$57,$AN$13,""))</f>
        <v/>
      </c>
      <c r="AO620" s="177" t="str">
        <f>IF(B620&gt;①工事概要の入力!$C$60,"",IF(B620&gt;=①工事概要の入力!$C$59,$AO$13,""))</f>
        <v/>
      </c>
      <c r="AP620" s="177" t="str">
        <f>IF(B620&gt;①工事概要の入力!$C$62,"",IF(B620&gt;=①工事概要の入力!$C$61,$AP$13,""))</f>
        <v/>
      </c>
      <c r="AQ620" s="177" t="str">
        <f>IF(B620&gt;①工事概要の入力!$C$64,"",IF(B620&gt;=①工事概要の入力!$C$63,$AQ$13,""))</f>
        <v/>
      </c>
      <c r="AR620" s="177" t="str">
        <f>IF(B620&gt;①工事概要の入力!$C$66,"",IF(B620&gt;=①工事概要の入力!$C$65,$AR$13,""))</f>
        <v/>
      </c>
      <c r="AS620" s="177" t="str">
        <f>IF(B620&gt;①工事概要の入力!$C$68,"",IF(B620&gt;=①工事概要の入力!$C$67,$AS$13,""))</f>
        <v/>
      </c>
      <c r="AT620" s="177" t="str">
        <f t="shared" si="99"/>
        <v/>
      </c>
      <c r="AU620" s="177" t="str">
        <f t="shared" si="91"/>
        <v xml:space="preserve"> </v>
      </c>
    </row>
    <row r="621" spans="1:47" ht="39" customHeight="1" thickTop="1" thickBot="1">
      <c r="A621" s="351" t="str">
        <f t="shared" si="92"/>
        <v>対象期間外</v>
      </c>
      <c r="B621" s="362" t="str">
        <f>IFERROR(IF(B620=①工事概要の入力!$E$14,"-",IF(B620="-","-",B620+1)),"-")</f>
        <v>-</v>
      </c>
      <c r="C621" s="363" t="str">
        <f t="shared" si="93"/>
        <v>-</v>
      </c>
      <c r="D621" s="364" t="str">
        <f t="shared" si="94"/>
        <v xml:space="preserve"> </v>
      </c>
      <c r="E621" s="365" t="str">
        <f>IF(B621=①工事概要の入力!$E$10,"",IF(B621&gt;①工事概要の入力!$E$13,"",IF(LEN(AT621)=0,"○","")))</f>
        <v/>
      </c>
      <c r="F621" s="365" t="str">
        <f>IF(E621="","",IF(WEEKDAY(B621)=1,"〇",IF(WEEKDAY(B621)=7,"〇","")))</f>
        <v/>
      </c>
      <c r="G621" s="366" t="str">
        <f t="shared" si="95"/>
        <v>×</v>
      </c>
      <c r="H621" s="367"/>
      <c r="I621" s="368"/>
      <c r="J621" s="369"/>
      <c r="K621" s="370"/>
      <c r="L621" s="371" t="str">
        <f t="shared" si="96"/>
        <v/>
      </c>
      <c r="M621" s="371" t="str">
        <f t="shared" si="90"/>
        <v/>
      </c>
      <c r="N621" s="371" t="str">
        <f>B621</f>
        <v>-</v>
      </c>
      <c r="O621" s="371" t="str">
        <f t="shared" si="97"/>
        <v/>
      </c>
      <c r="P621" s="371" t="str">
        <f t="shared" si="98"/>
        <v>振替済み</v>
      </c>
      <c r="Q621" s="365" t="str">
        <f>IFERROR(IF(F621="","",IF(I621="休日","OK",IF(I621=$T$3,VLOOKUP(B621,$M$15:$P$655,4,FALSE),"NG"))),"NG")</f>
        <v/>
      </c>
      <c r="R621" s="398" t="str">
        <f>IFERROR(IF(WEEKDAY(C621)=2,"週の始まり",IF(WEEKDAY(C621)=1,"週の終わり",IF(WEEKDAY(C621)&gt;2,"↓",""))),"")</f>
        <v/>
      </c>
      <c r="S621" s="184"/>
      <c r="V621" s="177" t="str">
        <f>IFERROR(VLOOKUP(B621,①工事概要の入力!$C$10:$D$14,2,FALSE),"")</f>
        <v/>
      </c>
      <c r="W621" s="177" t="str">
        <f>IFERROR(VLOOKUP(B621,①工事概要の入力!$C$18:$D$23,2,FALSE),"")</f>
        <v/>
      </c>
      <c r="X621" s="177" t="str">
        <f>IFERROR(VLOOKUP(B621,①工事概要の入力!$C$24:$D$26,2,FALSE),"")</f>
        <v/>
      </c>
      <c r="Y621" s="177" t="str">
        <f>IF(B621&gt;①工事概要の入力!$C$28,"",IF(B621&gt;=①工事概要の入力!$C$27,$Y$13,""))</f>
        <v/>
      </c>
      <c r="Z621" s="177" t="str">
        <f>IF(B621&gt;①工事概要の入力!$C$30,"",IF(B621&gt;=①工事概要の入力!$C$29,$Z$13,""))</f>
        <v/>
      </c>
      <c r="AA621" s="177" t="str">
        <f>IF(B621&gt;①工事概要の入力!$C$32,"",IF(B621&gt;=①工事概要の入力!$C$31,$AA$13,""))</f>
        <v/>
      </c>
      <c r="AB621" s="177" t="str">
        <f>IF(B621&gt;①工事概要の入力!$C$34,"",IF(B621&gt;=①工事概要の入力!$C$33,$AB$13,""))</f>
        <v/>
      </c>
      <c r="AC621" s="177" t="str">
        <f>IF(B621&gt;①工事概要の入力!$C$36,"",IF(B621&gt;=①工事概要の入力!$C$35,$AC$13,""))</f>
        <v/>
      </c>
      <c r="AD621" s="177" t="str">
        <f>IF(B621&gt;①工事概要の入力!$C$38,"",IF(B621&gt;=①工事概要の入力!$C$37,$AD$13,""))</f>
        <v/>
      </c>
      <c r="AE621" s="177" t="str">
        <f>IF(B621&gt;①工事概要の入力!$C$40,"",IF(B621&gt;=①工事概要の入力!$C$39,$AE$13,""))</f>
        <v/>
      </c>
      <c r="AF621" s="177" t="str">
        <f>IF(B621&gt;①工事概要の入力!$C$42,"",IF(B621&gt;=①工事概要の入力!$C$41,$AF$13,""))</f>
        <v/>
      </c>
      <c r="AG621" s="177" t="str">
        <f>IF(B621&gt;①工事概要の入力!$C$44,"",IF(B621&gt;=①工事概要の入力!$C$43,$AG$13,""))</f>
        <v/>
      </c>
      <c r="AH621" s="177" t="str">
        <f>IF(B621&gt;①工事概要の入力!$C$46,"",IF(B621&gt;=①工事概要の入力!$C$45,$AH$13,""))</f>
        <v/>
      </c>
      <c r="AI621" s="177" t="str">
        <f>IF(B621&gt;①工事概要の入力!$C$48,"",IF(B621&gt;=①工事概要の入力!$C$47,$AI$13,""))</f>
        <v/>
      </c>
      <c r="AJ621" s="177" t="str">
        <f>IF(B621&gt;①工事概要の入力!$C$50,"",IF(B621&gt;=①工事概要の入力!$C$49,$AJ$13,""))</f>
        <v/>
      </c>
      <c r="AK621" s="177" t="str">
        <f>IF(B621&gt;①工事概要の入力!$C$52,"",IF(B621&gt;=①工事概要の入力!$C$51,$AK$13,""))</f>
        <v/>
      </c>
      <c r="AL621" s="177" t="str">
        <f>IF(B621&gt;①工事概要の入力!$C$54,"",IF(B621&gt;=①工事概要の入力!$C$53,$AL$13,""))</f>
        <v/>
      </c>
      <c r="AM621" s="177" t="str">
        <f>IF(B621&gt;①工事概要の入力!$C$56,"",IF(B621&gt;=①工事概要の入力!$C$55,$AM$13,""))</f>
        <v/>
      </c>
      <c r="AN621" s="177" t="str">
        <f>IF(B621&gt;①工事概要の入力!$C$58,"",IF(B621&gt;=①工事概要の入力!$C$57,$AN$13,""))</f>
        <v/>
      </c>
      <c r="AO621" s="177" t="str">
        <f>IF(B621&gt;①工事概要の入力!$C$60,"",IF(B621&gt;=①工事概要の入力!$C$59,$AO$13,""))</f>
        <v/>
      </c>
      <c r="AP621" s="177" t="str">
        <f>IF(B621&gt;①工事概要の入力!$C$62,"",IF(B621&gt;=①工事概要の入力!$C$61,$AP$13,""))</f>
        <v/>
      </c>
      <c r="AQ621" s="177" t="str">
        <f>IF(B621&gt;①工事概要の入力!$C$64,"",IF(B621&gt;=①工事概要の入力!$C$63,$AQ$13,""))</f>
        <v/>
      </c>
      <c r="AR621" s="177" t="str">
        <f>IF(B621&gt;①工事概要の入力!$C$66,"",IF(B621&gt;=①工事概要の入力!$C$65,$AR$13,""))</f>
        <v/>
      </c>
      <c r="AS621" s="177" t="str">
        <f>IF(B621&gt;①工事概要の入力!$C$68,"",IF(B621&gt;=①工事概要の入力!$C$67,$AS$13,""))</f>
        <v/>
      </c>
      <c r="AT621" s="177" t="str">
        <f t="shared" si="99"/>
        <v/>
      </c>
      <c r="AU621" s="177" t="str">
        <f t="shared" si="91"/>
        <v xml:space="preserve"> </v>
      </c>
    </row>
    <row r="622" spans="1:47" ht="39" customHeight="1" thickTop="1" thickBot="1">
      <c r="A622" s="351" t="str">
        <f t="shared" si="92"/>
        <v>対象期間外</v>
      </c>
      <c r="B622" s="362" t="str">
        <f>IFERROR(IF(B621=①工事概要の入力!$E$14,"-",IF(B621="-","-",B621+1)),"-")</f>
        <v>-</v>
      </c>
      <c r="C622" s="363" t="str">
        <f t="shared" si="93"/>
        <v>-</v>
      </c>
      <c r="D622" s="364" t="str">
        <f t="shared" si="94"/>
        <v xml:space="preserve"> </v>
      </c>
      <c r="E622" s="365" t="str">
        <f>IF(B622=①工事概要の入力!$E$10,"",IF(B622&gt;①工事概要の入力!$E$13,"",IF(LEN(AT622)=0,"○","")))</f>
        <v/>
      </c>
      <c r="F622" s="365" t="str">
        <f>IF(E622="","",IF(WEEKDAY(B622)=1,"〇",IF(WEEKDAY(B622)=7,"〇","")))</f>
        <v/>
      </c>
      <c r="G622" s="366" t="str">
        <f t="shared" si="95"/>
        <v>×</v>
      </c>
      <c r="H622" s="367"/>
      <c r="I622" s="368"/>
      <c r="J622" s="369"/>
      <c r="K622" s="370"/>
      <c r="L622" s="371" t="str">
        <f t="shared" si="96"/>
        <v/>
      </c>
      <c r="M622" s="371" t="str">
        <f t="shared" si="90"/>
        <v/>
      </c>
      <c r="N622" s="371" t="str">
        <f>B622</f>
        <v>-</v>
      </c>
      <c r="O622" s="371" t="str">
        <f t="shared" si="97"/>
        <v/>
      </c>
      <c r="P622" s="371" t="str">
        <f t="shared" si="98"/>
        <v>振替済み</v>
      </c>
      <c r="Q622" s="365" t="str">
        <f>IFERROR(IF(F622="","",IF(I622="休日","OK",IF(I622=$T$3,VLOOKUP(B622,$M$15:$P$655,4,FALSE),"NG"))),"NG")</f>
        <v/>
      </c>
      <c r="R622" s="398" t="str">
        <f>IFERROR(IF(WEEKDAY(C622)=2,"週の始まり",IF(WEEKDAY(C622)=1,"週の終わり",IF(WEEKDAY(C622)&gt;2,"↓",""))),"")</f>
        <v/>
      </c>
      <c r="S622" s="184"/>
      <c r="V622" s="177" t="str">
        <f>IFERROR(VLOOKUP(B622,①工事概要の入力!$C$10:$D$14,2,FALSE),"")</f>
        <v/>
      </c>
      <c r="W622" s="177" t="str">
        <f>IFERROR(VLOOKUP(B622,①工事概要の入力!$C$18:$D$23,2,FALSE),"")</f>
        <v/>
      </c>
      <c r="X622" s="177" t="str">
        <f>IFERROR(VLOOKUP(B622,①工事概要の入力!$C$24:$D$26,2,FALSE),"")</f>
        <v/>
      </c>
      <c r="Y622" s="177" t="str">
        <f>IF(B622&gt;①工事概要の入力!$C$28,"",IF(B622&gt;=①工事概要の入力!$C$27,$Y$13,""))</f>
        <v/>
      </c>
      <c r="Z622" s="177" t="str">
        <f>IF(B622&gt;①工事概要の入力!$C$30,"",IF(B622&gt;=①工事概要の入力!$C$29,$Z$13,""))</f>
        <v/>
      </c>
      <c r="AA622" s="177" t="str">
        <f>IF(B622&gt;①工事概要の入力!$C$32,"",IF(B622&gt;=①工事概要の入力!$C$31,$AA$13,""))</f>
        <v/>
      </c>
      <c r="AB622" s="177" t="str">
        <f>IF(B622&gt;①工事概要の入力!$C$34,"",IF(B622&gt;=①工事概要の入力!$C$33,$AB$13,""))</f>
        <v/>
      </c>
      <c r="AC622" s="177" t="str">
        <f>IF(B622&gt;①工事概要の入力!$C$36,"",IF(B622&gt;=①工事概要の入力!$C$35,$AC$13,""))</f>
        <v/>
      </c>
      <c r="AD622" s="177" t="str">
        <f>IF(B622&gt;①工事概要の入力!$C$38,"",IF(B622&gt;=①工事概要の入力!$C$37,$AD$13,""))</f>
        <v/>
      </c>
      <c r="AE622" s="177" t="str">
        <f>IF(B622&gt;①工事概要の入力!$C$40,"",IF(B622&gt;=①工事概要の入力!$C$39,$AE$13,""))</f>
        <v/>
      </c>
      <c r="AF622" s="177" t="str">
        <f>IF(B622&gt;①工事概要の入力!$C$42,"",IF(B622&gt;=①工事概要の入力!$C$41,$AF$13,""))</f>
        <v/>
      </c>
      <c r="AG622" s="177" t="str">
        <f>IF(B622&gt;①工事概要の入力!$C$44,"",IF(B622&gt;=①工事概要の入力!$C$43,$AG$13,""))</f>
        <v/>
      </c>
      <c r="AH622" s="177" t="str">
        <f>IF(B622&gt;①工事概要の入力!$C$46,"",IF(B622&gt;=①工事概要の入力!$C$45,$AH$13,""))</f>
        <v/>
      </c>
      <c r="AI622" s="177" t="str">
        <f>IF(B622&gt;①工事概要の入力!$C$48,"",IF(B622&gt;=①工事概要の入力!$C$47,$AI$13,""))</f>
        <v/>
      </c>
      <c r="AJ622" s="177" t="str">
        <f>IF(B622&gt;①工事概要の入力!$C$50,"",IF(B622&gt;=①工事概要の入力!$C$49,$AJ$13,""))</f>
        <v/>
      </c>
      <c r="AK622" s="177" t="str">
        <f>IF(B622&gt;①工事概要の入力!$C$52,"",IF(B622&gt;=①工事概要の入力!$C$51,$AK$13,""))</f>
        <v/>
      </c>
      <c r="AL622" s="177" t="str">
        <f>IF(B622&gt;①工事概要の入力!$C$54,"",IF(B622&gt;=①工事概要の入力!$C$53,$AL$13,""))</f>
        <v/>
      </c>
      <c r="AM622" s="177" t="str">
        <f>IF(B622&gt;①工事概要の入力!$C$56,"",IF(B622&gt;=①工事概要の入力!$C$55,$AM$13,""))</f>
        <v/>
      </c>
      <c r="AN622" s="177" t="str">
        <f>IF(B622&gt;①工事概要の入力!$C$58,"",IF(B622&gt;=①工事概要の入力!$C$57,$AN$13,""))</f>
        <v/>
      </c>
      <c r="AO622" s="177" t="str">
        <f>IF(B622&gt;①工事概要の入力!$C$60,"",IF(B622&gt;=①工事概要の入力!$C$59,$AO$13,""))</f>
        <v/>
      </c>
      <c r="AP622" s="177" t="str">
        <f>IF(B622&gt;①工事概要の入力!$C$62,"",IF(B622&gt;=①工事概要の入力!$C$61,$AP$13,""))</f>
        <v/>
      </c>
      <c r="AQ622" s="177" t="str">
        <f>IF(B622&gt;①工事概要の入力!$C$64,"",IF(B622&gt;=①工事概要の入力!$C$63,$AQ$13,""))</f>
        <v/>
      </c>
      <c r="AR622" s="177" t="str">
        <f>IF(B622&gt;①工事概要の入力!$C$66,"",IF(B622&gt;=①工事概要の入力!$C$65,$AR$13,""))</f>
        <v/>
      </c>
      <c r="AS622" s="177" t="str">
        <f>IF(B622&gt;①工事概要の入力!$C$68,"",IF(B622&gt;=①工事概要の入力!$C$67,$AS$13,""))</f>
        <v/>
      </c>
      <c r="AT622" s="177" t="str">
        <f t="shared" si="99"/>
        <v/>
      </c>
      <c r="AU622" s="177" t="str">
        <f t="shared" si="91"/>
        <v xml:space="preserve"> </v>
      </c>
    </row>
    <row r="623" spans="1:47" ht="39" customHeight="1" thickTop="1" thickBot="1">
      <c r="A623" s="351" t="str">
        <f t="shared" si="92"/>
        <v>対象期間外</v>
      </c>
      <c r="B623" s="362" t="str">
        <f>IFERROR(IF(B622=①工事概要の入力!$E$14,"-",IF(B622="-","-",B622+1)),"-")</f>
        <v>-</v>
      </c>
      <c r="C623" s="363" t="str">
        <f t="shared" si="93"/>
        <v>-</v>
      </c>
      <c r="D623" s="364" t="str">
        <f t="shared" si="94"/>
        <v xml:space="preserve"> </v>
      </c>
      <c r="E623" s="365" t="str">
        <f>IF(B623=①工事概要の入力!$E$10,"",IF(B623&gt;①工事概要の入力!$E$13,"",IF(LEN(AT623)=0,"○","")))</f>
        <v/>
      </c>
      <c r="F623" s="365" t="str">
        <f>IF(E623="","",IF(WEEKDAY(B623)=1,"〇",IF(WEEKDAY(B623)=7,"〇","")))</f>
        <v/>
      </c>
      <c r="G623" s="366" t="str">
        <f t="shared" si="95"/>
        <v>×</v>
      </c>
      <c r="H623" s="367"/>
      <c r="I623" s="368"/>
      <c r="J623" s="369"/>
      <c r="K623" s="370"/>
      <c r="L623" s="371" t="str">
        <f t="shared" si="96"/>
        <v/>
      </c>
      <c r="M623" s="371" t="str">
        <f t="shared" si="90"/>
        <v/>
      </c>
      <c r="N623" s="371" t="str">
        <f>B623</f>
        <v>-</v>
      </c>
      <c r="O623" s="371" t="str">
        <f t="shared" si="97"/>
        <v/>
      </c>
      <c r="P623" s="371" t="str">
        <f t="shared" si="98"/>
        <v>振替済み</v>
      </c>
      <c r="Q623" s="365" t="str">
        <f>IFERROR(IF(F623="","",IF(I623="休日","OK",IF(I623=$T$3,VLOOKUP(B623,$M$15:$P$655,4,FALSE),"NG"))),"NG")</f>
        <v/>
      </c>
      <c r="R623" s="398" t="str">
        <f>IFERROR(IF(WEEKDAY(C623)=2,"週の始まり",IF(WEEKDAY(C623)=1,"週の終わり",IF(WEEKDAY(C623)&gt;2,"↓",""))),"")</f>
        <v/>
      </c>
      <c r="S623" s="184"/>
      <c r="V623" s="177" t="str">
        <f>IFERROR(VLOOKUP(B623,①工事概要の入力!$C$10:$D$14,2,FALSE),"")</f>
        <v/>
      </c>
      <c r="W623" s="177" t="str">
        <f>IFERROR(VLOOKUP(B623,①工事概要の入力!$C$18:$D$23,2,FALSE),"")</f>
        <v/>
      </c>
      <c r="X623" s="177" t="str">
        <f>IFERROR(VLOOKUP(B623,①工事概要の入力!$C$24:$D$26,2,FALSE),"")</f>
        <v/>
      </c>
      <c r="Y623" s="177" t="str">
        <f>IF(B623&gt;①工事概要の入力!$C$28,"",IF(B623&gt;=①工事概要の入力!$C$27,$Y$13,""))</f>
        <v/>
      </c>
      <c r="Z623" s="177" t="str">
        <f>IF(B623&gt;①工事概要の入力!$C$30,"",IF(B623&gt;=①工事概要の入力!$C$29,$Z$13,""))</f>
        <v/>
      </c>
      <c r="AA623" s="177" t="str">
        <f>IF(B623&gt;①工事概要の入力!$C$32,"",IF(B623&gt;=①工事概要の入力!$C$31,$AA$13,""))</f>
        <v/>
      </c>
      <c r="AB623" s="177" t="str">
        <f>IF(B623&gt;①工事概要の入力!$C$34,"",IF(B623&gt;=①工事概要の入力!$C$33,$AB$13,""))</f>
        <v/>
      </c>
      <c r="AC623" s="177" t="str">
        <f>IF(B623&gt;①工事概要の入力!$C$36,"",IF(B623&gt;=①工事概要の入力!$C$35,$AC$13,""))</f>
        <v/>
      </c>
      <c r="AD623" s="177" t="str">
        <f>IF(B623&gt;①工事概要の入力!$C$38,"",IF(B623&gt;=①工事概要の入力!$C$37,$AD$13,""))</f>
        <v/>
      </c>
      <c r="AE623" s="177" t="str">
        <f>IF(B623&gt;①工事概要の入力!$C$40,"",IF(B623&gt;=①工事概要の入力!$C$39,$AE$13,""))</f>
        <v/>
      </c>
      <c r="AF623" s="177" t="str">
        <f>IF(B623&gt;①工事概要の入力!$C$42,"",IF(B623&gt;=①工事概要の入力!$C$41,$AF$13,""))</f>
        <v/>
      </c>
      <c r="AG623" s="177" t="str">
        <f>IF(B623&gt;①工事概要の入力!$C$44,"",IF(B623&gt;=①工事概要の入力!$C$43,$AG$13,""))</f>
        <v/>
      </c>
      <c r="AH623" s="177" t="str">
        <f>IF(B623&gt;①工事概要の入力!$C$46,"",IF(B623&gt;=①工事概要の入力!$C$45,$AH$13,""))</f>
        <v/>
      </c>
      <c r="AI623" s="177" t="str">
        <f>IF(B623&gt;①工事概要の入力!$C$48,"",IF(B623&gt;=①工事概要の入力!$C$47,$AI$13,""))</f>
        <v/>
      </c>
      <c r="AJ623" s="177" t="str">
        <f>IF(B623&gt;①工事概要の入力!$C$50,"",IF(B623&gt;=①工事概要の入力!$C$49,$AJ$13,""))</f>
        <v/>
      </c>
      <c r="AK623" s="177" t="str">
        <f>IF(B623&gt;①工事概要の入力!$C$52,"",IF(B623&gt;=①工事概要の入力!$C$51,$AK$13,""))</f>
        <v/>
      </c>
      <c r="AL623" s="177" t="str">
        <f>IF(B623&gt;①工事概要の入力!$C$54,"",IF(B623&gt;=①工事概要の入力!$C$53,$AL$13,""))</f>
        <v/>
      </c>
      <c r="AM623" s="177" t="str">
        <f>IF(B623&gt;①工事概要の入力!$C$56,"",IF(B623&gt;=①工事概要の入力!$C$55,$AM$13,""))</f>
        <v/>
      </c>
      <c r="AN623" s="177" t="str">
        <f>IF(B623&gt;①工事概要の入力!$C$58,"",IF(B623&gt;=①工事概要の入力!$C$57,$AN$13,""))</f>
        <v/>
      </c>
      <c r="AO623" s="177" t="str">
        <f>IF(B623&gt;①工事概要の入力!$C$60,"",IF(B623&gt;=①工事概要の入力!$C$59,$AO$13,""))</f>
        <v/>
      </c>
      <c r="AP623" s="177" t="str">
        <f>IF(B623&gt;①工事概要の入力!$C$62,"",IF(B623&gt;=①工事概要の入力!$C$61,$AP$13,""))</f>
        <v/>
      </c>
      <c r="AQ623" s="177" t="str">
        <f>IF(B623&gt;①工事概要の入力!$C$64,"",IF(B623&gt;=①工事概要の入力!$C$63,$AQ$13,""))</f>
        <v/>
      </c>
      <c r="AR623" s="177" t="str">
        <f>IF(B623&gt;①工事概要の入力!$C$66,"",IF(B623&gt;=①工事概要の入力!$C$65,$AR$13,""))</f>
        <v/>
      </c>
      <c r="AS623" s="177" t="str">
        <f>IF(B623&gt;①工事概要の入力!$C$68,"",IF(B623&gt;=①工事概要の入力!$C$67,$AS$13,""))</f>
        <v/>
      </c>
      <c r="AT623" s="177" t="str">
        <f t="shared" si="99"/>
        <v/>
      </c>
      <c r="AU623" s="177" t="str">
        <f t="shared" si="91"/>
        <v xml:space="preserve"> </v>
      </c>
    </row>
    <row r="624" spans="1:47" ht="39" customHeight="1" thickTop="1" thickBot="1">
      <c r="A624" s="351" t="str">
        <f t="shared" si="92"/>
        <v>対象期間外</v>
      </c>
      <c r="B624" s="362" t="str">
        <f>IFERROR(IF(B623=①工事概要の入力!$E$14,"-",IF(B623="-","-",B623+1)),"-")</f>
        <v>-</v>
      </c>
      <c r="C624" s="363" t="str">
        <f t="shared" si="93"/>
        <v>-</v>
      </c>
      <c r="D624" s="364" t="str">
        <f t="shared" si="94"/>
        <v xml:space="preserve"> </v>
      </c>
      <c r="E624" s="365" t="str">
        <f>IF(B624=①工事概要の入力!$E$10,"",IF(B624&gt;①工事概要の入力!$E$13,"",IF(LEN(AT624)=0,"○","")))</f>
        <v/>
      </c>
      <c r="F624" s="365" t="str">
        <f>IF(E624="","",IF(WEEKDAY(B624)=1,"〇",IF(WEEKDAY(B624)=7,"〇","")))</f>
        <v/>
      </c>
      <c r="G624" s="366" t="str">
        <f t="shared" si="95"/>
        <v>×</v>
      </c>
      <c r="H624" s="367"/>
      <c r="I624" s="368"/>
      <c r="J624" s="369"/>
      <c r="K624" s="370"/>
      <c r="L624" s="371" t="str">
        <f t="shared" si="96"/>
        <v/>
      </c>
      <c r="M624" s="371" t="str">
        <f t="shared" si="90"/>
        <v/>
      </c>
      <c r="N624" s="371" t="str">
        <f>B624</f>
        <v>-</v>
      </c>
      <c r="O624" s="371" t="str">
        <f t="shared" si="97"/>
        <v/>
      </c>
      <c r="P624" s="371" t="str">
        <f t="shared" si="98"/>
        <v>振替済み</v>
      </c>
      <c r="Q624" s="365" t="str">
        <f>IFERROR(IF(F624="","",IF(I624="休日","OK",IF(I624=$T$3,VLOOKUP(B624,$M$15:$P$655,4,FALSE),"NG"))),"NG")</f>
        <v/>
      </c>
      <c r="R624" s="398" t="str">
        <f>IFERROR(IF(WEEKDAY(C624)=2,"週の始まり",IF(WEEKDAY(C624)=1,"週の終わり",IF(WEEKDAY(C624)&gt;2,"↓",""))),"")</f>
        <v/>
      </c>
      <c r="S624" s="184"/>
      <c r="V624" s="177" t="str">
        <f>IFERROR(VLOOKUP(B624,①工事概要の入力!$C$10:$D$14,2,FALSE),"")</f>
        <v/>
      </c>
      <c r="W624" s="177" t="str">
        <f>IFERROR(VLOOKUP(B624,①工事概要の入力!$C$18:$D$23,2,FALSE),"")</f>
        <v/>
      </c>
      <c r="X624" s="177" t="str">
        <f>IFERROR(VLOOKUP(B624,①工事概要の入力!$C$24:$D$26,2,FALSE),"")</f>
        <v/>
      </c>
      <c r="Y624" s="177" t="str">
        <f>IF(B624&gt;①工事概要の入力!$C$28,"",IF(B624&gt;=①工事概要の入力!$C$27,$Y$13,""))</f>
        <v/>
      </c>
      <c r="Z624" s="177" t="str">
        <f>IF(B624&gt;①工事概要の入力!$C$30,"",IF(B624&gt;=①工事概要の入力!$C$29,$Z$13,""))</f>
        <v/>
      </c>
      <c r="AA624" s="177" t="str">
        <f>IF(B624&gt;①工事概要の入力!$C$32,"",IF(B624&gt;=①工事概要の入力!$C$31,$AA$13,""))</f>
        <v/>
      </c>
      <c r="AB624" s="177" t="str">
        <f>IF(B624&gt;①工事概要の入力!$C$34,"",IF(B624&gt;=①工事概要の入力!$C$33,$AB$13,""))</f>
        <v/>
      </c>
      <c r="AC624" s="177" t="str">
        <f>IF(B624&gt;①工事概要の入力!$C$36,"",IF(B624&gt;=①工事概要の入力!$C$35,$AC$13,""))</f>
        <v/>
      </c>
      <c r="AD624" s="177" t="str">
        <f>IF(B624&gt;①工事概要の入力!$C$38,"",IF(B624&gt;=①工事概要の入力!$C$37,$AD$13,""))</f>
        <v/>
      </c>
      <c r="AE624" s="177" t="str">
        <f>IF(B624&gt;①工事概要の入力!$C$40,"",IF(B624&gt;=①工事概要の入力!$C$39,$AE$13,""))</f>
        <v/>
      </c>
      <c r="AF624" s="177" t="str">
        <f>IF(B624&gt;①工事概要の入力!$C$42,"",IF(B624&gt;=①工事概要の入力!$C$41,$AF$13,""))</f>
        <v/>
      </c>
      <c r="AG624" s="177" t="str">
        <f>IF(B624&gt;①工事概要の入力!$C$44,"",IF(B624&gt;=①工事概要の入力!$C$43,$AG$13,""))</f>
        <v/>
      </c>
      <c r="AH624" s="177" t="str">
        <f>IF(B624&gt;①工事概要の入力!$C$46,"",IF(B624&gt;=①工事概要の入力!$C$45,$AH$13,""))</f>
        <v/>
      </c>
      <c r="AI624" s="177" t="str">
        <f>IF(B624&gt;①工事概要の入力!$C$48,"",IF(B624&gt;=①工事概要の入力!$C$47,$AI$13,""))</f>
        <v/>
      </c>
      <c r="AJ624" s="177" t="str">
        <f>IF(B624&gt;①工事概要の入力!$C$50,"",IF(B624&gt;=①工事概要の入力!$C$49,$AJ$13,""))</f>
        <v/>
      </c>
      <c r="AK624" s="177" t="str">
        <f>IF(B624&gt;①工事概要の入力!$C$52,"",IF(B624&gt;=①工事概要の入力!$C$51,$AK$13,""))</f>
        <v/>
      </c>
      <c r="AL624" s="177" t="str">
        <f>IF(B624&gt;①工事概要の入力!$C$54,"",IF(B624&gt;=①工事概要の入力!$C$53,$AL$13,""))</f>
        <v/>
      </c>
      <c r="AM624" s="177" t="str">
        <f>IF(B624&gt;①工事概要の入力!$C$56,"",IF(B624&gt;=①工事概要の入力!$C$55,$AM$13,""))</f>
        <v/>
      </c>
      <c r="AN624" s="177" t="str">
        <f>IF(B624&gt;①工事概要の入力!$C$58,"",IF(B624&gt;=①工事概要の入力!$C$57,$AN$13,""))</f>
        <v/>
      </c>
      <c r="AO624" s="177" t="str">
        <f>IF(B624&gt;①工事概要の入力!$C$60,"",IF(B624&gt;=①工事概要の入力!$C$59,$AO$13,""))</f>
        <v/>
      </c>
      <c r="AP624" s="177" t="str">
        <f>IF(B624&gt;①工事概要の入力!$C$62,"",IF(B624&gt;=①工事概要の入力!$C$61,$AP$13,""))</f>
        <v/>
      </c>
      <c r="AQ624" s="177" t="str">
        <f>IF(B624&gt;①工事概要の入力!$C$64,"",IF(B624&gt;=①工事概要の入力!$C$63,$AQ$13,""))</f>
        <v/>
      </c>
      <c r="AR624" s="177" t="str">
        <f>IF(B624&gt;①工事概要の入力!$C$66,"",IF(B624&gt;=①工事概要の入力!$C$65,$AR$13,""))</f>
        <v/>
      </c>
      <c r="AS624" s="177" t="str">
        <f>IF(B624&gt;①工事概要の入力!$C$68,"",IF(B624&gt;=①工事概要の入力!$C$67,$AS$13,""))</f>
        <v/>
      </c>
      <c r="AT624" s="177" t="str">
        <f t="shared" si="99"/>
        <v/>
      </c>
      <c r="AU624" s="177" t="str">
        <f t="shared" si="91"/>
        <v xml:space="preserve"> </v>
      </c>
    </row>
    <row r="625" spans="1:47" ht="39" customHeight="1" thickTop="1" thickBot="1">
      <c r="A625" s="351" t="str">
        <f t="shared" si="92"/>
        <v>対象期間外</v>
      </c>
      <c r="B625" s="362" t="str">
        <f>IFERROR(IF(B624=①工事概要の入力!$E$14,"-",IF(B624="-","-",B624+1)),"-")</f>
        <v>-</v>
      </c>
      <c r="C625" s="363" t="str">
        <f t="shared" si="93"/>
        <v>-</v>
      </c>
      <c r="D625" s="364" t="str">
        <f t="shared" si="94"/>
        <v xml:space="preserve"> </v>
      </c>
      <c r="E625" s="365" t="str">
        <f>IF(B625=①工事概要の入力!$E$10,"",IF(B625&gt;①工事概要の入力!$E$13,"",IF(LEN(AT625)=0,"○","")))</f>
        <v/>
      </c>
      <c r="F625" s="365" t="str">
        <f>IF(E625="","",IF(WEEKDAY(B625)=1,"〇",IF(WEEKDAY(B625)=7,"〇","")))</f>
        <v/>
      </c>
      <c r="G625" s="366" t="str">
        <f t="shared" si="95"/>
        <v>×</v>
      </c>
      <c r="H625" s="367"/>
      <c r="I625" s="368"/>
      <c r="J625" s="369"/>
      <c r="K625" s="370"/>
      <c r="L625" s="371" t="str">
        <f t="shared" si="96"/>
        <v/>
      </c>
      <c r="M625" s="371" t="str">
        <f t="shared" si="90"/>
        <v/>
      </c>
      <c r="N625" s="371" t="str">
        <f>B625</f>
        <v>-</v>
      </c>
      <c r="O625" s="371" t="str">
        <f t="shared" si="97"/>
        <v/>
      </c>
      <c r="P625" s="371" t="str">
        <f t="shared" si="98"/>
        <v>振替済み</v>
      </c>
      <c r="Q625" s="365" t="str">
        <f>IFERROR(IF(F625="","",IF(I625="休日","OK",IF(I625=$T$3,VLOOKUP(B625,$M$15:$P$655,4,FALSE),"NG"))),"NG")</f>
        <v/>
      </c>
      <c r="R625" s="398" t="str">
        <f>IFERROR(IF(WEEKDAY(C625)=2,"週の始まり",IF(WEEKDAY(C625)=1,"週の終わり",IF(WEEKDAY(C625)&gt;2,"↓",""))),"")</f>
        <v/>
      </c>
      <c r="S625" s="184"/>
      <c r="V625" s="177" t="str">
        <f>IFERROR(VLOOKUP(B625,①工事概要の入力!$C$10:$D$14,2,FALSE),"")</f>
        <v/>
      </c>
      <c r="W625" s="177" t="str">
        <f>IFERROR(VLOOKUP(B625,①工事概要の入力!$C$18:$D$23,2,FALSE),"")</f>
        <v/>
      </c>
      <c r="X625" s="177" t="str">
        <f>IFERROR(VLOOKUP(B625,①工事概要の入力!$C$24:$D$26,2,FALSE),"")</f>
        <v/>
      </c>
      <c r="Y625" s="177" t="str">
        <f>IF(B625&gt;①工事概要の入力!$C$28,"",IF(B625&gt;=①工事概要の入力!$C$27,$Y$13,""))</f>
        <v/>
      </c>
      <c r="Z625" s="177" t="str">
        <f>IF(B625&gt;①工事概要の入力!$C$30,"",IF(B625&gt;=①工事概要の入力!$C$29,$Z$13,""))</f>
        <v/>
      </c>
      <c r="AA625" s="177" t="str">
        <f>IF(B625&gt;①工事概要の入力!$C$32,"",IF(B625&gt;=①工事概要の入力!$C$31,$AA$13,""))</f>
        <v/>
      </c>
      <c r="AB625" s="177" t="str">
        <f>IF(B625&gt;①工事概要の入力!$C$34,"",IF(B625&gt;=①工事概要の入力!$C$33,$AB$13,""))</f>
        <v/>
      </c>
      <c r="AC625" s="177" t="str">
        <f>IF(B625&gt;①工事概要の入力!$C$36,"",IF(B625&gt;=①工事概要の入力!$C$35,$AC$13,""))</f>
        <v/>
      </c>
      <c r="AD625" s="177" t="str">
        <f>IF(B625&gt;①工事概要の入力!$C$38,"",IF(B625&gt;=①工事概要の入力!$C$37,$AD$13,""))</f>
        <v/>
      </c>
      <c r="AE625" s="177" t="str">
        <f>IF(B625&gt;①工事概要の入力!$C$40,"",IF(B625&gt;=①工事概要の入力!$C$39,$AE$13,""))</f>
        <v/>
      </c>
      <c r="AF625" s="177" t="str">
        <f>IF(B625&gt;①工事概要の入力!$C$42,"",IF(B625&gt;=①工事概要の入力!$C$41,$AF$13,""))</f>
        <v/>
      </c>
      <c r="AG625" s="177" t="str">
        <f>IF(B625&gt;①工事概要の入力!$C$44,"",IF(B625&gt;=①工事概要の入力!$C$43,$AG$13,""))</f>
        <v/>
      </c>
      <c r="AH625" s="177" t="str">
        <f>IF(B625&gt;①工事概要の入力!$C$46,"",IF(B625&gt;=①工事概要の入力!$C$45,$AH$13,""))</f>
        <v/>
      </c>
      <c r="AI625" s="177" t="str">
        <f>IF(B625&gt;①工事概要の入力!$C$48,"",IF(B625&gt;=①工事概要の入力!$C$47,$AI$13,""))</f>
        <v/>
      </c>
      <c r="AJ625" s="177" t="str">
        <f>IF(B625&gt;①工事概要の入力!$C$50,"",IF(B625&gt;=①工事概要の入力!$C$49,$AJ$13,""))</f>
        <v/>
      </c>
      <c r="AK625" s="177" t="str">
        <f>IF(B625&gt;①工事概要の入力!$C$52,"",IF(B625&gt;=①工事概要の入力!$C$51,$AK$13,""))</f>
        <v/>
      </c>
      <c r="AL625" s="177" t="str">
        <f>IF(B625&gt;①工事概要の入力!$C$54,"",IF(B625&gt;=①工事概要の入力!$C$53,$AL$13,""))</f>
        <v/>
      </c>
      <c r="AM625" s="177" t="str">
        <f>IF(B625&gt;①工事概要の入力!$C$56,"",IF(B625&gt;=①工事概要の入力!$C$55,$AM$13,""))</f>
        <v/>
      </c>
      <c r="AN625" s="177" t="str">
        <f>IF(B625&gt;①工事概要の入力!$C$58,"",IF(B625&gt;=①工事概要の入力!$C$57,$AN$13,""))</f>
        <v/>
      </c>
      <c r="AO625" s="177" t="str">
        <f>IF(B625&gt;①工事概要の入力!$C$60,"",IF(B625&gt;=①工事概要の入力!$C$59,$AO$13,""))</f>
        <v/>
      </c>
      <c r="AP625" s="177" t="str">
        <f>IF(B625&gt;①工事概要の入力!$C$62,"",IF(B625&gt;=①工事概要の入力!$C$61,$AP$13,""))</f>
        <v/>
      </c>
      <c r="AQ625" s="177" t="str">
        <f>IF(B625&gt;①工事概要の入力!$C$64,"",IF(B625&gt;=①工事概要の入力!$C$63,$AQ$13,""))</f>
        <v/>
      </c>
      <c r="AR625" s="177" t="str">
        <f>IF(B625&gt;①工事概要の入力!$C$66,"",IF(B625&gt;=①工事概要の入力!$C$65,$AR$13,""))</f>
        <v/>
      </c>
      <c r="AS625" s="177" t="str">
        <f>IF(B625&gt;①工事概要の入力!$C$68,"",IF(B625&gt;=①工事概要の入力!$C$67,$AS$13,""))</f>
        <v/>
      </c>
      <c r="AT625" s="177" t="str">
        <f t="shared" si="99"/>
        <v/>
      </c>
      <c r="AU625" s="177" t="str">
        <f t="shared" si="91"/>
        <v xml:space="preserve"> </v>
      </c>
    </row>
    <row r="626" spans="1:47" ht="39" customHeight="1" thickTop="1" thickBot="1">
      <c r="A626" s="351" t="str">
        <f t="shared" si="92"/>
        <v>対象期間外</v>
      </c>
      <c r="B626" s="362" t="str">
        <f>IFERROR(IF(B625=①工事概要の入力!$E$14,"-",IF(B625="-","-",B625+1)),"-")</f>
        <v>-</v>
      </c>
      <c r="C626" s="363" t="str">
        <f t="shared" si="93"/>
        <v>-</v>
      </c>
      <c r="D626" s="364" t="str">
        <f t="shared" si="94"/>
        <v xml:space="preserve"> </v>
      </c>
      <c r="E626" s="365" t="str">
        <f>IF(B626=①工事概要の入力!$E$10,"",IF(B626&gt;①工事概要の入力!$E$13,"",IF(LEN(AT626)=0,"○","")))</f>
        <v/>
      </c>
      <c r="F626" s="365" t="str">
        <f>IF(E626="","",IF(WEEKDAY(B626)=1,"〇",IF(WEEKDAY(B626)=7,"〇","")))</f>
        <v/>
      </c>
      <c r="G626" s="366" t="str">
        <f t="shared" si="95"/>
        <v>×</v>
      </c>
      <c r="H626" s="367"/>
      <c r="I626" s="368"/>
      <c r="J626" s="369"/>
      <c r="K626" s="370"/>
      <c r="L626" s="371" t="str">
        <f t="shared" si="96"/>
        <v/>
      </c>
      <c r="M626" s="371" t="str">
        <f t="shared" si="90"/>
        <v/>
      </c>
      <c r="N626" s="371" t="str">
        <f>B626</f>
        <v>-</v>
      </c>
      <c r="O626" s="371" t="str">
        <f t="shared" si="97"/>
        <v/>
      </c>
      <c r="P626" s="371" t="str">
        <f t="shared" si="98"/>
        <v>振替済み</v>
      </c>
      <c r="Q626" s="365" t="str">
        <f>IFERROR(IF(F626="","",IF(I626="休日","OK",IF(I626=$T$3,VLOOKUP(B626,$M$15:$P$655,4,FALSE),"NG"))),"NG")</f>
        <v/>
      </c>
      <c r="R626" s="398" t="str">
        <f>IFERROR(IF(WEEKDAY(C626)=2,"週の始まり",IF(WEEKDAY(C626)=1,"週の終わり",IF(WEEKDAY(C626)&gt;2,"↓",""))),"")</f>
        <v/>
      </c>
      <c r="S626" s="184"/>
      <c r="V626" s="177" t="str">
        <f>IFERROR(VLOOKUP(B626,①工事概要の入力!$C$10:$D$14,2,FALSE),"")</f>
        <v/>
      </c>
      <c r="W626" s="177" t="str">
        <f>IFERROR(VLOOKUP(B626,①工事概要の入力!$C$18:$D$23,2,FALSE),"")</f>
        <v/>
      </c>
      <c r="X626" s="177" t="str">
        <f>IFERROR(VLOOKUP(B626,①工事概要の入力!$C$24:$D$26,2,FALSE),"")</f>
        <v/>
      </c>
      <c r="Y626" s="177" t="str">
        <f>IF(B626&gt;①工事概要の入力!$C$28,"",IF(B626&gt;=①工事概要の入力!$C$27,$Y$13,""))</f>
        <v/>
      </c>
      <c r="Z626" s="177" t="str">
        <f>IF(B626&gt;①工事概要の入力!$C$30,"",IF(B626&gt;=①工事概要の入力!$C$29,$Z$13,""))</f>
        <v/>
      </c>
      <c r="AA626" s="177" t="str">
        <f>IF(B626&gt;①工事概要の入力!$C$32,"",IF(B626&gt;=①工事概要の入力!$C$31,$AA$13,""))</f>
        <v/>
      </c>
      <c r="AB626" s="177" t="str">
        <f>IF(B626&gt;①工事概要の入力!$C$34,"",IF(B626&gt;=①工事概要の入力!$C$33,$AB$13,""))</f>
        <v/>
      </c>
      <c r="AC626" s="177" t="str">
        <f>IF(B626&gt;①工事概要の入力!$C$36,"",IF(B626&gt;=①工事概要の入力!$C$35,$AC$13,""))</f>
        <v/>
      </c>
      <c r="AD626" s="177" t="str">
        <f>IF(B626&gt;①工事概要の入力!$C$38,"",IF(B626&gt;=①工事概要の入力!$C$37,$AD$13,""))</f>
        <v/>
      </c>
      <c r="AE626" s="177" t="str">
        <f>IF(B626&gt;①工事概要の入力!$C$40,"",IF(B626&gt;=①工事概要の入力!$C$39,$AE$13,""))</f>
        <v/>
      </c>
      <c r="AF626" s="177" t="str">
        <f>IF(B626&gt;①工事概要の入力!$C$42,"",IF(B626&gt;=①工事概要の入力!$C$41,$AF$13,""))</f>
        <v/>
      </c>
      <c r="AG626" s="177" t="str">
        <f>IF(B626&gt;①工事概要の入力!$C$44,"",IF(B626&gt;=①工事概要の入力!$C$43,$AG$13,""))</f>
        <v/>
      </c>
      <c r="AH626" s="177" t="str">
        <f>IF(B626&gt;①工事概要の入力!$C$46,"",IF(B626&gt;=①工事概要の入力!$C$45,$AH$13,""))</f>
        <v/>
      </c>
      <c r="AI626" s="177" t="str">
        <f>IF(B626&gt;①工事概要の入力!$C$48,"",IF(B626&gt;=①工事概要の入力!$C$47,$AI$13,""))</f>
        <v/>
      </c>
      <c r="AJ626" s="177" t="str">
        <f>IF(B626&gt;①工事概要の入力!$C$50,"",IF(B626&gt;=①工事概要の入力!$C$49,$AJ$13,""))</f>
        <v/>
      </c>
      <c r="AK626" s="177" t="str">
        <f>IF(B626&gt;①工事概要の入力!$C$52,"",IF(B626&gt;=①工事概要の入力!$C$51,$AK$13,""))</f>
        <v/>
      </c>
      <c r="AL626" s="177" t="str">
        <f>IF(B626&gt;①工事概要の入力!$C$54,"",IF(B626&gt;=①工事概要の入力!$C$53,$AL$13,""))</f>
        <v/>
      </c>
      <c r="AM626" s="177" t="str">
        <f>IF(B626&gt;①工事概要の入力!$C$56,"",IF(B626&gt;=①工事概要の入力!$C$55,$AM$13,""))</f>
        <v/>
      </c>
      <c r="AN626" s="177" t="str">
        <f>IF(B626&gt;①工事概要の入力!$C$58,"",IF(B626&gt;=①工事概要の入力!$C$57,$AN$13,""))</f>
        <v/>
      </c>
      <c r="AO626" s="177" t="str">
        <f>IF(B626&gt;①工事概要の入力!$C$60,"",IF(B626&gt;=①工事概要の入力!$C$59,$AO$13,""))</f>
        <v/>
      </c>
      <c r="AP626" s="177" t="str">
        <f>IF(B626&gt;①工事概要の入力!$C$62,"",IF(B626&gt;=①工事概要の入力!$C$61,$AP$13,""))</f>
        <v/>
      </c>
      <c r="AQ626" s="177" t="str">
        <f>IF(B626&gt;①工事概要の入力!$C$64,"",IF(B626&gt;=①工事概要の入力!$C$63,$AQ$13,""))</f>
        <v/>
      </c>
      <c r="AR626" s="177" t="str">
        <f>IF(B626&gt;①工事概要の入力!$C$66,"",IF(B626&gt;=①工事概要の入力!$C$65,$AR$13,""))</f>
        <v/>
      </c>
      <c r="AS626" s="177" t="str">
        <f>IF(B626&gt;①工事概要の入力!$C$68,"",IF(B626&gt;=①工事概要の入力!$C$67,$AS$13,""))</f>
        <v/>
      </c>
      <c r="AT626" s="177" t="str">
        <f t="shared" si="99"/>
        <v/>
      </c>
      <c r="AU626" s="177" t="str">
        <f t="shared" si="91"/>
        <v xml:space="preserve"> </v>
      </c>
    </row>
    <row r="627" spans="1:47" ht="39" customHeight="1" thickTop="1" thickBot="1">
      <c r="A627" s="351" t="str">
        <f t="shared" si="92"/>
        <v>対象期間外</v>
      </c>
      <c r="B627" s="362" t="str">
        <f>IFERROR(IF(B626=①工事概要の入力!$E$14,"-",IF(B626="-","-",B626+1)),"-")</f>
        <v>-</v>
      </c>
      <c r="C627" s="363" t="str">
        <f t="shared" si="93"/>
        <v>-</v>
      </c>
      <c r="D627" s="364" t="str">
        <f t="shared" si="94"/>
        <v xml:space="preserve"> </v>
      </c>
      <c r="E627" s="365" t="str">
        <f>IF(B627=①工事概要の入力!$E$10,"",IF(B627&gt;①工事概要の入力!$E$13,"",IF(LEN(AT627)=0,"○","")))</f>
        <v/>
      </c>
      <c r="F627" s="365" t="str">
        <f>IF(E627="","",IF(WEEKDAY(B627)=1,"〇",IF(WEEKDAY(B627)=7,"〇","")))</f>
        <v/>
      </c>
      <c r="G627" s="366" t="str">
        <f t="shared" si="95"/>
        <v>×</v>
      </c>
      <c r="H627" s="367"/>
      <c r="I627" s="368"/>
      <c r="J627" s="369"/>
      <c r="K627" s="370"/>
      <c r="L627" s="371" t="str">
        <f t="shared" si="96"/>
        <v/>
      </c>
      <c r="M627" s="371" t="str">
        <f t="shared" si="90"/>
        <v/>
      </c>
      <c r="N627" s="371" t="str">
        <f>B627</f>
        <v>-</v>
      </c>
      <c r="O627" s="371" t="str">
        <f t="shared" si="97"/>
        <v/>
      </c>
      <c r="P627" s="371" t="str">
        <f t="shared" si="98"/>
        <v>振替済み</v>
      </c>
      <c r="Q627" s="365" t="str">
        <f>IFERROR(IF(F627="","",IF(I627="休日","OK",IF(I627=$T$3,VLOOKUP(B627,$M$15:$P$655,4,FALSE),"NG"))),"NG")</f>
        <v/>
      </c>
      <c r="R627" s="398" t="str">
        <f>IFERROR(IF(WEEKDAY(C627)=2,"週の始まり",IF(WEEKDAY(C627)=1,"週の終わり",IF(WEEKDAY(C627)&gt;2,"↓",""))),"")</f>
        <v/>
      </c>
      <c r="S627" s="184"/>
      <c r="V627" s="177" t="str">
        <f>IFERROR(VLOOKUP(B627,①工事概要の入力!$C$10:$D$14,2,FALSE),"")</f>
        <v/>
      </c>
      <c r="W627" s="177" t="str">
        <f>IFERROR(VLOOKUP(B627,①工事概要の入力!$C$18:$D$23,2,FALSE),"")</f>
        <v/>
      </c>
      <c r="X627" s="177" t="str">
        <f>IFERROR(VLOOKUP(B627,①工事概要の入力!$C$24:$D$26,2,FALSE),"")</f>
        <v/>
      </c>
      <c r="Y627" s="177" t="str">
        <f>IF(B627&gt;①工事概要の入力!$C$28,"",IF(B627&gt;=①工事概要の入力!$C$27,$Y$13,""))</f>
        <v/>
      </c>
      <c r="Z627" s="177" t="str">
        <f>IF(B627&gt;①工事概要の入力!$C$30,"",IF(B627&gt;=①工事概要の入力!$C$29,$Z$13,""))</f>
        <v/>
      </c>
      <c r="AA627" s="177" t="str">
        <f>IF(B627&gt;①工事概要の入力!$C$32,"",IF(B627&gt;=①工事概要の入力!$C$31,$AA$13,""))</f>
        <v/>
      </c>
      <c r="AB627" s="177" t="str">
        <f>IF(B627&gt;①工事概要の入力!$C$34,"",IF(B627&gt;=①工事概要の入力!$C$33,$AB$13,""))</f>
        <v/>
      </c>
      <c r="AC627" s="177" t="str">
        <f>IF(B627&gt;①工事概要の入力!$C$36,"",IF(B627&gt;=①工事概要の入力!$C$35,$AC$13,""))</f>
        <v/>
      </c>
      <c r="AD627" s="177" t="str">
        <f>IF(B627&gt;①工事概要の入力!$C$38,"",IF(B627&gt;=①工事概要の入力!$C$37,$AD$13,""))</f>
        <v/>
      </c>
      <c r="AE627" s="177" t="str">
        <f>IF(B627&gt;①工事概要の入力!$C$40,"",IF(B627&gt;=①工事概要の入力!$C$39,$AE$13,""))</f>
        <v/>
      </c>
      <c r="AF627" s="177" t="str">
        <f>IF(B627&gt;①工事概要の入力!$C$42,"",IF(B627&gt;=①工事概要の入力!$C$41,$AF$13,""))</f>
        <v/>
      </c>
      <c r="AG627" s="177" t="str">
        <f>IF(B627&gt;①工事概要の入力!$C$44,"",IF(B627&gt;=①工事概要の入力!$C$43,$AG$13,""))</f>
        <v/>
      </c>
      <c r="AH627" s="177" t="str">
        <f>IF(B627&gt;①工事概要の入力!$C$46,"",IF(B627&gt;=①工事概要の入力!$C$45,$AH$13,""))</f>
        <v/>
      </c>
      <c r="AI627" s="177" t="str">
        <f>IF(B627&gt;①工事概要の入力!$C$48,"",IF(B627&gt;=①工事概要の入力!$C$47,$AI$13,""))</f>
        <v/>
      </c>
      <c r="AJ627" s="177" t="str">
        <f>IF(B627&gt;①工事概要の入力!$C$50,"",IF(B627&gt;=①工事概要の入力!$C$49,$AJ$13,""))</f>
        <v/>
      </c>
      <c r="AK627" s="177" t="str">
        <f>IF(B627&gt;①工事概要の入力!$C$52,"",IF(B627&gt;=①工事概要の入力!$C$51,$AK$13,""))</f>
        <v/>
      </c>
      <c r="AL627" s="177" t="str">
        <f>IF(B627&gt;①工事概要の入力!$C$54,"",IF(B627&gt;=①工事概要の入力!$C$53,$AL$13,""))</f>
        <v/>
      </c>
      <c r="AM627" s="177" t="str">
        <f>IF(B627&gt;①工事概要の入力!$C$56,"",IF(B627&gt;=①工事概要の入力!$C$55,$AM$13,""))</f>
        <v/>
      </c>
      <c r="AN627" s="177" t="str">
        <f>IF(B627&gt;①工事概要の入力!$C$58,"",IF(B627&gt;=①工事概要の入力!$C$57,$AN$13,""))</f>
        <v/>
      </c>
      <c r="AO627" s="177" t="str">
        <f>IF(B627&gt;①工事概要の入力!$C$60,"",IF(B627&gt;=①工事概要の入力!$C$59,$AO$13,""))</f>
        <v/>
      </c>
      <c r="AP627" s="177" t="str">
        <f>IF(B627&gt;①工事概要の入力!$C$62,"",IF(B627&gt;=①工事概要の入力!$C$61,$AP$13,""))</f>
        <v/>
      </c>
      <c r="AQ627" s="177" t="str">
        <f>IF(B627&gt;①工事概要の入力!$C$64,"",IF(B627&gt;=①工事概要の入力!$C$63,$AQ$13,""))</f>
        <v/>
      </c>
      <c r="AR627" s="177" t="str">
        <f>IF(B627&gt;①工事概要の入力!$C$66,"",IF(B627&gt;=①工事概要の入力!$C$65,$AR$13,""))</f>
        <v/>
      </c>
      <c r="AS627" s="177" t="str">
        <f>IF(B627&gt;①工事概要の入力!$C$68,"",IF(B627&gt;=①工事概要の入力!$C$67,$AS$13,""))</f>
        <v/>
      </c>
      <c r="AT627" s="177" t="str">
        <f t="shared" si="99"/>
        <v/>
      </c>
      <c r="AU627" s="177" t="str">
        <f t="shared" si="91"/>
        <v xml:space="preserve"> </v>
      </c>
    </row>
    <row r="628" spans="1:47" ht="39" customHeight="1" thickTop="1" thickBot="1">
      <c r="A628" s="351" t="str">
        <f t="shared" si="92"/>
        <v>対象期間外</v>
      </c>
      <c r="B628" s="362" t="str">
        <f>IFERROR(IF(B627=①工事概要の入力!$E$14,"-",IF(B627="-","-",B627+1)),"-")</f>
        <v>-</v>
      </c>
      <c r="C628" s="363" t="str">
        <f t="shared" si="93"/>
        <v>-</v>
      </c>
      <c r="D628" s="364" t="str">
        <f t="shared" si="94"/>
        <v xml:space="preserve"> </v>
      </c>
      <c r="E628" s="365" t="str">
        <f>IF(B628=①工事概要の入力!$E$10,"",IF(B628&gt;①工事概要の入力!$E$13,"",IF(LEN(AT628)=0,"○","")))</f>
        <v/>
      </c>
      <c r="F628" s="365" t="str">
        <f>IF(E628="","",IF(WEEKDAY(B628)=1,"〇",IF(WEEKDAY(B628)=7,"〇","")))</f>
        <v/>
      </c>
      <c r="G628" s="366" t="str">
        <f t="shared" si="95"/>
        <v>×</v>
      </c>
      <c r="H628" s="367"/>
      <c r="I628" s="368"/>
      <c r="J628" s="369"/>
      <c r="K628" s="370"/>
      <c r="L628" s="371" t="str">
        <f t="shared" si="96"/>
        <v/>
      </c>
      <c r="M628" s="371" t="str">
        <f t="shared" si="90"/>
        <v/>
      </c>
      <c r="N628" s="371" t="str">
        <f>B628</f>
        <v>-</v>
      </c>
      <c r="O628" s="371" t="str">
        <f t="shared" si="97"/>
        <v/>
      </c>
      <c r="P628" s="371" t="str">
        <f t="shared" si="98"/>
        <v>振替済み</v>
      </c>
      <c r="Q628" s="365" t="str">
        <f>IFERROR(IF(F628="","",IF(I628="休日","OK",IF(I628=$T$3,VLOOKUP(B628,$M$15:$P$655,4,FALSE),"NG"))),"NG")</f>
        <v/>
      </c>
      <c r="R628" s="398" t="str">
        <f>IFERROR(IF(WEEKDAY(C628)=2,"週の始まり",IF(WEEKDAY(C628)=1,"週の終わり",IF(WEEKDAY(C628)&gt;2,"↓",""))),"")</f>
        <v/>
      </c>
      <c r="S628" s="184"/>
      <c r="V628" s="177" t="str">
        <f>IFERROR(VLOOKUP(B628,①工事概要の入力!$C$10:$D$14,2,FALSE),"")</f>
        <v/>
      </c>
      <c r="W628" s="177" t="str">
        <f>IFERROR(VLOOKUP(B628,①工事概要の入力!$C$18:$D$23,2,FALSE),"")</f>
        <v/>
      </c>
      <c r="X628" s="177" t="str">
        <f>IFERROR(VLOOKUP(B628,①工事概要の入力!$C$24:$D$26,2,FALSE),"")</f>
        <v/>
      </c>
      <c r="Y628" s="177" t="str">
        <f>IF(B628&gt;①工事概要の入力!$C$28,"",IF(B628&gt;=①工事概要の入力!$C$27,$Y$13,""))</f>
        <v/>
      </c>
      <c r="Z628" s="177" t="str">
        <f>IF(B628&gt;①工事概要の入力!$C$30,"",IF(B628&gt;=①工事概要の入力!$C$29,$Z$13,""))</f>
        <v/>
      </c>
      <c r="AA628" s="177" t="str">
        <f>IF(B628&gt;①工事概要の入力!$C$32,"",IF(B628&gt;=①工事概要の入力!$C$31,$AA$13,""))</f>
        <v/>
      </c>
      <c r="AB628" s="177" t="str">
        <f>IF(B628&gt;①工事概要の入力!$C$34,"",IF(B628&gt;=①工事概要の入力!$C$33,$AB$13,""))</f>
        <v/>
      </c>
      <c r="AC628" s="177" t="str">
        <f>IF(B628&gt;①工事概要の入力!$C$36,"",IF(B628&gt;=①工事概要の入力!$C$35,$AC$13,""))</f>
        <v/>
      </c>
      <c r="AD628" s="177" t="str">
        <f>IF(B628&gt;①工事概要の入力!$C$38,"",IF(B628&gt;=①工事概要の入力!$C$37,$AD$13,""))</f>
        <v/>
      </c>
      <c r="AE628" s="177" t="str">
        <f>IF(B628&gt;①工事概要の入力!$C$40,"",IF(B628&gt;=①工事概要の入力!$C$39,$AE$13,""))</f>
        <v/>
      </c>
      <c r="AF628" s="177" t="str">
        <f>IF(B628&gt;①工事概要の入力!$C$42,"",IF(B628&gt;=①工事概要の入力!$C$41,$AF$13,""))</f>
        <v/>
      </c>
      <c r="AG628" s="177" t="str">
        <f>IF(B628&gt;①工事概要の入力!$C$44,"",IF(B628&gt;=①工事概要の入力!$C$43,$AG$13,""))</f>
        <v/>
      </c>
      <c r="AH628" s="177" t="str">
        <f>IF(B628&gt;①工事概要の入力!$C$46,"",IF(B628&gt;=①工事概要の入力!$C$45,$AH$13,""))</f>
        <v/>
      </c>
      <c r="AI628" s="177" t="str">
        <f>IF(B628&gt;①工事概要の入力!$C$48,"",IF(B628&gt;=①工事概要の入力!$C$47,$AI$13,""))</f>
        <v/>
      </c>
      <c r="AJ628" s="177" t="str">
        <f>IF(B628&gt;①工事概要の入力!$C$50,"",IF(B628&gt;=①工事概要の入力!$C$49,$AJ$13,""))</f>
        <v/>
      </c>
      <c r="AK628" s="177" t="str">
        <f>IF(B628&gt;①工事概要の入力!$C$52,"",IF(B628&gt;=①工事概要の入力!$C$51,$AK$13,""))</f>
        <v/>
      </c>
      <c r="AL628" s="177" t="str">
        <f>IF(B628&gt;①工事概要の入力!$C$54,"",IF(B628&gt;=①工事概要の入力!$C$53,$AL$13,""))</f>
        <v/>
      </c>
      <c r="AM628" s="177" t="str">
        <f>IF(B628&gt;①工事概要の入力!$C$56,"",IF(B628&gt;=①工事概要の入力!$C$55,$AM$13,""))</f>
        <v/>
      </c>
      <c r="AN628" s="177" t="str">
        <f>IF(B628&gt;①工事概要の入力!$C$58,"",IF(B628&gt;=①工事概要の入力!$C$57,$AN$13,""))</f>
        <v/>
      </c>
      <c r="AO628" s="177" t="str">
        <f>IF(B628&gt;①工事概要の入力!$C$60,"",IF(B628&gt;=①工事概要の入力!$C$59,$AO$13,""))</f>
        <v/>
      </c>
      <c r="AP628" s="177" t="str">
        <f>IF(B628&gt;①工事概要の入力!$C$62,"",IF(B628&gt;=①工事概要の入力!$C$61,$AP$13,""))</f>
        <v/>
      </c>
      <c r="AQ628" s="177" t="str">
        <f>IF(B628&gt;①工事概要の入力!$C$64,"",IF(B628&gt;=①工事概要の入力!$C$63,$AQ$13,""))</f>
        <v/>
      </c>
      <c r="AR628" s="177" t="str">
        <f>IF(B628&gt;①工事概要の入力!$C$66,"",IF(B628&gt;=①工事概要の入力!$C$65,$AR$13,""))</f>
        <v/>
      </c>
      <c r="AS628" s="177" t="str">
        <f>IF(B628&gt;①工事概要の入力!$C$68,"",IF(B628&gt;=①工事概要の入力!$C$67,$AS$13,""))</f>
        <v/>
      </c>
      <c r="AT628" s="177" t="str">
        <f t="shared" si="99"/>
        <v/>
      </c>
      <c r="AU628" s="177" t="str">
        <f t="shared" si="91"/>
        <v xml:space="preserve"> </v>
      </c>
    </row>
    <row r="629" spans="1:47" ht="39" customHeight="1" thickTop="1" thickBot="1">
      <c r="A629" s="351" t="str">
        <f t="shared" si="92"/>
        <v>対象期間外</v>
      </c>
      <c r="B629" s="362" t="str">
        <f>IFERROR(IF(B628=①工事概要の入力!$E$14,"-",IF(B628="-","-",B628+1)),"-")</f>
        <v>-</v>
      </c>
      <c r="C629" s="363" t="str">
        <f t="shared" si="93"/>
        <v>-</v>
      </c>
      <c r="D629" s="364" t="str">
        <f t="shared" si="94"/>
        <v xml:space="preserve"> </v>
      </c>
      <c r="E629" s="365" t="str">
        <f>IF(B629=①工事概要の入力!$E$10,"",IF(B629&gt;①工事概要の入力!$E$13,"",IF(LEN(AT629)=0,"○","")))</f>
        <v/>
      </c>
      <c r="F629" s="365" t="str">
        <f>IF(E629="","",IF(WEEKDAY(B629)=1,"〇",IF(WEEKDAY(B629)=7,"〇","")))</f>
        <v/>
      </c>
      <c r="G629" s="366" t="str">
        <f t="shared" si="95"/>
        <v>×</v>
      </c>
      <c r="H629" s="367"/>
      <c r="I629" s="368"/>
      <c r="J629" s="369"/>
      <c r="K629" s="370"/>
      <c r="L629" s="371" t="str">
        <f t="shared" si="96"/>
        <v/>
      </c>
      <c r="M629" s="371" t="str">
        <f t="shared" si="90"/>
        <v/>
      </c>
      <c r="N629" s="371" t="str">
        <f>B629</f>
        <v>-</v>
      </c>
      <c r="O629" s="371" t="str">
        <f t="shared" si="97"/>
        <v/>
      </c>
      <c r="P629" s="371" t="str">
        <f t="shared" si="98"/>
        <v>振替済み</v>
      </c>
      <c r="Q629" s="365" t="str">
        <f>IFERROR(IF(F629="","",IF(I629="休日","OK",IF(I629=$T$3,VLOOKUP(B629,$M$15:$P$655,4,FALSE),"NG"))),"NG")</f>
        <v/>
      </c>
      <c r="R629" s="398" t="str">
        <f>IFERROR(IF(WEEKDAY(C629)=2,"週の始まり",IF(WEEKDAY(C629)=1,"週の終わり",IF(WEEKDAY(C629)&gt;2,"↓",""))),"")</f>
        <v/>
      </c>
      <c r="S629" s="184"/>
      <c r="V629" s="177" t="str">
        <f>IFERROR(VLOOKUP(B629,①工事概要の入力!$C$10:$D$14,2,FALSE),"")</f>
        <v/>
      </c>
      <c r="W629" s="177" t="str">
        <f>IFERROR(VLOOKUP(B629,①工事概要の入力!$C$18:$D$23,2,FALSE),"")</f>
        <v/>
      </c>
      <c r="X629" s="177" t="str">
        <f>IFERROR(VLOOKUP(B629,①工事概要の入力!$C$24:$D$26,2,FALSE),"")</f>
        <v/>
      </c>
      <c r="Y629" s="177" t="str">
        <f>IF(B629&gt;①工事概要の入力!$C$28,"",IF(B629&gt;=①工事概要の入力!$C$27,$Y$13,""))</f>
        <v/>
      </c>
      <c r="Z629" s="177" t="str">
        <f>IF(B629&gt;①工事概要の入力!$C$30,"",IF(B629&gt;=①工事概要の入力!$C$29,$Z$13,""))</f>
        <v/>
      </c>
      <c r="AA629" s="177" t="str">
        <f>IF(B629&gt;①工事概要の入力!$C$32,"",IF(B629&gt;=①工事概要の入力!$C$31,$AA$13,""))</f>
        <v/>
      </c>
      <c r="AB629" s="177" t="str">
        <f>IF(B629&gt;①工事概要の入力!$C$34,"",IF(B629&gt;=①工事概要の入力!$C$33,$AB$13,""))</f>
        <v/>
      </c>
      <c r="AC629" s="177" t="str">
        <f>IF(B629&gt;①工事概要の入力!$C$36,"",IF(B629&gt;=①工事概要の入力!$C$35,$AC$13,""))</f>
        <v/>
      </c>
      <c r="AD629" s="177" t="str">
        <f>IF(B629&gt;①工事概要の入力!$C$38,"",IF(B629&gt;=①工事概要の入力!$C$37,$AD$13,""))</f>
        <v/>
      </c>
      <c r="AE629" s="177" t="str">
        <f>IF(B629&gt;①工事概要の入力!$C$40,"",IF(B629&gt;=①工事概要の入力!$C$39,$AE$13,""))</f>
        <v/>
      </c>
      <c r="AF629" s="177" t="str">
        <f>IF(B629&gt;①工事概要の入力!$C$42,"",IF(B629&gt;=①工事概要の入力!$C$41,$AF$13,""))</f>
        <v/>
      </c>
      <c r="AG629" s="177" t="str">
        <f>IF(B629&gt;①工事概要の入力!$C$44,"",IF(B629&gt;=①工事概要の入力!$C$43,$AG$13,""))</f>
        <v/>
      </c>
      <c r="AH629" s="177" t="str">
        <f>IF(B629&gt;①工事概要の入力!$C$46,"",IF(B629&gt;=①工事概要の入力!$C$45,$AH$13,""))</f>
        <v/>
      </c>
      <c r="AI629" s="177" t="str">
        <f>IF(B629&gt;①工事概要の入力!$C$48,"",IF(B629&gt;=①工事概要の入力!$C$47,$AI$13,""))</f>
        <v/>
      </c>
      <c r="AJ629" s="177" t="str">
        <f>IF(B629&gt;①工事概要の入力!$C$50,"",IF(B629&gt;=①工事概要の入力!$C$49,$AJ$13,""))</f>
        <v/>
      </c>
      <c r="AK629" s="177" t="str">
        <f>IF(B629&gt;①工事概要の入力!$C$52,"",IF(B629&gt;=①工事概要の入力!$C$51,$AK$13,""))</f>
        <v/>
      </c>
      <c r="AL629" s="177" t="str">
        <f>IF(B629&gt;①工事概要の入力!$C$54,"",IF(B629&gt;=①工事概要の入力!$C$53,$AL$13,""))</f>
        <v/>
      </c>
      <c r="AM629" s="177" t="str">
        <f>IF(B629&gt;①工事概要の入力!$C$56,"",IF(B629&gt;=①工事概要の入力!$C$55,$AM$13,""))</f>
        <v/>
      </c>
      <c r="AN629" s="177" t="str">
        <f>IF(B629&gt;①工事概要の入力!$C$58,"",IF(B629&gt;=①工事概要の入力!$C$57,$AN$13,""))</f>
        <v/>
      </c>
      <c r="AO629" s="177" t="str">
        <f>IF(B629&gt;①工事概要の入力!$C$60,"",IF(B629&gt;=①工事概要の入力!$C$59,$AO$13,""))</f>
        <v/>
      </c>
      <c r="AP629" s="177" t="str">
        <f>IF(B629&gt;①工事概要の入力!$C$62,"",IF(B629&gt;=①工事概要の入力!$C$61,$AP$13,""))</f>
        <v/>
      </c>
      <c r="AQ629" s="177" t="str">
        <f>IF(B629&gt;①工事概要の入力!$C$64,"",IF(B629&gt;=①工事概要の入力!$C$63,$AQ$13,""))</f>
        <v/>
      </c>
      <c r="AR629" s="177" t="str">
        <f>IF(B629&gt;①工事概要の入力!$C$66,"",IF(B629&gt;=①工事概要の入力!$C$65,$AR$13,""))</f>
        <v/>
      </c>
      <c r="AS629" s="177" t="str">
        <f>IF(B629&gt;①工事概要の入力!$C$68,"",IF(B629&gt;=①工事概要の入力!$C$67,$AS$13,""))</f>
        <v/>
      </c>
      <c r="AT629" s="177" t="str">
        <f t="shared" si="99"/>
        <v/>
      </c>
      <c r="AU629" s="177" t="str">
        <f t="shared" si="91"/>
        <v xml:space="preserve"> </v>
      </c>
    </row>
    <row r="630" spans="1:47" ht="39" customHeight="1" thickTop="1" thickBot="1">
      <c r="A630" s="351" t="str">
        <f t="shared" si="92"/>
        <v>対象期間外</v>
      </c>
      <c r="B630" s="362" t="str">
        <f>IFERROR(IF(B629=①工事概要の入力!$E$14,"-",IF(B629="-","-",B629+1)),"-")</f>
        <v>-</v>
      </c>
      <c r="C630" s="363" t="str">
        <f t="shared" si="93"/>
        <v>-</v>
      </c>
      <c r="D630" s="364" t="str">
        <f t="shared" si="94"/>
        <v xml:space="preserve"> </v>
      </c>
      <c r="E630" s="365" t="str">
        <f>IF(B630=①工事概要の入力!$E$10,"",IF(B630&gt;①工事概要の入力!$E$13,"",IF(LEN(AT630)=0,"○","")))</f>
        <v/>
      </c>
      <c r="F630" s="365" t="str">
        <f>IF(E630="","",IF(WEEKDAY(B630)=1,"〇",IF(WEEKDAY(B630)=7,"〇","")))</f>
        <v/>
      </c>
      <c r="G630" s="366" t="str">
        <f t="shared" si="95"/>
        <v>×</v>
      </c>
      <c r="H630" s="367"/>
      <c r="I630" s="368"/>
      <c r="J630" s="369"/>
      <c r="K630" s="370"/>
      <c r="L630" s="371" t="str">
        <f t="shared" si="96"/>
        <v/>
      </c>
      <c r="M630" s="371" t="str">
        <f t="shared" si="90"/>
        <v/>
      </c>
      <c r="N630" s="371" t="str">
        <f>B630</f>
        <v>-</v>
      </c>
      <c r="O630" s="371" t="str">
        <f t="shared" si="97"/>
        <v/>
      </c>
      <c r="P630" s="371" t="str">
        <f t="shared" si="98"/>
        <v>振替済み</v>
      </c>
      <c r="Q630" s="365" t="str">
        <f>IFERROR(IF(F630="","",IF(I630="休日","OK",IF(I630=$T$3,VLOOKUP(B630,$M$15:$P$655,4,FALSE),"NG"))),"NG")</f>
        <v/>
      </c>
      <c r="R630" s="398" t="str">
        <f>IFERROR(IF(WEEKDAY(C630)=2,"週の始まり",IF(WEEKDAY(C630)=1,"週の終わり",IF(WEEKDAY(C630)&gt;2,"↓",""))),"")</f>
        <v/>
      </c>
      <c r="S630" s="184"/>
      <c r="V630" s="177" t="str">
        <f>IFERROR(VLOOKUP(B630,①工事概要の入力!$C$10:$D$14,2,FALSE),"")</f>
        <v/>
      </c>
      <c r="W630" s="177" t="str">
        <f>IFERROR(VLOOKUP(B630,①工事概要の入力!$C$18:$D$23,2,FALSE),"")</f>
        <v/>
      </c>
      <c r="X630" s="177" t="str">
        <f>IFERROR(VLOOKUP(B630,①工事概要の入力!$C$24:$D$26,2,FALSE),"")</f>
        <v/>
      </c>
      <c r="Y630" s="177" t="str">
        <f>IF(B630&gt;①工事概要の入力!$C$28,"",IF(B630&gt;=①工事概要の入力!$C$27,$Y$13,""))</f>
        <v/>
      </c>
      <c r="Z630" s="177" t="str">
        <f>IF(B630&gt;①工事概要の入力!$C$30,"",IF(B630&gt;=①工事概要の入力!$C$29,$Z$13,""))</f>
        <v/>
      </c>
      <c r="AA630" s="177" t="str">
        <f>IF(B630&gt;①工事概要の入力!$C$32,"",IF(B630&gt;=①工事概要の入力!$C$31,$AA$13,""))</f>
        <v/>
      </c>
      <c r="AB630" s="177" t="str">
        <f>IF(B630&gt;①工事概要の入力!$C$34,"",IF(B630&gt;=①工事概要の入力!$C$33,$AB$13,""))</f>
        <v/>
      </c>
      <c r="AC630" s="177" t="str">
        <f>IF(B630&gt;①工事概要の入力!$C$36,"",IF(B630&gt;=①工事概要の入力!$C$35,$AC$13,""))</f>
        <v/>
      </c>
      <c r="AD630" s="177" t="str">
        <f>IF(B630&gt;①工事概要の入力!$C$38,"",IF(B630&gt;=①工事概要の入力!$C$37,$AD$13,""))</f>
        <v/>
      </c>
      <c r="AE630" s="177" t="str">
        <f>IF(B630&gt;①工事概要の入力!$C$40,"",IF(B630&gt;=①工事概要の入力!$C$39,$AE$13,""))</f>
        <v/>
      </c>
      <c r="AF630" s="177" t="str">
        <f>IF(B630&gt;①工事概要の入力!$C$42,"",IF(B630&gt;=①工事概要の入力!$C$41,$AF$13,""))</f>
        <v/>
      </c>
      <c r="AG630" s="177" t="str">
        <f>IF(B630&gt;①工事概要の入力!$C$44,"",IF(B630&gt;=①工事概要の入力!$C$43,$AG$13,""))</f>
        <v/>
      </c>
      <c r="AH630" s="177" t="str">
        <f>IF(B630&gt;①工事概要の入力!$C$46,"",IF(B630&gt;=①工事概要の入力!$C$45,$AH$13,""))</f>
        <v/>
      </c>
      <c r="AI630" s="177" t="str">
        <f>IF(B630&gt;①工事概要の入力!$C$48,"",IF(B630&gt;=①工事概要の入力!$C$47,$AI$13,""))</f>
        <v/>
      </c>
      <c r="AJ630" s="177" t="str">
        <f>IF(B630&gt;①工事概要の入力!$C$50,"",IF(B630&gt;=①工事概要の入力!$C$49,$AJ$13,""))</f>
        <v/>
      </c>
      <c r="AK630" s="177" t="str">
        <f>IF(B630&gt;①工事概要の入力!$C$52,"",IF(B630&gt;=①工事概要の入力!$C$51,$AK$13,""))</f>
        <v/>
      </c>
      <c r="AL630" s="177" t="str">
        <f>IF(B630&gt;①工事概要の入力!$C$54,"",IF(B630&gt;=①工事概要の入力!$C$53,$AL$13,""))</f>
        <v/>
      </c>
      <c r="AM630" s="177" t="str">
        <f>IF(B630&gt;①工事概要の入力!$C$56,"",IF(B630&gt;=①工事概要の入力!$C$55,$AM$13,""))</f>
        <v/>
      </c>
      <c r="AN630" s="177" t="str">
        <f>IF(B630&gt;①工事概要の入力!$C$58,"",IF(B630&gt;=①工事概要の入力!$C$57,$AN$13,""))</f>
        <v/>
      </c>
      <c r="AO630" s="177" t="str">
        <f>IF(B630&gt;①工事概要の入力!$C$60,"",IF(B630&gt;=①工事概要の入力!$C$59,$AO$13,""))</f>
        <v/>
      </c>
      <c r="AP630" s="177" t="str">
        <f>IF(B630&gt;①工事概要の入力!$C$62,"",IF(B630&gt;=①工事概要の入力!$C$61,$AP$13,""))</f>
        <v/>
      </c>
      <c r="AQ630" s="177" t="str">
        <f>IF(B630&gt;①工事概要の入力!$C$64,"",IF(B630&gt;=①工事概要の入力!$C$63,$AQ$13,""))</f>
        <v/>
      </c>
      <c r="AR630" s="177" t="str">
        <f>IF(B630&gt;①工事概要の入力!$C$66,"",IF(B630&gt;=①工事概要の入力!$C$65,$AR$13,""))</f>
        <v/>
      </c>
      <c r="AS630" s="177" t="str">
        <f>IF(B630&gt;①工事概要の入力!$C$68,"",IF(B630&gt;=①工事概要の入力!$C$67,$AS$13,""))</f>
        <v/>
      </c>
      <c r="AT630" s="177" t="str">
        <f t="shared" si="99"/>
        <v/>
      </c>
      <c r="AU630" s="177" t="str">
        <f t="shared" si="91"/>
        <v xml:space="preserve"> </v>
      </c>
    </row>
    <row r="631" spans="1:47" ht="39" customHeight="1" thickTop="1" thickBot="1">
      <c r="A631" s="351" t="str">
        <f t="shared" si="92"/>
        <v>対象期間外</v>
      </c>
      <c r="B631" s="362" t="str">
        <f>IFERROR(IF(B630=①工事概要の入力!$E$14,"-",IF(B630="-","-",B630+1)),"-")</f>
        <v>-</v>
      </c>
      <c r="C631" s="363" t="str">
        <f t="shared" si="93"/>
        <v>-</v>
      </c>
      <c r="D631" s="364" t="str">
        <f t="shared" si="94"/>
        <v xml:space="preserve"> </v>
      </c>
      <c r="E631" s="365" t="str">
        <f>IF(B631=①工事概要の入力!$E$10,"",IF(B631&gt;①工事概要の入力!$E$13,"",IF(LEN(AT631)=0,"○","")))</f>
        <v/>
      </c>
      <c r="F631" s="365" t="str">
        <f>IF(E631="","",IF(WEEKDAY(B631)=1,"〇",IF(WEEKDAY(B631)=7,"〇","")))</f>
        <v/>
      </c>
      <c r="G631" s="366" t="str">
        <f t="shared" si="95"/>
        <v>×</v>
      </c>
      <c r="H631" s="367"/>
      <c r="I631" s="368"/>
      <c r="J631" s="369"/>
      <c r="K631" s="370"/>
      <c r="L631" s="371" t="str">
        <f t="shared" si="96"/>
        <v/>
      </c>
      <c r="M631" s="371" t="str">
        <f t="shared" si="90"/>
        <v/>
      </c>
      <c r="N631" s="371" t="str">
        <f>B631</f>
        <v>-</v>
      </c>
      <c r="O631" s="371" t="str">
        <f t="shared" si="97"/>
        <v/>
      </c>
      <c r="P631" s="371" t="str">
        <f t="shared" si="98"/>
        <v>振替済み</v>
      </c>
      <c r="Q631" s="365" t="str">
        <f>IFERROR(IF(F631="","",IF(I631="休日","OK",IF(I631=$T$3,VLOOKUP(B631,$M$15:$P$655,4,FALSE),"NG"))),"NG")</f>
        <v/>
      </c>
      <c r="R631" s="398" t="str">
        <f>IFERROR(IF(WEEKDAY(C631)=2,"週の始まり",IF(WEEKDAY(C631)=1,"週の終わり",IF(WEEKDAY(C631)&gt;2,"↓",""))),"")</f>
        <v/>
      </c>
      <c r="S631" s="184"/>
      <c r="V631" s="177" t="str">
        <f>IFERROR(VLOOKUP(B631,①工事概要の入力!$C$10:$D$14,2,FALSE),"")</f>
        <v/>
      </c>
      <c r="W631" s="177" t="str">
        <f>IFERROR(VLOOKUP(B631,①工事概要の入力!$C$18:$D$23,2,FALSE),"")</f>
        <v/>
      </c>
      <c r="X631" s="177" t="str">
        <f>IFERROR(VLOOKUP(B631,①工事概要の入力!$C$24:$D$26,2,FALSE),"")</f>
        <v/>
      </c>
      <c r="Y631" s="177" t="str">
        <f>IF(B631&gt;①工事概要の入力!$C$28,"",IF(B631&gt;=①工事概要の入力!$C$27,$Y$13,""))</f>
        <v/>
      </c>
      <c r="Z631" s="177" t="str">
        <f>IF(B631&gt;①工事概要の入力!$C$30,"",IF(B631&gt;=①工事概要の入力!$C$29,$Z$13,""))</f>
        <v/>
      </c>
      <c r="AA631" s="177" t="str">
        <f>IF(B631&gt;①工事概要の入力!$C$32,"",IF(B631&gt;=①工事概要の入力!$C$31,$AA$13,""))</f>
        <v/>
      </c>
      <c r="AB631" s="177" t="str">
        <f>IF(B631&gt;①工事概要の入力!$C$34,"",IF(B631&gt;=①工事概要の入力!$C$33,$AB$13,""))</f>
        <v/>
      </c>
      <c r="AC631" s="177" t="str">
        <f>IF(B631&gt;①工事概要の入力!$C$36,"",IF(B631&gt;=①工事概要の入力!$C$35,$AC$13,""))</f>
        <v/>
      </c>
      <c r="AD631" s="177" t="str">
        <f>IF(B631&gt;①工事概要の入力!$C$38,"",IF(B631&gt;=①工事概要の入力!$C$37,$AD$13,""))</f>
        <v/>
      </c>
      <c r="AE631" s="177" t="str">
        <f>IF(B631&gt;①工事概要の入力!$C$40,"",IF(B631&gt;=①工事概要の入力!$C$39,$AE$13,""))</f>
        <v/>
      </c>
      <c r="AF631" s="177" t="str">
        <f>IF(B631&gt;①工事概要の入力!$C$42,"",IF(B631&gt;=①工事概要の入力!$C$41,$AF$13,""))</f>
        <v/>
      </c>
      <c r="AG631" s="177" t="str">
        <f>IF(B631&gt;①工事概要の入力!$C$44,"",IF(B631&gt;=①工事概要の入力!$C$43,$AG$13,""))</f>
        <v/>
      </c>
      <c r="AH631" s="177" t="str">
        <f>IF(B631&gt;①工事概要の入力!$C$46,"",IF(B631&gt;=①工事概要の入力!$C$45,$AH$13,""))</f>
        <v/>
      </c>
      <c r="AI631" s="177" t="str">
        <f>IF(B631&gt;①工事概要の入力!$C$48,"",IF(B631&gt;=①工事概要の入力!$C$47,$AI$13,""))</f>
        <v/>
      </c>
      <c r="AJ631" s="177" t="str">
        <f>IF(B631&gt;①工事概要の入力!$C$50,"",IF(B631&gt;=①工事概要の入力!$C$49,$AJ$13,""))</f>
        <v/>
      </c>
      <c r="AK631" s="177" t="str">
        <f>IF(B631&gt;①工事概要の入力!$C$52,"",IF(B631&gt;=①工事概要の入力!$C$51,$AK$13,""))</f>
        <v/>
      </c>
      <c r="AL631" s="177" t="str">
        <f>IF(B631&gt;①工事概要の入力!$C$54,"",IF(B631&gt;=①工事概要の入力!$C$53,$AL$13,""))</f>
        <v/>
      </c>
      <c r="AM631" s="177" t="str">
        <f>IF(B631&gt;①工事概要の入力!$C$56,"",IF(B631&gt;=①工事概要の入力!$C$55,$AM$13,""))</f>
        <v/>
      </c>
      <c r="AN631" s="177" t="str">
        <f>IF(B631&gt;①工事概要の入力!$C$58,"",IF(B631&gt;=①工事概要の入力!$C$57,$AN$13,""))</f>
        <v/>
      </c>
      <c r="AO631" s="177" t="str">
        <f>IF(B631&gt;①工事概要の入力!$C$60,"",IF(B631&gt;=①工事概要の入力!$C$59,$AO$13,""))</f>
        <v/>
      </c>
      <c r="AP631" s="177" t="str">
        <f>IF(B631&gt;①工事概要の入力!$C$62,"",IF(B631&gt;=①工事概要の入力!$C$61,$AP$13,""))</f>
        <v/>
      </c>
      <c r="AQ631" s="177" t="str">
        <f>IF(B631&gt;①工事概要の入力!$C$64,"",IF(B631&gt;=①工事概要の入力!$C$63,$AQ$13,""))</f>
        <v/>
      </c>
      <c r="AR631" s="177" t="str">
        <f>IF(B631&gt;①工事概要の入力!$C$66,"",IF(B631&gt;=①工事概要の入力!$C$65,$AR$13,""))</f>
        <v/>
      </c>
      <c r="AS631" s="177" t="str">
        <f>IF(B631&gt;①工事概要の入力!$C$68,"",IF(B631&gt;=①工事概要の入力!$C$67,$AS$13,""))</f>
        <v/>
      </c>
      <c r="AT631" s="177" t="str">
        <f t="shared" si="99"/>
        <v/>
      </c>
      <c r="AU631" s="177" t="str">
        <f t="shared" si="91"/>
        <v xml:space="preserve"> </v>
      </c>
    </row>
    <row r="632" spans="1:47" ht="39" customHeight="1" thickTop="1" thickBot="1">
      <c r="A632" s="351" t="str">
        <f t="shared" si="92"/>
        <v>対象期間外</v>
      </c>
      <c r="B632" s="362" t="str">
        <f>IFERROR(IF(B631=①工事概要の入力!$E$14,"-",IF(B631="-","-",B631+1)),"-")</f>
        <v>-</v>
      </c>
      <c r="C632" s="363" t="str">
        <f t="shared" si="93"/>
        <v>-</v>
      </c>
      <c r="D632" s="364" t="str">
        <f t="shared" si="94"/>
        <v xml:space="preserve"> </v>
      </c>
      <c r="E632" s="365" t="str">
        <f>IF(B632=①工事概要の入力!$E$10,"",IF(B632&gt;①工事概要の入力!$E$13,"",IF(LEN(AT632)=0,"○","")))</f>
        <v/>
      </c>
      <c r="F632" s="365" t="str">
        <f>IF(E632="","",IF(WEEKDAY(B632)=1,"〇",IF(WEEKDAY(B632)=7,"〇","")))</f>
        <v/>
      </c>
      <c r="G632" s="366" t="str">
        <f t="shared" si="95"/>
        <v>×</v>
      </c>
      <c r="H632" s="367"/>
      <c r="I632" s="368"/>
      <c r="J632" s="369"/>
      <c r="K632" s="370"/>
      <c r="L632" s="371" t="str">
        <f t="shared" si="96"/>
        <v/>
      </c>
      <c r="M632" s="371" t="str">
        <f t="shared" si="90"/>
        <v/>
      </c>
      <c r="N632" s="371" t="str">
        <f>B632</f>
        <v>-</v>
      </c>
      <c r="O632" s="371" t="str">
        <f t="shared" si="97"/>
        <v/>
      </c>
      <c r="P632" s="371" t="str">
        <f t="shared" si="98"/>
        <v>振替済み</v>
      </c>
      <c r="Q632" s="365" t="str">
        <f>IFERROR(IF(F632="","",IF(I632="休日","OK",IF(I632=$T$3,VLOOKUP(B632,$M$15:$P$655,4,FALSE),"NG"))),"NG")</f>
        <v/>
      </c>
      <c r="R632" s="398" t="str">
        <f>IFERROR(IF(WEEKDAY(C632)=2,"週の始まり",IF(WEEKDAY(C632)=1,"週の終わり",IF(WEEKDAY(C632)&gt;2,"↓",""))),"")</f>
        <v/>
      </c>
      <c r="S632" s="184"/>
      <c r="V632" s="177" t="str">
        <f>IFERROR(VLOOKUP(B632,①工事概要の入力!$C$10:$D$14,2,FALSE),"")</f>
        <v/>
      </c>
      <c r="W632" s="177" t="str">
        <f>IFERROR(VLOOKUP(B632,①工事概要の入力!$C$18:$D$23,2,FALSE),"")</f>
        <v/>
      </c>
      <c r="X632" s="177" t="str">
        <f>IFERROR(VLOOKUP(B632,①工事概要の入力!$C$24:$D$26,2,FALSE),"")</f>
        <v/>
      </c>
      <c r="Y632" s="177" t="str">
        <f>IF(B632&gt;①工事概要の入力!$C$28,"",IF(B632&gt;=①工事概要の入力!$C$27,$Y$13,""))</f>
        <v/>
      </c>
      <c r="Z632" s="177" t="str">
        <f>IF(B632&gt;①工事概要の入力!$C$30,"",IF(B632&gt;=①工事概要の入力!$C$29,$Z$13,""))</f>
        <v/>
      </c>
      <c r="AA632" s="177" t="str">
        <f>IF(B632&gt;①工事概要の入力!$C$32,"",IF(B632&gt;=①工事概要の入力!$C$31,$AA$13,""))</f>
        <v/>
      </c>
      <c r="AB632" s="177" t="str">
        <f>IF(B632&gt;①工事概要の入力!$C$34,"",IF(B632&gt;=①工事概要の入力!$C$33,$AB$13,""))</f>
        <v/>
      </c>
      <c r="AC632" s="177" t="str">
        <f>IF(B632&gt;①工事概要の入力!$C$36,"",IF(B632&gt;=①工事概要の入力!$C$35,$AC$13,""))</f>
        <v/>
      </c>
      <c r="AD632" s="177" t="str">
        <f>IF(B632&gt;①工事概要の入力!$C$38,"",IF(B632&gt;=①工事概要の入力!$C$37,$AD$13,""))</f>
        <v/>
      </c>
      <c r="AE632" s="177" t="str">
        <f>IF(B632&gt;①工事概要の入力!$C$40,"",IF(B632&gt;=①工事概要の入力!$C$39,$AE$13,""))</f>
        <v/>
      </c>
      <c r="AF632" s="177" t="str">
        <f>IF(B632&gt;①工事概要の入力!$C$42,"",IF(B632&gt;=①工事概要の入力!$C$41,$AF$13,""))</f>
        <v/>
      </c>
      <c r="AG632" s="177" t="str">
        <f>IF(B632&gt;①工事概要の入力!$C$44,"",IF(B632&gt;=①工事概要の入力!$C$43,$AG$13,""))</f>
        <v/>
      </c>
      <c r="AH632" s="177" t="str">
        <f>IF(B632&gt;①工事概要の入力!$C$46,"",IF(B632&gt;=①工事概要の入力!$C$45,$AH$13,""))</f>
        <v/>
      </c>
      <c r="AI632" s="177" t="str">
        <f>IF(B632&gt;①工事概要の入力!$C$48,"",IF(B632&gt;=①工事概要の入力!$C$47,$AI$13,""))</f>
        <v/>
      </c>
      <c r="AJ632" s="177" t="str">
        <f>IF(B632&gt;①工事概要の入力!$C$50,"",IF(B632&gt;=①工事概要の入力!$C$49,$AJ$13,""))</f>
        <v/>
      </c>
      <c r="AK632" s="177" t="str">
        <f>IF(B632&gt;①工事概要の入力!$C$52,"",IF(B632&gt;=①工事概要の入力!$C$51,$AK$13,""))</f>
        <v/>
      </c>
      <c r="AL632" s="177" t="str">
        <f>IF(B632&gt;①工事概要の入力!$C$54,"",IF(B632&gt;=①工事概要の入力!$C$53,$AL$13,""))</f>
        <v/>
      </c>
      <c r="AM632" s="177" t="str">
        <f>IF(B632&gt;①工事概要の入力!$C$56,"",IF(B632&gt;=①工事概要の入力!$C$55,$AM$13,""))</f>
        <v/>
      </c>
      <c r="AN632" s="177" t="str">
        <f>IF(B632&gt;①工事概要の入力!$C$58,"",IF(B632&gt;=①工事概要の入力!$C$57,$AN$13,""))</f>
        <v/>
      </c>
      <c r="AO632" s="177" t="str">
        <f>IF(B632&gt;①工事概要の入力!$C$60,"",IF(B632&gt;=①工事概要の入力!$C$59,$AO$13,""))</f>
        <v/>
      </c>
      <c r="AP632" s="177" t="str">
        <f>IF(B632&gt;①工事概要の入力!$C$62,"",IF(B632&gt;=①工事概要の入力!$C$61,$AP$13,""))</f>
        <v/>
      </c>
      <c r="AQ632" s="177" t="str">
        <f>IF(B632&gt;①工事概要の入力!$C$64,"",IF(B632&gt;=①工事概要の入力!$C$63,$AQ$13,""))</f>
        <v/>
      </c>
      <c r="AR632" s="177" t="str">
        <f>IF(B632&gt;①工事概要の入力!$C$66,"",IF(B632&gt;=①工事概要の入力!$C$65,$AR$13,""))</f>
        <v/>
      </c>
      <c r="AS632" s="177" t="str">
        <f>IF(B632&gt;①工事概要の入力!$C$68,"",IF(B632&gt;=①工事概要の入力!$C$67,$AS$13,""))</f>
        <v/>
      </c>
      <c r="AT632" s="177" t="str">
        <f t="shared" si="99"/>
        <v/>
      </c>
      <c r="AU632" s="177" t="str">
        <f t="shared" si="91"/>
        <v xml:space="preserve"> </v>
      </c>
    </row>
    <row r="633" spans="1:47" ht="39" customHeight="1" thickTop="1" thickBot="1">
      <c r="A633" s="351" t="str">
        <f t="shared" si="92"/>
        <v>対象期間外</v>
      </c>
      <c r="B633" s="362" t="str">
        <f>IFERROR(IF(B632=①工事概要の入力!$E$14,"-",IF(B632="-","-",B632+1)),"-")</f>
        <v>-</v>
      </c>
      <c r="C633" s="363" t="str">
        <f t="shared" si="93"/>
        <v>-</v>
      </c>
      <c r="D633" s="364" t="str">
        <f t="shared" si="94"/>
        <v xml:space="preserve"> </v>
      </c>
      <c r="E633" s="365" t="str">
        <f>IF(B633=①工事概要の入力!$E$10,"",IF(B633&gt;①工事概要の入力!$E$13,"",IF(LEN(AT633)=0,"○","")))</f>
        <v/>
      </c>
      <c r="F633" s="365" t="str">
        <f>IF(E633="","",IF(WEEKDAY(B633)=1,"〇",IF(WEEKDAY(B633)=7,"〇","")))</f>
        <v/>
      </c>
      <c r="G633" s="366" t="str">
        <f t="shared" si="95"/>
        <v>×</v>
      </c>
      <c r="H633" s="367"/>
      <c r="I633" s="368"/>
      <c r="J633" s="369"/>
      <c r="K633" s="370"/>
      <c r="L633" s="371" t="str">
        <f t="shared" si="96"/>
        <v/>
      </c>
      <c r="M633" s="371" t="str">
        <f t="shared" si="90"/>
        <v/>
      </c>
      <c r="N633" s="371" t="str">
        <f>B633</f>
        <v>-</v>
      </c>
      <c r="O633" s="371" t="str">
        <f t="shared" si="97"/>
        <v/>
      </c>
      <c r="P633" s="371" t="str">
        <f t="shared" si="98"/>
        <v>振替済み</v>
      </c>
      <c r="Q633" s="365" t="str">
        <f>IFERROR(IF(F633="","",IF(I633="休日","OK",IF(I633=$T$3,VLOOKUP(B633,$M$15:$P$655,4,FALSE),"NG"))),"NG")</f>
        <v/>
      </c>
      <c r="R633" s="398" t="str">
        <f>IFERROR(IF(WEEKDAY(C633)=2,"週の始まり",IF(WEEKDAY(C633)=1,"週の終わり",IF(WEEKDAY(C633)&gt;2,"↓",""))),"")</f>
        <v/>
      </c>
      <c r="S633" s="184"/>
      <c r="V633" s="177" t="str">
        <f>IFERROR(VLOOKUP(B633,①工事概要の入力!$C$10:$D$14,2,FALSE),"")</f>
        <v/>
      </c>
      <c r="W633" s="177" t="str">
        <f>IFERROR(VLOOKUP(B633,①工事概要の入力!$C$18:$D$23,2,FALSE),"")</f>
        <v/>
      </c>
      <c r="X633" s="177" t="str">
        <f>IFERROR(VLOOKUP(B633,①工事概要の入力!$C$24:$D$26,2,FALSE),"")</f>
        <v/>
      </c>
      <c r="Y633" s="177" t="str">
        <f>IF(B633&gt;①工事概要の入力!$C$28,"",IF(B633&gt;=①工事概要の入力!$C$27,$Y$13,""))</f>
        <v/>
      </c>
      <c r="Z633" s="177" t="str">
        <f>IF(B633&gt;①工事概要の入力!$C$30,"",IF(B633&gt;=①工事概要の入力!$C$29,$Z$13,""))</f>
        <v/>
      </c>
      <c r="AA633" s="177" t="str">
        <f>IF(B633&gt;①工事概要の入力!$C$32,"",IF(B633&gt;=①工事概要の入力!$C$31,$AA$13,""))</f>
        <v/>
      </c>
      <c r="AB633" s="177" t="str">
        <f>IF(B633&gt;①工事概要の入力!$C$34,"",IF(B633&gt;=①工事概要の入力!$C$33,$AB$13,""))</f>
        <v/>
      </c>
      <c r="AC633" s="177" t="str">
        <f>IF(B633&gt;①工事概要の入力!$C$36,"",IF(B633&gt;=①工事概要の入力!$C$35,$AC$13,""))</f>
        <v/>
      </c>
      <c r="AD633" s="177" t="str">
        <f>IF(B633&gt;①工事概要の入力!$C$38,"",IF(B633&gt;=①工事概要の入力!$C$37,$AD$13,""))</f>
        <v/>
      </c>
      <c r="AE633" s="177" t="str">
        <f>IF(B633&gt;①工事概要の入力!$C$40,"",IF(B633&gt;=①工事概要の入力!$C$39,$AE$13,""))</f>
        <v/>
      </c>
      <c r="AF633" s="177" t="str">
        <f>IF(B633&gt;①工事概要の入力!$C$42,"",IF(B633&gt;=①工事概要の入力!$C$41,$AF$13,""))</f>
        <v/>
      </c>
      <c r="AG633" s="177" t="str">
        <f>IF(B633&gt;①工事概要の入力!$C$44,"",IF(B633&gt;=①工事概要の入力!$C$43,$AG$13,""))</f>
        <v/>
      </c>
      <c r="AH633" s="177" t="str">
        <f>IF(B633&gt;①工事概要の入力!$C$46,"",IF(B633&gt;=①工事概要の入力!$C$45,$AH$13,""))</f>
        <v/>
      </c>
      <c r="AI633" s="177" t="str">
        <f>IF(B633&gt;①工事概要の入力!$C$48,"",IF(B633&gt;=①工事概要の入力!$C$47,$AI$13,""))</f>
        <v/>
      </c>
      <c r="AJ633" s="177" t="str">
        <f>IF(B633&gt;①工事概要の入力!$C$50,"",IF(B633&gt;=①工事概要の入力!$C$49,$AJ$13,""))</f>
        <v/>
      </c>
      <c r="AK633" s="177" t="str">
        <f>IF(B633&gt;①工事概要の入力!$C$52,"",IF(B633&gt;=①工事概要の入力!$C$51,$AK$13,""))</f>
        <v/>
      </c>
      <c r="AL633" s="177" t="str">
        <f>IF(B633&gt;①工事概要の入力!$C$54,"",IF(B633&gt;=①工事概要の入力!$C$53,$AL$13,""))</f>
        <v/>
      </c>
      <c r="AM633" s="177" t="str">
        <f>IF(B633&gt;①工事概要の入力!$C$56,"",IF(B633&gt;=①工事概要の入力!$C$55,$AM$13,""))</f>
        <v/>
      </c>
      <c r="AN633" s="177" t="str">
        <f>IF(B633&gt;①工事概要の入力!$C$58,"",IF(B633&gt;=①工事概要の入力!$C$57,$AN$13,""))</f>
        <v/>
      </c>
      <c r="AO633" s="177" t="str">
        <f>IF(B633&gt;①工事概要の入力!$C$60,"",IF(B633&gt;=①工事概要の入力!$C$59,$AO$13,""))</f>
        <v/>
      </c>
      <c r="AP633" s="177" t="str">
        <f>IF(B633&gt;①工事概要の入力!$C$62,"",IF(B633&gt;=①工事概要の入力!$C$61,$AP$13,""))</f>
        <v/>
      </c>
      <c r="AQ633" s="177" t="str">
        <f>IF(B633&gt;①工事概要の入力!$C$64,"",IF(B633&gt;=①工事概要の入力!$C$63,$AQ$13,""))</f>
        <v/>
      </c>
      <c r="AR633" s="177" t="str">
        <f>IF(B633&gt;①工事概要の入力!$C$66,"",IF(B633&gt;=①工事概要の入力!$C$65,$AR$13,""))</f>
        <v/>
      </c>
      <c r="AS633" s="177" t="str">
        <f>IF(B633&gt;①工事概要の入力!$C$68,"",IF(B633&gt;=①工事概要の入力!$C$67,$AS$13,""))</f>
        <v/>
      </c>
      <c r="AT633" s="177" t="str">
        <f t="shared" si="99"/>
        <v/>
      </c>
      <c r="AU633" s="177" t="str">
        <f t="shared" si="91"/>
        <v xml:space="preserve"> </v>
      </c>
    </row>
    <row r="634" spans="1:47" ht="39" customHeight="1" thickTop="1" thickBot="1">
      <c r="A634" s="351" t="str">
        <f t="shared" si="92"/>
        <v>対象期間外</v>
      </c>
      <c r="B634" s="362" t="str">
        <f>IFERROR(IF(B633=①工事概要の入力!$E$14,"-",IF(B633="-","-",B633+1)),"-")</f>
        <v>-</v>
      </c>
      <c r="C634" s="363" t="str">
        <f t="shared" si="93"/>
        <v>-</v>
      </c>
      <c r="D634" s="364" t="str">
        <f t="shared" si="94"/>
        <v xml:space="preserve"> </v>
      </c>
      <c r="E634" s="365" t="str">
        <f>IF(B634=①工事概要の入力!$E$10,"",IF(B634&gt;①工事概要の入力!$E$13,"",IF(LEN(AT634)=0,"○","")))</f>
        <v/>
      </c>
      <c r="F634" s="365" t="str">
        <f>IF(E634="","",IF(WEEKDAY(B634)=1,"〇",IF(WEEKDAY(B634)=7,"〇","")))</f>
        <v/>
      </c>
      <c r="G634" s="366" t="str">
        <f t="shared" si="95"/>
        <v>×</v>
      </c>
      <c r="H634" s="367"/>
      <c r="I634" s="368"/>
      <c r="J634" s="369"/>
      <c r="K634" s="370"/>
      <c r="L634" s="371" t="str">
        <f t="shared" si="96"/>
        <v/>
      </c>
      <c r="M634" s="371" t="str">
        <f t="shared" si="90"/>
        <v/>
      </c>
      <c r="N634" s="371" t="str">
        <f>B634</f>
        <v>-</v>
      </c>
      <c r="O634" s="371" t="str">
        <f t="shared" si="97"/>
        <v/>
      </c>
      <c r="P634" s="371" t="str">
        <f t="shared" si="98"/>
        <v>振替済み</v>
      </c>
      <c r="Q634" s="365" t="str">
        <f>IFERROR(IF(F634="","",IF(I634="休日","OK",IF(I634=$T$3,VLOOKUP(B634,$M$15:$P$655,4,FALSE),"NG"))),"NG")</f>
        <v/>
      </c>
      <c r="R634" s="398" t="str">
        <f>IFERROR(IF(WEEKDAY(C634)=2,"週の始まり",IF(WEEKDAY(C634)=1,"週の終わり",IF(WEEKDAY(C634)&gt;2,"↓",""))),"")</f>
        <v/>
      </c>
      <c r="S634" s="184"/>
      <c r="V634" s="177" t="str">
        <f>IFERROR(VLOOKUP(B634,①工事概要の入力!$C$10:$D$14,2,FALSE),"")</f>
        <v/>
      </c>
      <c r="W634" s="177" t="str">
        <f>IFERROR(VLOOKUP(B634,①工事概要の入力!$C$18:$D$23,2,FALSE),"")</f>
        <v/>
      </c>
      <c r="X634" s="177" t="str">
        <f>IFERROR(VLOOKUP(B634,①工事概要の入力!$C$24:$D$26,2,FALSE),"")</f>
        <v/>
      </c>
      <c r="Y634" s="177" t="str">
        <f>IF(B634&gt;①工事概要の入力!$C$28,"",IF(B634&gt;=①工事概要の入力!$C$27,$Y$13,""))</f>
        <v/>
      </c>
      <c r="Z634" s="177" t="str">
        <f>IF(B634&gt;①工事概要の入力!$C$30,"",IF(B634&gt;=①工事概要の入力!$C$29,$Z$13,""))</f>
        <v/>
      </c>
      <c r="AA634" s="177" t="str">
        <f>IF(B634&gt;①工事概要の入力!$C$32,"",IF(B634&gt;=①工事概要の入力!$C$31,$AA$13,""))</f>
        <v/>
      </c>
      <c r="AB634" s="177" t="str">
        <f>IF(B634&gt;①工事概要の入力!$C$34,"",IF(B634&gt;=①工事概要の入力!$C$33,$AB$13,""))</f>
        <v/>
      </c>
      <c r="AC634" s="177" t="str">
        <f>IF(B634&gt;①工事概要の入力!$C$36,"",IF(B634&gt;=①工事概要の入力!$C$35,$AC$13,""))</f>
        <v/>
      </c>
      <c r="AD634" s="177" t="str">
        <f>IF(B634&gt;①工事概要の入力!$C$38,"",IF(B634&gt;=①工事概要の入力!$C$37,$AD$13,""))</f>
        <v/>
      </c>
      <c r="AE634" s="177" t="str">
        <f>IF(B634&gt;①工事概要の入力!$C$40,"",IF(B634&gt;=①工事概要の入力!$C$39,$AE$13,""))</f>
        <v/>
      </c>
      <c r="AF634" s="177" t="str">
        <f>IF(B634&gt;①工事概要の入力!$C$42,"",IF(B634&gt;=①工事概要の入力!$C$41,$AF$13,""))</f>
        <v/>
      </c>
      <c r="AG634" s="177" t="str">
        <f>IF(B634&gt;①工事概要の入力!$C$44,"",IF(B634&gt;=①工事概要の入力!$C$43,$AG$13,""))</f>
        <v/>
      </c>
      <c r="AH634" s="177" t="str">
        <f>IF(B634&gt;①工事概要の入力!$C$46,"",IF(B634&gt;=①工事概要の入力!$C$45,$AH$13,""))</f>
        <v/>
      </c>
      <c r="AI634" s="177" t="str">
        <f>IF(B634&gt;①工事概要の入力!$C$48,"",IF(B634&gt;=①工事概要の入力!$C$47,$AI$13,""))</f>
        <v/>
      </c>
      <c r="AJ634" s="177" t="str">
        <f>IF(B634&gt;①工事概要の入力!$C$50,"",IF(B634&gt;=①工事概要の入力!$C$49,$AJ$13,""))</f>
        <v/>
      </c>
      <c r="AK634" s="177" t="str">
        <f>IF(B634&gt;①工事概要の入力!$C$52,"",IF(B634&gt;=①工事概要の入力!$C$51,$AK$13,""))</f>
        <v/>
      </c>
      <c r="AL634" s="177" t="str">
        <f>IF(B634&gt;①工事概要の入力!$C$54,"",IF(B634&gt;=①工事概要の入力!$C$53,$AL$13,""))</f>
        <v/>
      </c>
      <c r="AM634" s="177" t="str">
        <f>IF(B634&gt;①工事概要の入力!$C$56,"",IF(B634&gt;=①工事概要の入力!$C$55,$AM$13,""))</f>
        <v/>
      </c>
      <c r="AN634" s="177" t="str">
        <f>IF(B634&gt;①工事概要の入力!$C$58,"",IF(B634&gt;=①工事概要の入力!$C$57,$AN$13,""))</f>
        <v/>
      </c>
      <c r="AO634" s="177" t="str">
        <f>IF(B634&gt;①工事概要の入力!$C$60,"",IF(B634&gt;=①工事概要の入力!$C$59,$AO$13,""))</f>
        <v/>
      </c>
      <c r="AP634" s="177" t="str">
        <f>IF(B634&gt;①工事概要の入力!$C$62,"",IF(B634&gt;=①工事概要の入力!$C$61,$AP$13,""))</f>
        <v/>
      </c>
      <c r="AQ634" s="177" t="str">
        <f>IF(B634&gt;①工事概要の入力!$C$64,"",IF(B634&gt;=①工事概要の入力!$C$63,$AQ$13,""))</f>
        <v/>
      </c>
      <c r="AR634" s="177" t="str">
        <f>IF(B634&gt;①工事概要の入力!$C$66,"",IF(B634&gt;=①工事概要の入力!$C$65,$AR$13,""))</f>
        <v/>
      </c>
      <c r="AS634" s="177" t="str">
        <f>IF(B634&gt;①工事概要の入力!$C$68,"",IF(B634&gt;=①工事概要の入力!$C$67,$AS$13,""))</f>
        <v/>
      </c>
      <c r="AT634" s="177" t="str">
        <f t="shared" si="99"/>
        <v/>
      </c>
      <c r="AU634" s="177" t="str">
        <f t="shared" si="91"/>
        <v xml:space="preserve"> </v>
      </c>
    </row>
    <row r="635" spans="1:47" ht="39" customHeight="1" thickTop="1" thickBot="1">
      <c r="A635" s="351" t="str">
        <f t="shared" si="92"/>
        <v>対象期間外</v>
      </c>
      <c r="B635" s="362" t="str">
        <f>IFERROR(IF(B634=①工事概要の入力!$E$14,"-",IF(B634="-","-",B634+1)),"-")</f>
        <v>-</v>
      </c>
      <c r="C635" s="363" t="str">
        <f t="shared" si="93"/>
        <v>-</v>
      </c>
      <c r="D635" s="364" t="str">
        <f t="shared" si="94"/>
        <v xml:space="preserve"> </v>
      </c>
      <c r="E635" s="365" t="str">
        <f>IF(B635=①工事概要の入力!$E$10,"",IF(B635&gt;①工事概要の入力!$E$13,"",IF(LEN(AT635)=0,"○","")))</f>
        <v/>
      </c>
      <c r="F635" s="365" t="str">
        <f>IF(E635="","",IF(WEEKDAY(B635)=1,"〇",IF(WEEKDAY(B635)=7,"〇","")))</f>
        <v/>
      </c>
      <c r="G635" s="366" t="str">
        <f t="shared" si="95"/>
        <v>×</v>
      </c>
      <c r="H635" s="367"/>
      <c r="I635" s="368"/>
      <c r="J635" s="369"/>
      <c r="K635" s="370"/>
      <c r="L635" s="371" t="str">
        <f t="shared" si="96"/>
        <v/>
      </c>
      <c r="M635" s="371" t="str">
        <f t="shared" si="90"/>
        <v/>
      </c>
      <c r="N635" s="371" t="str">
        <f>B635</f>
        <v>-</v>
      </c>
      <c r="O635" s="371" t="str">
        <f t="shared" si="97"/>
        <v/>
      </c>
      <c r="P635" s="371" t="str">
        <f t="shared" si="98"/>
        <v>振替済み</v>
      </c>
      <c r="Q635" s="365" t="str">
        <f>IFERROR(IF(F635="","",IF(I635="休日","OK",IF(I635=$T$3,VLOOKUP(B635,$M$15:$P$655,4,FALSE),"NG"))),"NG")</f>
        <v/>
      </c>
      <c r="R635" s="398" t="str">
        <f>IFERROR(IF(WEEKDAY(C635)=2,"週の始まり",IF(WEEKDAY(C635)=1,"週の終わり",IF(WEEKDAY(C635)&gt;2,"↓",""))),"")</f>
        <v/>
      </c>
      <c r="S635" s="184"/>
      <c r="V635" s="177" t="str">
        <f>IFERROR(VLOOKUP(B635,①工事概要の入力!$C$10:$D$14,2,FALSE),"")</f>
        <v/>
      </c>
      <c r="W635" s="177" t="str">
        <f>IFERROR(VLOOKUP(B635,①工事概要の入力!$C$18:$D$23,2,FALSE),"")</f>
        <v/>
      </c>
      <c r="X635" s="177" t="str">
        <f>IFERROR(VLOOKUP(B635,①工事概要の入力!$C$24:$D$26,2,FALSE),"")</f>
        <v/>
      </c>
      <c r="Y635" s="177" t="str">
        <f>IF(B635&gt;①工事概要の入力!$C$28,"",IF(B635&gt;=①工事概要の入力!$C$27,$Y$13,""))</f>
        <v/>
      </c>
      <c r="Z635" s="177" t="str">
        <f>IF(B635&gt;①工事概要の入力!$C$30,"",IF(B635&gt;=①工事概要の入力!$C$29,$Z$13,""))</f>
        <v/>
      </c>
      <c r="AA635" s="177" t="str">
        <f>IF(B635&gt;①工事概要の入力!$C$32,"",IF(B635&gt;=①工事概要の入力!$C$31,$AA$13,""))</f>
        <v/>
      </c>
      <c r="AB635" s="177" t="str">
        <f>IF(B635&gt;①工事概要の入力!$C$34,"",IF(B635&gt;=①工事概要の入力!$C$33,$AB$13,""))</f>
        <v/>
      </c>
      <c r="AC635" s="177" t="str">
        <f>IF(B635&gt;①工事概要の入力!$C$36,"",IF(B635&gt;=①工事概要の入力!$C$35,$AC$13,""))</f>
        <v/>
      </c>
      <c r="AD635" s="177" t="str">
        <f>IF(B635&gt;①工事概要の入力!$C$38,"",IF(B635&gt;=①工事概要の入力!$C$37,$AD$13,""))</f>
        <v/>
      </c>
      <c r="AE635" s="177" t="str">
        <f>IF(B635&gt;①工事概要の入力!$C$40,"",IF(B635&gt;=①工事概要の入力!$C$39,$AE$13,""))</f>
        <v/>
      </c>
      <c r="AF635" s="177" t="str">
        <f>IF(B635&gt;①工事概要の入力!$C$42,"",IF(B635&gt;=①工事概要の入力!$C$41,$AF$13,""))</f>
        <v/>
      </c>
      <c r="AG635" s="177" t="str">
        <f>IF(B635&gt;①工事概要の入力!$C$44,"",IF(B635&gt;=①工事概要の入力!$C$43,$AG$13,""))</f>
        <v/>
      </c>
      <c r="AH635" s="177" t="str">
        <f>IF(B635&gt;①工事概要の入力!$C$46,"",IF(B635&gt;=①工事概要の入力!$C$45,$AH$13,""))</f>
        <v/>
      </c>
      <c r="AI635" s="177" t="str">
        <f>IF(B635&gt;①工事概要の入力!$C$48,"",IF(B635&gt;=①工事概要の入力!$C$47,$AI$13,""))</f>
        <v/>
      </c>
      <c r="AJ635" s="177" t="str">
        <f>IF(B635&gt;①工事概要の入力!$C$50,"",IF(B635&gt;=①工事概要の入力!$C$49,$AJ$13,""))</f>
        <v/>
      </c>
      <c r="AK635" s="177" t="str">
        <f>IF(B635&gt;①工事概要の入力!$C$52,"",IF(B635&gt;=①工事概要の入力!$C$51,$AK$13,""))</f>
        <v/>
      </c>
      <c r="AL635" s="177" t="str">
        <f>IF(B635&gt;①工事概要の入力!$C$54,"",IF(B635&gt;=①工事概要の入力!$C$53,$AL$13,""))</f>
        <v/>
      </c>
      <c r="AM635" s="177" t="str">
        <f>IF(B635&gt;①工事概要の入力!$C$56,"",IF(B635&gt;=①工事概要の入力!$C$55,$AM$13,""))</f>
        <v/>
      </c>
      <c r="AN635" s="177" t="str">
        <f>IF(B635&gt;①工事概要の入力!$C$58,"",IF(B635&gt;=①工事概要の入力!$C$57,$AN$13,""))</f>
        <v/>
      </c>
      <c r="AO635" s="177" t="str">
        <f>IF(B635&gt;①工事概要の入力!$C$60,"",IF(B635&gt;=①工事概要の入力!$C$59,$AO$13,""))</f>
        <v/>
      </c>
      <c r="AP635" s="177" t="str">
        <f>IF(B635&gt;①工事概要の入力!$C$62,"",IF(B635&gt;=①工事概要の入力!$C$61,$AP$13,""))</f>
        <v/>
      </c>
      <c r="AQ635" s="177" t="str">
        <f>IF(B635&gt;①工事概要の入力!$C$64,"",IF(B635&gt;=①工事概要の入力!$C$63,$AQ$13,""))</f>
        <v/>
      </c>
      <c r="AR635" s="177" t="str">
        <f>IF(B635&gt;①工事概要の入力!$C$66,"",IF(B635&gt;=①工事概要の入力!$C$65,$AR$13,""))</f>
        <v/>
      </c>
      <c r="AS635" s="177" t="str">
        <f>IF(B635&gt;①工事概要の入力!$C$68,"",IF(B635&gt;=①工事概要の入力!$C$67,$AS$13,""))</f>
        <v/>
      </c>
      <c r="AT635" s="177" t="str">
        <f t="shared" si="99"/>
        <v/>
      </c>
      <c r="AU635" s="177" t="str">
        <f t="shared" si="91"/>
        <v xml:space="preserve"> </v>
      </c>
    </row>
    <row r="636" spans="1:47" ht="39" customHeight="1" thickTop="1" thickBot="1">
      <c r="A636" s="351" t="str">
        <f t="shared" si="92"/>
        <v>対象期間外</v>
      </c>
      <c r="B636" s="362" t="str">
        <f>IFERROR(IF(B635=①工事概要の入力!$E$14,"-",IF(B635="-","-",B635+1)),"-")</f>
        <v>-</v>
      </c>
      <c r="C636" s="363" t="str">
        <f t="shared" si="93"/>
        <v>-</v>
      </c>
      <c r="D636" s="364" t="str">
        <f t="shared" si="94"/>
        <v xml:space="preserve"> </v>
      </c>
      <c r="E636" s="365" t="str">
        <f>IF(B636=①工事概要の入力!$E$10,"",IF(B636&gt;①工事概要の入力!$E$13,"",IF(LEN(AT636)=0,"○","")))</f>
        <v/>
      </c>
      <c r="F636" s="365" t="str">
        <f>IF(E636="","",IF(WEEKDAY(B636)=1,"〇",IF(WEEKDAY(B636)=7,"〇","")))</f>
        <v/>
      </c>
      <c r="G636" s="366" t="str">
        <f t="shared" si="95"/>
        <v>×</v>
      </c>
      <c r="H636" s="367"/>
      <c r="I636" s="368"/>
      <c r="J636" s="369"/>
      <c r="K636" s="370"/>
      <c r="L636" s="371" t="str">
        <f t="shared" si="96"/>
        <v/>
      </c>
      <c r="M636" s="371" t="str">
        <f t="shared" si="90"/>
        <v/>
      </c>
      <c r="N636" s="371" t="str">
        <f>B636</f>
        <v>-</v>
      </c>
      <c r="O636" s="371" t="str">
        <f t="shared" si="97"/>
        <v/>
      </c>
      <c r="P636" s="371" t="str">
        <f t="shared" si="98"/>
        <v>振替済み</v>
      </c>
      <c r="Q636" s="365" t="str">
        <f>IFERROR(IF(F636="","",IF(I636="休日","OK",IF(I636=$T$3,VLOOKUP(B636,$M$15:$P$655,4,FALSE),"NG"))),"NG")</f>
        <v/>
      </c>
      <c r="R636" s="398" t="str">
        <f>IFERROR(IF(WEEKDAY(C636)=2,"週の始まり",IF(WEEKDAY(C636)=1,"週の終わり",IF(WEEKDAY(C636)&gt;2,"↓",""))),"")</f>
        <v/>
      </c>
      <c r="S636" s="184"/>
      <c r="V636" s="177" t="str">
        <f>IFERROR(VLOOKUP(B636,①工事概要の入力!$C$10:$D$14,2,FALSE),"")</f>
        <v/>
      </c>
      <c r="W636" s="177" t="str">
        <f>IFERROR(VLOOKUP(B636,①工事概要の入力!$C$18:$D$23,2,FALSE),"")</f>
        <v/>
      </c>
      <c r="X636" s="177" t="str">
        <f>IFERROR(VLOOKUP(B636,①工事概要の入力!$C$24:$D$26,2,FALSE),"")</f>
        <v/>
      </c>
      <c r="Y636" s="177" t="str">
        <f>IF(B636&gt;①工事概要の入力!$C$28,"",IF(B636&gt;=①工事概要の入力!$C$27,$Y$13,""))</f>
        <v/>
      </c>
      <c r="Z636" s="177" t="str">
        <f>IF(B636&gt;①工事概要の入力!$C$30,"",IF(B636&gt;=①工事概要の入力!$C$29,$Z$13,""))</f>
        <v/>
      </c>
      <c r="AA636" s="177" t="str">
        <f>IF(B636&gt;①工事概要の入力!$C$32,"",IF(B636&gt;=①工事概要の入力!$C$31,$AA$13,""))</f>
        <v/>
      </c>
      <c r="AB636" s="177" t="str">
        <f>IF(B636&gt;①工事概要の入力!$C$34,"",IF(B636&gt;=①工事概要の入力!$C$33,$AB$13,""))</f>
        <v/>
      </c>
      <c r="AC636" s="177" t="str">
        <f>IF(B636&gt;①工事概要の入力!$C$36,"",IF(B636&gt;=①工事概要の入力!$C$35,$AC$13,""))</f>
        <v/>
      </c>
      <c r="AD636" s="177" t="str">
        <f>IF(B636&gt;①工事概要の入力!$C$38,"",IF(B636&gt;=①工事概要の入力!$C$37,$AD$13,""))</f>
        <v/>
      </c>
      <c r="AE636" s="177" t="str">
        <f>IF(B636&gt;①工事概要の入力!$C$40,"",IF(B636&gt;=①工事概要の入力!$C$39,$AE$13,""))</f>
        <v/>
      </c>
      <c r="AF636" s="177" t="str">
        <f>IF(B636&gt;①工事概要の入力!$C$42,"",IF(B636&gt;=①工事概要の入力!$C$41,$AF$13,""))</f>
        <v/>
      </c>
      <c r="AG636" s="177" t="str">
        <f>IF(B636&gt;①工事概要の入力!$C$44,"",IF(B636&gt;=①工事概要の入力!$C$43,$AG$13,""))</f>
        <v/>
      </c>
      <c r="AH636" s="177" t="str">
        <f>IF(B636&gt;①工事概要の入力!$C$46,"",IF(B636&gt;=①工事概要の入力!$C$45,$AH$13,""))</f>
        <v/>
      </c>
      <c r="AI636" s="177" t="str">
        <f>IF(B636&gt;①工事概要の入力!$C$48,"",IF(B636&gt;=①工事概要の入力!$C$47,$AI$13,""))</f>
        <v/>
      </c>
      <c r="AJ636" s="177" t="str">
        <f>IF(B636&gt;①工事概要の入力!$C$50,"",IF(B636&gt;=①工事概要の入力!$C$49,$AJ$13,""))</f>
        <v/>
      </c>
      <c r="AK636" s="177" t="str">
        <f>IF(B636&gt;①工事概要の入力!$C$52,"",IF(B636&gt;=①工事概要の入力!$C$51,$AK$13,""))</f>
        <v/>
      </c>
      <c r="AL636" s="177" t="str">
        <f>IF(B636&gt;①工事概要の入力!$C$54,"",IF(B636&gt;=①工事概要の入力!$C$53,$AL$13,""))</f>
        <v/>
      </c>
      <c r="AM636" s="177" t="str">
        <f>IF(B636&gt;①工事概要の入力!$C$56,"",IF(B636&gt;=①工事概要の入力!$C$55,$AM$13,""))</f>
        <v/>
      </c>
      <c r="AN636" s="177" t="str">
        <f>IF(B636&gt;①工事概要の入力!$C$58,"",IF(B636&gt;=①工事概要の入力!$C$57,$AN$13,""))</f>
        <v/>
      </c>
      <c r="AO636" s="177" t="str">
        <f>IF(B636&gt;①工事概要の入力!$C$60,"",IF(B636&gt;=①工事概要の入力!$C$59,$AO$13,""))</f>
        <v/>
      </c>
      <c r="AP636" s="177" t="str">
        <f>IF(B636&gt;①工事概要の入力!$C$62,"",IF(B636&gt;=①工事概要の入力!$C$61,$AP$13,""))</f>
        <v/>
      </c>
      <c r="AQ636" s="177" t="str">
        <f>IF(B636&gt;①工事概要の入力!$C$64,"",IF(B636&gt;=①工事概要の入力!$C$63,$AQ$13,""))</f>
        <v/>
      </c>
      <c r="AR636" s="177" t="str">
        <f>IF(B636&gt;①工事概要の入力!$C$66,"",IF(B636&gt;=①工事概要の入力!$C$65,$AR$13,""))</f>
        <v/>
      </c>
      <c r="AS636" s="177" t="str">
        <f>IF(B636&gt;①工事概要の入力!$C$68,"",IF(B636&gt;=①工事概要の入力!$C$67,$AS$13,""))</f>
        <v/>
      </c>
      <c r="AT636" s="177" t="str">
        <f t="shared" si="99"/>
        <v/>
      </c>
      <c r="AU636" s="177" t="str">
        <f t="shared" si="91"/>
        <v xml:space="preserve"> </v>
      </c>
    </row>
    <row r="637" spans="1:47" ht="39" customHeight="1" thickTop="1" thickBot="1">
      <c r="A637" s="351" t="str">
        <f t="shared" si="92"/>
        <v>対象期間外</v>
      </c>
      <c r="B637" s="362" t="str">
        <f>IFERROR(IF(B636=①工事概要の入力!$E$14,"-",IF(B636="-","-",B636+1)),"-")</f>
        <v>-</v>
      </c>
      <c r="C637" s="363" t="str">
        <f t="shared" si="93"/>
        <v>-</v>
      </c>
      <c r="D637" s="364" t="str">
        <f t="shared" si="94"/>
        <v xml:space="preserve"> </v>
      </c>
      <c r="E637" s="365" t="str">
        <f>IF(B637=①工事概要の入力!$E$10,"",IF(B637&gt;①工事概要の入力!$E$13,"",IF(LEN(AT637)=0,"○","")))</f>
        <v/>
      </c>
      <c r="F637" s="365" t="str">
        <f>IF(E637="","",IF(WEEKDAY(B637)=1,"〇",IF(WEEKDAY(B637)=7,"〇","")))</f>
        <v/>
      </c>
      <c r="G637" s="366" t="str">
        <f t="shared" si="95"/>
        <v>×</v>
      </c>
      <c r="H637" s="367"/>
      <c r="I637" s="368"/>
      <c r="J637" s="369"/>
      <c r="K637" s="370"/>
      <c r="L637" s="371" t="str">
        <f t="shared" si="96"/>
        <v/>
      </c>
      <c r="M637" s="371" t="str">
        <f t="shared" si="90"/>
        <v/>
      </c>
      <c r="N637" s="371" t="str">
        <f>B637</f>
        <v>-</v>
      </c>
      <c r="O637" s="371" t="str">
        <f t="shared" si="97"/>
        <v/>
      </c>
      <c r="P637" s="371" t="str">
        <f t="shared" si="98"/>
        <v>振替済み</v>
      </c>
      <c r="Q637" s="365" t="str">
        <f>IFERROR(IF(F637="","",IF(I637="休日","OK",IF(I637=$T$3,VLOOKUP(B637,$M$15:$P$655,4,FALSE),"NG"))),"NG")</f>
        <v/>
      </c>
      <c r="R637" s="398" t="str">
        <f>IFERROR(IF(WEEKDAY(C637)=2,"週の始まり",IF(WEEKDAY(C637)=1,"週の終わり",IF(WEEKDAY(C637)&gt;2,"↓",""))),"")</f>
        <v/>
      </c>
      <c r="S637" s="184"/>
      <c r="V637" s="177" t="str">
        <f>IFERROR(VLOOKUP(B637,①工事概要の入力!$C$10:$D$14,2,FALSE),"")</f>
        <v/>
      </c>
      <c r="W637" s="177" t="str">
        <f>IFERROR(VLOOKUP(B637,①工事概要の入力!$C$18:$D$23,2,FALSE),"")</f>
        <v/>
      </c>
      <c r="X637" s="177" t="str">
        <f>IFERROR(VLOOKUP(B637,①工事概要の入力!$C$24:$D$26,2,FALSE),"")</f>
        <v/>
      </c>
      <c r="Y637" s="177" t="str">
        <f>IF(B637&gt;①工事概要の入力!$C$28,"",IF(B637&gt;=①工事概要の入力!$C$27,$Y$13,""))</f>
        <v/>
      </c>
      <c r="Z637" s="177" t="str">
        <f>IF(B637&gt;①工事概要の入力!$C$30,"",IF(B637&gt;=①工事概要の入力!$C$29,$Z$13,""))</f>
        <v/>
      </c>
      <c r="AA637" s="177" t="str">
        <f>IF(B637&gt;①工事概要の入力!$C$32,"",IF(B637&gt;=①工事概要の入力!$C$31,$AA$13,""))</f>
        <v/>
      </c>
      <c r="AB637" s="177" t="str">
        <f>IF(B637&gt;①工事概要の入力!$C$34,"",IF(B637&gt;=①工事概要の入力!$C$33,$AB$13,""))</f>
        <v/>
      </c>
      <c r="AC637" s="177" t="str">
        <f>IF(B637&gt;①工事概要の入力!$C$36,"",IF(B637&gt;=①工事概要の入力!$C$35,$AC$13,""))</f>
        <v/>
      </c>
      <c r="AD637" s="177" t="str">
        <f>IF(B637&gt;①工事概要の入力!$C$38,"",IF(B637&gt;=①工事概要の入力!$C$37,$AD$13,""))</f>
        <v/>
      </c>
      <c r="AE637" s="177" t="str">
        <f>IF(B637&gt;①工事概要の入力!$C$40,"",IF(B637&gt;=①工事概要の入力!$C$39,$AE$13,""))</f>
        <v/>
      </c>
      <c r="AF637" s="177" t="str">
        <f>IF(B637&gt;①工事概要の入力!$C$42,"",IF(B637&gt;=①工事概要の入力!$C$41,$AF$13,""))</f>
        <v/>
      </c>
      <c r="AG637" s="177" t="str">
        <f>IF(B637&gt;①工事概要の入力!$C$44,"",IF(B637&gt;=①工事概要の入力!$C$43,$AG$13,""))</f>
        <v/>
      </c>
      <c r="AH637" s="177" t="str">
        <f>IF(B637&gt;①工事概要の入力!$C$46,"",IF(B637&gt;=①工事概要の入力!$C$45,$AH$13,""))</f>
        <v/>
      </c>
      <c r="AI637" s="177" t="str">
        <f>IF(B637&gt;①工事概要の入力!$C$48,"",IF(B637&gt;=①工事概要の入力!$C$47,$AI$13,""))</f>
        <v/>
      </c>
      <c r="AJ637" s="177" t="str">
        <f>IF(B637&gt;①工事概要の入力!$C$50,"",IF(B637&gt;=①工事概要の入力!$C$49,$AJ$13,""))</f>
        <v/>
      </c>
      <c r="AK637" s="177" t="str">
        <f>IF(B637&gt;①工事概要の入力!$C$52,"",IF(B637&gt;=①工事概要の入力!$C$51,$AK$13,""))</f>
        <v/>
      </c>
      <c r="AL637" s="177" t="str">
        <f>IF(B637&gt;①工事概要の入力!$C$54,"",IF(B637&gt;=①工事概要の入力!$C$53,$AL$13,""))</f>
        <v/>
      </c>
      <c r="AM637" s="177" t="str">
        <f>IF(B637&gt;①工事概要の入力!$C$56,"",IF(B637&gt;=①工事概要の入力!$C$55,$AM$13,""))</f>
        <v/>
      </c>
      <c r="AN637" s="177" t="str">
        <f>IF(B637&gt;①工事概要の入力!$C$58,"",IF(B637&gt;=①工事概要の入力!$C$57,$AN$13,""))</f>
        <v/>
      </c>
      <c r="AO637" s="177" t="str">
        <f>IF(B637&gt;①工事概要の入力!$C$60,"",IF(B637&gt;=①工事概要の入力!$C$59,$AO$13,""))</f>
        <v/>
      </c>
      <c r="AP637" s="177" t="str">
        <f>IF(B637&gt;①工事概要の入力!$C$62,"",IF(B637&gt;=①工事概要の入力!$C$61,$AP$13,""))</f>
        <v/>
      </c>
      <c r="AQ637" s="177" t="str">
        <f>IF(B637&gt;①工事概要の入力!$C$64,"",IF(B637&gt;=①工事概要の入力!$C$63,$AQ$13,""))</f>
        <v/>
      </c>
      <c r="AR637" s="177" t="str">
        <f>IF(B637&gt;①工事概要の入力!$C$66,"",IF(B637&gt;=①工事概要の入力!$C$65,$AR$13,""))</f>
        <v/>
      </c>
      <c r="AS637" s="177" t="str">
        <f>IF(B637&gt;①工事概要の入力!$C$68,"",IF(B637&gt;=①工事概要の入力!$C$67,$AS$13,""))</f>
        <v/>
      </c>
      <c r="AT637" s="177" t="str">
        <f t="shared" si="99"/>
        <v/>
      </c>
      <c r="AU637" s="177" t="str">
        <f t="shared" si="91"/>
        <v xml:space="preserve"> </v>
      </c>
    </row>
    <row r="638" spans="1:47" ht="39" customHeight="1" thickTop="1" thickBot="1">
      <c r="A638" s="351" t="str">
        <f t="shared" si="92"/>
        <v>対象期間外</v>
      </c>
      <c r="B638" s="362" t="str">
        <f>IFERROR(IF(B637=①工事概要の入力!$E$14,"-",IF(B637="-","-",B637+1)),"-")</f>
        <v>-</v>
      </c>
      <c r="C638" s="363" t="str">
        <f t="shared" si="93"/>
        <v>-</v>
      </c>
      <c r="D638" s="364" t="str">
        <f t="shared" si="94"/>
        <v xml:space="preserve"> </v>
      </c>
      <c r="E638" s="365" t="str">
        <f>IF(B638=①工事概要の入力!$E$10,"",IF(B638&gt;①工事概要の入力!$E$13,"",IF(LEN(AT638)=0,"○","")))</f>
        <v/>
      </c>
      <c r="F638" s="365" t="str">
        <f>IF(E638="","",IF(WEEKDAY(B638)=1,"〇",IF(WEEKDAY(B638)=7,"〇","")))</f>
        <v/>
      </c>
      <c r="G638" s="366" t="str">
        <f t="shared" si="95"/>
        <v>×</v>
      </c>
      <c r="H638" s="367"/>
      <c r="I638" s="368"/>
      <c r="J638" s="369"/>
      <c r="K638" s="370"/>
      <c r="L638" s="371" t="str">
        <f t="shared" si="96"/>
        <v/>
      </c>
      <c r="M638" s="371" t="str">
        <f t="shared" si="90"/>
        <v/>
      </c>
      <c r="N638" s="371" t="str">
        <f>B638</f>
        <v>-</v>
      </c>
      <c r="O638" s="371" t="str">
        <f t="shared" si="97"/>
        <v/>
      </c>
      <c r="P638" s="371" t="str">
        <f t="shared" si="98"/>
        <v>振替済み</v>
      </c>
      <c r="Q638" s="365" t="str">
        <f>IFERROR(IF(F638="","",IF(I638="休日","OK",IF(I638=$T$3,VLOOKUP(B638,$M$15:$P$655,4,FALSE),"NG"))),"NG")</f>
        <v/>
      </c>
      <c r="R638" s="398" t="str">
        <f>IFERROR(IF(WEEKDAY(C638)=2,"週の始まり",IF(WEEKDAY(C638)=1,"週の終わり",IF(WEEKDAY(C638)&gt;2,"↓",""))),"")</f>
        <v/>
      </c>
      <c r="S638" s="184"/>
      <c r="V638" s="177" t="str">
        <f>IFERROR(VLOOKUP(B638,①工事概要の入力!$C$10:$D$14,2,FALSE),"")</f>
        <v/>
      </c>
      <c r="W638" s="177" t="str">
        <f>IFERROR(VLOOKUP(B638,①工事概要の入力!$C$18:$D$23,2,FALSE),"")</f>
        <v/>
      </c>
      <c r="X638" s="177" t="str">
        <f>IFERROR(VLOOKUP(B638,①工事概要の入力!$C$24:$D$26,2,FALSE),"")</f>
        <v/>
      </c>
      <c r="Y638" s="177" t="str">
        <f>IF(B638&gt;①工事概要の入力!$C$28,"",IF(B638&gt;=①工事概要の入力!$C$27,$Y$13,""))</f>
        <v/>
      </c>
      <c r="Z638" s="177" t="str">
        <f>IF(B638&gt;①工事概要の入力!$C$30,"",IF(B638&gt;=①工事概要の入力!$C$29,$Z$13,""))</f>
        <v/>
      </c>
      <c r="AA638" s="177" t="str">
        <f>IF(B638&gt;①工事概要の入力!$C$32,"",IF(B638&gt;=①工事概要の入力!$C$31,$AA$13,""))</f>
        <v/>
      </c>
      <c r="AB638" s="177" t="str">
        <f>IF(B638&gt;①工事概要の入力!$C$34,"",IF(B638&gt;=①工事概要の入力!$C$33,$AB$13,""))</f>
        <v/>
      </c>
      <c r="AC638" s="177" t="str">
        <f>IF(B638&gt;①工事概要の入力!$C$36,"",IF(B638&gt;=①工事概要の入力!$C$35,$AC$13,""))</f>
        <v/>
      </c>
      <c r="AD638" s="177" t="str">
        <f>IF(B638&gt;①工事概要の入力!$C$38,"",IF(B638&gt;=①工事概要の入力!$C$37,$AD$13,""))</f>
        <v/>
      </c>
      <c r="AE638" s="177" t="str">
        <f>IF(B638&gt;①工事概要の入力!$C$40,"",IF(B638&gt;=①工事概要の入力!$C$39,$AE$13,""))</f>
        <v/>
      </c>
      <c r="AF638" s="177" t="str">
        <f>IF(B638&gt;①工事概要の入力!$C$42,"",IF(B638&gt;=①工事概要の入力!$C$41,$AF$13,""))</f>
        <v/>
      </c>
      <c r="AG638" s="177" t="str">
        <f>IF(B638&gt;①工事概要の入力!$C$44,"",IF(B638&gt;=①工事概要の入力!$C$43,$AG$13,""))</f>
        <v/>
      </c>
      <c r="AH638" s="177" t="str">
        <f>IF(B638&gt;①工事概要の入力!$C$46,"",IF(B638&gt;=①工事概要の入力!$C$45,$AH$13,""))</f>
        <v/>
      </c>
      <c r="AI638" s="177" t="str">
        <f>IF(B638&gt;①工事概要の入力!$C$48,"",IF(B638&gt;=①工事概要の入力!$C$47,$AI$13,""))</f>
        <v/>
      </c>
      <c r="AJ638" s="177" t="str">
        <f>IF(B638&gt;①工事概要の入力!$C$50,"",IF(B638&gt;=①工事概要の入力!$C$49,$AJ$13,""))</f>
        <v/>
      </c>
      <c r="AK638" s="177" t="str">
        <f>IF(B638&gt;①工事概要の入力!$C$52,"",IF(B638&gt;=①工事概要の入力!$C$51,$AK$13,""))</f>
        <v/>
      </c>
      <c r="AL638" s="177" t="str">
        <f>IF(B638&gt;①工事概要の入力!$C$54,"",IF(B638&gt;=①工事概要の入力!$C$53,$AL$13,""))</f>
        <v/>
      </c>
      <c r="AM638" s="177" t="str">
        <f>IF(B638&gt;①工事概要の入力!$C$56,"",IF(B638&gt;=①工事概要の入力!$C$55,$AM$13,""))</f>
        <v/>
      </c>
      <c r="AN638" s="177" t="str">
        <f>IF(B638&gt;①工事概要の入力!$C$58,"",IF(B638&gt;=①工事概要の入力!$C$57,$AN$13,""))</f>
        <v/>
      </c>
      <c r="AO638" s="177" t="str">
        <f>IF(B638&gt;①工事概要の入力!$C$60,"",IF(B638&gt;=①工事概要の入力!$C$59,$AO$13,""))</f>
        <v/>
      </c>
      <c r="AP638" s="177" t="str">
        <f>IF(B638&gt;①工事概要の入力!$C$62,"",IF(B638&gt;=①工事概要の入力!$C$61,$AP$13,""))</f>
        <v/>
      </c>
      <c r="AQ638" s="177" t="str">
        <f>IF(B638&gt;①工事概要の入力!$C$64,"",IF(B638&gt;=①工事概要の入力!$C$63,$AQ$13,""))</f>
        <v/>
      </c>
      <c r="AR638" s="177" t="str">
        <f>IF(B638&gt;①工事概要の入力!$C$66,"",IF(B638&gt;=①工事概要の入力!$C$65,$AR$13,""))</f>
        <v/>
      </c>
      <c r="AS638" s="177" t="str">
        <f>IF(B638&gt;①工事概要の入力!$C$68,"",IF(B638&gt;=①工事概要の入力!$C$67,$AS$13,""))</f>
        <v/>
      </c>
      <c r="AT638" s="177" t="str">
        <f t="shared" si="99"/>
        <v/>
      </c>
      <c r="AU638" s="177" t="str">
        <f t="shared" si="91"/>
        <v xml:space="preserve"> </v>
      </c>
    </row>
    <row r="639" spans="1:47" ht="39" customHeight="1" thickTop="1" thickBot="1">
      <c r="A639" s="351" t="str">
        <f t="shared" si="92"/>
        <v>対象期間外</v>
      </c>
      <c r="B639" s="362" t="str">
        <f>IFERROR(IF(B638=①工事概要の入力!$E$14,"-",IF(B638="-","-",B638+1)),"-")</f>
        <v>-</v>
      </c>
      <c r="C639" s="363" t="str">
        <f t="shared" si="93"/>
        <v>-</v>
      </c>
      <c r="D639" s="364" t="str">
        <f t="shared" si="94"/>
        <v xml:space="preserve"> </v>
      </c>
      <c r="E639" s="365" t="str">
        <f>IF(B639=①工事概要の入力!$E$10,"",IF(B639&gt;①工事概要の入力!$E$13,"",IF(LEN(AT639)=0,"○","")))</f>
        <v/>
      </c>
      <c r="F639" s="365" t="str">
        <f>IF(E639="","",IF(WEEKDAY(B639)=1,"〇",IF(WEEKDAY(B639)=7,"〇","")))</f>
        <v/>
      </c>
      <c r="G639" s="366" t="str">
        <f t="shared" si="95"/>
        <v>×</v>
      </c>
      <c r="H639" s="367"/>
      <c r="I639" s="368"/>
      <c r="J639" s="369"/>
      <c r="K639" s="370"/>
      <c r="L639" s="371" t="str">
        <f t="shared" si="96"/>
        <v/>
      </c>
      <c r="M639" s="371" t="str">
        <f t="shared" si="90"/>
        <v/>
      </c>
      <c r="N639" s="371" t="str">
        <f>B639</f>
        <v>-</v>
      </c>
      <c r="O639" s="371" t="str">
        <f t="shared" si="97"/>
        <v/>
      </c>
      <c r="P639" s="371" t="str">
        <f t="shared" si="98"/>
        <v>振替済み</v>
      </c>
      <c r="Q639" s="365" t="str">
        <f>IFERROR(IF(F639="","",IF(I639="休日","OK",IF(I639=$T$3,VLOOKUP(B639,$M$15:$P$655,4,FALSE),"NG"))),"NG")</f>
        <v/>
      </c>
      <c r="R639" s="398" t="str">
        <f>IFERROR(IF(WEEKDAY(C639)=2,"週の始まり",IF(WEEKDAY(C639)=1,"週の終わり",IF(WEEKDAY(C639)&gt;2,"↓",""))),"")</f>
        <v/>
      </c>
      <c r="S639" s="184"/>
      <c r="V639" s="177" t="str">
        <f>IFERROR(VLOOKUP(B639,①工事概要の入力!$C$10:$D$14,2,FALSE),"")</f>
        <v/>
      </c>
      <c r="W639" s="177" t="str">
        <f>IFERROR(VLOOKUP(B639,①工事概要の入力!$C$18:$D$23,2,FALSE),"")</f>
        <v/>
      </c>
      <c r="X639" s="177" t="str">
        <f>IFERROR(VLOOKUP(B639,①工事概要の入力!$C$24:$D$26,2,FALSE),"")</f>
        <v/>
      </c>
      <c r="Y639" s="177" t="str">
        <f>IF(B639&gt;①工事概要の入力!$C$28,"",IF(B639&gt;=①工事概要の入力!$C$27,$Y$13,""))</f>
        <v/>
      </c>
      <c r="Z639" s="177" t="str">
        <f>IF(B639&gt;①工事概要の入力!$C$30,"",IF(B639&gt;=①工事概要の入力!$C$29,$Z$13,""))</f>
        <v/>
      </c>
      <c r="AA639" s="177" t="str">
        <f>IF(B639&gt;①工事概要の入力!$C$32,"",IF(B639&gt;=①工事概要の入力!$C$31,$AA$13,""))</f>
        <v/>
      </c>
      <c r="AB639" s="177" t="str">
        <f>IF(B639&gt;①工事概要の入力!$C$34,"",IF(B639&gt;=①工事概要の入力!$C$33,$AB$13,""))</f>
        <v/>
      </c>
      <c r="AC639" s="177" t="str">
        <f>IF(B639&gt;①工事概要の入力!$C$36,"",IF(B639&gt;=①工事概要の入力!$C$35,$AC$13,""))</f>
        <v/>
      </c>
      <c r="AD639" s="177" t="str">
        <f>IF(B639&gt;①工事概要の入力!$C$38,"",IF(B639&gt;=①工事概要の入力!$C$37,$AD$13,""))</f>
        <v/>
      </c>
      <c r="AE639" s="177" t="str">
        <f>IF(B639&gt;①工事概要の入力!$C$40,"",IF(B639&gt;=①工事概要の入力!$C$39,$AE$13,""))</f>
        <v/>
      </c>
      <c r="AF639" s="177" t="str">
        <f>IF(B639&gt;①工事概要の入力!$C$42,"",IF(B639&gt;=①工事概要の入力!$C$41,$AF$13,""))</f>
        <v/>
      </c>
      <c r="AG639" s="177" t="str">
        <f>IF(B639&gt;①工事概要の入力!$C$44,"",IF(B639&gt;=①工事概要の入力!$C$43,$AG$13,""))</f>
        <v/>
      </c>
      <c r="AH639" s="177" t="str">
        <f>IF(B639&gt;①工事概要の入力!$C$46,"",IF(B639&gt;=①工事概要の入力!$C$45,$AH$13,""))</f>
        <v/>
      </c>
      <c r="AI639" s="177" t="str">
        <f>IF(B639&gt;①工事概要の入力!$C$48,"",IF(B639&gt;=①工事概要の入力!$C$47,$AI$13,""))</f>
        <v/>
      </c>
      <c r="AJ639" s="177" t="str">
        <f>IF(B639&gt;①工事概要の入力!$C$50,"",IF(B639&gt;=①工事概要の入力!$C$49,$AJ$13,""))</f>
        <v/>
      </c>
      <c r="AK639" s="177" t="str">
        <f>IF(B639&gt;①工事概要の入力!$C$52,"",IF(B639&gt;=①工事概要の入力!$C$51,$AK$13,""))</f>
        <v/>
      </c>
      <c r="AL639" s="177" t="str">
        <f>IF(B639&gt;①工事概要の入力!$C$54,"",IF(B639&gt;=①工事概要の入力!$C$53,$AL$13,""))</f>
        <v/>
      </c>
      <c r="AM639" s="177" t="str">
        <f>IF(B639&gt;①工事概要の入力!$C$56,"",IF(B639&gt;=①工事概要の入力!$C$55,$AM$13,""))</f>
        <v/>
      </c>
      <c r="AN639" s="177" t="str">
        <f>IF(B639&gt;①工事概要の入力!$C$58,"",IF(B639&gt;=①工事概要の入力!$C$57,$AN$13,""))</f>
        <v/>
      </c>
      <c r="AO639" s="177" t="str">
        <f>IF(B639&gt;①工事概要の入力!$C$60,"",IF(B639&gt;=①工事概要の入力!$C$59,$AO$13,""))</f>
        <v/>
      </c>
      <c r="AP639" s="177" t="str">
        <f>IF(B639&gt;①工事概要の入力!$C$62,"",IF(B639&gt;=①工事概要の入力!$C$61,$AP$13,""))</f>
        <v/>
      </c>
      <c r="AQ639" s="177" t="str">
        <f>IF(B639&gt;①工事概要の入力!$C$64,"",IF(B639&gt;=①工事概要の入力!$C$63,$AQ$13,""))</f>
        <v/>
      </c>
      <c r="AR639" s="177" t="str">
        <f>IF(B639&gt;①工事概要の入力!$C$66,"",IF(B639&gt;=①工事概要の入力!$C$65,$AR$13,""))</f>
        <v/>
      </c>
      <c r="AS639" s="177" t="str">
        <f>IF(B639&gt;①工事概要の入力!$C$68,"",IF(B639&gt;=①工事概要の入力!$C$67,$AS$13,""))</f>
        <v/>
      </c>
      <c r="AT639" s="177" t="str">
        <f t="shared" si="99"/>
        <v/>
      </c>
      <c r="AU639" s="177" t="str">
        <f t="shared" si="91"/>
        <v xml:space="preserve"> </v>
      </c>
    </row>
    <row r="640" spans="1:47" ht="39" customHeight="1" thickTop="1" thickBot="1">
      <c r="A640" s="351" t="str">
        <f t="shared" si="92"/>
        <v>対象期間外</v>
      </c>
      <c r="B640" s="362" t="str">
        <f>IFERROR(IF(B639=①工事概要の入力!$E$14,"-",IF(B639="-","-",B639+1)),"-")</f>
        <v>-</v>
      </c>
      <c r="C640" s="363" t="str">
        <f t="shared" si="93"/>
        <v>-</v>
      </c>
      <c r="D640" s="364" t="str">
        <f t="shared" si="94"/>
        <v xml:space="preserve"> </v>
      </c>
      <c r="E640" s="365" t="str">
        <f>IF(B640=①工事概要の入力!$E$10,"",IF(B640&gt;①工事概要の入力!$E$13,"",IF(LEN(AT640)=0,"○","")))</f>
        <v/>
      </c>
      <c r="F640" s="365" t="str">
        <f>IF(E640="","",IF(WEEKDAY(B640)=1,"〇",IF(WEEKDAY(B640)=7,"〇","")))</f>
        <v/>
      </c>
      <c r="G640" s="366" t="str">
        <f t="shared" si="95"/>
        <v>×</v>
      </c>
      <c r="H640" s="367"/>
      <c r="I640" s="368"/>
      <c r="J640" s="369"/>
      <c r="K640" s="370"/>
      <c r="L640" s="371" t="str">
        <f t="shared" si="96"/>
        <v/>
      </c>
      <c r="M640" s="371" t="str">
        <f t="shared" si="90"/>
        <v/>
      </c>
      <c r="N640" s="371" t="str">
        <f>B640</f>
        <v>-</v>
      </c>
      <c r="O640" s="371" t="str">
        <f t="shared" si="97"/>
        <v/>
      </c>
      <c r="P640" s="371" t="str">
        <f t="shared" si="98"/>
        <v>振替済み</v>
      </c>
      <c r="Q640" s="365" t="str">
        <f>IFERROR(IF(F640="","",IF(I640="休日","OK",IF(I640=$T$3,VLOOKUP(B640,$M$15:$P$655,4,FALSE),"NG"))),"NG")</f>
        <v/>
      </c>
      <c r="R640" s="398" t="str">
        <f>IFERROR(IF(WEEKDAY(C640)=2,"週の始まり",IF(WEEKDAY(C640)=1,"週の終わり",IF(WEEKDAY(C640)&gt;2,"↓",""))),"")</f>
        <v/>
      </c>
      <c r="S640" s="184"/>
      <c r="V640" s="177" t="str">
        <f>IFERROR(VLOOKUP(B640,①工事概要の入力!$C$10:$D$14,2,FALSE),"")</f>
        <v/>
      </c>
      <c r="W640" s="177" t="str">
        <f>IFERROR(VLOOKUP(B640,①工事概要の入力!$C$18:$D$23,2,FALSE),"")</f>
        <v/>
      </c>
      <c r="X640" s="177" t="str">
        <f>IFERROR(VLOOKUP(B640,①工事概要の入力!$C$24:$D$26,2,FALSE),"")</f>
        <v/>
      </c>
      <c r="Y640" s="177" t="str">
        <f>IF(B640&gt;①工事概要の入力!$C$28,"",IF(B640&gt;=①工事概要の入力!$C$27,$Y$13,""))</f>
        <v/>
      </c>
      <c r="Z640" s="177" t="str">
        <f>IF(B640&gt;①工事概要の入力!$C$30,"",IF(B640&gt;=①工事概要の入力!$C$29,$Z$13,""))</f>
        <v/>
      </c>
      <c r="AA640" s="177" t="str">
        <f>IF(B640&gt;①工事概要の入力!$C$32,"",IF(B640&gt;=①工事概要の入力!$C$31,$AA$13,""))</f>
        <v/>
      </c>
      <c r="AB640" s="177" t="str">
        <f>IF(B640&gt;①工事概要の入力!$C$34,"",IF(B640&gt;=①工事概要の入力!$C$33,$AB$13,""))</f>
        <v/>
      </c>
      <c r="AC640" s="177" t="str">
        <f>IF(B640&gt;①工事概要の入力!$C$36,"",IF(B640&gt;=①工事概要の入力!$C$35,$AC$13,""))</f>
        <v/>
      </c>
      <c r="AD640" s="177" t="str">
        <f>IF(B640&gt;①工事概要の入力!$C$38,"",IF(B640&gt;=①工事概要の入力!$C$37,$AD$13,""))</f>
        <v/>
      </c>
      <c r="AE640" s="177" t="str">
        <f>IF(B640&gt;①工事概要の入力!$C$40,"",IF(B640&gt;=①工事概要の入力!$C$39,$AE$13,""))</f>
        <v/>
      </c>
      <c r="AF640" s="177" t="str">
        <f>IF(B640&gt;①工事概要の入力!$C$42,"",IF(B640&gt;=①工事概要の入力!$C$41,$AF$13,""))</f>
        <v/>
      </c>
      <c r="AG640" s="177" t="str">
        <f>IF(B640&gt;①工事概要の入力!$C$44,"",IF(B640&gt;=①工事概要の入力!$C$43,$AG$13,""))</f>
        <v/>
      </c>
      <c r="AH640" s="177" t="str">
        <f>IF(B640&gt;①工事概要の入力!$C$46,"",IF(B640&gt;=①工事概要の入力!$C$45,$AH$13,""))</f>
        <v/>
      </c>
      <c r="AI640" s="177" t="str">
        <f>IF(B640&gt;①工事概要の入力!$C$48,"",IF(B640&gt;=①工事概要の入力!$C$47,$AI$13,""))</f>
        <v/>
      </c>
      <c r="AJ640" s="177" t="str">
        <f>IF(B640&gt;①工事概要の入力!$C$50,"",IF(B640&gt;=①工事概要の入力!$C$49,$AJ$13,""))</f>
        <v/>
      </c>
      <c r="AK640" s="177" t="str">
        <f>IF(B640&gt;①工事概要の入力!$C$52,"",IF(B640&gt;=①工事概要の入力!$C$51,$AK$13,""))</f>
        <v/>
      </c>
      <c r="AL640" s="177" t="str">
        <f>IF(B640&gt;①工事概要の入力!$C$54,"",IF(B640&gt;=①工事概要の入力!$C$53,$AL$13,""))</f>
        <v/>
      </c>
      <c r="AM640" s="177" t="str">
        <f>IF(B640&gt;①工事概要の入力!$C$56,"",IF(B640&gt;=①工事概要の入力!$C$55,$AM$13,""))</f>
        <v/>
      </c>
      <c r="AN640" s="177" t="str">
        <f>IF(B640&gt;①工事概要の入力!$C$58,"",IF(B640&gt;=①工事概要の入力!$C$57,$AN$13,""))</f>
        <v/>
      </c>
      <c r="AO640" s="177" t="str">
        <f>IF(B640&gt;①工事概要の入力!$C$60,"",IF(B640&gt;=①工事概要の入力!$C$59,$AO$13,""))</f>
        <v/>
      </c>
      <c r="AP640" s="177" t="str">
        <f>IF(B640&gt;①工事概要の入力!$C$62,"",IF(B640&gt;=①工事概要の入力!$C$61,$AP$13,""))</f>
        <v/>
      </c>
      <c r="AQ640" s="177" t="str">
        <f>IF(B640&gt;①工事概要の入力!$C$64,"",IF(B640&gt;=①工事概要の入力!$C$63,$AQ$13,""))</f>
        <v/>
      </c>
      <c r="AR640" s="177" t="str">
        <f>IF(B640&gt;①工事概要の入力!$C$66,"",IF(B640&gt;=①工事概要の入力!$C$65,$AR$13,""))</f>
        <v/>
      </c>
      <c r="AS640" s="177" t="str">
        <f>IF(B640&gt;①工事概要の入力!$C$68,"",IF(B640&gt;=①工事概要の入力!$C$67,$AS$13,""))</f>
        <v/>
      </c>
      <c r="AT640" s="177" t="str">
        <f t="shared" si="99"/>
        <v/>
      </c>
      <c r="AU640" s="177" t="str">
        <f t="shared" si="91"/>
        <v xml:space="preserve"> </v>
      </c>
    </row>
    <row r="641" spans="1:47" ht="39" customHeight="1" thickTop="1" thickBot="1">
      <c r="A641" s="351" t="str">
        <f t="shared" si="92"/>
        <v>対象期間外</v>
      </c>
      <c r="B641" s="362" t="str">
        <f>IFERROR(IF(B640=①工事概要の入力!$E$14,"-",IF(B640="-","-",B640+1)),"-")</f>
        <v>-</v>
      </c>
      <c r="C641" s="363" t="str">
        <f t="shared" si="93"/>
        <v>-</v>
      </c>
      <c r="D641" s="364" t="str">
        <f t="shared" si="94"/>
        <v xml:space="preserve"> </v>
      </c>
      <c r="E641" s="365" t="str">
        <f>IF(B641=①工事概要の入力!$E$10,"",IF(B641&gt;①工事概要の入力!$E$13,"",IF(LEN(AT641)=0,"○","")))</f>
        <v/>
      </c>
      <c r="F641" s="365" t="str">
        <f>IF(E641="","",IF(WEEKDAY(B641)=1,"〇",IF(WEEKDAY(B641)=7,"〇","")))</f>
        <v/>
      </c>
      <c r="G641" s="366" t="str">
        <f t="shared" si="95"/>
        <v>×</v>
      </c>
      <c r="H641" s="367"/>
      <c r="I641" s="368"/>
      <c r="J641" s="369"/>
      <c r="K641" s="370"/>
      <c r="L641" s="371" t="str">
        <f t="shared" si="96"/>
        <v/>
      </c>
      <c r="M641" s="371" t="str">
        <f t="shared" si="90"/>
        <v/>
      </c>
      <c r="N641" s="371" t="str">
        <f>B641</f>
        <v>-</v>
      </c>
      <c r="O641" s="371" t="str">
        <f t="shared" si="97"/>
        <v/>
      </c>
      <c r="P641" s="371" t="str">
        <f t="shared" si="98"/>
        <v>振替済み</v>
      </c>
      <c r="Q641" s="365" t="str">
        <f>IFERROR(IF(F641="","",IF(I641="休日","OK",IF(I641=$T$3,VLOOKUP(B641,$M$15:$P$655,4,FALSE),"NG"))),"NG")</f>
        <v/>
      </c>
      <c r="R641" s="398" t="str">
        <f>IFERROR(IF(WEEKDAY(C641)=2,"週の始まり",IF(WEEKDAY(C641)=1,"週の終わり",IF(WEEKDAY(C641)&gt;2,"↓",""))),"")</f>
        <v/>
      </c>
      <c r="S641" s="184"/>
      <c r="V641" s="177" t="str">
        <f>IFERROR(VLOOKUP(B641,①工事概要の入力!$C$10:$D$14,2,FALSE),"")</f>
        <v/>
      </c>
      <c r="W641" s="177" t="str">
        <f>IFERROR(VLOOKUP(B641,①工事概要の入力!$C$18:$D$23,2,FALSE),"")</f>
        <v/>
      </c>
      <c r="X641" s="177" t="str">
        <f>IFERROR(VLOOKUP(B641,①工事概要の入力!$C$24:$D$26,2,FALSE),"")</f>
        <v/>
      </c>
      <c r="Y641" s="177" t="str">
        <f>IF(B641&gt;①工事概要の入力!$C$28,"",IF(B641&gt;=①工事概要の入力!$C$27,$Y$13,""))</f>
        <v/>
      </c>
      <c r="Z641" s="177" t="str">
        <f>IF(B641&gt;①工事概要の入力!$C$30,"",IF(B641&gt;=①工事概要の入力!$C$29,$Z$13,""))</f>
        <v/>
      </c>
      <c r="AA641" s="177" t="str">
        <f>IF(B641&gt;①工事概要の入力!$C$32,"",IF(B641&gt;=①工事概要の入力!$C$31,$AA$13,""))</f>
        <v/>
      </c>
      <c r="AB641" s="177" t="str">
        <f>IF(B641&gt;①工事概要の入力!$C$34,"",IF(B641&gt;=①工事概要の入力!$C$33,$AB$13,""))</f>
        <v/>
      </c>
      <c r="AC641" s="177" t="str">
        <f>IF(B641&gt;①工事概要の入力!$C$36,"",IF(B641&gt;=①工事概要の入力!$C$35,$AC$13,""))</f>
        <v/>
      </c>
      <c r="AD641" s="177" t="str">
        <f>IF(B641&gt;①工事概要の入力!$C$38,"",IF(B641&gt;=①工事概要の入力!$C$37,$AD$13,""))</f>
        <v/>
      </c>
      <c r="AE641" s="177" t="str">
        <f>IF(B641&gt;①工事概要の入力!$C$40,"",IF(B641&gt;=①工事概要の入力!$C$39,$AE$13,""))</f>
        <v/>
      </c>
      <c r="AF641" s="177" t="str">
        <f>IF(B641&gt;①工事概要の入力!$C$42,"",IF(B641&gt;=①工事概要の入力!$C$41,$AF$13,""))</f>
        <v/>
      </c>
      <c r="AG641" s="177" t="str">
        <f>IF(B641&gt;①工事概要の入力!$C$44,"",IF(B641&gt;=①工事概要の入力!$C$43,$AG$13,""))</f>
        <v/>
      </c>
      <c r="AH641" s="177" t="str">
        <f>IF(B641&gt;①工事概要の入力!$C$46,"",IF(B641&gt;=①工事概要の入力!$C$45,$AH$13,""))</f>
        <v/>
      </c>
      <c r="AI641" s="177" t="str">
        <f>IF(B641&gt;①工事概要の入力!$C$48,"",IF(B641&gt;=①工事概要の入力!$C$47,$AI$13,""))</f>
        <v/>
      </c>
      <c r="AJ641" s="177" t="str">
        <f>IF(B641&gt;①工事概要の入力!$C$50,"",IF(B641&gt;=①工事概要の入力!$C$49,$AJ$13,""))</f>
        <v/>
      </c>
      <c r="AK641" s="177" t="str">
        <f>IF(B641&gt;①工事概要の入力!$C$52,"",IF(B641&gt;=①工事概要の入力!$C$51,$AK$13,""))</f>
        <v/>
      </c>
      <c r="AL641" s="177" t="str">
        <f>IF(B641&gt;①工事概要の入力!$C$54,"",IF(B641&gt;=①工事概要の入力!$C$53,$AL$13,""))</f>
        <v/>
      </c>
      <c r="AM641" s="177" t="str">
        <f>IF(B641&gt;①工事概要の入力!$C$56,"",IF(B641&gt;=①工事概要の入力!$C$55,$AM$13,""))</f>
        <v/>
      </c>
      <c r="AN641" s="177" t="str">
        <f>IF(B641&gt;①工事概要の入力!$C$58,"",IF(B641&gt;=①工事概要の入力!$C$57,$AN$13,""))</f>
        <v/>
      </c>
      <c r="AO641" s="177" t="str">
        <f>IF(B641&gt;①工事概要の入力!$C$60,"",IF(B641&gt;=①工事概要の入力!$C$59,$AO$13,""))</f>
        <v/>
      </c>
      <c r="AP641" s="177" t="str">
        <f>IF(B641&gt;①工事概要の入力!$C$62,"",IF(B641&gt;=①工事概要の入力!$C$61,$AP$13,""))</f>
        <v/>
      </c>
      <c r="AQ641" s="177" t="str">
        <f>IF(B641&gt;①工事概要の入力!$C$64,"",IF(B641&gt;=①工事概要の入力!$C$63,$AQ$13,""))</f>
        <v/>
      </c>
      <c r="AR641" s="177" t="str">
        <f>IF(B641&gt;①工事概要の入力!$C$66,"",IF(B641&gt;=①工事概要の入力!$C$65,$AR$13,""))</f>
        <v/>
      </c>
      <c r="AS641" s="177" t="str">
        <f>IF(B641&gt;①工事概要の入力!$C$68,"",IF(B641&gt;=①工事概要の入力!$C$67,$AS$13,""))</f>
        <v/>
      </c>
      <c r="AT641" s="177" t="str">
        <f t="shared" si="99"/>
        <v/>
      </c>
      <c r="AU641" s="177" t="str">
        <f t="shared" si="91"/>
        <v xml:space="preserve"> </v>
      </c>
    </row>
    <row r="642" spans="1:47" ht="39" customHeight="1" thickTop="1" thickBot="1">
      <c r="A642" s="351" t="str">
        <f t="shared" si="92"/>
        <v>対象期間外</v>
      </c>
      <c r="B642" s="362" t="str">
        <f>IFERROR(IF(B641=①工事概要の入力!$E$14,"-",IF(B641="-","-",B641+1)),"-")</f>
        <v>-</v>
      </c>
      <c r="C642" s="363" t="str">
        <f t="shared" si="93"/>
        <v>-</v>
      </c>
      <c r="D642" s="364" t="str">
        <f t="shared" si="94"/>
        <v xml:space="preserve"> </v>
      </c>
      <c r="E642" s="365" t="str">
        <f>IF(B642=①工事概要の入力!$E$10,"",IF(B642&gt;①工事概要の入力!$E$13,"",IF(LEN(AT642)=0,"○","")))</f>
        <v/>
      </c>
      <c r="F642" s="365" t="str">
        <f>IF(E642="","",IF(WEEKDAY(B642)=1,"〇",IF(WEEKDAY(B642)=7,"〇","")))</f>
        <v/>
      </c>
      <c r="G642" s="366" t="str">
        <f t="shared" si="95"/>
        <v>×</v>
      </c>
      <c r="H642" s="367"/>
      <c r="I642" s="368"/>
      <c r="J642" s="369"/>
      <c r="K642" s="370"/>
      <c r="L642" s="371" t="str">
        <f t="shared" si="96"/>
        <v/>
      </c>
      <c r="M642" s="371" t="str">
        <f t="shared" si="90"/>
        <v/>
      </c>
      <c r="N642" s="371" t="str">
        <f>B642</f>
        <v>-</v>
      </c>
      <c r="O642" s="371" t="str">
        <f t="shared" si="97"/>
        <v/>
      </c>
      <c r="P642" s="371" t="str">
        <f t="shared" si="98"/>
        <v>振替済み</v>
      </c>
      <c r="Q642" s="365" t="str">
        <f>IFERROR(IF(F642="","",IF(I642="休日","OK",IF(I642=$T$3,VLOOKUP(B642,$M$15:$P$655,4,FALSE),"NG"))),"NG")</f>
        <v/>
      </c>
      <c r="R642" s="398" t="str">
        <f>IFERROR(IF(WEEKDAY(C642)=2,"週の始まり",IF(WEEKDAY(C642)=1,"週の終わり",IF(WEEKDAY(C642)&gt;2,"↓",""))),"")</f>
        <v/>
      </c>
      <c r="S642" s="184"/>
      <c r="V642" s="177" t="str">
        <f>IFERROR(VLOOKUP(B642,①工事概要の入力!$C$10:$D$14,2,FALSE),"")</f>
        <v/>
      </c>
      <c r="W642" s="177" t="str">
        <f>IFERROR(VLOOKUP(B642,①工事概要の入力!$C$18:$D$23,2,FALSE),"")</f>
        <v/>
      </c>
      <c r="X642" s="177" t="str">
        <f>IFERROR(VLOOKUP(B642,①工事概要の入力!$C$24:$D$26,2,FALSE),"")</f>
        <v/>
      </c>
      <c r="Y642" s="177" t="str">
        <f>IF(B642&gt;①工事概要の入力!$C$28,"",IF(B642&gt;=①工事概要の入力!$C$27,$Y$13,""))</f>
        <v/>
      </c>
      <c r="Z642" s="177" t="str">
        <f>IF(B642&gt;①工事概要の入力!$C$30,"",IF(B642&gt;=①工事概要の入力!$C$29,$Z$13,""))</f>
        <v/>
      </c>
      <c r="AA642" s="177" t="str">
        <f>IF(B642&gt;①工事概要の入力!$C$32,"",IF(B642&gt;=①工事概要の入力!$C$31,$AA$13,""))</f>
        <v/>
      </c>
      <c r="AB642" s="177" t="str">
        <f>IF(B642&gt;①工事概要の入力!$C$34,"",IF(B642&gt;=①工事概要の入力!$C$33,$AB$13,""))</f>
        <v/>
      </c>
      <c r="AC642" s="177" t="str">
        <f>IF(B642&gt;①工事概要の入力!$C$36,"",IF(B642&gt;=①工事概要の入力!$C$35,$AC$13,""))</f>
        <v/>
      </c>
      <c r="AD642" s="177" t="str">
        <f>IF(B642&gt;①工事概要の入力!$C$38,"",IF(B642&gt;=①工事概要の入力!$C$37,$AD$13,""))</f>
        <v/>
      </c>
      <c r="AE642" s="177" t="str">
        <f>IF(B642&gt;①工事概要の入力!$C$40,"",IF(B642&gt;=①工事概要の入力!$C$39,$AE$13,""))</f>
        <v/>
      </c>
      <c r="AF642" s="177" t="str">
        <f>IF(B642&gt;①工事概要の入力!$C$42,"",IF(B642&gt;=①工事概要の入力!$C$41,$AF$13,""))</f>
        <v/>
      </c>
      <c r="AG642" s="177" t="str">
        <f>IF(B642&gt;①工事概要の入力!$C$44,"",IF(B642&gt;=①工事概要の入力!$C$43,$AG$13,""))</f>
        <v/>
      </c>
      <c r="AH642" s="177" t="str">
        <f>IF(B642&gt;①工事概要の入力!$C$46,"",IF(B642&gt;=①工事概要の入力!$C$45,$AH$13,""))</f>
        <v/>
      </c>
      <c r="AI642" s="177" t="str">
        <f>IF(B642&gt;①工事概要の入力!$C$48,"",IF(B642&gt;=①工事概要の入力!$C$47,$AI$13,""))</f>
        <v/>
      </c>
      <c r="AJ642" s="177" t="str">
        <f>IF(B642&gt;①工事概要の入力!$C$50,"",IF(B642&gt;=①工事概要の入力!$C$49,$AJ$13,""))</f>
        <v/>
      </c>
      <c r="AK642" s="177" t="str">
        <f>IF(B642&gt;①工事概要の入力!$C$52,"",IF(B642&gt;=①工事概要の入力!$C$51,$AK$13,""))</f>
        <v/>
      </c>
      <c r="AL642" s="177" t="str">
        <f>IF(B642&gt;①工事概要の入力!$C$54,"",IF(B642&gt;=①工事概要の入力!$C$53,$AL$13,""))</f>
        <v/>
      </c>
      <c r="AM642" s="177" t="str">
        <f>IF(B642&gt;①工事概要の入力!$C$56,"",IF(B642&gt;=①工事概要の入力!$C$55,$AM$13,""))</f>
        <v/>
      </c>
      <c r="AN642" s="177" t="str">
        <f>IF(B642&gt;①工事概要の入力!$C$58,"",IF(B642&gt;=①工事概要の入力!$C$57,$AN$13,""))</f>
        <v/>
      </c>
      <c r="AO642" s="177" t="str">
        <f>IF(B642&gt;①工事概要の入力!$C$60,"",IF(B642&gt;=①工事概要の入力!$C$59,$AO$13,""))</f>
        <v/>
      </c>
      <c r="AP642" s="177" t="str">
        <f>IF(B642&gt;①工事概要の入力!$C$62,"",IF(B642&gt;=①工事概要の入力!$C$61,$AP$13,""))</f>
        <v/>
      </c>
      <c r="AQ642" s="177" t="str">
        <f>IF(B642&gt;①工事概要の入力!$C$64,"",IF(B642&gt;=①工事概要の入力!$C$63,$AQ$13,""))</f>
        <v/>
      </c>
      <c r="AR642" s="177" t="str">
        <f>IF(B642&gt;①工事概要の入力!$C$66,"",IF(B642&gt;=①工事概要の入力!$C$65,$AR$13,""))</f>
        <v/>
      </c>
      <c r="AS642" s="177" t="str">
        <f>IF(B642&gt;①工事概要の入力!$C$68,"",IF(B642&gt;=①工事概要の入力!$C$67,$AS$13,""))</f>
        <v/>
      </c>
      <c r="AT642" s="177" t="str">
        <f t="shared" si="99"/>
        <v/>
      </c>
      <c r="AU642" s="177" t="str">
        <f t="shared" si="91"/>
        <v xml:space="preserve"> </v>
      </c>
    </row>
    <row r="643" spans="1:47" ht="39" customHeight="1" thickTop="1" thickBot="1">
      <c r="A643" s="351" t="str">
        <f t="shared" si="92"/>
        <v>対象期間外</v>
      </c>
      <c r="B643" s="362" t="str">
        <f>IFERROR(IF(B642=①工事概要の入力!$E$14,"-",IF(B642="-","-",B642+1)),"-")</f>
        <v>-</v>
      </c>
      <c r="C643" s="363" t="str">
        <f t="shared" si="93"/>
        <v>-</v>
      </c>
      <c r="D643" s="364" t="str">
        <f t="shared" si="94"/>
        <v xml:space="preserve"> </v>
      </c>
      <c r="E643" s="365" t="str">
        <f>IF(B643=①工事概要の入力!$E$10,"",IF(B643&gt;①工事概要の入力!$E$13,"",IF(LEN(AT643)=0,"○","")))</f>
        <v/>
      </c>
      <c r="F643" s="365" t="str">
        <f>IF(E643="","",IF(WEEKDAY(B643)=1,"〇",IF(WEEKDAY(B643)=7,"〇","")))</f>
        <v/>
      </c>
      <c r="G643" s="366" t="str">
        <f t="shared" si="95"/>
        <v>×</v>
      </c>
      <c r="H643" s="367"/>
      <c r="I643" s="368"/>
      <c r="J643" s="369"/>
      <c r="K643" s="370"/>
      <c r="L643" s="371" t="str">
        <f t="shared" si="96"/>
        <v/>
      </c>
      <c r="M643" s="371" t="str">
        <f t="shared" si="90"/>
        <v/>
      </c>
      <c r="N643" s="371" t="str">
        <f>B643</f>
        <v>-</v>
      </c>
      <c r="O643" s="371" t="str">
        <f t="shared" si="97"/>
        <v/>
      </c>
      <c r="P643" s="371" t="str">
        <f t="shared" si="98"/>
        <v>振替済み</v>
      </c>
      <c r="Q643" s="365" t="str">
        <f>IFERROR(IF(F643="","",IF(I643="休日","OK",IF(I643=$T$3,VLOOKUP(B643,$M$15:$P$655,4,FALSE),"NG"))),"NG")</f>
        <v/>
      </c>
      <c r="R643" s="398" t="str">
        <f>IFERROR(IF(WEEKDAY(C643)=2,"週の始まり",IF(WEEKDAY(C643)=1,"週の終わり",IF(WEEKDAY(C643)&gt;2,"↓",""))),"")</f>
        <v/>
      </c>
      <c r="S643" s="184"/>
      <c r="V643" s="177" t="str">
        <f>IFERROR(VLOOKUP(B643,①工事概要の入力!$C$10:$D$14,2,FALSE),"")</f>
        <v/>
      </c>
      <c r="W643" s="177" t="str">
        <f>IFERROR(VLOOKUP(B643,①工事概要の入力!$C$18:$D$23,2,FALSE),"")</f>
        <v/>
      </c>
      <c r="X643" s="177" t="str">
        <f>IFERROR(VLOOKUP(B643,①工事概要の入力!$C$24:$D$26,2,FALSE),"")</f>
        <v/>
      </c>
      <c r="Y643" s="177" t="str">
        <f>IF(B643&gt;①工事概要の入力!$C$28,"",IF(B643&gt;=①工事概要の入力!$C$27,$Y$13,""))</f>
        <v/>
      </c>
      <c r="Z643" s="177" t="str">
        <f>IF(B643&gt;①工事概要の入力!$C$30,"",IF(B643&gt;=①工事概要の入力!$C$29,$Z$13,""))</f>
        <v/>
      </c>
      <c r="AA643" s="177" t="str">
        <f>IF(B643&gt;①工事概要の入力!$C$32,"",IF(B643&gt;=①工事概要の入力!$C$31,$AA$13,""))</f>
        <v/>
      </c>
      <c r="AB643" s="177" t="str">
        <f>IF(B643&gt;①工事概要の入力!$C$34,"",IF(B643&gt;=①工事概要の入力!$C$33,$AB$13,""))</f>
        <v/>
      </c>
      <c r="AC643" s="177" t="str">
        <f>IF(B643&gt;①工事概要の入力!$C$36,"",IF(B643&gt;=①工事概要の入力!$C$35,$AC$13,""))</f>
        <v/>
      </c>
      <c r="AD643" s="177" t="str">
        <f>IF(B643&gt;①工事概要の入力!$C$38,"",IF(B643&gt;=①工事概要の入力!$C$37,$AD$13,""))</f>
        <v/>
      </c>
      <c r="AE643" s="177" t="str">
        <f>IF(B643&gt;①工事概要の入力!$C$40,"",IF(B643&gt;=①工事概要の入力!$C$39,$AE$13,""))</f>
        <v/>
      </c>
      <c r="AF643" s="177" t="str">
        <f>IF(B643&gt;①工事概要の入力!$C$42,"",IF(B643&gt;=①工事概要の入力!$C$41,$AF$13,""))</f>
        <v/>
      </c>
      <c r="AG643" s="177" t="str">
        <f>IF(B643&gt;①工事概要の入力!$C$44,"",IF(B643&gt;=①工事概要の入力!$C$43,$AG$13,""))</f>
        <v/>
      </c>
      <c r="AH643" s="177" t="str">
        <f>IF(B643&gt;①工事概要の入力!$C$46,"",IF(B643&gt;=①工事概要の入力!$C$45,$AH$13,""))</f>
        <v/>
      </c>
      <c r="AI643" s="177" t="str">
        <f>IF(B643&gt;①工事概要の入力!$C$48,"",IF(B643&gt;=①工事概要の入力!$C$47,$AI$13,""))</f>
        <v/>
      </c>
      <c r="AJ643" s="177" t="str">
        <f>IF(B643&gt;①工事概要の入力!$C$50,"",IF(B643&gt;=①工事概要の入力!$C$49,$AJ$13,""))</f>
        <v/>
      </c>
      <c r="AK643" s="177" t="str">
        <f>IF(B643&gt;①工事概要の入力!$C$52,"",IF(B643&gt;=①工事概要の入力!$C$51,$AK$13,""))</f>
        <v/>
      </c>
      <c r="AL643" s="177" t="str">
        <f>IF(B643&gt;①工事概要の入力!$C$54,"",IF(B643&gt;=①工事概要の入力!$C$53,$AL$13,""))</f>
        <v/>
      </c>
      <c r="AM643" s="177" t="str">
        <f>IF(B643&gt;①工事概要の入力!$C$56,"",IF(B643&gt;=①工事概要の入力!$C$55,$AM$13,""))</f>
        <v/>
      </c>
      <c r="AN643" s="177" t="str">
        <f>IF(B643&gt;①工事概要の入力!$C$58,"",IF(B643&gt;=①工事概要の入力!$C$57,$AN$13,""))</f>
        <v/>
      </c>
      <c r="AO643" s="177" t="str">
        <f>IF(B643&gt;①工事概要の入力!$C$60,"",IF(B643&gt;=①工事概要の入力!$C$59,$AO$13,""))</f>
        <v/>
      </c>
      <c r="AP643" s="177" t="str">
        <f>IF(B643&gt;①工事概要の入力!$C$62,"",IF(B643&gt;=①工事概要の入力!$C$61,$AP$13,""))</f>
        <v/>
      </c>
      <c r="AQ643" s="177" t="str">
        <f>IF(B643&gt;①工事概要の入力!$C$64,"",IF(B643&gt;=①工事概要の入力!$C$63,$AQ$13,""))</f>
        <v/>
      </c>
      <c r="AR643" s="177" t="str">
        <f>IF(B643&gt;①工事概要の入力!$C$66,"",IF(B643&gt;=①工事概要の入力!$C$65,$AR$13,""))</f>
        <v/>
      </c>
      <c r="AS643" s="177" t="str">
        <f>IF(B643&gt;①工事概要の入力!$C$68,"",IF(B643&gt;=①工事概要の入力!$C$67,$AS$13,""))</f>
        <v/>
      </c>
      <c r="AT643" s="177" t="str">
        <f t="shared" si="99"/>
        <v/>
      </c>
      <c r="AU643" s="177" t="str">
        <f t="shared" si="91"/>
        <v xml:space="preserve"> </v>
      </c>
    </row>
    <row r="644" spans="1:47" ht="39" customHeight="1" thickTop="1" thickBot="1">
      <c r="A644" s="351" t="str">
        <f t="shared" si="92"/>
        <v>対象期間外</v>
      </c>
      <c r="B644" s="362" t="str">
        <f>IFERROR(IF(B643=①工事概要の入力!$E$14,"-",IF(B643="-","-",B643+1)),"-")</f>
        <v>-</v>
      </c>
      <c r="C644" s="363" t="str">
        <f t="shared" si="93"/>
        <v>-</v>
      </c>
      <c r="D644" s="364" t="str">
        <f t="shared" si="94"/>
        <v xml:space="preserve"> </v>
      </c>
      <c r="E644" s="365" t="str">
        <f>IF(B644=①工事概要の入力!$E$10,"",IF(B644&gt;①工事概要の入力!$E$13,"",IF(LEN(AT644)=0,"○","")))</f>
        <v/>
      </c>
      <c r="F644" s="365" t="str">
        <f>IF(E644="","",IF(WEEKDAY(B644)=1,"〇",IF(WEEKDAY(B644)=7,"〇","")))</f>
        <v/>
      </c>
      <c r="G644" s="366" t="str">
        <f t="shared" si="95"/>
        <v>×</v>
      </c>
      <c r="H644" s="367"/>
      <c r="I644" s="368"/>
      <c r="J644" s="369"/>
      <c r="K644" s="370"/>
      <c r="L644" s="371" t="str">
        <f t="shared" si="96"/>
        <v/>
      </c>
      <c r="M644" s="371" t="str">
        <f t="shared" si="90"/>
        <v/>
      </c>
      <c r="N644" s="371" t="str">
        <f>B644</f>
        <v>-</v>
      </c>
      <c r="O644" s="371" t="str">
        <f t="shared" si="97"/>
        <v/>
      </c>
      <c r="P644" s="371" t="str">
        <f t="shared" si="98"/>
        <v>振替済み</v>
      </c>
      <c r="Q644" s="365" t="str">
        <f>IFERROR(IF(F644="","",IF(I644="休日","OK",IF(I644=$T$3,VLOOKUP(B644,$M$15:$P$655,4,FALSE),"NG"))),"NG")</f>
        <v/>
      </c>
      <c r="R644" s="398" t="str">
        <f>IFERROR(IF(WEEKDAY(C644)=2,"週の始まり",IF(WEEKDAY(C644)=1,"週の終わり",IF(WEEKDAY(C644)&gt;2,"↓",""))),"")</f>
        <v/>
      </c>
      <c r="S644" s="184"/>
      <c r="V644" s="177" t="str">
        <f>IFERROR(VLOOKUP(B644,①工事概要の入力!$C$10:$D$14,2,FALSE),"")</f>
        <v/>
      </c>
      <c r="W644" s="177" t="str">
        <f>IFERROR(VLOOKUP(B644,①工事概要の入力!$C$18:$D$23,2,FALSE),"")</f>
        <v/>
      </c>
      <c r="X644" s="177" t="str">
        <f>IFERROR(VLOOKUP(B644,①工事概要の入力!$C$24:$D$26,2,FALSE),"")</f>
        <v/>
      </c>
      <c r="Y644" s="177" t="str">
        <f>IF(B644&gt;①工事概要の入力!$C$28,"",IF(B644&gt;=①工事概要の入力!$C$27,$Y$13,""))</f>
        <v/>
      </c>
      <c r="Z644" s="177" t="str">
        <f>IF(B644&gt;①工事概要の入力!$C$30,"",IF(B644&gt;=①工事概要の入力!$C$29,$Z$13,""))</f>
        <v/>
      </c>
      <c r="AA644" s="177" t="str">
        <f>IF(B644&gt;①工事概要の入力!$C$32,"",IF(B644&gt;=①工事概要の入力!$C$31,$AA$13,""))</f>
        <v/>
      </c>
      <c r="AB644" s="177" t="str">
        <f>IF(B644&gt;①工事概要の入力!$C$34,"",IF(B644&gt;=①工事概要の入力!$C$33,$AB$13,""))</f>
        <v/>
      </c>
      <c r="AC644" s="177" t="str">
        <f>IF(B644&gt;①工事概要の入力!$C$36,"",IF(B644&gt;=①工事概要の入力!$C$35,$AC$13,""))</f>
        <v/>
      </c>
      <c r="AD644" s="177" t="str">
        <f>IF(B644&gt;①工事概要の入力!$C$38,"",IF(B644&gt;=①工事概要の入力!$C$37,$AD$13,""))</f>
        <v/>
      </c>
      <c r="AE644" s="177" t="str">
        <f>IF(B644&gt;①工事概要の入力!$C$40,"",IF(B644&gt;=①工事概要の入力!$C$39,$AE$13,""))</f>
        <v/>
      </c>
      <c r="AF644" s="177" t="str">
        <f>IF(B644&gt;①工事概要の入力!$C$42,"",IF(B644&gt;=①工事概要の入力!$C$41,$AF$13,""))</f>
        <v/>
      </c>
      <c r="AG644" s="177" t="str">
        <f>IF(B644&gt;①工事概要の入力!$C$44,"",IF(B644&gt;=①工事概要の入力!$C$43,$AG$13,""))</f>
        <v/>
      </c>
      <c r="AH644" s="177" t="str">
        <f>IF(B644&gt;①工事概要の入力!$C$46,"",IF(B644&gt;=①工事概要の入力!$C$45,$AH$13,""))</f>
        <v/>
      </c>
      <c r="AI644" s="177" t="str">
        <f>IF(B644&gt;①工事概要の入力!$C$48,"",IF(B644&gt;=①工事概要の入力!$C$47,$AI$13,""))</f>
        <v/>
      </c>
      <c r="AJ644" s="177" t="str">
        <f>IF(B644&gt;①工事概要の入力!$C$50,"",IF(B644&gt;=①工事概要の入力!$C$49,$AJ$13,""))</f>
        <v/>
      </c>
      <c r="AK644" s="177" t="str">
        <f>IF(B644&gt;①工事概要の入力!$C$52,"",IF(B644&gt;=①工事概要の入力!$C$51,$AK$13,""))</f>
        <v/>
      </c>
      <c r="AL644" s="177" t="str">
        <f>IF(B644&gt;①工事概要の入力!$C$54,"",IF(B644&gt;=①工事概要の入力!$C$53,$AL$13,""))</f>
        <v/>
      </c>
      <c r="AM644" s="177" t="str">
        <f>IF(B644&gt;①工事概要の入力!$C$56,"",IF(B644&gt;=①工事概要の入力!$C$55,$AM$13,""))</f>
        <v/>
      </c>
      <c r="AN644" s="177" t="str">
        <f>IF(B644&gt;①工事概要の入力!$C$58,"",IF(B644&gt;=①工事概要の入力!$C$57,$AN$13,""))</f>
        <v/>
      </c>
      <c r="AO644" s="177" t="str">
        <f>IF(B644&gt;①工事概要の入力!$C$60,"",IF(B644&gt;=①工事概要の入力!$C$59,$AO$13,""))</f>
        <v/>
      </c>
      <c r="AP644" s="177" t="str">
        <f>IF(B644&gt;①工事概要の入力!$C$62,"",IF(B644&gt;=①工事概要の入力!$C$61,$AP$13,""))</f>
        <v/>
      </c>
      <c r="AQ644" s="177" t="str">
        <f>IF(B644&gt;①工事概要の入力!$C$64,"",IF(B644&gt;=①工事概要の入力!$C$63,$AQ$13,""))</f>
        <v/>
      </c>
      <c r="AR644" s="177" t="str">
        <f>IF(B644&gt;①工事概要の入力!$C$66,"",IF(B644&gt;=①工事概要の入力!$C$65,$AR$13,""))</f>
        <v/>
      </c>
      <c r="AS644" s="177" t="str">
        <f>IF(B644&gt;①工事概要の入力!$C$68,"",IF(B644&gt;=①工事概要の入力!$C$67,$AS$13,""))</f>
        <v/>
      </c>
      <c r="AT644" s="177" t="str">
        <f t="shared" si="99"/>
        <v/>
      </c>
      <c r="AU644" s="177" t="str">
        <f t="shared" si="91"/>
        <v xml:space="preserve"> </v>
      </c>
    </row>
    <row r="645" spans="1:47" ht="39" customHeight="1" thickTop="1" thickBot="1">
      <c r="A645" s="351" t="str">
        <f t="shared" si="92"/>
        <v>対象期間外</v>
      </c>
      <c r="B645" s="362" t="str">
        <f>IFERROR(IF(B644=①工事概要の入力!$E$14,"-",IF(B644="-","-",B644+1)),"-")</f>
        <v>-</v>
      </c>
      <c r="C645" s="363" t="str">
        <f t="shared" si="93"/>
        <v>-</v>
      </c>
      <c r="D645" s="364" t="str">
        <f t="shared" si="94"/>
        <v xml:space="preserve"> </v>
      </c>
      <c r="E645" s="365" t="str">
        <f>IF(B645=①工事概要の入力!$E$10,"",IF(B645&gt;①工事概要の入力!$E$13,"",IF(LEN(AT645)=0,"○","")))</f>
        <v/>
      </c>
      <c r="F645" s="365" t="str">
        <f>IF(E645="","",IF(WEEKDAY(B645)=1,"〇",IF(WEEKDAY(B645)=7,"〇","")))</f>
        <v/>
      </c>
      <c r="G645" s="366" t="str">
        <f t="shared" si="95"/>
        <v>×</v>
      </c>
      <c r="H645" s="367"/>
      <c r="I645" s="368"/>
      <c r="J645" s="369"/>
      <c r="K645" s="370"/>
      <c r="L645" s="371" t="str">
        <f t="shared" si="96"/>
        <v/>
      </c>
      <c r="M645" s="371" t="str">
        <f t="shared" si="90"/>
        <v/>
      </c>
      <c r="N645" s="371" t="str">
        <f>B645</f>
        <v>-</v>
      </c>
      <c r="O645" s="371" t="str">
        <f t="shared" si="97"/>
        <v/>
      </c>
      <c r="P645" s="371" t="str">
        <f t="shared" si="98"/>
        <v>振替済み</v>
      </c>
      <c r="Q645" s="365" t="str">
        <f>IFERROR(IF(F645="","",IF(I645="休日","OK",IF(I645=$T$3,VLOOKUP(B645,$M$15:$P$655,4,FALSE),"NG"))),"NG")</f>
        <v/>
      </c>
      <c r="R645" s="398" t="str">
        <f>IFERROR(IF(WEEKDAY(C645)=2,"週の始まり",IF(WEEKDAY(C645)=1,"週の終わり",IF(WEEKDAY(C645)&gt;2,"↓",""))),"")</f>
        <v/>
      </c>
      <c r="S645" s="184"/>
      <c r="V645" s="177" t="str">
        <f>IFERROR(VLOOKUP(B645,①工事概要の入力!$C$10:$D$14,2,FALSE),"")</f>
        <v/>
      </c>
      <c r="W645" s="177" t="str">
        <f>IFERROR(VLOOKUP(B645,①工事概要の入力!$C$18:$D$23,2,FALSE),"")</f>
        <v/>
      </c>
      <c r="X645" s="177" t="str">
        <f>IFERROR(VLOOKUP(B645,①工事概要の入力!$C$24:$D$26,2,FALSE),"")</f>
        <v/>
      </c>
      <c r="Y645" s="177" t="str">
        <f>IF(B645&gt;①工事概要の入力!$C$28,"",IF(B645&gt;=①工事概要の入力!$C$27,$Y$13,""))</f>
        <v/>
      </c>
      <c r="Z645" s="177" t="str">
        <f>IF(B645&gt;①工事概要の入力!$C$30,"",IF(B645&gt;=①工事概要の入力!$C$29,$Z$13,""))</f>
        <v/>
      </c>
      <c r="AA645" s="177" t="str">
        <f>IF(B645&gt;①工事概要の入力!$C$32,"",IF(B645&gt;=①工事概要の入力!$C$31,$AA$13,""))</f>
        <v/>
      </c>
      <c r="AB645" s="177" t="str">
        <f>IF(B645&gt;①工事概要の入力!$C$34,"",IF(B645&gt;=①工事概要の入力!$C$33,$AB$13,""))</f>
        <v/>
      </c>
      <c r="AC645" s="177" t="str">
        <f>IF(B645&gt;①工事概要の入力!$C$36,"",IF(B645&gt;=①工事概要の入力!$C$35,$AC$13,""))</f>
        <v/>
      </c>
      <c r="AD645" s="177" t="str">
        <f>IF(B645&gt;①工事概要の入力!$C$38,"",IF(B645&gt;=①工事概要の入力!$C$37,$AD$13,""))</f>
        <v/>
      </c>
      <c r="AE645" s="177" t="str">
        <f>IF(B645&gt;①工事概要の入力!$C$40,"",IF(B645&gt;=①工事概要の入力!$C$39,$AE$13,""))</f>
        <v/>
      </c>
      <c r="AF645" s="177" t="str">
        <f>IF(B645&gt;①工事概要の入力!$C$42,"",IF(B645&gt;=①工事概要の入力!$C$41,$AF$13,""))</f>
        <v/>
      </c>
      <c r="AG645" s="177" t="str">
        <f>IF(B645&gt;①工事概要の入力!$C$44,"",IF(B645&gt;=①工事概要の入力!$C$43,$AG$13,""))</f>
        <v/>
      </c>
      <c r="AH645" s="177" t="str">
        <f>IF(B645&gt;①工事概要の入力!$C$46,"",IF(B645&gt;=①工事概要の入力!$C$45,$AH$13,""))</f>
        <v/>
      </c>
      <c r="AI645" s="177" t="str">
        <f>IF(B645&gt;①工事概要の入力!$C$48,"",IF(B645&gt;=①工事概要の入力!$C$47,$AI$13,""))</f>
        <v/>
      </c>
      <c r="AJ645" s="177" t="str">
        <f>IF(B645&gt;①工事概要の入力!$C$50,"",IF(B645&gt;=①工事概要の入力!$C$49,$AJ$13,""))</f>
        <v/>
      </c>
      <c r="AK645" s="177" t="str">
        <f>IF(B645&gt;①工事概要の入力!$C$52,"",IF(B645&gt;=①工事概要の入力!$C$51,$AK$13,""))</f>
        <v/>
      </c>
      <c r="AL645" s="177" t="str">
        <f>IF(B645&gt;①工事概要の入力!$C$54,"",IF(B645&gt;=①工事概要の入力!$C$53,$AL$13,""))</f>
        <v/>
      </c>
      <c r="AM645" s="177" t="str">
        <f>IF(B645&gt;①工事概要の入力!$C$56,"",IF(B645&gt;=①工事概要の入力!$C$55,$AM$13,""))</f>
        <v/>
      </c>
      <c r="AN645" s="177" t="str">
        <f>IF(B645&gt;①工事概要の入力!$C$58,"",IF(B645&gt;=①工事概要の入力!$C$57,$AN$13,""))</f>
        <v/>
      </c>
      <c r="AO645" s="177" t="str">
        <f>IF(B645&gt;①工事概要の入力!$C$60,"",IF(B645&gt;=①工事概要の入力!$C$59,$AO$13,""))</f>
        <v/>
      </c>
      <c r="AP645" s="177" t="str">
        <f>IF(B645&gt;①工事概要の入力!$C$62,"",IF(B645&gt;=①工事概要の入力!$C$61,$AP$13,""))</f>
        <v/>
      </c>
      <c r="AQ645" s="177" t="str">
        <f>IF(B645&gt;①工事概要の入力!$C$64,"",IF(B645&gt;=①工事概要の入力!$C$63,$AQ$13,""))</f>
        <v/>
      </c>
      <c r="AR645" s="177" t="str">
        <f>IF(B645&gt;①工事概要の入力!$C$66,"",IF(B645&gt;=①工事概要の入力!$C$65,$AR$13,""))</f>
        <v/>
      </c>
      <c r="AS645" s="177" t="str">
        <f>IF(B645&gt;①工事概要の入力!$C$68,"",IF(B645&gt;=①工事概要の入力!$C$67,$AS$13,""))</f>
        <v/>
      </c>
      <c r="AT645" s="177" t="str">
        <f t="shared" si="99"/>
        <v/>
      </c>
      <c r="AU645" s="177" t="str">
        <f t="shared" si="91"/>
        <v xml:space="preserve"> </v>
      </c>
    </row>
    <row r="646" spans="1:47" ht="39" customHeight="1" thickTop="1" thickBot="1">
      <c r="A646" s="351" t="str">
        <f t="shared" si="92"/>
        <v>対象期間外</v>
      </c>
      <c r="B646" s="362" t="str">
        <f>IFERROR(IF(B645=①工事概要の入力!$E$14,"-",IF(B645="-","-",B645+1)),"-")</f>
        <v>-</v>
      </c>
      <c r="C646" s="363" t="str">
        <f t="shared" si="93"/>
        <v>-</v>
      </c>
      <c r="D646" s="364" t="str">
        <f t="shared" si="94"/>
        <v xml:space="preserve"> </v>
      </c>
      <c r="E646" s="365" t="str">
        <f>IF(B646=①工事概要の入力!$E$10,"",IF(B646&gt;①工事概要の入力!$E$13,"",IF(LEN(AT646)=0,"○","")))</f>
        <v/>
      </c>
      <c r="F646" s="365" t="str">
        <f>IF(E646="","",IF(WEEKDAY(B646)=1,"〇",IF(WEEKDAY(B646)=7,"〇","")))</f>
        <v/>
      </c>
      <c r="G646" s="366" t="str">
        <f t="shared" si="95"/>
        <v>×</v>
      </c>
      <c r="H646" s="367"/>
      <c r="I646" s="368"/>
      <c r="J646" s="369"/>
      <c r="K646" s="370"/>
      <c r="L646" s="371" t="str">
        <f t="shared" si="96"/>
        <v/>
      </c>
      <c r="M646" s="371" t="str">
        <f t="shared" si="90"/>
        <v/>
      </c>
      <c r="N646" s="371" t="str">
        <f>B646</f>
        <v>-</v>
      </c>
      <c r="O646" s="371" t="str">
        <f t="shared" si="97"/>
        <v/>
      </c>
      <c r="P646" s="371" t="str">
        <f t="shared" si="98"/>
        <v>振替済み</v>
      </c>
      <c r="Q646" s="365" t="str">
        <f>IFERROR(IF(F646="","",IF(I646="休日","OK",IF(I646=$T$3,VLOOKUP(B646,$M$15:$P$655,4,FALSE),"NG"))),"NG")</f>
        <v/>
      </c>
      <c r="R646" s="398" t="str">
        <f>IFERROR(IF(WEEKDAY(C646)=2,"週の始まり",IF(WEEKDAY(C646)=1,"週の終わり",IF(WEEKDAY(C646)&gt;2,"↓",""))),"")</f>
        <v/>
      </c>
      <c r="S646" s="184"/>
      <c r="V646" s="177" t="str">
        <f>IFERROR(VLOOKUP(B646,①工事概要の入力!$C$10:$D$14,2,FALSE),"")</f>
        <v/>
      </c>
      <c r="W646" s="177" t="str">
        <f>IFERROR(VLOOKUP(B646,①工事概要の入力!$C$18:$D$23,2,FALSE),"")</f>
        <v/>
      </c>
      <c r="X646" s="177" t="str">
        <f>IFERROR(VLOOKUP(B646,①工事概要の入力!$C$24:$D$26,2,FALSE),"")</f>
        <v/>
      </c>
      <c r="Y646" s="177" t="str">
        <f>IF(B646&gt;①工事概要の入力!$C$28,"",IF(B646&gt;=①工事概要の入力!$C$27,$Y$13,""))</f>
        <v/>
      </c>
      <c r="Z646" s="177" t="str">
        <f>IF(B646&gt;①工事概要の入力!$C$30,"",IF(B646&gt;=①工事概要の入力!$C$29,$Z$13,""))</f>
        <v/>
      </c>
      <c r="AA646" s="177" t="str">
        <f>IF(B646&gt;①工事概要の入力!$C$32,"",IF(B646&gt;=①工事概要の入力!$C$31,$AA$13,""))</f>
        <v/>
      </c>
      <c r="AB646" s="177" t="str">
        <f>IF(B646&gt;①工事概要の入力!$C$34,"",IF(B646&gt;=①工事概要の入力!$C$33,$AB$13,""))</f>
        <v/>
      </c>
      <c r="AC646" s="177" t="str">
        <f>IF(B646&gt;①工事概要の入力!$C$36,"",IF(B646&gt;=①工事概要の入力!$C$35,$AC$13,""))</f>
        <v/>
      </c>
      <c r="AD646" s="177" t="str">
        <f>IF(B646&gt;①工事概要の入力!$C$38,"",IF(B646&gt;=①工事概要の入力!$C$37,$AD$13,""))</f>
        <v/>
      </c>
      <c r="AE646" s="177" t="str">
        <f>IF(B646&gt;①工事概要の入力!$C$40,"",IF(B646&gt;=①工事概要の入力!$C$39,$AE$13,""))</f>
        <v/>
      </c>
      <c r="AF646" s="177" t="str">
        <f>IF(B646&gt;①工事概要の入力!$C$42,"",IF(B646&gt;=①工事概要の入力!$C$41,$AF$13,""))</f>
        <v/>
      </c>
      <c r="AG646" s="177" t="str">
        <f>IF(B646&gt;①工事概要の入力!$C$44,"",IF(B646&gt;=①工事概要の入力!$C$43,$AG$13,""))</f>
        <v/>
      </c>
      <c r="AH646" s="177" t="str">
        <f>IF(B646&gt;①工事概要の入力!$C$46,"",IF(B646&gt;=①工事概要の入力!$C$45,$AH$13,""))</f>
        <v/>
      </c>
      <c r="AI646" s="177" t="str">
        <f>IF(B646&gt;①工事概要の入力!$C$48,"",IF(B646&gt;=①工事概要の入力!$C$47,$AI$13,""))</f>
        <v/>
      </c>
      <c r="AJ646" s="177" t="str">
        <f>IF(B646&gt;①工事概要の入力!$C$50,"",IF(B646&gt;=①工事概要の入力!$C$49,$AJ$13,""))</f>
        <v/>
      </c>
      <c r="AK646" s="177" t="str">
        <f>IF(B646&gt;①工事概要の入力!$C$52,"",IF(B646&gt;=①工事概要の入力!$C$51,$AK$13,""))</f>
        <v/>
      </c>
      <c r="AL646" s="177" t="str">
        <f>IF(B646&gt;①工事概要の入力!$C$54,"",IF(B646&gt;=①工事概要の入力!$C$53,$AL$13,""))</f>
        <v/>
      </c>
      <c r="AM646" s="177" t="str">
        <f>IF(B646&gt;①工事概要の入力!$C$56,"",IF(B646&gt;=①工事概要の入力!$C$55,$AM$13,""))</f>
        <v/>
      </c>
      <c r="AN646" s="177" t="str">
        <f>IF(B646&gt;①工事概要の入力!$C$58,"",IF(B646&gt;=①工事概要の入力!$C$57,$AN$13,""))</f>
        <v/>
      </c>
      <c r="AO646" s="177" t="str">
        <f>IF(B646&gt;①工事概要の入力!$C$60,"",IF(B646&gt;=①工事概要の入力!$C$59,$AO$13,""))</f>
        <v/>
      </c>
      <c r="AP646" s="177" t="str">
        <f>IF(B646&gt;①工事概要の入力!$C$62,"",IF(B646&gt;=①工事概要の入力!$C$61,$AP$13,""))</f>
        <v/>
      </c>
      <c r="AQ646" s="177" t="str">
        <f>IF(B646&gt;①工事概要の入力!$C$64,"",IF(B646&gt;=①工事概要の入力!$C$63,$AQ$13,""))</f>
        <v/>
      </c>
      <c r="AR646" s="177" t="str">
        <f>IF(B646&gt;①工事概要の入力!$C$66,"",IF(B646&gt;=①工事概要の入力!$C$65,$AR$13,""))</f>
        <v/>
      </c>
      <c r="AS646" s="177" t="str">
        <f>IF(B646&gt;①工事概要の入力!$C$68,"",IF(B646&gt;=①工事概要の入力!$C$67,$AS$13,""))</f>
        <v/>
      </c>
      <c r="AT646" s="177" t="str">
        <f t="shared" si="99"/>
        <v/>
      </c>
      <c r="AU646" s="177" t="str">
        <f t="shared" si="91"/>
        <v xml:space="preserve"> </v>
      </c>
    </row>
    <row r="647" spans="1:47" ht="39" customHeight="1" thickTop="1" thickBot="1">
      <c r="A647" s="351" t="str">
        <f t="shared" si="92"/>
        <v>対象期間外</v>
      </c>
      <c r="B647" s="362" t="str">
        <f>IFERROR(IF(B646=①工事概要の入力!$E$14,"-",IF(B646="-","-",B646+1)),"-")</f>
        <v>-</v>
      </c>
      <c r="C647" s="363" t="str">
        <f t="shared" si="93"/>
        <v>-</v>
      </c>
      <c r="D647" s="364" t="str">
        <f t="shared" si="94"/>
        <v xml:space="preserve"> </v>
      </c>
      <c r="E647" s="365" t="str">
        <f>IF(B647=①工事概要の入力!$E$10,"",IF(B647&gt;①工事概要の入力!$E$13,"",IF(LEN(AT647)=0,"○","")))</f>
        <v/>
      </c>
      <c r="F647" s="365" t="str">
        <f>IF(E647="","",IF(WEEKDAY(B647)=1,"〇",IF(WEEKDAY(B647)=7,"〇","")))</f>
        <v/>
      </c>
      <c r="G647" s="366" t="str">
        <f t="shared" si="95"/>
        <v>×</v>
      </c>
      <c r="H647" s="367"/>
      <c r="I647" s="368"/>
      <c r="J647" s="369"/>
      <c r="K647" s="370"/>
      <c r="L647" s="371" t="str">
        <f t="shared" si="96"/>
        <v/>
      </c>
      <c r="M647" s="371" t="str">
        <f t="shared" si="90"/>
        <v/>
      </c>
      <c r="N647" s="371" t="str">
        <f>B647</f>
        <v>-</v>
      </c>
      <c r="O647" s="371" t="str">
        <f t="shared" si="97"/>
        <v/>
      </c>
      <c r="P647" s="371" t="str">
        <f t="shared" si="98"/>
        <v>振替済み</v>
      </c>
      <c r="Q647" s="365" t="str">
        <f>IFERROR(IF(F647="","",IF(I647="休日","OK",IF(I647=$T$3,VLOOKUP(B647,$M$15:$P$655,4,FALSE),"NG"))),"NG")</f>
        <v/>
      </c>
      <c r="R647" s="398" t="str">
        <f>IFERROR(IF(WEEKDAY(C647)=2,"週の始まり",IF(WEEKDAY(C647)=1,"週の終わり",IF(WEEKDAY(C647)&gt;2,"↓",""))),"")</f>
        <v/>
      </c>
      <c r="S647" s="184"/>
      <c r="V647" s="177" t="str">
        <f>IFERROR(VLOOKUP(B647,①工事概要の入力!$C$10:$D$14,2,FALSE),"")</f>
        <v/>
      </c>
      <c r="W647" s="177" t="str">
        <f>IFERROR(VLOOKUP(B647,①工事概要の入力!$C$18:$D$23,2,FALSE),"")</f>
        <v/>
      </c>
      <c r="X647" s="177" t="str">
        <f>IFERROR(VLOOKUP(B647,①工事概要の入力!$C$24:$D$26,2,FALSE),"")</f>
        <v/>
      </c>
      <c r="Y647" s="177" t="str">
        <f>IF(B647&gt;①工事概要の入力!$C$28,"",IF(B647&gt;=①工事概要の入力!$C$27,$Y$13,""))</f>
        <v/>
      </c>
      <c r="Z647" s="177" t="str">
        <f>IF(B647&gt;①工事概要の入力!$C$30,"",IF(B647&gt;=①工事概要の入力!$C$29,$Z$13,""))</f>
        <v/>
      </c>
      <c r="AA647" s="177" t="str">
        <f>IF(B647&gt;①工事概要の入力!$C$32,"",IF(B647&gt;=①工事概要の入力!$C$31,$AA$13,""))</f>
        <v/>
      </c>
      <c r="AB647" s="177" t="str">
        <f>IF(B647&gt;①工事概要の入力!$C$34,"",IF(B647&gt;=①工事概要の入力!$C$33,$AB$13,""))</f>
        <v/>
      </c>
      <c r="AC647" s="177" t="str">
        <f>IF(B647&gt;①工事概要の入力!$C$36,"",IF(B647&gt;=①工事概要の入力!$C$35,$AC$13,""))</f>
        <v/>
      </c>
      <c r="AD647" s="177" t="str">
        <f>IF(B647&gt;①工事概要の入力!$C$38,"",IF(B647&gt;=①工事概要の入力!$C$37,$AD$13,""))</f>
        <v/>
      </c>
      <c r="AE647" s="177" t="str">
        <f>IF(B647&gt;①工事概要の入力!$C$40,"",IF(B647&gt;=①工事概要の入力!$C$39,$AE$13,""))</f>
        <v/>
      </c>
      <c r="AF647" s="177" t="str">
        <f>IF(B647&gt;①工事概要の入力!$C$42,"",IF(B647&gt;=①工事概要の入力!$C$41,$AF$13,""))</f>
        <v/>
      </c>
      <c r="AG647" s="177" t="str">
        <f>IF(B647&gt;①工事概要の入力!$C$44,"",IF(B647&gt;=①工事概要の入力!$C$43,$AG$13,""))</f>
        <v/>
      </c>
      <c r="AH647" s="177" t="str">
        <f>IF(B647&gt;①工事概要の入力!$C$46,"",IF(B647&gt;=①工事概要の入力!$C$45,$AH$13,""))</f>
        <v/>
      </c>
      <c r="AI647" s="177" t="str">
        <f>IF(B647&gt;①工事概要の入力!$C$48,"",IF(B647&gt;=①工事概要の入力!$C$47,$AI$13,""))</f>
        <v/>
      </c>
      <c r="AJ647" s="177" t="str">
        <f>IF(B647&gt;①工事概要の入力!$C$50,"",IF(B647&gt;=①工事概要の入力!$C$49,$AJ$13,""))</f>
        <v/>
      </c>
      <c r="AK647" s="177" t="str">
        <f>IF(B647&gt;①工事概要の入力!$C$52,"",IF(B647&gt;=①工事概要の入力!$C$51,$AK$13,""))</f>
        <v/>
      </c>
      <c r="AL647" s="177" t="str">
        <f>IF(B647&gt;①工事概要の入力!$C$54,"",IF(B647&gt;=①工事概要の入力!$C$53,$AL$13,""))</f>
        <v/>
      </c>
      <c r="AM647" s="177" t="str">
        <f>IF(B647&gt;①工事概要の入力!$C$56,"",IF(B647&gt;=①工事概要の入力!$C$55,$AM$13,""))</f>
        <v/>
      </c>
      <c r="AN647" s="177" t="str">
        <f>IF(B647&gt;①工事概要の入力!$C$58,"",IF(B647&gt;=①工事概要の入力!$C$57,$AN$13,""))</f>
        <v/>
      </c>
      <c r="AO647" s="177" t="str">
        <f>IF(B647&gt;①工事概要の入力!$C$60,"",IF(B647&gt;=①工事概要の入力!$C$59,$AO$13,""))</f>
        <v/>
      </c>
      <c r="AP647" s="177" t="str">
        <f>IF(B647&gt;①工事概要の入力!$C$62,"",IF(B647&gt;=①工事概要の入力!$C$61,$AP$13,""))</f>
        <v/>
      </c>
      <c r="AQ647" s="177" t="str">
        <f>IF(B647&gt;①工事概要の入力!$C$64,"",IF(B647&gt;=①工事概要の入力!$C$63,$AQ$13,""))</f>
        <v/>
      </c>
      <c r="AR647" s="177" t="str">
        <f>IF(B647&gt;①工事概要の入力!$C$66,"",IF(B647&gt;=①工事概要の入力!$C$65,$AR$13,""))</f>
        <v/>
      </c>
      <c r="AS647" s="177" t="str">
        <f>IF(B647&gt;①工事概要の入力!$C$68,"",IF(B647&gt;=①工事概要の入力!$C$67,$AS$13,""))</f>
        <v/>
      </c>
      <c r="AT647" s="177" t="str">
        <f t="shared" si="99"/>
        <v/>
      </c>
      <c r="AU647" s="177" t="str">
        <f t="shared" si="91"/>
        <v xml:space="preserve"> </v>
      </c>
    </row>
    <row r="648" spans="1:47" ht="39" customHeight="1" thickTop="1" thickBot="1">
      <c r="A648" s="351" t="str">
        <f t="shared" si="92"/>
        <v>対象期間外</v>
      </c>
      <c r="B648" s="362" t="str">
        <f>IFERROR(IF(B647=①工事概要の入力!$E$14,"-",IF(B647="-","-",B647+1)),"-")</f>
        <v>-</v>
      </c>
      <c r="C648" s="363" t="str">
        <f t="shared" si="93"/>
        <v>-</v>
      </c>
      <c r="D648" s="364" t="str">
        <f t="shared" si="94"/>
        <v xml:space="preserve"> </v>
      </c>
      <c r="E648" s="365" t="str">
        <f>IF(B648=①工事概要の入力!$E$10,"",IF(B648&gt;①工事概要の入力!$E$13,"",IF(LEN(AT648)=0,"○","")))</f>
        <v/>
      </c>
      <c r="F648" s="365" t="str">
        <f>IF(E648="","",IF(WEEKDAY(B648)=1,"〇",IF(WEEKDAY(B648)=7,"〇","")))</f>
        <v/>
      </c>
      <c r="G648" s="366" t="str">
        <f t="shared" si="95"/>
        <v>×</v>
      </c>
      <c r="H648" s="367"/>
      <c r="I648" s="368"/>
      <c r="J648" s="369"/>
      <c r="K648" s="370"/>
      <c r="L648" s="371" t="str">
        <f t="shared" si="96"/>
        <v/>
      </c>
      <c r="M648" s="371" t="str">
        <f t="shared" si="90"/>
        <v/>
      </c>
      <c r="N648" s="371" t="str">
        <f>B648</f>
        <v>-</v>
      </c>
      <c r="O648" s="371" t="str">
        <f t="shared" si="97"/>
        <v/>
      </c>
      <c r="P648" s="371" t="str">
        <f t="shared" si="98"/>
        <v>振替済み</v>
      </c>
      <c r="Q648" s="365" t="str">
        <f>IFERROR(IF(F648="","",IF(I648="休日","OK",IF(I648=$T$3,VLOOKUP(B648,$M$15:$P$655,4,FALSE),"NG"))),"NG")</f>
        <v/>
      </c>
      <c r="R648" s="398" t="str">
        <f>IFERROR(IF(WEEKDAY(C648)=2,"週の始まり",IF(WEEKDAY(C648)=1,"週の終わり",IF(WEEKDAY(C648)&gt;2,"↓",""))),"")</f>
        <v/>
      </c>
      <c r="S648" s="184"/>
      <c r="V648" s="177" t="str">
        <f>IFERROR(VLOOKUP(B648,①工事概要の入力!$C$10:$D$14,2,FALSE),"")</f>
        <v/>
      </c>
      <c r="W648" s="177" t="str">
        <f>IFERROR(VLOOKUP(B648,①工事概要の入力!$C$18:$D$23,2,FALSE),"")</f>
        <v/>
      </c>
      <c r="X648" s="177" t="str">
        <f>IFERROR(VLOOKUP(B648,①工事概要の入力!$C$24:$D$26,2,FALSE),"")</f>
        <v/>
      </c>
      <c r="Y648" s="177" t="str">
        <f>IF(B648&gt;①工事概要の入力!$C$28,"",IF(B648&gt;=①工事概要の入力!$C$27,$Y$13,""))</f>
        <v/>
      </c>
      <c r="Z648" s="177" t="str">
        <f>IF(B648&gt;①工事概要の入力!$C$30,"",IF(B648&gt;=①工事概要の入力!$C$29,$Z$13,""))</f>
        <v/>
      </c>
      <c r="AA648" s="177" t="str">
        <f>IF(B648&gt;①工事概要の入力!$C$32,"",IF(B648&gt;=①工事概要の入力!$C$31,$AA$13,""))</f>
        <v/>
      </c>
      <c r="AB648" s="177" t="str">
        <f>IF(B648&gt;①工事概要の入力!$C$34,"",IF(B648&gt;=①工事概要の入力!$C$33,$AB$13,""))</f>
        <v/>
      </c>
      <c r="AC648" s="177" t="str">
        <f>IF(B648&gt;①工事概要の入力!$C$36,"",IF(B648&gt;=①工事概要の入力!$C$35,$AC$13,""))</f>
        <v/>
      </c>
      <c r="AD648" s="177" t="str">
        <f>IF(B648&gt;①工事概要の入力!$C$38,"",IF(B648&gt;=①工事概要の入力!$C$37,$AD$13,""))</f>
        <v/>
      </c>
      <c r="AE648" s="177" t="str">
        <f>IF(B648&gt;①工事概要の入力!$C$40,"",IF(B648&gt;=①工事概要の入力!$C$39,$AE$13,""))</f>
        <v/>
      </c>
      <c r="AF648" s="177" t="str">
        <f>IF(B648&gt;①工事概要の入力!$C$42,"",IF(B648&gt;=①工事概要の入力!$C$41,$AF$13,""))</f>
        <v/>
      </c>
      <c r="AG648" s="177" t="str">
        <f>IF(B648&gt;①工事概要の入力!$C$44,"",IF(B648&gt;=①工事概要の入力!$C$43,$AG$13,""))</f>
        <v/>
      </c>
      <c r="AH648" s="177" t="str">
        <f>IF(B648&gt;①工事概要の入力!$C$46,"",IF(B648&gt;=①工事概要の入力!$C$45,$AH$13,""))</f>
        <v/>
      </c>
      <c r="AI648" s="177" t="str">
        <f>IF(B648&gt;①工事概要の入力!$C$48,"",IF(B648&gt;=①工事概要の入力!$C$47,$AI$13,""))</f>
        <v/>
      </c>
      <c r="AJ648" s="177" t="str">
        <f>IF(B648&gt;①工事概要の入力!$C$50,"",IF(B648&gt;=①工事概要の入力!$C$49,$AJ$13,""))</f>
        <v/>
      </c>
      <c r="AK648" s="177" t="str">
        <f>IF(B648&gt;①工事概要の入力!$C$52,"",IF(B648&gt;=①工事概要の入力!$C$51,$AK$13,""))</f>
        <v/>
      </c>
      <c r="AL648" s="177" t="str">
        <f>IF(B648&gt;①工事概要の入力!$C$54,"",IF(B648&gt;=①工事概要の入力!$C$53,$AL$13,""))</f>
        <v/>
      </c>
      <c r="AM648" s="177" t="str">
        <f>IF(B648&gt;①工事概要の入力!$C$56,"",IF(B648&gt;=①工事概要の入力!$C$55,$AM$13,""))</f>
        <v/>
      </c>
      <c r="AN648" s="177" t="str">
        <f>IF(B648&gt;①工事概要の入力!$C$58,"",IF(B648&gt;=①工事概要の入力!$C$57,$AN$13,""))</f>
        <v/>
      </c>
      <c r="AO648" s="177" t="str">
        <f>IF(B648&gt;①工事概要の入力!$C$60,"",IF(B648&gt;=①工事概要の入力!$C$59,$AO$13,""))</f>
        <v/>
      </c>
      <c r="AP648" s="177" t="str">
        <f>IF(B648&gt;①工事概要の入力!$C$62,"",IF(B648&gt;=①工事概要の入力!$C$61,$AP$13,""))</f>
        <v/>
      </c>
      <c r="AQ648" s="177" t="str">
        <f>IF(B648&gt;①工事概要の入力!$C$64,"",IF(B648&gt;=①工事概要の入力!$C$63,$AQ$13,""))</f>
        <v/>
      </c>
      <c r="AR648" s="177" t="str">
        <f>IF(B648&gt;①工事概要の入力!$C$66,"",IF(B648&gt;=①工事概要の入力!$C$65,$AR$13,""))</f>
        <v/>
      </c>
      <c r="AS648" s="177" t="str">
        <f>IF(B648&gt;①工事概要の入力!$C$68,"",IF(B648&gt;=①工事概要の入力!$C$67,$AS$13,""))</f>
        <v/>
      </c>
      <c r="AT648" s="177" t="str">
        <f t="shared" si="99"/>
        <v/>
      </c>
      <c r="AU648" s="177" t="str">
        <f t="shared" si="91"/>
        <v xml:space="preserve"> </v>
      </c>
    </row>
    <row r="649" spans="1:47" ht="39" customHeight="1" thickTop="1" thickBot="1">
      <c r="A649" s="351" t="str">
        <f t="shared" si="92"/>
        <v>対象期間外</v>
      </c>
      <c r="B649" s="362" t="str">
        <f>IFERROR(IF(B648=①工事概要の入力!$E$14,"-",IF(B648="-","-",B648+1)),"-")</f>
        <v>-</v>
      </c>
      <c r="C649" s="363" t="str">
        <f t="shared" si="93"/>
        <v>-</v>
      </c>
      <c r="D649" s="364" t="str">
        <f t="shared" si="94"/>
        <v xml:space="preserve"> </v>
      </c>
      <c r="E649" s="365" t="str">
        <f>IF(B649=①工事概要の入力!$E$10,"",IF(B649&gt;①工事概要の入力!$E$13,"",IF(LEN(AT649)=0,"○","")))</f>
        <v/>
      </c>
      <c r="F649" s="365" t="str">
        <f>IF(E649="","",IF(WEEKDAY(B649)=1,"〇",IF(WEEKDAY(B649)=7,"〇","")))</f>
        <v/>
      </c>
      <c r="G649" s="366" t="str">
        <f t="shared" si="95"/>
        <v>×</v>
      </c>
      <c r="H649" s="367"/>
      <c r="I649" s="368"/>
      <c r="J649" s="369"/>
      <c r="K649" s="370"/>
      <c r="L649" s="371" t="str">
        <f t="shared" si="96"/>
        <v/>
      </c>
      <c r="M649" s="371" t="str">
        <f t="shared" si="90"/>
        <v/>
      </c>
      <c r="N649" s="371" t="str">
        <f>B649</f>
        <v>-</v>
      </c>
      <c r="O649" s="371" t="str">
        <f t="shared" si="97"/>
        <v/>
      </c>
      <c r="P649" s="371" t="str">
        <f t="shared" si="98"/>
        <v>振替済み</v>
      </c>
      <c r="Q649" s="365" t="str">
        <f>IFERROR(IF(F649="","",IF(I649="休日","OK",IF(I649=$T$3,VLOOKUP(B649,$M$15:$P$655,4,FALSE),"NG"))),"NG")</f>
        <v/>
      </c>
      <c r="R649" s="398" t="str">
        <f>IFERROR(IF(WEEKDAY(C649)=2,"週の始まり",IF(WEEKDAY(C649)=1,"週の終わり",IF(WEEKDAY(C649)&gt;2,"↓",""))),"")</f>
        <v/>
      </c>
      <c r="S649" s="184"/>
      <c r="V649" s="177" t="str">
        <f>IFERROR(VLOOKUP(B649,①工事概要の入力!$C$10:$D$14,2,FALSE),"")</f>
        <v/>
      </c>
      <c r="W649" s="177" t="str">
        <f>IFERROR(VLOOKUP(B649,①工事概要の入力!$C$18:$D$23,2,FALSE),"")</f>
        <v/>
      </c>
      <c r="X649" s="177" t="str">
        <f>IFERROR(VLOOKUP(B649,①工事概要の入力!$C$24:$D$26,2,FALSE),"")</f>
        <v/>
      </c>
      <c r="Y649" s="177" t="str">
        <f>IF(B649&gt;①工事概要の入力!$C$28,"",IF(B649&gt;=①工事概要の入力!$C$27,$Y$13,""))</f>
        <v/>
      </c>
      <c r="Z649" s="177" t="str">
        <f>IF(B649&gt;①工事概要の入力!$C$30,"",IF(B649&gt;=①工事概要の入力!$C$29,$Z$13,""))</f>
        <v/>
      </c>
      <c r="AA649" s="177" t="str">
        <f>IF(B649&gt;①工事概要の入力!$C$32,"",IF(B649&gt;=①工事概要の入力!$C$31,$AA$13,""))</f>
        <v/>
      </c>
      <c r="AB649" s="177" t="str">
        <f>IF(B649&gt;①工事概要の入力!$C$34,"",IF(B649&gt;=①工事概要の入力!$C$33,$AB$13,""))</f>
        <v/>
      </c>
      <c r="AC649" s="177" t="str">
        <f>IF(B649&gt;①工事概要の入力!$C$36,"",IF(B649&gt;=①工事概要の入力!$C$35,$AC$13,""))</f>
        <v/>
      </c>
      <c r="AD649" s="177" t="str">
        <f>IF(B649&gt;①工事概要の入力!$C$38,"",IF(B649&gt;=①工事概要の入力!$C$37,$AD$13,""))</f>
        <v/>
      </c>
      <c r="AE649" s="177" t="str">
        <f>IF(B649&gt;①工事概要の入力!$C$40,"",IF(B649&gt;=①工事概要の入力!$C$39,$AE$13,""))</f>
        <v/>
      </c>
      <c r="AF649" s="177" t="str">
        <f>IF(B649&gt;①工事概要の入力!$C$42,"",IF(B649&gt;=①工事概要の入力!$C$41,$AF$13,""))</f>
        <v/>
      </c>
      <c r="AG649" s="177" t="str">
        <f>IF(B649&gt;①工事概要の入力!$C$44,"",IF(B649&gt;=①工事概要の入力!$C$43,$AG$13,""))</f>
        <v/>
      </c>
      <c r="AH649" s="177" t="str">
        <f>IF(B649&gt;①工事概要の入力!$C$46,"",IF(B649&gt;=①工事概要の入力!$C$45,$AH$13,""))</f>
        <v/>
      </c>
      <c r="AI649" s="177" t="str">
        <f>IF(B649&gt;①工事概要の入力!$C$48,"",IF(B649&gt;=①工事概要の入力!$C$47,$AI$13,""))</f>
        <v/>
      </c>
      <c r="AJ649" s="177" t="str">
        <f>IF(B649&gt;①工事概要の入力!$C$50,"",IF(B649&gt;=①工事概要の入力!$C$49,$AJ$13,""))</f>
        <v/>
      </c>
      <c r="AK649" s="177" t="str">
        <f>IF(B649&gt;①工事概要の入力!$C$52,"",IF(B649&gt;=①工事概要の入力!$C$51,$AK$13,""))</f>
        <v/>
      </c>
      <c r="AL649" s="177" t="str">
        <f>IF(B649&gt;①工事概要の入力!$C$54,"",IF(B649&gt;=①工事概要の入力!$C$53,$AL$13,""))</f>
        <v/>
      </c>
      <c r="AM649" s="177" t="str">
        <f>IF(B649&gt;①工事概要の入力!$C$56,"",IF(B649&gt;=①工事概要の入力!$C$55,$AM$13,""))</f>
        <v/>
      </c>
      <c r="AN649" s="177" t="str">
        <f>IF(B649&gt;①工事概要の入力!$C$58,"",IF(B649&gt;=①工事概要の入力!$C$57,$AN$13,""))</f>
        <v/>
      </c>
      <c r="AO649" s="177" t="str">
        <f>IF(B649&gt;①工事概要の入力!$C$60,"",IF(B649&gt;=①工事概要の入力!$C$59,$AO$13,""))</f>
        <v/>
      </c>
      <c r="AP649" s="177" t="str">
        <f>IF(B649&gt;①工事概要の入力!$C$62,"",IF(B649&gt;=①工事概要の入力!$C$61,$AP$13,""))</f>
        <v/>
      </c>
      <c r="AQ649" s="177" t="str">
        <f>IF(B649&gt;①工事概要の入力!$C$64,"",IF(B649&gt;=①工事概要の入力!$C$63,$AQ$13,""))</f>
        <v/>
      </c>
      <c r="AR649" s="177" t="str">
        <f>IF(B649&gt;①工事概要の入力!$C$66,"",IF(B649&gt;=①工事概要の入力!$C$65,$AR$13,""))</f>
        <v/>
      </c>
      <c r="AS649" s="177" t="str">
        <f>IF(B649&gt;①工事概要の入力!$C$68,"",IF(B649&gt;=①工事概要の入力!$C$67,$AS$13,""))</f>
        <v/>
      </c>
      <c r="AT649" s="177" t="str">
        <f t="shared" si="99"/>
        <v/>
      </c>
      <c r="AU649" s="177" t="str">
        <f t="shared" si="91"/>
        <v xml:space="preserve"> </v>
      </c>
    </row>
    <row r="650" spans="1:47" ht="39" customHeight="1" thickTop="1" thickBot="1">
      <c r="A650" s="351" t="str">
        <f t="shared" si="92"/>
        <v>対象期間外</v>
      </c>
      <c r="B650" s="362" t="str">
        <f>IFERROR(IF(B649=①工事概要の入力!$E$14,"-",IF(B649="-","-",B649+1)),"-")</f>
        <v>-</v>
      </c>
      <c r="C650" s="363" t="str">
        <f t="shared" si="93"/>
        <v>-</v>
      </c>
      <c r="D650" s="364" t="str">
        <f t="shared" si="94"/>
        <v xml:space="preserve"> </v>
      </c>
      <c r="E650" s="365" t="str">
        <f>IF(B650=①工事概要の入力!$E$10,"",IF(B650&gt;①工事概要の入力!$E$13,"",IF(LEN(AT650)=0,"○","")))</f>
        <v/>
      </c>
      <c r="F650" s="365" t="str">
        <f>IF(E650="","",IF(WEEKDAY(B650)=1,"〇",IF(WEEKDAY(B650)=7,"〇","")))</f>
        <v/>
      </c>
      <c r="G650" s="366" t="str">
        <f t="shared" si="95"/>
        <v>×</v>
      </c>
      <c r="H650" s="367"/>
      <c r="I650" s="368"/>
      <c r="J650" s="369"/>
      <c r="K650" s="370"/>
      <c r="L650" s="371" t="str">
        <f t="shared" si="96"/>
        <v/>
      </c>
      <c r="M650" s="371" t="str">
        <f t="shared" si="90"/>
        <v/>
      </c>
      <c r="N650" s="371" t="str">
        <f>B650</f>
        <v>-</v>
      </c>
      <c r="O650" s="371" t="str">
        <f t="shared" si="97"/>
        <v/>
      </c>
      <c r="P650" s="371" t="str">
        <f t="shared" si="98"/>
        <v>振替済み</v>
      </c>
      <c r="Q650" s="365" t="str">
        <f>IFERROR(IF(F650="","",IF(I650="休日","OK",IF(I650=$T$3,VLOOKUP(B650,$M$15:$P$655,4,FALSE),"NG"))),"NG")</f>
        <v/>
      </c>
      <c r="R650" s="398" t="str">
        <f>IFERROR(IF(WEEKDAY(C650)=2,"週の始まり",IF(WEEKDAY(C650)=1,"週の終わり",IF(WEEKDAY(C650)&gt;2,"↓",""))),"")</f>
        <v/>
      </c>
      <c r="S650" s="184"/>
      <c r="V650" s="177" t="str">
        <f>IFERROR(VLOOKUP(B650,①工事概要の入力!$C$10:$D$14,2,FALSE),"")</f>
        <v/>
      </c>
      <c r="W650" s="177" t="str">
        <f>IFERROR(VLOOKUP(B650,①工事概要の入力!$C$18:$D$23,2,FALSE),"")</f>
        <v/>
      </c>
      <c r="X650" s="177" t="str">
        <f>IFERROR(VLOOKUP(B650,①工事概要の入力!$C$24:$D$26,2,FALSE),"")</f>
        <v/>
      </c>
      <c r="Y650" s="177" t="str">
        <f>IF(B650&gt;①工事概要の入力!$C$28,"",IF(B650&gt;=①工事概要の入力!$C$27,$Y$13,""))</f>
        <v/>
      </c>
      <c r="Z650" s="177" t="str">
        <f>IF(B650&gt;①工事概要の入力!$C$30,"",IF(B650&gt;=①工事概要の入力!$C$29,$Z$13,""))</f>
        <v/>
      </c>
      <c r="AA650" s="177" t="str">
        <f>IF(B650&gt;①工事概要の入力!$C$32,"",IF(B650&gt;=①工事概要の入力!$C$31,$AA$13,""))</f>
        <v/>
      </c>
      <c r="AB650" s="177" t="str">
        <f>IF(B650&gt;①工事概要の入力!$C$34,"",IF(B650&gt;=①工事概要の入力!$C$33,$AB$13,""))</f>
        <v/>
      </c>
      <c r="AC650" s="177" t="str">
        <f>IF(B650&gt;①工事概要の入力!$C$36,"",IF(B650&gt;=①工事概要の入力!$C$35,$AC$13,""))</f>
        <v/>
      </c>
      <c r="AD650" s="177" t="str">
        <f>IF(B650&gt;①工事概要の入力!$C$38,"",IF(B650&gt;=①工事概要の入力!$C$37,$AD$13,""))</f>
        <v/>
      </c>
      <c r="AE650" s="177" t="str">
        <f>IF(B650&gt;①工事概要の入力!$C$40,"",IF(B650&gt;=①工事概要の入力!$C$39,$AE$13,""))</f>
        <v/>
      </c>
      <c r="AF650" s="177" t="str">
        <f>IF(B650&gt;①工事概要の入力!$C$42,"",IF(B650&gt;=①工事概要の入力!$C$41,$AF$13,""))</f>
        <v/>
      </c>
      <c r="AG650" s="177" t="str">
        <f>IF(B650&gt;①工事概要の入力!$C$44,"",IF(B650&gt;=①工事概要の入力!$C$43,$AG$13,""))</f>
        <v/>
      </c>
      <c r="AH650" s="177" t="str">
        <f>IF(B650&gt;①工事概要の入力!$C$46,"",IF(B650&gt;=①工事概要の入力!$C$45,$AH$13,""))</f>
        <v/>
      </c>
      <c r="AI650" s="177" t="str">
        <f>IF(B650&gt;①工事概要の入力!$C$48,"",IF(B650&gt;=①工事概要の入力!$C$47,$AI$13,""))</f>
        <v/>
      </c>
      <c r="AJ650" s="177" t="str">
        <f>IF(B650&gt;①工事概要の入力!$C$50,"",IF(B650&gt;=①工事概要の入力!$C$49,$AJ$13,""))</f>
        <v/>
      </c>
      <c r="AK650" s="177" t="str">
        <f>IF(B650&gt;①工事概要の入力!$C$52,"",IF(B650&gt;=①工事概要の入力!$C$51,$AK$13,""))</f>
        <v/>
      </c>
      <c r="AL650" s="177" t="str">
        <f>IF(B650&gt;①工事概要の入力!$C$54,"",IF(B650&gt;=①工事概要の入力!$C$53,$AL$13,""))</f>
        <v/>
      </c>
      <c r="AM650" s="177" t="str">
        <f>IF(B650&gt;①工事概要の入力!$C$56,"",IF(B650&gt;=①工事概要の入力!$C$55,$AM$13,""))</f>
        <v/>
      </c>
      <c r="AN650" s="177" t="str">
        <f>IF(B650&gt;①工事概要の入力!$C$58,"",IF(B650&gt;=①工事概要の入力!$C$57,$AN$13,""))</f>
        <v/>
      </c>
      <c r="AO650" s="177" t="str">
        <f>IF(B650&gt;①工事概要の入力!$C$60,"",IF(B650&gt;=①工事概要の入力!$C$59,$AO$13,""))</f>
        <v/>
      </c>
      <c r="AP650" s="177" t="str">
        <f>IF(B650&gt;①工事概要の入力!$C$62,"",IF(B650&gt;=①工事概要の入力!$C$61,$AP$13,""))</f>
        <v/>
      </c>
      <c r="AQ650" s="177" t="str">
        <f>IF(B650&gt;①工事概要の入力!$C$64,"",IF(B650&gt;=①工事概要の入力!$C$63,$AQ$13,""))</f>
        <v/>
      </c>
      <c r="AR650" s="177" t="str">
        <f>IF(B650&gt;①工事概要の入力!$C$66,"",IF(B650&gt;=①工事概要の入力!$C$65,$AR$13,""))</f>
        <v/>
      </c>
      <c r="AS650" s="177" t="str">
        <f>IF(B650&gt;①工事概要の入力!$C$68,"",IF(B650&gt;=①工事概要の入力!$C$67,$AS$13,""))</f>
        <v/>
      </c>
      <c r="AT650" s="177" t="str">
        <f t="shared" si="99"/>
        <v/>
      </c>
      <c r="AU650" s="177" t="str">
        <f t="shared" si="91"/>
        <v xml:space="preserve"> </v>
      </c>
    </row>
    <row r="651" spans="1:47" ht="39" customHeight="1" thickTop="1" thickBot="1">
      <c r="A651" s="351" t="str">
        <f t="shared" si="92"/>
        <v>対象期間外</v>
      </c>
      <c r="B651" s="362" t="str">
        <f>IFERROR(IF(B650=①工事概要の入力!$E$14,"-",IF(B650="-","-",B650+1)),"-")</f>
        <v>-</v>
      </c>
      <c r="C651" s="363" t="str">
        <f t="shared" si="93"/>
        <v>-</v>
      </c>
      <c r="D651" s="364" t="str">
        <f t="shared" si="94"/>
        <v xml:space="preserve"> </v>
      </c>
      <c r="E651" s="365" t="str">
        <f>IF(B651=①工事概要の入力!$E$10,"",IF(B651&gt;①工事概要の入力!$E$13,"",IF(LEN(AT651)=0,"○","")))</f>
        <v/>
      </c>
      <c r="F651" s="365" t="str">
        <f>IF(E651="","",IF(WEEKDAY(B651)=1,"〇",IF(WEEKDAY(B651)=7,"〇","")))</f>
        <v/>
      </c>
      <c r="G651" s="366" t="str">
        <f t="shared" si="95"/>
        <v>×</v>
      </c>
      <c r="H651" s="367"/>
      <c r="I651" s="368"/>
      <c r="J651" s="369"/>
      <c r="K651" s="370"/>
      <c r="L651" s="371" t="str">
        <f t="shared" si="96"/>
        <v/>
      </c>
      <c r="M651" s="371" t="str">
        <f t="shared" si="90"/>
        <v/>
      </c>
      <c r="N651" s="371" t="str">
        <f>B651</f>
        <v>-</v>
      </c>
      <c r="O651" s="371" t="str">
        <f t="shared" si="97"/>
        <v/>
      </c>
      <c r="P651" s="371" t="str">
        <f t="shared" si="98"/>
        <v>振替済み</v>
      </c>
      <c r="Q651" s="365" t="str">
        <f>IFERROR(IF(F651="","",IF(I651="休日","OK",IF(I651=$T$3,VLOOKUP(B651,$M$15:$P$655,4,FALSE),"NG"))),"NG")</f>
        <v/>
      </c>
      <c r="R651" s="398" t="str">
        <f>IFERROR(IF(WEEKDAY(C651)=2,"週の始まり",IF(WEEKDAY(C651)=1,"週の終わり",IF(WEEKDAY(C651)&gt;2,"↓",""))),"")</f>
        <v/>
      </c>
      <c r="S651" s="184"/>
      <c r="V651" s="177" t="str">
        <f>IFERROR(VLOOKUP(B651,①工事概要の入力!$C$10:$D$14,2,FALSE),"")</f>
        <v/>
      </c>
      <c r="W651" s="177" t="str">
        <f>IFERROR(VLOOKUP(B651,①工事概要の入力!$C$18:$D$23,2,FALSE),"")</f>
        <v/>
      </c>
      <c r="X651" s="177" t="str">
        <f>IFERROR(VLOOKUP(B651,①工事概要の入力!$C$24:$D$26,2,FALSE),"")</f>
        <v/>
      </c>
      <c r="Y651" s="177" t="str">
        <f>IF(B651&gt;①工事概要の入力!$C$28,"",IF(B651&gt;=①工事概要の入力!$C$27,$Y$13,""))</f>
        <v/>
      </c>
      <c r="Z651" s="177" t="str">
        <f>IF(B651&gt;①工事概要の入力!$C$30,"",IF(B651&gt;=①工事概要の入力!$C$29,$Z$13,""))</f>
        <v/>
      </c>
      <c r="AA651" s="177" t="str">
        <f>IF(B651&gt;①工事概要の入力!$C$32,"",IF(B651&gt;=①工事概要の入力!$C$31,$AA$13,""))</f>
        <v/>
      </c>
      <c r="AB651" s="177" t="str">
        <f>IF(B651&gt;①工事概要の入力!$C$34,"",IF(B651&gt;=①工事概要の入力!$C$33,$AB$13,""))</f>
        <v/>
      </c>
      <c r="AC651" s="177" t="str">
        <f>IF(B651&gt;①工事概要の入力!$C$36,"",IF(B651&gt;=①工事概要の入力!$C$35,$AC$13,""))</f>
        <v/>
      </c>
      <c r="AD651" s="177" t="str">
        <f>IF(B651&gt;①工事概要の入力!$C$38,"",IF(B651&gt;=①工事概要の入力!$C$37,$AD$13,""))</f>
        <v/>
      </c>
      <c r="AE651" s="177" t="str">
        <f>IF(B651&gt;①工事概要の入力!$C$40,"",IF(B651&gt;=①工事概要の入力!$C$39,$AE$13,""))</f>
        <v/>
      </c>
      <c r="AF651" s="177" t="str">
        <f>IF(B651&gt;①工事概要の入力!$C$42,"",IF(B651&gt;=①工事概要の入力!$C$41,$AF$13,""))</f>
        <v/>
      </c>
      <c r="AG651" s="177" t="str">
        <f>IF(B651&gt;①工事概要の入力!$C$44,"",IF(B651&gt;=①工事概要の入力!$C$43,$AG$13,""))</f>
        <v/>
      </c>
      <c r="AH651" s="177" t="str">
        <f>IF(B651&gt;①工事概要の入力!$C$46,"",IF(B651&gt;=①工事概要の入力!$C$45,$AH$13,""))</f>
        <v/>
      </c>
      <c r="AI651" s="177" t="str">
        <f>IF(B651&gt;①工事概要の入力!$C$48,"",IF(B651&gt;=①工事概要の入力!$C$47,$AI$13,""))</f>
        <v/>
      </c>
      <c r="AJ651" s="177" t="str">
        <f>IF(B651&gt;①工事概要の入力!$C$50,"",IF(B651&gt;=①工事概要の入力!$C$49,$AJ$13,""))</f>
        <v/>
      </c>
      <c r="AK651" s="177" t="str">
        <f>IF(B651&gt;①工事概要の入力!$C$52,"",IF(B651&gt;=①工事概要の入力!$C$51,$AK$13,""))</f>
        <v/>
      </c>
      <c r="AL651" s="177" t="str">
        <f>IF(B651&gt;①工事概要の入力!$C$54,"",IF(B651&gt;=①工事概要の入力!$C$53,$AL$13,""))</f>
        <v/>
      </c>
      <c r="AM651" s="177" t="str">
        <f>IF(B651&gt;①工事概要の入力!$C$56,"",IF(B651&gt;=①工事概要の入力!$C$55,$AM$13,""))</f>
        <v/>
      </c>
      <c r="AN651" s="177" t="str">
        <f>IF(B651&gt;①工事概要の入力!$C$58,"",IF(B651&gt;=①工事概要の入力!$C$57,$AN$13,""))</f>
        <v/>
      </c>
      <c r="AO651" s="177" t="str">
        <f>IF(B651&gt;①工事概要の入力!$C$60,"",IF(B651&gt;=①工事概要の入力!$C$59,$AO$13,""))</f>
        <v/>
      </c>
      <c r="AP651" s="177" t="str">
        <f>IF(B651&gt;①工事概要の入力!$C$62,"",IF(B651&gt;=①工事概要の入力!$C$61,$AP$13,""))</f>
        <v/>
      </c>
      <c r="AQ651" s="177" t="str">
        <f>IF(B651&gt;①工事概要の入力!$C$64,"",IF(B651&gt;=①工事概要の入力!$C$63,$AQ$13,""))</f>
        <v/>
      </c>
      <c r="AR651" s="177" t="str">
        <f>IF(B651&gt;①工事概要の入力!$C$66,"",IF(B651&gt;=①工事概要の入力!$C$65,$AR$13,""))</f>
        <v/>
      </c>
      <c r="AS651" s="177" t="str">
        <f>IF(B651&gt;①工事概要の入力!$C$68,"",IF(B651&gt;=①工事概要の入力!$C$67,$AS$13,""))</f>
        <v/>
      </c>
      <c r="AT651" s="177" t="str">
        <f t="shared" si="99"/>
        <v/>
      </c>
      <c r="AU651" s="177" t="str">
        <f t="shared" si="91"/>
        <v xml:space="preserve"> </v>
      </c>
    </row>
    <row r="652" spans="1:47" ht="39" customHeight="1" thickTop="1" thickBot="1">
      <c r="A652" s="351" t="str">
        <f t="shared" si="92"/>
        <v>対象期間外</v>
      </c>
      <c r="B652" s="362" t="str">
        <f>IFERROR(IF(B651=①工事概要の入力!$E$14,"-",IF(B651="-","-",B651+1)),"-")</f>
        <v>-</v>
      </c>
      <c r="C652" s="363" t="str">
        <f t="shared" si="93"/>
        <v>-</v>
      </c>
      <c r="D652" s="364" t="str">
        <f t="shared" si="94"/>
        <v xml:space="preserve"> </v>
      </c>
      <c r="E652" s="365" t="str">
        <f>IF(B652=①工事概要の入力!$E$10,"",IF(B652&gt;①工事概要の入力!$E$13,"",IF(LEN(AT652)=0,"○","")))</f>
        <v/>
      </c>
      <c r="F652" s="365" t="str">
        <f>IF(E652="","",IF(WEEKDAY(B652)=1,"〇",IF(WEEKDAY(B652)=7,"〇","")))</f>
        <v/>
      </c>
      <c r="G652" s="366" t="str">
        <f t="shared" si="95"/>
        <v>×</v>
      </c>
      <c r="H652" s="367"/>
      <c r="I652" s="368"/>
      <c r="J652" s="369"/>
      <c r="K652" s="370"/>
      <c r="L652" s="371" t="str">
        <f t="shared" si="96"/>
        <v/>
      </c>
      <c r="M652" s="371" t="str">
        <f t="shared" si="90"/>
        <v/>
      </c>
      <c r="N652" s="371" t="str">
        <f>B652</f>
        <v>-</v>
      </c>
      <c r="O652" s="371" t="str">
        <f t="shared" si="97"/>
        <v/>
      </c>
      <c r="P652" s="371" t="str">
        <f t="shared" si="98"/>
        <v>振替済み</v>
      </c>
      <c r="Q652" s="365" t="str">
        <f>IFERROR(IF(F652="","",IF(I652="休日","OK",IF(I652=$T$3,VLOOKUP(B652,$M$15:$P$655,4,FALSE),"NG"))),"NG")</f>
        <v/>
      </c>
      <c r="R652" s="398" t="str">
        <f>IFERROR(IF(WEEKDAY(C652)=2,"週の始まり",IF(WEEKDAY(C652)=1,"週の終わり",IF(WEEKDAY(C652)&gt;2,"↓",""))),"")</f>
        <v/>
      </c>
      <c r="S652" s="184"/>
      <c r="V652" s="177" t="str">
        <f>IFERROR(VLOOKUP(B652,①工事概要の入力!$C$10:$D$14,2,FALSE),"")</f>
        <v/>
      </c>
      <c r="W652" s="177" t="str">
        <f>IFERROR(VLOOKUP(B652,①工事概要の入力!$C$18:$D$23,2,FALSE),"")</f>
        <v/>
      </c>
      <c r="X652" s="177" t="str">
        <f>IFERROR(VLOOKUP(B652,①工事概要の入力!$C$24:$D$26,2,FALSE),"")</f>
        <v/>
      </c>
      <c r="Y652" s="177" t="str">
        <f>IF(B652&gt;①工事概要の入力!$C$28,"",IF(B652&gt;=①工事概要の入力!$C$27,$Y$13,""))</f>
        <v/>
      </c>
      <c r="Z652" s="177" t="str">
        <f>IF(B652&gt;①工事概要の入力!$C$30,"",IF(B652&gt;=①工事概要の入力!$C$29,$Z$13,""))</f>
        <v/>
      </c>
      <c r="AA652" s="177" t="str">
        <f>IF(B652&gt;①工事概要の入力!$C$32,"",IF(B652&gt;=①工事概要の入力!$C$31,$AA$13,""))</f>
        <v/>
      </c>
      <c r="AB652" s="177" t="str">
        <f>IF(B652&gt;①工事概要の入力!$C$34,"",IF(B652&gt;=①工事概要の入力!$C$33,$AB$13,""))</f>
        <v/>
      </c>
      <c r="AC652" s="177" t="str">
        <f>IF(B652&gt;①工事概要の入力!$C$36,"",IF(B652&gt;=①工事概要の入力!$C$35,$AC$13,""))</f>
        <v/>
      </c>
      <c r="AD652" s="177" t="str">
        <f>IF(B652&gt;①工事概要の入力!$C$38,"",IF(B652&gt;=①工事概要の入力!$C$37,$AD$13,""))</f>
        <v/>
      </c>
      <c r="AE652" s="177" t="str">
        <f>IF(B652&gt;①工事概要の入力!$C$40,"",IF(B652&gt;=①工事概要の入力!$C$39,$AE$13,""))</f>
        <v/>
      </c>
      <c r="AF652" s="177" t="str">
        <f>IF(B652&gt;①工事概要の入力!$C$42,"",IF(B652&gt;=①工事概要の入力!$C$41,$AF$13,""))</f>
        <v/>
      </c>
      <c r="AG652" s="177" t="str">
        <f>IF(B652&gt;①工事概要の入力!$C$44,"",IF(B652&gt;=①工事概要の入力!$C$43,$AG$13,""))</f>
        <v/>
      </c>
      <c r="AH652" s="177" t="str">
        <f>IF(B652&gt;①工事概要の入力!$C$46,"",IF(B652&gt;=①工事概要の入力!$C$45,$AH$13,""))</f>
        <v/>
      </c>
      <c r="AI652" s="177" t="str">
        <f>IF(B652&gt;①工事概要の入力!$C$48,"",IF(B652&gt;=①工事概要の入力!$C$47,$AI$13,""))</f>
        <v/>
      </c>
      <c r="AJ652" s="177" t="str">
        <f>IF(B652&gt;①工事概要の入力!$C$50,"",IF(B652&gt;=①工事概要の入力!$C$49,$AJ$13,""))</f>
        <v/>
      </c>
      <c r="AK652" s="177" t="str">
        <f>IF(B652&gt;①工事概要の入力!$C$52,"",IF(B652&gt;=①工事概要の入力!$C$51,$AK$13,""))</f>
        <v/>
      </c>
      <c r="AL652" s="177" t="str">
        <f>IF(B652&gt;①工事概要の入力!$C$54,"",IF(B652&gt;=①工事概要の入力!$C$53,$AL$13,""))</f>
        <v/>
      </c>
      <c r="AM652" s="177" t="str">
        <f>IF(B652&gt;①工事概要の入力!$C$56,"",IF(B652&gt;=①工事概要の入力!$C$55,$AM$13,""))</f>
        <v/>
      </c>
      <c r="AN652" s="177" t="str">
        <f>IF(B652&gt;①工事概要の入力!$C$58,"",IF(B652&gt;=①工事概要の入力!$C$57,$AN$13,""))</f>
        <v/>
      </c>
      <c r="AO652" s="177" t="str">
        <f>IF(B652&gt;①工事概要の入力!$C$60,"",IF(B652&gt;=①工事概要の入力!$C$59,$AO$13,""))</f>
        <v/>
      </c>
      <c r="AP652" s="177" t="str">
        <f>IF(B652&gt;①工事概要の入力!$C$62,"",IF(B652&gt;=①工事概要の入力!$C$61,$AP$13,""))</f>
        <v/>
      </c>
      <c r="AQ652" s="177" t="str">
        <f>IF(B652&gt;①工事概要の入力!$C$64,"",IF(B652&gt;=①工事概要の入力!$C$63,$AQ$13,""))</f>
        <v/>
      </c>
      <c r="AR652" s="177" t="str">
        <f>IF(B652&gt;①工事概要の入力!$C$66,"",IF(B652&gt;=①工事概要の入力!$C$65,$AR$13,""))</f>
        <v/>
      </c>
      <c r="AS652" s="177" t="str">
        <f>IF(B652&gt;①工事概要の入力!$C$68,"",IF(B652&gt;=①工事概要の入力!$C$67,$AS$13,""))</f>
        <v/>
      </c>
      <c r="AT652" s="177" t="str">
        <f t="shared" si="99"/>
        <v/>
      </c>
      <c r="AU652" s="177" t="str">
        <f t="shared" si="91"/>
        <v xml:space="preserve"> </v>
      </c>
    </row>
    <row r="653" spans="1:47" ht="39" customHeight="1" thickTop="1" thickBot="1">
      <c r="A653" s="351" t="str">
        <f t="shared" si="92"/>
        <v>対象期間外</v>
      </c>
      <c r="B653" s="362" t="str">
        <f>IFERROR(IF(B652=①工事概要の入力!$E$14,"-",IF(B652="-","-",B652+1)),"-")</f>
        <v>-</v>
      </c>
      <c r="C653" s="363" t="str">
        <f t="shared" si="93"/>
        <v>-</v>
      </c>
      <c r="D653" s="364" t="str">
        <f t="shared" si="94"/>
        <v xml:space="preserve"> </v>
      </c>
      <c r="E653" s="365" t="str">
        <f>IF(B653=①工事概要の入力!$E$10,"",IF(B653&gt;①工事概要の入力!$E$13,"",IF(LEN(AT653)=0,"○","")))</f>
        <v/>
      </c>
      <c r="F653" s="365" t="str">
        <f>IF(E653="","",IF(WEEKDAY(B653)=1,"〇",IF(WEEKDAY(B653)=7,"〇","")))</f>
        <v/>
      </c>
      <c r="G653" s="366" t="str">
        <f t="shared" si="95"/>
        <v>×</v>
      </c>
      <c r="H653" s="367"/>
      <c r="I653" s="368"/>
      <c r="J653" s="369"/>
      <c r="K653" s="370"/>
      <c r="L653" s="371" t="str">
        <f t="shared" si="96"/>
        <v/>
      </c>
      <c r="M653" s="371" t="str">
        <f t="shared" si="90"/>
        <v/>
      </c>
      <c r="N653" s="371" t="str">
        <f>B653</f>
        <v>-</v>
      </c>
      <c r="O653" s="371" t="str">
        <f t="shared" si="97"/>
        <v/>
      </c>
      <c r="P653" s="371" t="str">
        <f t="shared" si="98"/>
        <v>振替済み</v>
      </c>
      <c r="Q653" s="365" t="str">
        <f>IFERROR(IF(F653="","",IF(I653="休日","OK",IF(I653=$T$3,VLOOKUP(B653,$M$15:$P$655,4,FALSE),"NG"))),"NG")</f>
        <v/>
      </c>
      <c r="R653" s="398" t="str">
        <f>IFERROR(IF(WEEKDAY(C653)=2,"週の始まり",IF(WEEKDAY(C653)=1,"週の終わり",IF(WEEKDAY(C653)&gt;2,"↓",""))),"")</f>
        <v/>
      </c>
      <c r="S653" s="184"/>
      <c r="V653" s="177" t="str">
        <f>IFERROR(VLOOKUP(B653,①工事概要の入力!$C$10:$D$14,2,FALSE),"")</f>
        <v/>
      </c>
      <c r="W653" s="177" t="str">
        <f>IFERROR(VLOOKUP(B653,①工事概要の入力!$C$18:$D$23,2,FALSE),"")</f>
        <v/>
      </c>
      <c r="X653" s="177" t="str">
        <f>IFERROR(VLOOKUP(B653,①工事概要の入力!$C$24:$D$26,2,FALSE),"")</f>
        <v/>
      </c>
      <c r="Y653" s="177" t="str">
        <f>IF(B653&gt;①工事概要の入力!$C$28,"",IF(B653&gt;=①工事概要の入力!$C$27,$Y$13,""))</f>
        <v/>
      </c>
      <c r="Z653" s="177" t="str">
        <f>IF(B653&gt;①工事概要の入力!$C$30,"",IF(B653&gt;=①工事概要の入力!$C$29,$Z$13,""))</f>
        <v/>
      </c>
      <c r="AA653" s="177" t="str">
        <f>IF(B653&gt;①工事概要の入力!$C$32,"",IF(B653&gt;=①工事概要の入力!$C$31,$AA$13,""))</f>
        <v/>
      </c>
      <c r="AB653" s="177" t="str">
        <f>IF(B653&gt;①工事概要の入力!$C$34,"",IF(B653&gt;=①工事概要の入力!$C$33,$AB$13,""))</f>
        <v/>
      </c>
      <c r="AC653" s="177" t="str">
        <f>IF(B653&gt;①工事概要の入力!$C$36,"",IF(B653&gt;=①工事概要の入力!$C$35,$AC$13,""))</f>
        <v/>
      </c>
      <c r="AD653" s="177" t="str">
        <f>IF(B653&gt;①工事概要の入力!$C$38,"",IF(B653&gt;=①工事概要の入力!$C$37,$AD$13,""))</f>
        <v/>
      </c>
      <c r="AE653" s="177" t="str">
        <f>IF(B653&gt;①工事概要の入力!$C$40,"",IF(B653&gt;=①工事概要の入力!$C$39,$AE$13,""))</f>
        <v/>
      </c>
      <c r="AF653" s="177" t="str">
        <f>IF(B653&gt;①工事概要の入力!$C$42,"",IF(B653&gt;=①工事概要の入力!$C$41,$AF$13,""))</f>
        <v/>
      </c>
      <c r="AG653" s="177" t="str">
        <f>IF(B653&gt;①工事概要の入力!$C$44,"",IF(B653&gt;=①工事概要の入力!$C$43,$AG$13,""))</f>
        <v/>
      </c>
      <c r="AH653" s="177" t="str">
        <f>IF(B653&gt;①工事概要の入力!$C$46,"",IF(B653&gt;=①工事概要の入力!$C$45,$AH$13,""))</f>
        <v/>
      </c>
      <c r="AI653" s="177" t="str">
        <f>IF(B653&gt;①工事概要の入力!$C$48,"",IF(B653&gt;=①工事概要の入力!$C$47,$AI$13,""))</f>
        <v/>
      </c>
      <c r="AJ653" s="177" t="str">
        <f>IF(B653&gt;①工事概要の入力!$C$50,"",IF(B653&gt;=①工事概要の入力!$C$49,$AJ$13,""))</f>
        <v/>
      </c>
      <c r="AK653" s="177" t="str">
        <f>IF(B653&gt;①工事概要の入力!$C$52,"",IF(B653&gt;=①工事概要の入力!$C$51,$AK$13,""))</f>
        <v/>
      </c>
      <c r="AL653" s="177" t="str">
        <f>IF(B653&gt;①工事概要の入力!$C$54,"",IF(B653&gt;=①工事概要の入力!$C$53,$AL$13,""))</f>
        <v/>
      </c>
      <c r="AM653" s="177" t="str">
        <f>IF(B653&gt;①工事概要の入力!$C$56,"",IF(B653&gt;=①工事概要の入力!$C$55,$AM$13,""))</f>
        <v/>
      </c>
      <c r="AN653" s="177" t="str">
        <f>IF(B653&gt;①工事概要の入力!$C$58,"",IF(B653&gt;=①工事概要の入力!$C$57,$AN$13,""))</f>
        <v/>
      </c>
      <c r="AO653" s="177" t="str">
        <f>IF(B653&gt;①工事概要の入力!$C$60,"",IF(B653&gt;=①工事概要の入力!$C$59,$AO$13,""))</f>
        <v/>
      </c>
      <c r="AP653" s="177" t="str">
        <f>IF(B653&gt;①工事概要の入力!$C$62,"",IF(B653&gt;=①工事概要の入力!$C$61,$AP$13,""))</f>
        <v/>
      </c>
      <c r="AQ653" s="177" t="str">
        <f>IF(B653&gt;①工事概要の入力!$C$64,"",IF(B653&gt;=①工事概要の入力!$C$63,$AQ$13,""))</f>
        <v/>
      </c>
      <c r="AR653" s="177" t="str">
        <f>IF(B653&gt;①工事概要の入力!$C$66,"",IF(B653&gt;=①工事概要の入力!$C$65,$AR$13,""))</f>
        <v/>
      </c>
      <c r="AS653" s="177" t="str">
        <f>IF(B653&gt;①工事概要の入力!$C$68,"",IF(B653&gt;=①工事概要の入力!$C$67,$AS$13,""))</f>
        <v/>
      </c>
      <c r="AT653" s="177" t="str">
        <f t="shared" si="99"/>
        <v/>
      </c>
      <c r="AU653" s="177" t="str">
        <f t="shared" si="91"/>
        <v xml:space="preserve"> </v>
      </c>
    </row>
    <row r="654" spans="1:47" ht="39" customHeight="1" thickTop="1" thickBot="1">
      <c r="A654" s="351" t="str">
        <f t="shared" si="92"/>
        <v>対象期間外</v>
      </c>
      <c r="B654" s="362" t="str">
        <f>IFERROR(IF(B653=①工事概要の入力!$E$14,"-",IF(B653="-","-",B653+1)),"-")</f>
        <v>-</v>
      </c>
      <c r="C654" s="363" t="str">
        <f t="shared" si="93"/>
        <v>-</v>
      </c>
      <c r="D654" s="364" t="str">
        <f t="shared" si="94"/>
        <v xml:space="preserve"> </v>
      </c>
      <c r="E654" s="365" t="str">
        <f>IF(B654=①工事概要の入力!$E$10,"",IF(B654&gt;①工事概要の入力!$E$13,"",IF(LEN(AT654)=0,"○","")))</f>
        <v/>
      </c>
      <c r="F654" s="365" t="str">
        <f>IF(E654="","",IF(WEEKDAY(B654)=1,"〇",IF(WEEKDAY(B654)=7,"〇","")))</f>
        <v/>
      </c>
      <c r="G654" s="366" t="str">
        <f t="shared" si="95"/>
        <v>×</v>
      </c>
      <c r="H654" s="367"/>
      <c r="I654" s="368"/>
      <c r="J654" s="369"/>
      <c r="K654" s="370"/>
      <c r="L654" s="371" t="str">
        <f t="shared" si="96"/>
        <v/>
      </c>
      <c r="M654" s="371" t="str">
        <f t="shared" si="90"/>
        <v/>
      </c>
      <c r="N654" s="371" t="str">
        <f>B654</f>
        <v>-</v>
      </c>
      <c r="O654" s="371" t="str">
        <f t="shared" si="97"/>
        <v/>
      </c>
      <c r="P654" s="371" t="str">
        <f t="shared" si="98"/>
        <v>振替済み</v>
      </c>
      <c r="Q654" s="365" t="str">
        <f>IFERROR(IF(F654="","",IF(I654="休日","OK",IF(I654=$T$3,VLOOKUP(B654,$M$15:$P$655,4,FALSE),"NG"))),"NG")</f>
        <v/>
      </c>
      <c r="R654" s="398" t="str">
        <f>IFERROR(IF(WEEKDAY(C654)=2,"週の始まり",IF(WEEKDAY(C654)=1,"週の終わり",IF(WEEKDAY(C654)&gt;2,"↓",""))),"")</f>
        <v/>
      </c>
      <c r="S654" s="184"/>
      <c r="V654" s="177" t="str">
        <f>IFERROR(VLOOKUP(B654,①工事概要の入力!$C$10:$D$14,2,FALSE),"")</f>
        <v/>
      </c>
      <c r="W654" s="177" t="str">
        <f>IFERROR(VLOOKUP(B654,①工事概要の入力!$C$18:$D$23,2,FALSE),"")</f>
        <v/>
      </c>
      <c r="X654" s="177" t="str">
        <f>IFERROR(VLOOKUP(B654,①工事概要の入力!$C$24:$D$26,2,FALSE),"")</f>
        <v/>
      </c>
      <c r="Y654" s="177" t="str">
        <f>IF(B654&gt;①工事概要の入力!$C$28,"",IF(B654&gt;=①工事概要の入力!$C$27,$Y$13,""))</f>
        <v/>
      </c>
      <c r="Z654" s="177" t="str">
        <f>IF(B654&gt;①工事概要の入力!$C$30,"",IF(B654&gt;=①工事概要の入力!$C$29,$Z$13,""))</f>
        <v/>
      </c>
      <c r="AA654" s="177" t="str">
        <f>IF(B654&gt;①工事概要の入力!$C$32,"",IF(B654&gt;=①工事概要の入力!$C$31,$AA$13,""))</f>
        <v/>
      </c>
      <c r="AB654" s="177" t="str">
        <f>IF(B654&gt;①工事概要の入力!$C$34,"",IF(B654&gt;=①工事概要の入力!$C$33,$AB$13,""))</f>
        <v/>
      </c>
      <c r="AC654" s="177" t="str">
        <f>IF(B654&gt;①工事概要の入力!$C$36,"",IF(B654&gt;=①工事概要の入力!$C$35,$AC$13,""))</f>
        <v/>
      </c>
      <c r="AD654" s="177" t="str">
        <f>IF(B654&gt;①工事概要の入力!$C$38,"",IF(B654&gt;=①工事概要の入力!$C$37,$AD$13,""))</f>
        <v/>
      </c>
      <c r="AE654" s="177" t="str">
        <f>IF(B654&gt;①工事概要の入力!$C$40,"",IF(B654&gt;=①工事概要の入力!$C$39,$AE$13,""))</f>
        <v/>
      </c>
      <c r="AF654" s="177" t="str">
        <f>IF(B654&gt;①工事概要の入力!$C$42,"",IF(B654&gt;=①工事概要の入力!$C$41,$AF$13,""))</f>
        <v/>
      </c>
      <c r="AG654" s="177" t="str">
        <f>IF(B654&gt;①工事概要の入力!$C$44,"",IF(B654&gt;=①工事概要の入力!$C$43,$AG$13,""))</f>
        <v/>
      </c>
      <c r="AH654" s="177" t="str">
        <f>IF(B654&gt;①工事概要の入力!$C$46,"",IF(B654&gt;=①工事概要の入力!$C$45,$AH$13,""))</f>
        <v/>
      </c>
      <c r="AI654" s="177" t="str">
        <f>IF(B654&gt;①工事概要の入力!$C$48,"",IF(B654&gt;=①工事概要の入力!$C$47,$AI$13,""))</f>
        <v/>
      </c>
      <c r="AJ654" s="177" t="str">
        <f>IF(B654&gt;①工事概要の入力!$C$50,"",IF(B654&gt;=①工事概要の入力!$C$49,$AJ$13,""))</f>
        <v/>
      </c>
      <c r="AK654" s="177" t="str">
        <f>IF(B654&gt;①工事概要の入力!$C$52,"",IF(B654&gt;=①工事概要の入力!$C$51,$AK$13,""))</f>
        <v/>
      </c>
      <c r="AL654" s="177" t="str">
        <f>IF(B654&gt;①工事概要の入力!$C$54,"",IF(B654&gt;=①工事概要の入力!$C$53,$AL$13,""))</f>
        <v/>
      </c>
      <c r="AM654" s="177" t="str">
        <f>IF(B654&gt;①工事概要の入力!$C$56,"",IF(B654&gt;=①工事概要の入力!$C$55,$AM$13,""))</f>
        <v/>
      </c>
      <c r="AN654" s="177" t="str">
        <f>IF(B654&gt;①工事概要の入力!$C$58,"",IF(B654&gt;=①工事概要の入力!$C$57,$AN$13,""))</f>
        <v/>
      </c>
      <c r="AO654" s="177" t="str">
        <f>IF(B654&gt;①工事概要の入力!$C$60,"",IF(B654&gt;=①工事概要の入力!$C$59,$AO$13,""))</f>
        <v/>
      </c>
      <c r="AP654" s="177" t="str">
        <f>IF(B654&gt;①工事概要の入力!$C$62,"",IF(B654&gt;=①工事概要の入力!$C$61,$AP$13,""))</f>
        <v/>
      </c>
      <c r="AQ654" s="177" t="str">
        <f>IF(B654&gt;①工事概要の入力!$C$64,"",IF(B654&gt;=①工事概要の入力!$C$63,$AQ$13,""))</f>
        <v/>
      </c>
      <c r="AR654" s="177" t="str">
        <f>IF(B654&gt;①工事概要の入力!$C$66,"",IF(B654&gt;=①工事概要の入力!$C$65,$AR$13,""))</f>
        <v/>
      </c>
      <c r="AS654" s="177" t="str">
        <f>IF(B654&gt;①工事概要の入力!$C$68,"",IF(B654&gt;=①工事概要の入力!$C$67,$AS$13,""))</f>
        <v/>
      </c>
      <c r="AT654" s="177" t="str">
        <f t="shared" si="99"/>
        <v/>
      </c>
      <c r="AU654" s="177" t="str">
        <f t="shared" si="91"/>
        <v xml:space="preserve"> </v>
      </c>
    </row>
    <row r="655" spans="1:47" ht="39" customHeight="1" thickTop="1" thickBot="1">
      <c r="A655" s="216" t="str">
        <f t="shared" si="92"/>
        <v>対象期間外</v>
      </c>
      <c r="B655" s="362" t="str">
        <f>IFERROR(IF(B654=①工事概要の入力!$E$14,"-",IF(B654="-","-",B654+1)),"-")</f>
        <v>-</v>
      </c>
      <c r="C655" s="363" t="str">
        <f t="shared" si="93"/>
        <v>-</v>
      </c>
      <c r="D655" s="364" t="str">
        <f t="shared" si="94"/>
        <v xml:space="preserve"> </v>
      </c>
      <c r="E655" s="365" t="str">
        <f>IF(B655=①工事概要の入力!$E$10,"",IF(B655&gt;①工事概要の入力!$E$13,"",IF(LEN(AT655)=0,"○","")))</f>
        <v/>
      </c>
      <c r="F655" s="365" t="str">
        <f>IF(E655="","",IF(WEEKDAY(B655)=1,"〇",IF(WEEKDAY(B655)=7,"〇","")))</f>
        <v/>
      </c>
      <c r="G655" s="366" t="str">
        <f t="shared" si="95"/>
        <v>×</v>
      </c>
      <c r="H655" s="367"/>
      <c r="I655" s="368"/>
      <c r="J655" s="369"/>
      <c r="K655" s="370"/>
      <c r="L655" s="371" t="str">
        <f t="shared" si="96"/>
        <v/>
      </c>
      <c r="M655" s="371" t="str">
        <f t="shared" ref="M655" si="100">IF(L655="","",L655)</f>
        <v/>
      </c>
      <c r="N655" s="371" t="str">
        <f>B655</f>
        <v>-</v>
      </c>
      <c r="O655" s="371" t="str">
        <f t="shared" si="97"/>
        <v/>
      </c>
      <c r="P655" s="371" t="str">
        <f t="shared" si="98"/>
        <v>振替済み</v>
      </c>
      <c r="Q655" s="365" t="str">
        <f>IFERROR(IF(F655="","",IF(I655="休日","OK",IF(I655=$T$3,VLOOKUP(B655,$M$15:$P$655,4,FALSE),"NG"))),"NG")</f>
        <v/>
      </c>
      <c r="R655" s="398" t="str">
        <f>IFERROR(IF(WEEKDAY(C655)=2,"週の始まり",IF(WEEKDAY(C655)=1,"週の終わり",IF(WEEKDAY(C655)&gt;2,"↓",""))),"")</f>
        <v/>
      </c>
      <c r="S655" s="184"/>
      <c r="V655" s="177" t="str">
        <f>IFERROR(VLOOKUP(B655,①工事概要の入力!$C$10:$D$14,2,FALSE),"")</f>
        <v/>
      </c>
      <c r="W655" s="177" t="str">
        <f>IFERROR(VLOOKUP(B655,①工事概要の入力!$C$18:$D$23,2,FALSE),"")</f>
        <v/>
      </c>
      <c r="X655" s="177" t="str">
        <f>IFERROR(VLOOKUP(B655,①工事概要の入力!$C$24:$D$26,2,FALSE),"")</f>
        <v/>
      </c>
      <c r="Y655" s="177" t="str">
        <f>IF(B655&gt;①工事概要の入力!$C$28,"",IF(B655&gt;=①工事概要の入力!$C$27,$Y$13,""))</f>
        <v/>
      </c>
      <c r="Z655" s="177" t="str">
        <f>IF(B655&gt;①工事概要の入力!$C$30,"",IF(B655&gt;=①工事概要の入力!$C$29,$Z$13,""))</f>
        <v/>
      </c>
      <c r="AA655" s="177" t="str">
        <f>IF(B655&gt;①工事概要の入力!$C$32,"",IF(B655&gt;=①工事概要の入力!$C$31,$AA$13,""))</f>
        <v/>
      </c>
      <c r="AB655" s="177" t="str">
        <f>IF(B655&gt;①工事概要の入力!$C$34,"",IF(B655&gt;=①工事概要の入力!$C$33,$AB$13,""))</f>
        <v/>
      </c>
      <c r="AC655" s="177" t="str">
        <f>IF(B655&gt;①工事概要の入力!$C$36,"",IF(B655&gt;=①工事概要の入力!$C$35,$AC$13,""))</f>
        <v/>
      </c>
      <c r="AD655" s="177" t="str">
        <f>IF(B655&gt;①工事概要の入力!$C$38,"",IF(B655&gt;=①工事概要の入力!$C$37,$AD$13,""))</f>
        <v/>
      </c>
      <c r="AE655" s="177" t="str">
        <f>IF(B655&gt;①工事概要の入力!$C$40,"",IF(B655&gt;=①工事概要の入力!$C$39,$AE$13,""))</f>
        <v/>
      </c>
      <c r="AF655" s="177" t="str">
        <f>IF(B655&gt;①工事概要の入力!$C$42,"",IF(B655&gt;=①工事概要の入力!$C$41,$AF$13,""))</f>
        <v/>
      </c>
      <c r="AG655" s="177" t="str">
        <f>IF(B655&gt;①工事概要の入力!$C$44,"",IF(B655&gt;=①工事概要の入力!$C$43,$AG$13,""))</f>
        <v/>
      </c>
      <c r="AH655" s="177" t="str">
        <f>IF(B655&gt;①工事概要の入力!$C$46,"",IF(B655&gt;=①工事概要の入力!$C$45,$AH$13,""))</f>
        <v/>
      </c>
      <c r="AI655" s="177" t="str">
        <f>IF(B655&gt;①工事概要の入力!$C$48,"",IF(B655&gt;=①工事概要の入力!$C$47,$AI$13,""))</f>
        <v/>
      </c>
      <c r="AJ655" s="177" t="str">
        <f>IF(B655&gt;①工事概要の入力!$C$50,"",IF(B655&gt;=①工事概要の入力!$C$49,$AJ$13,""))</f>
        <v/>
      </c>
      <c r="AK655" s="177" t="str">
        <f>IF(B655&gt;①工事概要の入力!$C$52,"",IF(B655&gt;=①工事概要の入力!$C$51,$AK$13,""))</f>
        <v/>
      </c>
      <c r="AL655" s="177" t="str">
        <f>IF(B655&gt;①工事概要の入力!$C$54,"",IF(B655&gt;=①工事概要の入力!$C$53,$AL$13,""))</f>
        <v/>
      </c>
      <c r="AM655" s="177" t="str">
        <f>IF(B655&gt;①工事概要の入力!$C$56,"",IF(B655&gt;=①工事概要の入力!$C$55,$AM$13,""))</f>
        <v/>
      </c>
      <c r="AN655" s="177" t="str">
        <f>IF(B655&gt;①工事概要の入力!$C$58,"",IF(B655&gt;=①工事概要の入力!$C$57,$AN$13,""))</f>
        <v/>
      </c>
      <c r="AO655" s="177" t="str">
        <f>IF(B655&gt;①工事概要の入力!$C$60,"",IF(B655&gt;=①工事概要の入力!$C$59,$AO$13,""))</f>
        <v/>
      </c>
      <c r="AP655" s="177" t="str">
        <f>IF(B655&gt;①工事概要の入力!$C$62,"",IF(B655&gt;=①工事概要の入力!$C$61,$AP$13,""))</f>
        <v/>
      </c>
      <c r="AQ655" s="177" t="str">
        <f>IF(B655&gt;①工事概要の入力!$C$64,"",IF(B655&gt;=①工事概要の入力!$C$63,$AQ$13,""))</f>
        <v/>
      </c>
      <c r="AR655" s="177" t="str">
        <f>IF(B655&gt;①工事概要の入力!$C$66,"",IF(B655&gt;=①工事概要の入力!$C$65,$AR$13,""))</f>
        <v/>
      </c>
      <c r="AS655" s="177" t="str">
        <f>IF(B655&gt;①工事概要の入力!$C$68,"",IF(B655&gt;=①工事概要の入力!$C$67,$AS$13,""))</f>
        <v/>
      </c>
      <c r="AT655" s="177" t="str">
        <f t="shared" si="99"/>
        <v/>
      </c>
      <c r="AU655" s="177" t="str">
        <f t="shared" ref="AU655" si="101">V655&amp;" "&amp;AT655</f>
        <v xml:space="preserve"> </v>
      </c>
    </row>
    <row r="656" spans="1:47" ht="39" customHeight="1" thickTop="1"/>
  </sheetData>
  <mergeCells count="45">
    <mergeCell ref="R13:R14"/>
    <mergeCell ref="C8:Q8"/>
    <mergeCell ref="C6:Q7"/>
    <mergeCell ref="C5:Q5"/>
    <mergeCell ref="C3:K3"/>
    <mergeCell ref="B13:D13"/>
    <mergeCell ref="G13:G14"/>
    <mergeCell ref="H13:I13"/>
    <mergeCell ref="J13:K13"/>
    <mergeCell ref="Q13:Q14"/>
    <mergeCell ref="E14:F14"/>
    <mergeCell ref="L14:P14"/>
    <mergeCell ref="Q1:R1"/>
    <mergeCell ref="AE13:AE14"/>
    <mergeCell ref="C11:Q11"/>
    <mergeCell ref="C12:Q12"/>
    <mergeCell ref="V12:AU12"/>
    <mergeCell ref="V13:V14"/>
    <mergeCell ref="W13:W14"/>
    <mergeCell ref="X13:X14"/>
    <mergeCell ref="Y13:Y14"/>
    <mergeCell ref="Z13:Z14"/>
    <mergeCell ref="AA13:AA14"/>
    <mergeCell ref="AB13:AB14"/>
    <mergeCell ref="C9:Q10"/>
    <mergeCell ref="U7:Y10"/>
    <mergeCell ref="C2:D2"/>
    <mergeCell ref="AC13:AC14"/>
    <mergeCell ref="AD13:AD14"/>
    <mergeCell ref="AF13:AF14"/>
    <mergeCell ref="AT13:AT14"/>
    <mergeCell ref="AU13:AU14"/>
    <mergeCell ref="AG13:AG14"/>
    <mergeCell ref="AH13:AH14"/>
    <mergeCell ref="AI13:AI14"/>
    <mergeCell ref="AJ13:AJ14"/>
    <mergeCell ref="AK13:AK14"/>
    <mergeCell ref="AL13:AL14"/>
    <mergeCell ref="AM13:AM14"/>
    <mergeCell ref="AN13:AN14"/>
    <mergeCell ref="AO13:AO14"/>
    <mergeCell ref="AP13:AP14"/>
    <mergeCell ref="AQ13:AQ14"/>
    <mergeCell ref="AR13:AR14"/>
    <mergeCell ref="AS13:AS14"/>
  </mergeCells>
  <phoneticPr fontId="1"/>
  <conditionalFormatting sqref="C656:C995">
    <cfRule type="expression" dxfId="47" priority="32">
      <formula>WEEKDAY($C656)=1</formula>
    </cfRule>
    <cfRule type="expression" dxfId="46" priority="33">
      <formula>WEEKDAY($C656)=7</formula>
    </cfRule>
  </conditionalFormatting>
  <conditionalFormatting sqref="B15:G655">
    <cfRule type="expression" dxfId="44" priority="4">
      <formula>WEEKDAY($C15)=1</formula>
    </cfRule>
    <cfRule type="expression" dxfId="43" priority="9">
      <formula>WEEKDAY($C15)=7</formula>
    </cfRule>
  </conditionalFormatting>
  <conditionalFormatting sqref="A15:A655">
    <cfRule type="expression" dxfId="31" priority="14">
      <formula>$A15="対象期間"</formula>
    </cfRule>
  </conditionalFormatting>
  <conditionalFormatting sqref="H15:R655">
    <cfRule type="expression" dxfId="30" priority="7">
      <formula>WEEKDAY($C15)=1</formula>
    </cfRule>
    <cfRule type="expression" dxfId="29" priority="12">
      <formula>WEEKDAY($C15)=7</formula>
    </cfRule>
  </conditionalFormatting>
  <conditionalFormatting sqref="H15:J655">
    <cfRule type="containsText" dxfId="28" priority="8" operator="containsText" text="完全週休２日の振替休日">
      <formula>NOT(ISERROR(SEARCH("完全週休２日の振替休日",H15)))</formula>
    </cfRule>
    <cfRule type="containsText" dxfId="27" priority="11" operator="containsText" text="休日">
      <formula>NOT(ISERROR(SEARCH("休日",H15)))</formula>
    </cfRule>
    <cfRule type="containsText" dxfId="26" priority="13" operator="containsText" text="作業日">
      <formula>NOT(ISERROR(SEARCH("作業日",H15)))</formula>
    </cfRule>
  </conditionalFormatting>
  <conditionalFormatting sqref="Q15:R655">
    <cfRule type="containsText" dxfId="25" priority="5" operator="containsText" text="振替済み">
      <formula>NOT(ISERROR(SEARCH("振替済み",Q15)))</formula>
    </cfRule>
    <cfRule type="containsText" dxfId="24" priority="6" operator="containsText" text="NG">
      <formula>NOT(ISERROR(SEARCH("NG",Q15)))</formula>
    </cfRule>
    <cfRule type="cellIs" dxfId="23" priority="15" operator="equal">
      <formula>"OK"</formula>
    </cfRule>
  </conditionalFormatting>
  <conditionalFormatting sqref="H15:R655">
    <cfRule type="expression" dxfId="22" priority="3">
      <formula>WEEKDAY($C15)=1</formula>
    </cfRule>
    <cfRule type="expression" dxfId="21" priority="18">
      <formula>WEEKDAY($C15)=7</formula>
    </cfRule>
  </conditionalFormatting>
  <conditionalFormatting sqref="A15:R655">
    <cfRule type="expression" dxfId="20" priority="1">
      <formula>WEEKDAY($C15)&gt;1</formula>
    </cfRule>
    <cfRule type="expression" dxfId="19" priority="2">
      <formula>$A15="対象期間外"</formula>
    </cfRule>
  </conditionalFormatting>
  <conditionalFormatting sqref="J15:P655">
    <cfRule type="expression" dxfId="18" priority="10">
      <formula>$I15="完全週休２日の振替休日"</formula>
    </cfRule>
    <cfRule type="expression" dxfId="17" priority="19">
      <formula>$I15="振替休日"</formula>
    </cfRule>
  </conditionalFormatting>
  <conditionalFormatting sqref="B15:C655">
    <cfRule type="expression" dxfId="16" priority="16">
      <formula>WEEKDAY($C15)=1</formula>
    </cfRule>
    <cfRule type="expression" dxfId="15" priority="17">
      <formula>WEEKDAY($C15)=7</formula>
    </cfRule>
  </conditionalFormatting>
  <dataValidations count="2">
    <dataValidation type="list" allowBlank="1" showInputMessage="1" showErrorMessage="1" sqref="H15:I655">
      <formula1>$T$2:$T$10</formula1>
    </dataValidation>
    <dataValidation type="list" allowBlank="1" showInputMessage="1" showErrorMessage="1" sqref="G15:G655">
      <formula1>$T$19:$T$20</formula1>
    </dataValidation>
  </dataValidations>
  <printOptions horizontalCentered="1"/>
  <pageMargins left="0.70866141732283472" right="0.70866141732283472" top="0.43307086614173229" bottom="0.43307086614173229" header="0.31496062992125984" footer="0.31496062992125984"/>
  <pageSetup paperSize="9" scale="57" fitToHeight="0" orientation="portrait" r:id="rId1"/>
  <rowBreaks count="5" manualBreakCount="5">
    <brk id="28" min="1" max="16" man="1"/>
    <brk id="58" min="1" max="16" man="1"/>
    <brk id="89" min="1" max="16" man="1"/>
    <brk id="120" min="1" max="16" man="1"/>
    <brk id="148" min="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S43"/>
  <sheetViews>
    <sheetView view="pageBreakPreview" zoomScale="55" zoomScaleNormal="55" zoomScaleSheetLayoutView="55" workbookViewId="0">
      <selection activeCell="O28" sqref="O28"/>
    </sheetView>
  </sheetViews>
  <sheetFormatPr defaultRowHeight="23.1" customHeight="1"/>
  <cols>
    <col min="1" max="5" width="9" style="108"/>
    <col min="6" max="6" width="11.625" style="108" bestFit="1" customWidth="1"/>
    <col min="7" max="9" width="9" style="108"/>
    <col min="10" max="10" width="12.375" style="108" customWidth="1"/>
    <col min="11" max="14" width="9" style="108"/>
    <col min="15" max="15" width="36.5" style="108" bestFit="1" customWidth="1"/>
    <col min="16" max="17" width="14.625" style="108" bestFit="1" customWidth="1"/>
    <col min="18" max="16384" width="9" style="108"/>
  </cols>
  <sheetData>
    <row r="1" spans="2:12" ht="23.1" customHeight="1">
      <c r="B1" s="304" t="s">
        <v>92</v>
      </c>
      <c r="C1" s="304"/>
      <c r="D1" s="304"/>
      <c r="E1" s="304"/>
      <c r="F1" s="304"/>
      <c r="G1" s="304"/>
      <c r="H1" s="304"/>
      <c r="I1" s="304"/>
      <c r="J1" s="304"/>
      <c r="K1" s="304"/>
      <c r="L1" s="304"/>
    </row>
    <row r="3" spans="2:12" ht="23.1" customHeight="1">
      <c r="B3" s="305" t="s">
        <v>28</v>
      </c>
      <c r="C3" s="305"/>
      <c r="D3" s="306">
        <f>①工事概要の入力!E4</f>
        <v>0</v>
      </c>
      <c r="E3" s="306"/>
      <c r="F3" s="306"/>
      <c r="G3" s="109"/>
      <c r="H3" s="109"/>
      <c r="I3" s="109"/>
      <c r="J3" s="109"/>
      <c r="K3" s="109"/>
      <c r="L3" s="109"/>
    </row>
    <row r="4" spans="2:12" ht="23.1" customHeight="1">
      <c r="B4" s="305" t="s">
        <v>68</v>
      </c>
      <c r="C4" s="305"/>
      <c r="D4" s="306">
        <f>①工事概要の入力!E5</f>
        <v>0</v>
      </c>
      <c r="E4" s="306"/>
      <c r="F4" s="306"/>
      <c r="G4" s="306"/>
      <c r="H4" s="306"/>
      <c r="I4" s="306"/>
      <c r="J4" s="306"/>
      <c r="K4" s="306"/>
      <c r="L4" s="306"/>
    </row>
    <row r="6" spans="2:12" ht="23.1" customHeight="1">
      <c r="B6" s="126" t="s">
        <v>93</v>
      </c>
    </row>
    <row r="7" spans="2:12" ht="23.1" customHeight="1">
      <c r="B7" s="190" t="s">
        <v>94</v>
      </c>
    </row>
    <row r="8" spans="2:12" ht="23.1" customHeight="1">
      <c r="C8" s="125" t="s">
        <v>95</v>
      </c>
      <c r="D8" s="124"/>
      <c r="E8" s="124"/>
      <c r="F8" s="124"/>
      <c r="G8" s="124"/>
      <c r="H8" s="124"/>
      <c r="I8" s="124"/>
      <c r="J8" s="124"/>
      <c r="K8" s="124"/>
    </row>
    <row r="9" spans="2:12" ht="23.1" customHeight="1">
      <c r="C9" s="123" t="s">
        <v>96</v>
      </c>
      <c r="D9" s="124"/>
      <c r="E9" s="124"/>
      <c r="F9" s="124"/>
      <c r="G9" s="124"/>
      <c r="H9" s="124"/>
      <c r="I9" s="124"/>
      <c r="J9" s="124"/>
      <c r="K9" s="124"/>
    </row>
    <row r="10" spans="2:12" ht="23.1" customHeight="1" thickBot="1">
      <c r="B10" s="190" t="s">
        <v>97</v>
      </c>
    </row>
    <row r="11" spans="2:12" ht="23.1" customHeight="1" thickBot="1">
      <c r="C11" s="302" t="s">
        <v>36</v>
      </c>
      <c r="D11" s="303"/>
      <c r="E11" s="303"/>
      <c r="F11" s="303"/>
      <c r="G11" s="303"/>
      <c r="H11" s="303"/>
      <c r="I11" s="303"/>
      <c r="J11" s="113" t="s">
        <v>104</v>
      </c>
      <c r="K11" s="114" t="s">
        <v>103</v>
      </c>
    </row>
    <row r="12" spans="2:12" ht="23.1" customHeight="1" thickTop="1">
      <c r="C12" s="309" t="s">
        <v>98</v>
      </c>
      <c r="D12" s="310"/>
      <c r="E12" s="310"/>
      <c r="F12" s="310"/>
      <c r="G12" s="310"/>
      <c r="H12" s="310"/>
      <c r="I12" s="310"/>
      <c r="J12" s="112">
        <f>COUNTIF('③【別紙】休日取得計画(実績)書 '!I15:I655,"休日")+COUNTIF('③【別紙】休日取得計画(実績)書 '!I15:I655,"振替休日")+COUNTIF('③【別紙】休日取得計画(実績)書 '!I15:I655,"完全週休２日の振替休日")</f>
        <v>0</v>
      </c>
      <c r="K12" s="115" t="s">
        <v>0</v>
      </c>
    </row>
    <row r="13" spans="2:12" ht="23.1" customHeight="1">
      <c r="C13" s="311" t="s">
        <v>99</v>
      </c>
      <c r="D13" s="312"/>
      <c r="E13" s="312"/>
      <c r="F13" s="312"/>
      <c r="G13" s="312"/>
      <c r="H13" s="312"/>
      <c r="I13" s="312"/>
      <c r="J13" s="111">
        <f>COUNTIF('③【別紙】休日取得計画(実績)書 '!G15:G655,"〇")</f>
        <v>0</v>
      </c>
      <c r="K13" s="116" t="s">
        <v>0</v>
      </c>
    </row>
    <row r="14" spans="2:12" ht="29.1" customHeight="1" thickBot="1">
      <c r="C14" s="307" t="s">
        <v>100</v>
      </c>
      <c r="D14" s="308"/>
      <c r="E14" s="308"/>
      <c r="F14" s="308"/>
      <c r="G14" s="308"/>
      <c r="H14" s="308"/>
      <c r="I14" s="308"/>
      <c r="J14" s="131" t="e">
        <f>ROUNDDOWN(J12/J13*100,1)</f>
        <v>#DIV/0!</v>
      </c>
      <c r="K14" s="117" t="s">
        <v>102</v>
      </c>
    </row>
    <row r="16" spans="2:12" ht="23.1" customHeight="1">
      <c r="B16" s="126" t="s">
        <v>113</v>
      </c>
    </row>
    <row r="17" spans="2:12" ht="23.1" customHeight="1">
      <c r="B17" s="190" t="s">
        <v>146</v>
      </c>
    </row>
    <row r="18" spans="2:12" ht="23.1" customHeight="1">
      <c r="B18" s="119" t="s">
        <v>120</v>
      </c>
    </row>
    <row r="19" spans="2:12" ht="23.1" customHeight="1">
      <c r="C19" s="125" t="s">
        <v>105</v>
      </c>
      <c r="D19" s="122"/>
      <c r="E19" s="122"/>
      <c r="F19" s="122"/>
      <c r="G19" s="122"/>
      <c r="H19" s="122"/>
      <c r="I19" s="122"/>
      <c r="J19" s="122"/>
      <c r="K19" s="122"/>
    </row>
    <row r="20" spans="2:12" ht="23.1" customHeight="1">
      <c r="C20" s="123" t="s">
        <v>106</v>
      </c>
      <c r="D20" s="122"/>
      <c r="E20" s="122"/>
      <c r="F20" s="122"/>
      <c r="G20" s="122"/>
      <c r="H20" s="122"/>
      <c r="I20" s="122"/>
      <c r="J20" s="122"/>
      <c r="K20" s="122"/>
    </row>
    <row r="21" spans="2:12" ht="23.1" customHeight="1">
      <c r="C21" s="313" t="s">
        <v>151</v>
      </c>
      <c r="D21" s="313"/>
      <c r="E21" s="313"/>
      <c r="F21" s="313"/>
      <c r="G21" s="313"/>
      <c r="H21" s="313"/>
      <c r="I21" s="313"/>
      <c r="J21" s="313"/>
      <c r="K21" s="313"/>
      <c r="L21" s="313"/>
    </row>
    <row r="22" spans="2:12" ht="23.1" customHeight="1">
      <c r="C22" s="123" t="s">
        <v>152</v>
      </c>
      <c r="D22" s="122"/>
      <c r="E22" s="122"/>
      <c r="F22" s="122"/>
      <c r="G22" s="122"/>
      <c r="H22" s="122"/>
      <c r="I22" s="122"/>
      <c r="J22" s="122"/>
      <c r="K22" s="122"/>
    </row>
    <row r="23" spans="2:12" ht="23.1" customHeight="1" thickBot="1">
      <c r="B23" s="119" t="s">
        <v>147</v>
      </c>
    </row>
    <row r="24" spans="2:12" ht="23.1" customHeight="1" thickBot="1">
      <c r="C24" s="302" t="s">
        <v>36</v>
      </c>
      <c r="D24" s="303"/>
      <c r="E24" s="303"/>
      <c r="F24" s="303"/>
      <c r="G24" s="303"/>
      <c r="H24" s="303"/>
      <c r="I24" s="303"/>
      <c r="J24" s="113" t="s">
        <v>104</v>
      </c>
      <c r="K24" s="114" t="s">
        <v>103</v>
      </c>
    </row>
    <row r="25" spans="2:12" ht="23.1" customHeight="1" thickTop="1">
      <c r="C25" s="309" t="s">
        <v>98</v>
      </c>
      <c r="D25" s="310"/>
      <c r="E25" s="310"/>
      <c r="F25" s="310"/>
      <c r="G25" s="310"/>
      <c r="H25" s="310"/>
      <c r="I25" s="310"/>
      <c r="J25" s="112">
        <f>J12</f>
        <v>0</v>
      </c>
      <c r="K25" s="115" t="s">
        <v>0</v>
      </c>
    </row>
    <row r="26" spans="2:12" ht="23.1" customHeight="1">
      <c r="C26" s="311" t="s">
        <v>108</v>
      </c>
      <c r="D26" s="312"/>
      <c r="E26" s="312"/>
      <c r="F26" s="312"/>
      <c r="G26" s="312"/>
      <c r="H26" s="312"/>
      <c r="I26" s="312"/>
      <c r="J26" s="111">
        <f>COUNTIF('③【別紙】休日取得計画(実績)書 '!G15:G655,"〇")*2/7</f>
        <v>0</v>
      </c>
      <c r="K26" s="116" t="s">
        <v>0</v>
      </c>
    </row>
    <row r="27" spans="2:12" ht="29.1" customHeight="1" thickBot="1">
      <c r="C27" s="307" t="s">
        <v>109</v>
      </c>
      <c r="D27" s="308"/>
      <c r="E27" s="308"/>
      <c r="F27" s="308"/>
      <c r="G27" s="308"/>
      <c r="H27" s="308"/>
      <c r="I27" s="308"/>
      <c r="J27" s="118" t="e">
        <f>ROUNDDOWN(J25/J26*100,1)</f>
        <v>#DIV/0!</v>
      </c>
      <c r="K27" s="117" t="s">
        <v>102</v>
      </c>
    </row>
    <row r="28" spans="2:12" ht="23.1" customHeight="1">
      <c r="B28" s="190" t="s">
        <v>148</v>
      </c>
    </row>
    <row r="29" spans="2:12" ht="23.1" customHeight="1">
      <c r="B29" s="119" t="s">
        <v>149</v>
      </c>
    </row>
    <row r="30" spans="2:12" ht="23.1" customHeight="1">
      <c r="C30" s="125" t="s">
        <v>107</v>
      </c>
      <c r="D30" s="122"/>
      <c r="E30" s="122"/>
      <c r="F30" s="122"/>
      <c r="G30" s="122"/>
      <c r="H30" s="122"/>
      <c r="I30" s="122"/>
      <c r="J30" s="122"/>
      <c r="K30" s="122"/>
    </row>
    <row r="31" spans="2:12" ht="23.1" customHeight="1">
      <c r="C31" s="123" t="s">
        <v>154</v>
      </c>
      <c r="D31" s="122"/>
      <c r="E31" s="122"/>
      <c r="F31" s="122"/>
      <c r="G31" s="122"/>
      <c r="H31" s="122"/>
      <c r="I31" s="122"/>
      <c r="J31" s="122"/>
      <c r="K31" s="122"/>
    </row>
    <row r="32" spans="2:12" ht="23.1" customHeight="1">
      <c r="C32" s="123" t="s">
        <v>153</v>
      </c>
      <c r="D32" s="122"/>
      <c r="E32" s="122"/>
      <c r="F32" s="122"/>
      <c r="G32" s="122"/>
      <c r="H32" s="122"/>
      <c r="I32" s="122"/>
      <c r="J32" s="122"/>
      <c r="K32" s="122"/>
    </row>
    <row r="33" spans="2:19" ht="23.1" customHeight="1" thickBot="1">
      <c r="B33" s="119" t="s">
        <v>150</v>
      </c>
    </row>
    <row r="34" spans="2:19" ht="23.1" customHeight="1" thickBot="1">
      <c r="C34" s="302" t="s">
        <v>36</v>
      </c>
      <c r="D34" s="303"/>
      <c r="E34" s="303"/>
      <c r="F34" s="303"/>
      <c r="G34" s="303"/>
      <c r="H34" s="303"/>
      <c r="I34" s="303"/>
      <c r="J34" s="113" t="s">
        <v>104</v>
      </c>
      <c r="K34" s="114" t="s">
        <v>103</v>
      </c>
    </row>
    <row r="35" spans="2:19" ht="23.1" customHeight="1" thickTop="1">
      <c r="C35" s="309" t="s">
        <v>110</v>
      </c>
      <c r="D35" s="310"/>
      <c r="E35" s="310"/>
      <c r="F35" s="310"/>
      <c r="G35" s="310"/>
      <c r="H35" s="310"/>
      <c r="I35" s="310"/>
      <c r="J35" s="112">
        <f>COUNTIF('③【別紙】休日取得計画(実績)書 '!Q15:Q655,"OK")+COUNTIF('③【別紙】休日取得計画(実績)書 '!Q15:Q655,"振替済み")</f>
        <v>0</v>
      </c>
      <c r="K35" s="115" t="s">
        <v>0</v>
      </c>
    </row>
    <row r="36" spans="2:19" ht="23.1" customHeight="1">
      <c r="C36" s="311" t="s">
        <v>111</v>
      </c>
      <c r="D36" s="312"/>
      <c r="E36" s="312"/>
      <c r="F36" s="312"/>
      <c r="G36" s="312"/>
      <c r="H36" s="312"/>
      <c r="I36" s="312"/>
      <c r="J36" s="111">
        <f>COUNTIF('③【別紙】休日取得計画(実績)書 '!F15:F655,"〇")</f>
        <v>0</v>
      </c>
      <c r="K36" s="116" t="s">
        <v>0</v>
      </c>
      <c r="S36" s="108" t="s">
        <v>118</v>
      </c>
    </row>
    <row r="37" spans="2:19" ht="29.1" customHeight="1" thickBot="1">
      <c r="C37" s="307" t="s">
        <v>112</v>
      </c>
      <c r="D37" s="308"/>
      <c r="E37" s="308"/>
      <c r="F37" s="308"/>
      <c r="G37" s="308"/>
      <c r="H37" s="308"/>
      <c r="I37" s="308"/>
      <c r="J37" s="118" t="e">
        <f>ROUNDDOWN(J35/J36*100,1)</f>
        <v>#DIV/0!</v>
      </c>
      <c r="K37" s="117" t="s">
        <v>102</v>
      </c>
      <c r="O37" s="108" t="s">
        <v>156</v>
      </c>
      <c r="P37" s="120">
        <v>28.5</v>
      </c>
      <c r="Q37" s="121"/>
      <c r="S37" s="108" t="s">
        <v>119</v>
      </c>
    </row>
    <row r="38" spans="2:19" ht="23.1" customHeight="1">
      <c r="O38" s="108" t="s">
        <v>157</v>
      </c>
      <c r="P38" s="120">
        <v>25</v>
      </c>
      <c r="Q38" s="121">
        <v>28.5</v>
      </c>
      <c r="S38" s="108" t="s">
        <v>116</v>
      </c>
    </row>
    <row r="39" spans="2:19" ht="23.1" customHeight="1" thickBot="1">
      <c r="B39" s="126" t="s">
        <v>114</v>
      </c>
      <c r="O39" s="108" t="s">
        <v>123</v>
      </c>
      <c r="P39" s="120">
        <v>21.4</v>
      </c>
      <c r="Q39" s="121">
        <v>25</v>
      </c>
      <c r="S39" s="108" t="s">
        <v>117</v>
      </c>
    </row>
    <row r="40" spans="2:19" ht="23.1" customHeight="1" thickBot="1">
      <c r="C40" s="314" t="s">
        <v>36</v>
      </c>
      <c r="D40" s="315"/>
      <c r="E40" s="316" t="s">
        <v>121</v>
      </c>
      <c r="F40" s="317"/>
      <c r="G40" s="315"/>
      <c r="H40" s="318" t="s">
        <v>115</v>
      </c>
      <c r="I40" s="318"/>
      <c r="J40" s="318"/>
      <c r="K40" s="319"/>
    </row>
    <row r="41" spans="2:19" ht="57.95" customHeight="1" thickTop="1">
      <c r="C41" s="320" t="s">
        <v>124</v>
      </c>
      <c r="D41" s="321"/>
      <c r="E41" s="322" t="s">
        <v>100</v>
      </c>
      <c r="F41" s="323"/>
      <c r="G41" s="132" t="e">
        <f>J14</f>
        <v>#DIV/0!</v>
      </c>
      <c r="H41" s="324" t="e">
        <f>IF(G41&gt;=P37,O37,IF(G41&gt;=P38,O38,IF(G41&gt;=P39,O39,"補正なし（４週６休未満）")))</f>
        <v>#DIV/0!</v>
      </c>
      <c r="I41" s="324"/>
      <c r="J41" s="324"/>
      <c r="K41" s="325"/>
    </row>
    <row r="42" spans="2:19" ht="29.1" customHeight="1">
      <c r="C42" s="326" t="s">
        <v>122</v>
      </c>
      <c r="D42" s="327"/>
      <c r="E42" s="330" t="s">
        <v>125</v>
      </c>
      <c r="F42" s="331"/>
      <c r="G42" s="133" t="e">
        <f>J27</f>
        <v>#DIV/0!</v>
      </c>
      <c r="H42" s="332" t="e">
        <f>IF(G42&gt;=100,S36,IF(G42&gt;=80,S37,"加点なし（80%未満）"))</f>
        <v>#DIV/0!</v>
      </c>
      <c r="I42" s="332"/>
      <c r="J42" s="332"/>
      <c r="K42" s="333"/>
    </row>
    <row r="43" spans="2:19" ht="29.1" customHeight="1" thickBot="1">
      <c r="C43" s="328"/>
      <c r="D43" s="329"/>
      <c r="E43" s="334" t="s">
        <v>126</v>
      </c>
      <c r="F43" s="335"/>
      <c r="G43" s="134" t="e">
        <f>J37</f>
        <v>#DIV/0!</v>
      </c>
      <c r="H43" s="336" t="e">
        <f>IF(G43&gt;=100,S38,IF(G43&gt;=80,S39,"加点なし（80%未満）"))</f>
        <v>#DIV/0!</v>
      </c>
      <c r="I43" s="336"/>
      <c r="J43" s="336"/>
      <c r="K43" s="337"/>
    </row>
  </sheetData>
  <mergeCells count="29">
    <mergeCell ref="C42:D43"/>
    <mergeCell ref="E42:F42"/>
    <mergeCell ref="H42:K42"/>
    <mergeCell ref="E43:F43"/>
    <mergeCell ref="H43:K43"/>
    <mergeCell ref="C40:D40"/>
    <mergeCell ref="E40:G40"/>
    <mergeCell ref="H40:K40"/>
    <mergeCell ref="C41:D41"/>
    <mergeCell ref="E41:F41"/>
    <mergeCell ref="H41:K41"/>
    <mergeCell ref="C37:I37"/>
    <mergeCell ref="C12:I12"/>
    <mergeCell ref="C13:I13"/>
    <mergeCell ref="C14:I14"/>
    <mergeCell ref="C21:L21"/>
    <mergeCell ref="C24:I24"/>
    <mergeCell ref="C25:I25"/>
    <mergeCell ref="C26:I26"/>
    <mergeCell ref="C27:I27"/>
    <mergeCell ref="C34:I34"/>
    <mergeCell ref="C35:I35"/>
    <mergeCell ref="C36:I36"/>
    <mergeCell ref="C11:I11"/>
    <mergeCell ref="B1:L1"/>
    <mergeCell ref="B3:C3"/>
    <mergeCell ref="D3:F3"/>
    <mergeCell ref="B4:C4"/>
    <mergeCell ref="D4:L4"/>
  </mergeCells>
  <phoneticPr fontId="1"/>
  <printOptions horizontalCentered="1"/>
  <pageMargins left="0.59055118110236227" right="0.59055118110236227" top="0.6692913385826772" bottom="0.39370078740157483" header="0.31496062992125984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W40"/>
  <sheetViews>
    <sheetView view="pageBreakPreview" zoomScale="70" zoomScaleNormal="70" zoomScaleSheetLayoutView="70" workbookViewId="0">
      <selection activeCell="I30" sqref="I30"/>
    </sheetView>
  </sheetViews>
  <sheetFormatPr defaultRowHeight="23.1" customHeight="1" outlineLevelRow="1"/>
  <cols>
    <col min="1" max="1" width="9" style="105"/>
    <col min="2" max="2" width="5.625" bestFit="1" customWidth="1"/>
    <col min="3" max="3" width="13.625" hidden="1" customWidth="1"/>
    <col min="4" max="4" width="30.625" customWidth="1"/>
    <col min="5" max="10" width="13.625" customWidth="1"/>
  </cols>
  <sheetData>
    <row r="1" spans="1:23" ht="23.1" customHeight="1">
      <c r="B1" s="340" t="s">
        <v>136</v>
      </c>
      <c r="C1" s="340"/>
      <c r="D1" s="340"/>
      <c r="E1" s="340"/>
      <c r="F1" s="340"/>
      <c r="G1" s="340"/>
      <c r="H1" s="340"/>
      <c r="I1" s="340"/>
      <c r="J1" s="340"/>
    </row>
    <row r="2" spans="1:23" ht="23.1" customHeight="1" thickBot="1">
      <c r="B2" s="340"/>
      <c r="C2" s="340"/>
      <c r="D2" s="340"/>
      <c r="E2" s="340"/>
      <c r="F2" s="340"/>
      <c r="G2" s="340"/>
      <c r="H2" s="340"/>
      <c r="I2" s="340"/>
      <c r="J2" s="340"/>
    </row>
    <row r="3" spans="1:23" ht="23.1" customHeight="1" thickBot="1">
      <c r="B3" s="54" t="s">
        <v>65</v>
      </c>
      <c r="C3" s="55"/>
      <c r="D3" s="56" t="s">
        <v>36</v>
      </c>
      <c r="E3" s="248" t="s">
        <v>143</v>
      </c>
      <c r="F3" s="248"/>
      <c r="G3" s="248"/>
      <c r="H3" s="248"/>
      <c r="I3" s="248"/>
      <c r="J3" s="249"/>
    </row>
    <row r="4" spans="1:23" s="40" customFormat="1" ht="23.1" customHeight="1" thickTop="1">
      <c r="A4" s="106" t="s">
        <v>91</v>
      </c>
      <c r="B4" s="92">
        <v>1</v>
      </c>
      <c r="C4" s="93"/>
      <c r="D4" s="93" t="s">
        <v>28</v>
      </c>
      <c r="E4" s="341">
        <v>4900000</v>
      </c>
      <c r="F4" s="341"/>
      <c r="G4" s="341"/>
      <c r="H4" s="341"/>
      <c r="I4" s="341"/>
      <c r="J4" s="342"/>
    </row>
    <row r="5" spans="1:23" s="40" customFormat="1" ht="23.1" customHeight="1">
      <c r="A5" s="106" t="s">
        <v>91</v>
      </c>
      <c r="B5" s="94">
        <v>2</v>
      </c>
      <c r="C5" s="95"/>
      <c r="D5" s="95" t="s">
        <v>68</v>
      </c>
      <c r="E5" s="338" t="s">
        <v>85</v>
      </c>
      <c r="F5" s="338"/>
      <c r="G5" s="338"/>
      <c r="H5" s="338"/>
      <c r="I5" s="338"/>
      <c r="J5" s="339"/>
    </row>
    <row r="6" spans="1:23" s="40" customFormat="1" ht="23.1" customHeight="1">
      <c r="A6" s="106" t="s">
        <v>91</v>
      </c>
      <c r="B6" s="94">
        <v>3</v>
      </c>
      <c r="C6" s="95"/>
      <c r="D6" s="95" t="s">
        <v>90</v>
      </c>
      <c r="E6" s="338" t="s">
        <v>86</v>
      </c>
      <c r="F6" s="338"/>
      <c r="G6" s="338"/>
      <c r="H6" s="338"/>
      <c r="I6" s="338"/>
      <c r="J6" s="339"/>
    </row>
    <row r="7" spans="1:23" s="40" customFormat="1" ht="23.1" customHeight="1">
      <c r="A7" s="106" t="s">
        <v>91</v>
      </c>
      <c r="B7" s="94">
        <v>4</v>
      </c>
      <c r="C7" s="95"/>
      <c r="D7" s="95" t="s">
        <v>87</v>
      </c>
      <c r="E7" s="338" t="s">
        <v>83</v>
      </c>
      <c r="F7" s="338"/>
      <c r="G7" s="338"/>
      <c r="H7" s="338"/>
      <c r="I7" s="338"/>
      <c r="J7" s="339"/>
    </row>
    <row r="8" spans="1:23" s="40" customFormat="1" ht="23.1" customHeight="1">
      <c r="A8" s="106" t="s">
        <v>91</v>
      </c>
      <c r="B8" s="94">
        <v>5</v>
      </c>
      <c r="C8" s="95"/>
      <c r="D8" s="95" t="s">
        <v>88</v>
      </c>
      <c r="E8" s="338" t="s">
        <v>84</v>
      </c>
      <c r="F8" s="338"/>
      <c r="G8" s="338"/>
      <c r="H8" s="338"/>
      <c r="I8" s="338"/>
      <c r="J8" s="339"/>
    </row>
    <row r="9" spans="1:23" s="40" customFormat="1" ht="23.1" customHeight="1">
      <c r="A9" s="106" t="s">
        <v>91</v>
      </c>
      <c r="B9" s="94">
        <v>6</v>
      </c>
      <c r="C9" s="95"/>
      <c r="D9" s="95" t="s">
        <v>89</v>
      </c>
      <c r="E9" s="338" t="s">
        <v>82</v>
      </c>
      <c r="F9" s="338"/>
      <c r="G9" s="338"/>
      <c r="H9" s="338"/>
      <c r="I9" s="338"/>
      <c r="J9" s="339"/>
    </row>
    <row r="10" spans="1:23" ht="23.1" customHeight="1">
      <c r="A10" s="106" t="s">
        <v>91</v>
      </c>
      <c r="B10" s="96">
        <v>7</v>
      </c>
      <c r="C10" s="97">
        <f t="shared" ref="C10:C18" si="0">E10</f>
        <v>43374</v>
      </c>
      <c r="D10" s="98" t="s">
        <v>44</v>
      </c>
      <c r="E10" s="87">
        <v>43374</v>
      </c>
      <c r="F10" s="49"/>
      <c r="G10" s="49"/>
      <c r="H10" s="51"/>
      <c r="I10" s="51"/>
      <c r="J10" s="57"/>
    </row>
    <row r="11" spans="1:23" ht="23.1" customHeight="1">
      <c r="A11" s="106" t="s">
        <v>91</v>
      </c>
      <c r="B11" s="101">
        <v>8</v>
      </c>
      <c r="C11" s="99">
        <f t="shared" si="0"/>
        <v>43375</v>
      </c>
      <c r="D11" s="102" t="s">
        <v>45</v>
      </c>
      <c r="E11" s="88">
        <v>43375</v>
      </c>
      <c r="F11" s="49"/>
      <c r="G11" s="49"/>
      <c r="H11" s="51"/>
      <c r="I11" s="51"/>
      <c r="J11" s="57"/>
    </row>
    <row r="12" spans="1:23" ht="23.1" customHeight="1">
      <c r="A12" s="106" t="s">
        <v>91</v>
      </c>
      <c r="B12" s="101">
        <v>9</v>
      </c>
      <c r="C12" s="99">
        <f t="shared" si="0"/>
        <v>43381</v>
      </c>
      <c r="D12" s="102" t="s">
        <v>37</v>
      </c>
      <c r="E12" s="88">
        <v>43381</v>
      </c>
      <c r="F12" s="49"/>
      <c r="G12" s="49"/>
      <c r="H12" s="51"/>
      <c r="I12" s="51"/>
      <c r="J12" s="57"/>
      <c r="K12" t="s">
        <v>79</v>
      </c>
    </row>
    <row r="13" spans="1:23" ht="23.1" customHeight="1">
      <c r="A13" s="106" t="s">
        <v>91</v>
      </c>
      <c r="B13" s="101">
        <v>10</v>
      </c>
      <c r="C13" s="99">
        <f t="shared" si="0"/>
        <v>43539</v>
      </c>
      <c r="D13" s="102" t="s">
        <v>38</v>
      </c>
      <c r="E13" s="88">
        <v>43539</v>
      </c>
      <c r="F13" s="49"/>
      <c r="G13" s="49"/>
      <c r="H13" s="51"/>
      <c r="I13" s="51"/>
      <c r="J13" s="57"/>
      <c r="K13" t="s">
        <v>80</v>
      </c>
    </row>
    <row r="14" spans="1:23" ht="23.1" customHeight="1">
      <c r="A14" s="106" t="s">
        <v>91</v>
      </c>
      <c r="B14" s="101">
        <v>11</v>
      </c>
      <c r="C14" s="99">
        <f t="shared" si="0"/>
        <v>43542</v>
      </c>
      <c r="D14" s="102" t="s">
        <v>46</v>
      </c>
      <c r="E14" s="88">
        <v>43542</v>
      </c>
      <c r="F14" s="49"/>
      <c r="G14" s="49"/>
      <c r="H14" s="51"/>
      <c r="I14" s="51"/>
      <c r="J14" s="57"/>
      <c r="K14" t="s">
        <v>81</v>
      </c>
    </row>
    <row r="15" spans="1:23" s="136" customFormat="1" ht="23.1" customHeight="1">
      <c r="A15" s="217"/>
      <c r="B15" s="243" t="s">
        <v>164</v>
      </c>
      <c r="C15" s="243"/>
      <c r="D15" s="243"/>
      <c r="E15" s="243"/>
      <c r="F15" s="243"/>
      <c r="G15" s="243"/>
      <c r="H15" s="243"/>
      <c r="I15" s="243"/>
      <c r="J15" s="243"/>
    </row>
    <row r="16" spans="1:23" s="136" customFormat="1" ht="23.1" customHeight="1" thickBot="1">
      <c r="A16" s="217"/>
      <c r="B16" s="243"/>
      <c r="C16" s="243"/>
      <c r="D16" s="243"/>
      <c r="E16" s="243"/>
      <c r="F16" s="243"/>
      <c r="G16" s="243"/>
      <c r="H16" s="243"/>
      <c r="I16" s="243"/>
      <c r="J16" s="243"/>
      <c r="W16" s="143"/>
    </row>
    <row r="17" spans="1:11" s="136" customFormat="1" ht="23.1" customHeight="1" thickBot="1">
      <c r="A17" s="135"/>
      <c r="B17" s="137" t="s">
        <v>65</v>
      </c>
      <c r="C17" s="138"/>
      <c r="D17" s="212" t="s">
        <v>166</v>
      </c>
      <c r="E17" s="248" t="s">
        <v>167</v>
      </c>
      <c r="F17" s="248"/>
      <c r="G17" s="248"/>
      <c r="H17" s="248"/>
      <c r="I17" s="248"/>
      <c r="J17" s="249"/>
    </row>
    <row r="18" spans="1:11" ht="23.1" customHeight="1" thickTop="1">
      <c r="A18" s="107" t="s">
        <v>135</v>
      </c>
      <c r="B18" s="101">
        <v>1</v>
      </c>
      <c r="C18" s="99">
        <f t="shared" si="0"/>
        <v>43463</v>
      </c>
      <c r="D18" s="100" t="s">
        <v>62</v>
      </c>
      <c r="E18" s="88">
        <v>43463</v>
      </c>
      <c r="F18" s="88">
        <f>E18+1</f>
        <v>43464</v>
      </c>
      <c r="G18" s="88">
        <f>F18+1</f>
        <v>43465</v>
      </c>
      <c r="H18" s="88">
        <f>G18+1</f>
        <v>43466</v>
      </c>
      <c r="I18" s="88">
        <f>H18+1</f>
        <v>43467</v>
      </c>
      <c r="J18" s="90">
        <f>I18+1</f>
        <v>43468</v>
      </c>
    </row>
    <row r="19" spans="1:11" ht="23.1" hidden="1" customHeight="1" outlineLevel="1">
      <c r="B19" s="101"/>
      <c r="C19" s="99">
        <f>F18</f>
        <v>43464</v>
      </c>
      <c r="D19" s="100" t="str">
        <f>D18</f>
        <v>年末年始</v>
      </c>
      <c r="E19" s="89"/>
      <c r="F19" s="48"/>
      <c r="G19" s="48"/>
      <c r="H19" s="48"/>
      <c r="I19" s="48"/>
      <c r="J19" s="59"/>
    </row>
    <row r="20" spans="1:11" ht="23.1" hidden="1" customHeight="1" outlineLevel="1">
      <c r="B20" s="101"/>
      <c r="C20" s="99">
        <f>G18</f>
        <v>43465</v>
      </c>
      <c r="D20" s="100" t="str">
        <f>D19</f>
        <v>年末年始</v>
      </c>
      <c r="E20" s="89"/>
      <c r="F20" s="48"/>
      <c r="G20" s="48"/>
      <c r="H20" s="48"/>
      <c r="I20" s="48"/>
      <c r="J20" s="59"/>
    </row>
    <row r="21" spans="1:11" ht="23.1" hidden="1" customHeight="1" outlineLevel="1">
      <c r="B21" s="101"/>
      <c r="C21" s="99">
        <f>H18</f>
        <v>43466</v>
      </c>
      <c r="D21" s="100" t="str">
        <f>D20</f>
        <v>年末年始</v>
      </c>
      <c r="E21" s="89"/>
      <c r="F21" s="48"/>
      <c r="G21" s="48"/>
      <c r="H21" s="48"/>
      <c r="I21" s="48"/>
      <c r="J21" s="59"/>
    </row>
    <row r="22" spans="1:11" ht="23.1" hidden="1" customHeight="1" outlineLevel="1">
      <c r="B22" s="101"/>
      <c r="C22" s="99">
        <f>I18</f>
        <v>43467</v>
      </c>
      <c r="D22" s="100" t="str">
        <f>D21</f>
        <v>年末年始</v>
      </c>
      <c r="E22" s="89"/>
      <c r="F22" s="48"/>
      <c r="G22" s="48"/>
      <c r="H22" s="48"/>
      <c r="I22" s="48"/>
      <c r="J22" s="59"/>
    </row>
    <row r="23" spans="1:11" ht="23.1" hidden="1" customHeight="1" outlineLevel="1">
      <c r="B23" s="101"/>
      <c r="C23" s="99">
        <f>J18</f>
        <v>43468</v>
      </c>
      <c r="D23" s="100" t="str">
        <f>D22</f>
        <v>年末年始</v>
      </c>
      <c r="E23" s="89"/>
      <c r="F23" s="48"/>
      <c r="G23" s="48"/>
      <c r="H23" s="48"/>
      <c r="I23" s="48"/>
      <c r="J23" s="59"/>
    </row>
    <row r="24" spans="1:11" ht="23.1" customHeight="1" collapsed="1">
      <c r="A24" s="107" t="s">
        <v>135</v>
      </c>
      <c r="B24" s="101">
        <v>2</v>
      </c>
      <c r="C24" s="99">
        <f>E24</f>
        <v>43325</v>
      </c>
      <c r="D24" s="100" t="s">
        <v>63</v>
      </c>
      <c r="E24" s="88">
        <v>43325</v>
      </c>
      <c r="F24" s="88">
        <f>E24+1</f>
        <v>43326</v>
      </c>
      <c r="G24" s="88">
        <v>43327</v>
      </c>
      <c r="H24" s="51"/>
      <c r="I24" s="51"/>
      <c r="J24" s="57"/>
    </row>
    <row r="25" spans="1:11" ht="23.1" hidden="1" customHeight="1" outlineLevel="1">
      <c r="A25" s="107" t="s">
        <v>135</v>
      </c>
      <c r="B25" s="58"/>
      <c r="C25" s="53">
        <f>F24</f>
        <v>43326</v>
      </c>
      <c r="D25" s="50" t="str">
        <f>D24</f>
        <v>夏季休暇</v>
      </c>
      <c r="E25" s="48"/>
      <c r="F25" s="89"/>
      <c r="G25" s="48"/>
      <c r="H25" s="51"/>
      <c r="I25" s="51"/>
      <c r="J25" s="57"/>
    </row>
    <row r="26" spans="1:11" ht="23.1" hidden="1" customHeight="1" outlineLevel="1">
      <c r="A26" s="107" t="s">
        <v>135</v>
      </c>
      <c r="B26" s="58"/>
      <c r="C26" s="53">
        <f>G24</f>
        <v>43327</v>
      </c>
      <c r="D26" s="50" t="str">
        <f>D25</f>
        <v>夏季休暇</v>
      </c>
      <c r="E26" s="48"/>
      <c r="F26" s="89"/>
      <c r="G26" s="48"/>
      <c r="H26" s="51"/>
      <c r="I26" s="51"/>
      <c r="J26" s="57"/>
    </row>
    <row r="27" spans="1:11" ht="23.1" customHeight="1" collapsed="1">
      <c r="A27" s="107" t="s">
        <v>135</v>
      </c>
      <c r="B27" s="343">
        <v>3</v>
      </c>
      <c r="C27" s="99">
        <f t="shared" ref="C27:C40" si="1">IF(F27="","",F27)</f>
        <v>43375</v>
      </c>
      <c r="D27" s="344" t="s">
        <v>48</v>
      </c>
      <c r="E27" s="41" t="s">
        <v>51</v>
      </c>
      <c r="F27" s="88">
        <v>43375</v>
      </c>
      <c r="G27" s="48"/>
      <c r="H27" s="52"/>
      <c r="I27" s="52"/>
      <c r="J27" s="60"/>
      <c r="K27" t="str">
        <f>"「"&amp;D27&amp;"」"&amp;"がある場合のみ、"&amp;"「"&amp;D27&amp;"」"&amp;"の開始日と最終日を入力してください。"</f>
        <v>「余裕期間」がある場合のみ、「余裕期間」の開始日と最終日を入力してください。</v>
      </c>
    </row>
    <row r="28" spans="1:11" ht="23.1" customHeight="1">
      <c r="A28" s="107" t="s">
        <v>135</v>
      </c>
      <c r="B28" s="343"/>
      <c r="C28" s="99">
        <f t="shared" si="1"/>
        <v>43380</v>
      </c>
      <c r="D28" s="344"/>
      <c r="E28" s="41" t="s">
        <v>52</v>
      </c>
      <c r="F28" s="88">
        <v>43380</v>
      </c>
      <c r="G28" s="48"/>
      <c r="H28" s="52"/>
      <c r="I28" s="52"/>
      <c r="J28" s="60"/>
    </row>
    <row r="29" spans="1:11" ht="23.1" customHeight="1">
      <c r="A29" s="107" t="s">
        <v>135</v>
      </c>
      <c r="B29" s="343">
        <v>4</v>
      </c>
      <c r="C29" s="99">
        <f t="shared" si="1"/>
        <v>43435</v>
      </c>
      <c r="D29" s="344" t="s">
        <v>39</v>
      </c>
      <c r="E29" s="41" t="s">
        <v>51</v>
      </c>
      <c r="F29" s="88">
        <v>43435</v>
      </c>
      <c r="G29" s="48"/>
      <c r="H29" s="52"/>
      <c r="I29" s="52"/>
      <c r="J29" s="60"/>
      <c r="K29" t="str">
        <f>"「"&amp;D29&amp;"」"&amp;"がある場合のみ、"&amp;"「"&amp;D29&amp;"」"&amp;"の開始日と最終日を入力してください。"</f>
        <v>「工場製作のみの期間」がある場合のみ、「工場製作のみの期間」の開始日と最終日を入力してください。</v>
      </c>
    </row>
    <row r="30" spans="1:11" ht="23.1" customHeight="1">
      <c r="A30" s="107" t="s">
        <v>135</v>
      </c>
      <c r="B30" s="343"/>
      <c r="C30" s="99">
        <f t="shared" si="1"/>
        <v>43436</v>
      </c>
      <c r="D30" s="344"/>
      <c r="E30" s="41" t="s">
        <v>52</v>
      </c>
      <c r="F30" s="88">
        <v>43436</v>
      </c>
      <c r="G30" s="48"/>
      <c r="H30" s="52"/>
      <c r="I30" s="52"/>
      <c r="J30" s="60"/>
    </row>
    <row r="31" spans="1:11" ht="23.1" customHeight="1">
      <c r="A31" s="107" t="s">
        <v>135</v>
      </c>
      <c r="B31" s="343">
        <v>5</v>
      </c>
      <c r="C31" s="99">
        <f t="shared" si="1"/>
        <v>43437</v>
      </c>
      <c r="D31" s="344" t="s">
        <v>40</v>
      </c>
      <c r="E31" s="41" t="s">
        <v>51</v>
      </c>
      <c r="F31" s="88">
        <v>43437</v>
      </c>
      <c r="G31" s="48"/>
      <c r="H31" s="52"/>
      <c r="I31" s="52"/>
      <c r="J31" s="60"/>
      <c r="K31" t="str">
        <f>"「"&amp;D31&amp;"」"&amp;"がある場合のみ、"&amp;"「"&amp;D31&amp;"」"&amp;"の開始日と最終日を入力してください。"</f>
        <v>「工事事故等による不稼働期間」がある場合のみ、「工事事故等による不稼働期間」の開始日と最終日を入力してください。</v>
      </c>
    </row>
    <row r="32" spans="1:11" ht="23.1" customHeight="1">
      <c r="A32" s="107" t="s">
        <v>135</v>
      </c>
      <c r="B32" s="343"/>
      <c r="C32" s="99">
        <f t="shared" si="1"/>
        <v>43438</v>
      </c>
      <c r="D32" s="344"/>
      <c r="E32" s="41" t="s">
        <v>52</v>
      </c>
      <c r="F32" s="88">
        <v>43438</v>
      </c>
      <c r="G32" s="48"/>
      <c r="H32" s="52"/>
      <c r="I32" s="52"/>
      <c r="J32" s="60"/>
    </row>
    <row r="33" spans="1:11" ht="23.1" customHeight="1">
      <c r="A33" s="107" t="s">
        <v>135</v>
      </c>
      <c r="B33" s="343">
        <v>6</v>
      </c>
      <c r="C33" s="99">
        <f t="shared" si="1"/>
        <v>43439</v>
      </c>
      <c r="D33" s="344" t="s">
        <v>47</v>
      </c>
      <c r="E33" s="41" t="s">
        <v>51</v>
      </c>
      <c r="F33" s="88">
        <v>43439</v>
      </c>
      <c r="G33" s="48"/>
      <c r="H33" s="52"/>
      <c r="I33" s="52"/>
      <c r="J33" s="60"/>
      <c r="K33" t="str">
        <f>"「"&amp;D33&amp;"」"&amp;"がある場合のみ、"&amp;"「"&amp;D33&amp;"」"&amp;"の開始日と最終日を入力してください。"</f>
        <v>「天災に対する突発的な対応期間」がある場合のみ、「天災に対する突発的な対応期間」の開始日と最終日を入力してください。</v>
      </c>
    </row>
    <row r="34" spans="1:11" ht="23.1" customHeight="1">
      <c r="A34" s="107" t="s">
        <v>135</v>
      </c>
      <c r="B34" s="343"/>
      <c r="C34" s="99">
        <f t="shared" si="1"/>
        <v>43440</v>
      </c>
      <c r="D34" s="344"/>
      <c r="E34" s="41" t="s">
        <v>52</v>
      </c>
      <c r="F34" s="88">
        <v>43440</v>
      </c>
      <c r="G34" s="48"/>
      <c r="H34" s="52"/>
      <c r="I34" s="52"/>
      <c r="J34" s="60"/>
    </row>
    <row r="35" spans="1:11" ht="23.1" customHeight="1">
      <c r="A35" s="107" t="s">
        <v>135</v>
      </c>
      <c r="B35" s="343">
        <v>7</v>
      </c>
      <c r="C35" s="99">
        <f t="shared" si="1"/>
        <v>43441</v>
      </c>
      <c r="D35" s="344" t="s">
        <v>41</v>
      </c>
      <c r="E35" s="41" t="s">
        <v>51</v>
      </c>
      <c r="F35" s="88">
        <v>43441</v>
      </c>
      <c r="G35" s="48"/>
      <c r="H35" s="52"/>
      <c r="I35" s="52"/>
      <c r="J35" s="60"/>
      <c r="K35" t="str">
        <f>"「"&amp;D35&amp;"」"&amp;"がある場合のみ、"&amp;"「"&amp;D35&amp;"」"&amp;"の開始日と最終日を入力してください。"</f>
        <v>「受注者の責によらず休工・現場作業を余儀なくされる期間」がある場合のみ、「受注者の責によらず休工・現場作業を余儀なくされる期間」の開始日と最終日を入力してください。</v>
      </c>
    </row>
    <row r="36" spans="1:11" ht="23.1" customHeight="1">
      <c r="A36" s="107" t="s">
        <v>135</v>
      </c>
      <c r="B36" s="343"/>
      <c r="C36" s="99">
        <f t="shared" si="1"/>
        <v>43442</v>
      </c>
      <c r="D36" s="344"/>
      <c r="E36" s="41" t="s">
        <v>52</v>
      </c>
      <c r="F36" s="88">
        <v>43442</v>
      </c>
      <c r="G36" s="48"/>
      <c r="H36" s="52"/>
      <c r="I36" s="52"/>
      <c r="J36" s="60"/>
    </row>
    <row r="37" spans="1:11" ht="23.1" customHeight="1">
      <c r="A37" s="107" t="s">
        <v>135</v>
      </c>
      <c r="B37" s="343">
        <v>8</v>
      </c>
      <c r="C37" s="99">
        <f t="shared" si="1"/>
        <v>43443</v>
      </c>
      <c r="D37" s="344" t="s">
        <v>42</v>
      </c>
      <c r="E37" s="41" t="s">
        <v>51</v>
      </c>
      <c r="F37" s="88">
        <v>43443</v>
      </c>
      <c r="G37" s="48"/>
      <c r="H37" s="52"/>
      <c r="I37" s="52"/>
      <c r="J37" s="60"/>
      <c r="K37" t="str">
        <f>"「"&amp;D37&amp;"」"&amp;"がある場合のみ、"&amp;"「"&amp;D37&amp;"」"&amp;"の開始日と最終日を入力してください。"</f>
        <v>「工事の全面中止期間」がある場合のみ、「工事の全面中止期間」の開始日と最終日を入力してください。</v>
      </c>
    </row>
    <row r="38" spans="1:11" ht="23.1" customHeight="1">
      <c r="A38" s="107" t="s">
        <v>135</v>
      </c>
      <c r="B38" s="343"/>
      <c r="C38" s="99">
        <f t="shared" si="1"/>
        <v>43444</v>
      </c>
      <c r="D38" s="344"/>
      <c r="E38" s="41" t="s">
        <v>52</v>
      </c>
      <c r="F38" s="88">
        <v>43444</v>
      </c>
      <c r="G38" s="48"/>
      <c r="H38" s="52"/>
      <c r="I38" s="52"/>
      <c r="J38" s="60"/>
    </row>
    <row r="39" spans="1:11" ht="23.1" customHeight="1">
      <c r="A39" s="107" t="s">
        <v>135</v>
      </c>
      <c r="B39" s="343">
        <v>9</v>
      </c>
      <c r="C39" s="99">
        <f t="shared" si="1"/>
        <v>43445</v>
      </c>
      <c r="D39" s="344" t="s">
        <v>43</v>
      </c>
      <c r="E39" s="41" t="s">
        <v>51</v>
      </c>
      <c r="F39" s="88">
        <v>43445</v>
      </c>
      <c r="G39" s="48"/>
      <c r="H39" s="52"/>
      <c r="I39" s="52"/>
      <c r="J39" s="60"/>
      <c r="K39" t="str">
        <f>"「"&amp;D39&amp;"」"&amp;"がある場合のみ、"&amp;"「"&amp;D39&amp;"」"&amp;"の開始日と最終日を入力してください。"</f>
        <v>「その他、外的要因により現場が不稼働となる期間」がある場合のみ、「その他、外的要因により現場が不稼働となる期間」の開始日と最終日を入力してください。</v>
      </c>
    </row>
    <row r="40" spans="1:11" ht="23.1" customHeight="1" thickBot="1">
      <c r="A40" s="107" t="s">
        <v>135</v>
      </c>
      <c r="B40" s="345"/>
      <c r="C40" s="103">
        <f t="shared" si="1"/>
        <v>43446</v>
      </c>
      <c r="D40" s="346"/>
      <c r="E40" s="104" t="s">
        <v>52</v>
      </c>
      <c r="F40" s="91">
        <v>43446</v>
      </c>
      <c r="G40" s="61"/>
      <c r="H40" s="62"/>
      <c r="I40" s="62"/>
      <c r="J40" s="63"/>
    </row>
  </sheetData>
  <mergeCells count="24">
    <mergeCell ref="B37:B38"/>
    <mergeCell ref="D37:D38"/>
    <mergeCell ref="B39:B40"/>
    <mergeCell ref="D39:D40"/>
    <mergeCell ref="B31:B32"/>
    <mergeCell ref="D31:D32"/>
    <mergeCell ref="B33:B34"/>
    <mergeCell ref="D33:D34"/>
    <mergeCell ref="B35:B36"/>
    <mergeCell ref="D35:D36"/>
    <mergeCell ref="E8:J8"/>
    <mergeCell ref="E9:J9"/>
    <mergeCell ref="B27:B28"/>
    <mergeCell ref="D27:D28"/>
    <mergeCell ref="B29:B30"/>
    <mergeCell ref="D29:D30"/>
    <mergeCell ref="B15:J16"/>
    <mergeCell ref="E17:J17"/>
    <mergeCell ref="E7:J7"/>
    <mergeCell ref="B1:J2"/>
    <mergeCell ref="E3:J3"/>
    <mergeCell ref="E4:J4"/>
    <mergeCell ref="E5:J5"/>
    <mergeCell ref="E6:J6"/>
  </mergeCells>
  <phoneticPr fontId="1"/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AD119"/>
  <sheetViews>
    <sheetView view="pageBreakPreview" zoomScaleNormal="100" workbookViewId="0">
      <selection activeCell="W5" sqref="W5:AC5"/>
    </sheetView>
  </sheetViews>
  <sheetFormatPr defaultColWidth="3" defaultRowHeight="18" customHeight="1"/>
  <cols>
    <col min="1" max="1" width="1.375" style="2" customWidth="1"/>
    <col min="2" max="29" width="3" style="2"/>
    <col min="30" max="30" width="1.125" style="2" customWidth="1"/>
    <col min="31" max="256" width="3" style="2"/>
    <col min="257" max="257" width="1.375" style="2" customWidth="1"/>
    <col min="258" max="285" width="3" style="2"/>
    <col min="286" max="286" width="1.125" style="2" customWidth="1"/>
    <col min="287" max="512" width="3" style="2"/>
    <col min="513" max="513" width="1.375" style="2" customWidth="1"/>
    <col min="514" max="541" width="3" style="2"/>
    <col min="542" max="542" width="1.125" style="2" customWidth="1"/>
    <col min="543" max="768" width="3" style="2"/>
    <col min="769" max="769" width="1.375" style="2" customWidth="1"/>
    <col min="770" max="797" width="3" style="2"/>
    <col min="798" max="798" width="1.125" style="2" customWidth="1"/>
    <col min="799" max="1024" width="3" style="2"/>
    <col min="1025" max="1025" width="1.375" style="2" customWidth="1"/>
    <col min="1026" max="1053" width="3" style="2"/>
    <col min="1054" max="1054" width="1.125" style="2" customWidth="1"/>
    <col min="1055" max="1280" width="3" style="2"/>
    <col min="1281" max="1281" width="1.375" style="2" customWidth="1"/>
    <col min="1282" max="1309" width="3" style="2"/>
    <col min="1310" max="1310" width="1.125" style="2" customWidth="1"/>
    <col min="1311" max="1536" width="3" style="2"/>
    <col min="1537" max="1537" width="1.375" style="2" customWidth="1"/>
    <col min="1538" max="1565" width="3" style="2"/>
    <col min="1566" max="1566" width="1.125" style="2" customWidth="1"/>
    <col min="1567" max="1792" width="3" style="2"/>
    <col min="1793" max="1793" width="1.375" style="2" customWidth="1"/>
    <col min="1794" max="1821" width="3" style="2"/>
    <col min="1822" max="1822" width="1.125" style="2" customWidth="1"/>
    <col min="1823" max="2048" width="3" style="2"/>
    <col min="2049" max="2049" width="1.375" style="2" customWidth="1"/>
    <col min="2050" max="2077" width="3" style="2"/>
    <col min="2078" max="2078" width="1.125" style="2" customWidth="1"/>
    <col min="2079" max="2304" width="3" style="2"/>
    <col min="2305" max="2305" width="1.375" style="2" customWidth="1"/>
    <col min="2306" max="2333" width="3" style="2"/>
    <col min="2334" max="2334" width="1.125" style="2" customWidth="1"/>
    <col min="2335" max="2560" width="3" style="2"/>
    <col min="2561" max="2561" width="1.375" style="2" customWidth="1"/>
    <col min="2562" max="2589" width="3" style="2"/>
    <col min="2590" max="2590" width="1.125" style="2" customWidth="1"/>
    <col min="2591" max="2816" width="3" style="2"/>
    <col min="2817" max="2817" width="1.375" style="2" customWidth="1"/>
    <col min="2818" max="2845" width="3" style="2"/>
    <col min="2846" max="2846" width="1.125" style="2" customWidth="1"/>
    <col min="2847" max="3072" width="3" style="2"/>
    <col min="3073" max="3073" width="1.375" style="2" customWidth="1"/>
    <col min="3074" max="3101" width="3" style="2"/>
    <col min="3102" max="3102" width="1.125" style="2" customWidth="1"/>
    <col min="3103" max="3328" width="3" style="2"/>
    <col min="3329" max="3329" width="1.375" style="2" customWidth="1"/>
    <col min="3330" max="3357" width="3" style="2"/>
    <col min="3358" max="3358" width="1.125" style="2" customWidth="1"/>
    <col min="3359" max="3584" width="3" style="2"/>
    <col min="3585" max="3585" width="1.375" style="2" customWidth="1"/>
    <col min="3586" max="3613" width="3" style="2"/>
    <col min="3614" max="3614" width="1.125" style="2" customWidth="1"/>
    <col min="3615" max="3840" width="3" style="2"/>
    <col min="3841" max="3841" width="1.375" style="2" customWidth="1"/>
    <col min="3842" max="3869" width="3" style="2"/>
    <col min="3870" max="3870" width="1.125" style="2" customWidth="1"/>
    <col min="3871" max="4096" width="3" style="2"/>
    <col min="4097" max="4097" width="1.375" style="2" customWidth="1"/>
    <col min="4098" max="4125" width="3" style="2"/>
    <col min="4126" max="4126" width="1.125" style="2" customWidth="1"/>
    <col min="4127" max="4352" width="3" style="2"/>
    <col min="4353" max="4353" width="1.375" style="2" customWidth="1"/>
    <col min="4354" max="4381" width="3" style="2"/>
    <col min="4382" max="4382" width="1.125" style="2" customWidth="1"/>
    <col min="4383" max="4608" width="3" style="2"/>
    <col min="4609" max="4609" width="1.375" style="2" customWidth="1"/>
    <col min="4610" max="4637" width="3" style="2"/>
    <col min="4638" max="4638" width="1.125" style="2" customWidth="1"/>
    <col min="4639" max="4864" width="3" style="2"/>
    <col min="4865" max="4865" width="1.375" style="2" customWidth="1"/>
    <col min="4866" max="4893" width="3" style="2"/>
    <col min="4894" max="4894" width="1.125" style="2" customWidth="1"/>
    <col min="4895" max="5120" width="3" style="2"/>
    <col min="5121" max="5121" width="1.375" style="2" customWidth="1"/>
    <col min="5122" max="5149" width="3" style="2"/>
    <col min="5150" max="5150" width="1.125" style="2" customWidth="1"/>
    <col min="5151" max="5376" width="3" style="2"/>
    <col min="5377" max="5377" width="1.375" style="2" customWidth="1"/>
    <col min="5378" max="5405" width="3" style="2"/>
    <col min="5406" max="5406" width="1.125" style="2" customWidth="1"/>
    <col min="5407" max="5632" width="3" style="2"/>
    <col min="5633" max="5633" width="1.375" style="2" customWidth="1"/>
    <col min="5634" max="5661" width="3" style="2"/>
    <col min="5662" max="5662" width="1.125" style="2" customWidth="1"/>
    <col min="5663" max="5888" width="3" style="2"/>
    <col min="5889" max="5889" width="1.375" style="2" customWidth="1"/>
    <col min="5890" max="5917" width="3" style="2"/>
    <col min="5918" max="5918" width="1.125" style="2" customWidth="1"/>
    <col min="5919" max="6144" width="3" style="2"/>
    <col min="6145" max="6145" width="1.375" style="2" customWidth="1"/>
    <col min="6146" max="6173" width="3" style="2"/>
    <col min="6174" max="6174" width="1.125" style="2" customWidth="1"/>
    <col min="6175" max="6400" width="3" style="2"/>
    <col min="6401" max="6401" width="1.375" style="2" customWidth="1"/>
    <col min="6402" max="6429" width="3" style="2"/>
    <col min="6430" max="6430" width="1.125" style="2" customWidth="1"/>
    <col min="6431" max="6656" width="3" style="2"/>
    <col min="6657" max="6657" width="1.375" style="2" customWidth="1"/>
    <col min="6658" max="6685" width="3" style="2"/>
    <col min="6686" max="6686" width="1.125" style="2" customWidth="1"/>
    <col min="6687" max="6912" width="3" style="2"/>
    <col min="6913" max="6913" width="1.375" style="2" customWidth="1"/>
    <col min="6914" max="6941" width="3" style="2"/>
    <col min="6942" max="6942" width="1.125" style="2" customWidth="1"/>
    <col min="6943" max="7168" width="3" style="2"/>
    <col min="7169" max="7169" width="1.375" style="2" customWidth="1"/>
    <col min="7170" max="7197" width="3" style="2"/>
    <col min="7198" max="7198" width="1.125" style="2" customWidth="1"/>
    <col min="7199" max="7424" width="3" style="2"/>
    <col min="7425" max="7425" width="1.375" style="2" customWidth="1"/>
    <col min="7426" max="7453" width="3" style="2"/>
    <col min="7454" max="7454" width="1.125" style="2" customWidth="1"/>
    <col min="7455" max="7680" width="3" style="2"/>
    <col min="7681" max="7681" width="1.375" style="2" customWidth="1"/>
    <col min="7682" max="7709" width="3" style="2"/>
    <col min="7710" max="7710" width="1.125" style="2" customWidth="1"/>
    <col min="7711" max="7936" width="3" style="2"/>
    <col min="7937" max="7937" width="1.375" style="2" customWidth="1"/>
    <col min="7938" max="7965" width="3" style="2"/>
    <col min="7966" max="7966" width="1.125" style="2" customWidth="1"/>
    <col min="7967" max="8192" width="3" style="2"/>
    <col min="8193" max="8193" width="1.375" style="2" customWidth="1"/>
    <col min="8194" max="8221" width="3" style="2"/>
    <col min="8222" max="8222" width="1.125" style="2" customWidth="1"/>
    <col min="8223" max="8448" width="3" style="2"/>
    <col min="8449" max="8449" width="1.375" style="2" customWidth="1"/>
    <col min="8450" max="8477" width="3" style="2"/>
    <col min="8478" max="8478" width="1.125" style="2" customWidth="1"/>
    <col min="8479" max="8704" width="3" style="2"/>
    <col min="8705" max="8705" width="1.375" style="2" customWidth="1"/>
    <col min="8706" max="8733" width="3" style="2"/>
    <col min="8734" max="8734" width="1.125" style="2" customWidth="1"/>
    <col min="8735" max="8960" width="3" style="2"/>
    <col min="8961" max="8961" width="1.375" style="2" customWidth="1"/>
    <col min="8962" max="8989" width="3" style="2"/>
    <col min="8990" max="8990" width="1.125" style="2" customWidth="1"/>
    <col min="8991" max="9216" width="3" style="2"/>
    <col min="9217" max="9217" width="1.375" style="2" customWidth="1"/>
    <col min="9218" max="9245" width="3" style="2"/>
    <col min="9246" max="9246" width="1.125" style="2" customWidth="1"/>
    <col min="9247" max="9472" width="3" style="2"/>
    <col min="9473" max="9473" width="1.375" style="2" customWidth="1"/>
    <col min="9474" max="9501" width="3" style="2"/>
    <col min="9502" max="9502" width="1.125" style="2" customWidth="1"/>
    <col min="9503" max="9728" width="3" style="2"/>
    <col min="9729" max="9729" width="1.375" style="2" customWidth="1"/>
    <col min="9730" max="9757" width="3" style="2"/>
    <col min="9758" max="9758" width="1.125" style="2" customWidth="1"/>
    <col min="9759" max="9984" width="3" style="2"/>
    <col min="9985" max="9985" width="1.375" style="2" customWidth="1"/>
    <col min="9986" max="10013" width="3" style="2"/>
    <col min="10014" max="10014" width="1.125" style="2" customWidth="1"/>
    <col min="10015" max="10240" width="3" style="2"/>
    <col min="10241" max="10241" width="1.375" style="2" customWidth="1"/>
    <col min="10242" max="10269" width="3" style="2"/>
    <col min="10270" max="10270" width="1.125" style="2" customWidth="1"/>
    <col min="10271" max="10496" width="3" style="2"/>
    <col min="10497" max="10497" width="1.375" style="2" customWidth="1"/>
    <col min="10498" max="10525" width="3" style="2"/>
    <col min="10526" max="10526" width="1.125" style="2" customWidth="1"/>
    <col min="10527" max="10752" width="3" style="2"/>
    <col min="10753" max="10753" width="1.375" style="2" customWidth="1"/>
    <col min="10754" max="10781" width="3" style="2"/>
    <col min="10782" max="10782" width="1.125" style="2" customWidth="1"/>
    <col min="10783" max="11008" width="3" style="2"/>
    <col min="11009" max="11009" width="1.375" style="2" customWidth="1"/>
    <col min="11010" max="11037" width="3" style="2"/>
    <col min="11038" max="11038" width="1.125" style="2" customWidth="1"/>
    <col min="11039" max="11264" width="3" style="2"/>
    <col min="11265" max="11265" width="1.375" style="2" customWidth="1"/>
    <col min="11266" max="11293" width="3" style="2"/>
    <col min="11294" max="11294" width="1.125" style="2" customWidth="1"/>
    <col min="11295" max="11520" width="3" style="2"/>
    <col min="11521" max="11521" width="1.375" style="2" customWidth="1"/>
    <col min="11522" max="11549" width="3" style="2"/>
    <col min="11550" max="11550" width="1.125" style="2" customWidth="1"/>
    <col min="11551" max="11776" width="3" style="2"/>
    <col min="11777" max="11777" width="1.375" style="2" customWidth="1"/>
    <col min="11778" max="11805" width="3" style="2"/>
    <col min="11806" max="11806" width="1.125" style="2" customWidth="1"/>
    <col min="11807" max="12032" width="3" style="2"/>
    <col min="12033" max="12033" width="1.375" style="2" customWidth="1"/>
    <col min="12034" max="12061" width="3" style="2"/>
    <col min="12062" max="12062" width="1.125" style="2" customWidth="1"/>
    <col min="12063" max="12288" width="3" style="2"/>
    <col min="12289" max="12289" width="1.375" style="2" customWidth="1"/>
    <col min="12290" max="12317" width="3" style="2"/>
    <col min="12318" max="12318" width="1.125" style="2" customWidth="1"/>
    <col min="12319" max="12544" width="3" style="2"/>
    <col min="12545" max="12545" width="1.375" style="2" customWidth="1"/>
    <col min="12546" max="12573" width="3" style="2"/>
    <col min="12574" max="12574" width="1.125" style="2" customWidth="1"/>
    <col min="12575" max="12800" width="3" style="2"/>
    <col min="12801" max="12801" width="1.375" style="2" customWidth="1"/>
    <col min="12802" max="12829" width="3" style="2"/>
    <col min="12830" max="12830" width="1.125" style="2" customWidth="1"/>
    <col min="12831" max="13056" width="3" style="2"/>
    <col min="13057" max="13057" width="1.375" style="2" customWidth="1"/>
    <col min="13058" max="13085" width="3" style="2"/>
    <col min="13086" max="13086" width="1.125" style="2" customWidth="1"/>
    <col min="13087" max="13312" width="3" style="2"/>
    <col min="13313" max="13313" width="1.375" style="2" customWidth="1"/>
    <col min="13314" max="13341" width="3" style="2"/>
    <col min="13342" max="13342" width="1.125" style="2" customWidth="1"/>
    <col min="13343" max="13568" width="3" style="2"/>
    <col min="13569" max="13569" width="1.375" style="2" customWidth="1"/>
    <col min="13570" max="13597" width="3" style="2"/>
    <col min="13598" max="13598" width="1.125" style="2" customWidth="1"/>
    <col min="13599" max="13824" width="3" style="2"/>
    <col min="13825" max="13825" width="1.375" style="2" customWidth="1"/>
    <col min="13826" max="13853" width="3" style="2"/>
    <col min="13854" max="13854" width="1.125" style="2" customWidth="1"/>
    <col min="13855" max="14080" width="3" style="2"/>
    <col min="14081" max="14081" width="1.375" style="2" customWidth="1"/>
    <col min="14082" max="14109" width="3" style="2"/>
    <col min="14110" max="14110" width="1.125" style="2" customWidth="1"/>
    <col min="14111" max="14336" width="3" style="2"/>
    <col min="14337" max="14337" width="1.375" style="2" customWidth="1"/>
    <col min="14338" max="14365" width="3" style="2"/>
    <col min="14366" max="14366" width="1.125" style="2" customWidth="1"/>
    <col min="14367" max="14592" width="3" style="2"/>
    <col min="14593" max="14593" width="1.375" style="2" customWidth="1"/>
    <col min="14594" max="14621" width="3" style="2"/>
    <col min="14622" max="14622" width="1.125" style="2" customWidth="1"/>
    <col min="14623" max="14848" width="3" style="2"/>
    <col min="14849" max="14849" width="1.375" style="2" customWidth="1"/>
    <col min="14850" max="14877" width="3" style="2"/>
    <col min="14878" max="14878" width="1.125" style="2" customWidth="1"/>
    <col min="14879" max="15104" width="3" style="2"/>
    <col min="15105" max="15105" width="1.375" style="2" customWidth="1"/>
    <col min="15106" max="15133" width="3" style="2"/>
    <col min="15134" max="15134" width="1.125" style="2" customWidth="1"/>
    <col min="15135" max="15360" width="3" style="2"/>
    <col min="15361" max="15361" width="1.375" style="2" customWidth="1"/>
    <col min="15362" max="15389" width="3" style="2"/>
    <col min="15390" max="15390" width="1.125" style="2" customWidth="1"/>
    <col min="15391" max="15616" width="3" style="2"/>
    <col min="15617" max="15617" width="1.375" style="2" customWidth="1"/>
    <col min="15618" max="15645" width="3" style="2"/>
    <col min="15646" max="15646" width="1.125" style="2" customWidth="1"/>
    <col min="15647" max="15872" width="3" style="2"/>
    <col min="15873" max="15873" width="1.375" style="2" customWidth="1"/>
    <col min="15874" max="15901" width="3" style="2"/>
    <col min="15902" max="15902" width="1.125" style="2" customWidth="1"/>
    <col min="15903" max="16128" width="3" style="2"/>
    <col min="16129" max="16129" width="1.375" style="2" customWidth="1"/>
    <col min="16130" max="16157" width="3" style="2"/>
    <col min="16158" max="16158" width="1.125" style="2" customWidth="1"/>
    <col min="16159" max="16384" width="3" style="2"/>
  </cols>
  <sheetData>
    <row r="1" spans="1:30" ht="18" customHeight="1">
      <c r="A1" s="269" t="s">
        <v>3</v>
      </c>
      <c r="B1" s="269"/>
      <c r="C1" s="269"/>
      <c r="D1" s="269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0" s="3" customFormat="1" ht="23.1" customHeight="1">
      <c r="A2" s="270" t="s">
        <v>4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</row>
    <row r="3" spans="1:30" ht="9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0" s="10" customFormat="1" ht="20.100000000000001" customHeight="1">
      <c r="A4" s="5"/>
      <c r="B4" s="257" t="s">
        <v>5</v>
      </c>
      <c r="C4" s="258"/>
      <c r="D4" s="258"/>
      <c r="E4" s="6" t="s">
        <v>6</v>
      </c>
      <c r="F4" s="7" t="s">
        <v>7</v>
      </c>
      <c r="G4" s="7"/>
      <c r="H4" s="7"/>
      <c r="I4" s="271" t="s">
        <v>8</v>
      </c>
      <c r="J4" s="271"/>
      <c r="K4" s="271"/>
      <c r="L4" s="272" t="str">
        <f>【記載例】工事概要!E9</f>
        <v>入善　○男</v>
      </c>
      <c r="M4" s="272"/>
      <c r="N4" s="272"/>
      <c r="O4" s="272"/>
      <c r="P4" s="272"/>
      <c r="Q4" s="272"/>
      <c r="R4" s="7" t="s">
        <v>2</v>
      </c>
      <c r="S4" s="7"/>
      <c r="T4" s="273" t="s">
        <v>9</v>
      </c>
      <c r="U4" s="258"/>
      <c r="V4" s="274"/>
      <c r="W4" s="7"/>
      <c r="X4" s="7"/>
      <c r="Y4" s="7"/>
      <c r="Z4" s="7"/>
      <c r="AA4" s="7"/>
      <c r="AB4" s="7"/>
      <c r="AC4" s="8"/>
      <c r="AD4" s="9"/>
    </row>
    <row r="5" spans="1:30" s="10" customFormat="1" ht="20.100000000000001" customHeight="1">
      <c r="A5" s="5"/>
      <c r="B5" s="259"/>
      <c r="C5" s="260"/>
      <c r="D5" s="260"/>
      <c r="E5" s="11" t="s">
        <v>26</v>
      </c>
      <c r="F5" s="9" t="s">
        <v>1</v>
      </c>
      <c r="G5" s="9"/>
      <c r="H5" s="5"/>
      <c r="I5" s="277" t="s">
        <v>11</v>
      </c>
      <c r="J5" s="277"/>
      <c r="K5" s="277"/>
      <c r="L5" s="278" t="str">
        <f>【記載例】工事概要!E7</f>
        <v>株式会社□□建設</v>
      </c>
      <c r="M5" s="278"/>
      <c r="N5" s="278"/>
      <c r="O5" s="278"/>
      <c r="P5" s="278"/>
      <c r="Q5" s="278"/>
      <c r="R5" s="9"/>
      <c r="S5" s="9"/>
      <c r="T5" s="259"/>
      <c r="U5" s="260"/>
      <c r="V5" s="275"/>
      <c r="W5" s="259" t="s">
        <v>33</v>
      </c>
      <c r="X5" s="260"/>
      <c r="Y5" s="260"/>
      <c r="Z5" s="260"/>
      <c r="AA5" s="260"/>
      <c r="AB5" s="260"/>
      <c r="AC5" s="275"/>
      <c r="AD5" s="9"/>
    </row>
    <row r="6" spans="1:30" s="10" customFormat="1" ht="20.100000000000001" customHeight="1">
      <c r="A6" s="9"/>
      <c r="B6" s="259"/>
      <c r="C6" s="260"/>
      <c r="D6" s="260"/>
      <c r="E6" s="11"/>
      <c r="F6" s="9"/>
      <c r="G6" s="9"/>
      <c r="H6" s="9"/>
      <c r="I6" s="279" t="s">
        <v>12</v>
      </c>
      <c r="J6" s="279"/>
      <c r="K6" s="279"/>
      <c r="L6" s="256" t="str">
        <f>【記載例】工事概要!E8</f>
        <v>立山　○男</v>
      </c>
      <c r="M6" s="256"/>
      <c r="N6" s="256"/>
      <c r="O6" s="256"/>
      <c r="P6" s="256"/>
      <c r="Q6" s="256"/>
      <c r="R6" s="9" t="s">
        <v>2</v>
      </c>
      <c r="S6" s="9"/>
      <c r="T6" s="261"/>
      <c r="U6" s="262"/>
      <c r="V6" s="276"/>
      <c r="W6" s="9"/>
      <c r="X6" s="9"/>
      <c r="Y6" s="9"/>
      <c r="Z6" s="9"/>
      <c r="AA6" s="9"/>
      <c r="AB6" s="9"/>
      <c r="AC6" s="12"/>
      <c r="AD6" s="9"/>
    </row>
    <row r="7" spans="1:30" s="10" customFormat="1" ht="20.100000000000001" customHeight="1">
      <c r="A7" s="5"/>
      <c r="B7" s="257" t="s">
        <v>13</v>
      </c>
      <c r="C7" s="258"/>
      <c r="D7" s="258"/>
      <c r="E7" s="6" t="s">
        <v>10</v>
      </c>
      <c r="F7" s="13" t="s">
        <v>14</v>
      </c>
      <c r="G7" s="13"/>
      <c r="H7" s="14"/>
      <c r="I7" s="13"/>
      <c r="J7" s="13"/>
      <c r="K7" s="14"/>
      <c r="L7" s="13"/>
      <c r="M7" s="13"/>
      <c r="N7" s="14"/>
      <c r="O7" s="13"/>
      <c r="P7" s="13"/>
      <c r="Q7" s="14"/>
      <c r="R7" s="13"/>
      <c r="S7" s="13"/>
      <c r="T7" s="14"/>
      <c r="U7" s="13"/>
      <c r="V7" s="13"/>
      <c r="W7" s="13"/>
      <c r="X7" s="13"/>
      <c r="Y7" s="14"/>
      <c r="Z7" s="13"/>
      <c r="AA7" s="13"/>
      <c r="AB7" s="14"/>
      <c r="AC7" s="15"/>
      <c r="AD7" s="16"/>
    </row>
    <row r="8" spans="1:30" ht="20.100000000000001" customHeight="1">
      <c r="A8" s="16"/>
      <c r="B8" s="259"/>
      <c r="C8" s="260"/>
      <c r="D8" s="260"/>
      <c r="E8" s="11" t="s">
        <v>10</v>
      </c>
      <c r="F8" s="9" t="s">
        <v>15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12"/>
      <c r="AD8" s="16"/>
    </row>
    <row r="9" spans="1:30" ht="20.100000000000001" customHeight="1">
      <c r="A9" s="5"/>
      <c r="B9" s="259"/>
      <c r="C9" s="260"/>
      <c r="D9" s="260"/>
      <c r="E9" s="11" t="s">
        <v>10</v>
      </c>
      <c r="F9" s="9" t="s">
        <v>16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12"/>
      <c r="AD9" s="16"/>
    </row>
    <row r="10" spans="1:30" ht="20.100000000000001" customHeight="1">
      <c r="A10" s="5"/>
      <c r="B10" s="261"/>
      <c r="C10" s="262"/>
      <c r="D10" s="262"/>
      <c r="E10" s="17" t="s">
        <v>29</v>
      </c>
      <c r="F10" s="18" t="s">
        <v>30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9"/>
      <c r="AD10" s="16"/>
    </row>
    <row r="11" spans="1:30" ht="20.100000000000001" customHeight="1">
      <c r="A11" s="1"/>
      <c r="B11" s="263" t="s">
        <v>18</v>
      </c>
      <c r="C11" s="264"/>
      <c r="D11" s="264"/>
      <c r="E11" s="20" t="str">
        <f>【記載例】工事概要!E5</f>
        <v>ほ場整備○○地区　第○工区ほ場整備工事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21"/>
      <c r="AD11" s="1"/>
    </row>
    <row r="12" spans="1:30" ht="20.100000000000001" customHeight="1">
      <c r="A12" s="22"/>
      <c r="B12" s="265" t="s">
        <v>19</v>
      </c>
      <c r="C12" s="266"/>
      <c r="D12" s="266"/>
      <c r="E12" s="267" t="str">
        <f>【記載例】工事概要!E6</f>
        <v>○○市○○町○○</v>
      </c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3" t="s">
        <v>20</v>
      </c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4"/>
      <c r="AD12" s="1"/>
    </row>
    <row r="13" spans="1:30" ht="20.100000000000001" customHeight="1">
      <c r="A13" s="1"/>
      <c r="B13" s="265" t="s">
        <v>21</v>
      </c>
      <c r="C13" s="266"/>
      <c r="D13" s="266"/>
      <c r="E13" s="25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6" t="s">
        <v>22</v>
      </c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4"/>
      <c r="AD13" s="1"/>
    </row>
    <row r="14" spans="1:30" ht="20.100000000000001" customHeight="1">
      <c r="A14" s="1"/>
      <c r="B14" s="27"/>
      <c r="C14" s="1"/>
      <c r="D14" s="1"/>
      <c r="E14" s="27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21"/>
      <c r="AD14" s="1"/>
    </row>
    <row r="15" spans="1:30" ht="20.100000000000001" customHeight="1">
      <c r="A15" s="1"/>
      <c r="B15" s="27"/>
      <c r="C15" s="1"/>
      <c r="D15" s="1"/>
      <c r="E15" s="27" t="s">
        <v>31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21"/>
      <c r="AD15" s="1"/>
    </row>
    <row r="16" spans="1:30" ht="20.100000000000001" customHeight="1">
      <c r="A16" s="1"/>
      <c r="B16" s="27"/>
      <c r="C16" s="1"/>
      <c r="D16" s="1"/>
      <c r="E16" s="27" t="s">
        <v>32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21"/>
      <c r="AD16" s="1"/>
    </row>
    <row r="17" spans="1:30" ht="20.100000000000001" customHeight="1">
      <c r="A17" s="1"/>
      <c r="B17" s="27"/>
      <c r="C17" s="1"/>
      <c r="D17" s="1"/>
      <c r="E17" s="27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21"/>
      <c r="AD17" s="1"/>
    </row>
    <row r="18" spans="1:30" ht="20.100000000000001" customHeight="1">
      <c r="A18" s="1"/>
      <c r="B18" s="27"/>
      <c r="C18" s="1"/>
      <c r="D18" s="1"/>
      <c r="E18" s="2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21"/>
      <c r="AD18" s="1"/>
    </row>
    <row r="19" spans="1:30" ht="20.100000000000001" customHeight="1">
      <c r="A19" s="1"/>
      <c r="B19" s="27"/>
      <c r="C19" s="1"/>
      <c r="D19" s="1"/>
      <c r="E19" s="27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21"/>
      <c r="AD19" s="1"/>
    </row>
    <row r="20" spans="1:30" ht="20.100000000000001" customHeight="1">
      <c r="A20" s="1"/>
      <c r="B20" s="27"/>
      <c r="C20" s="1"/>
      <c r="D20" s="1"/>
      <c r="E20" s="27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21"/>
      <c r="AD20" s="1"/>
    </row>
    <row r="21" spans="1:30" ht="20.100000000000001" customHeight="1">
      <c r="A21" s="1"/>
      <c r="B21" s="27"/>
      <c r="C21" s="1"/>
      <c r="D21" s="1"/>
      <c r="E21" s="27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21"/>
      <c r="AD21" s="1"/>
    </row>
    <row r="22" spans="1:30" ht="20.100000000000001" customHeight="1">
      <c r="A22" s="1"/>
      <c r="B22" s="27"/>
      <c r="C22" s="1"/>
      <c r="D22" s="1"/>
      <c r="E22" s="27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21"/>
      <c r="AD22" s="1"/>
    </row>
    <row r="23" spans="1:30" ht="20.100000000000001" customHeight="1">
      <c r="A23" s="1"/>
      <c r="B23" s="27"/>
      <c r="C23" s="1"/>
      <c r="D23" s="1"/>
      <c r="E23" s="27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21"/>
      <c r="AD23" s="1"/>
    </row>
    <row r="24" spans="1:30" ht="20.100000000000001" customHeight="1">
      <c r="A24" s="1"/>
      <c r="B24" s="27"/>
      <c r="C24" s="1"/>
      <c r="D24" s="1"/>
      <c r="E24" s="27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21"/>
      <c r="AD24" s="1"/>
    </row>
    <row r="25" spans="1:30" ht="20.100000000000001" customHeight="1">
      <c r="A25" s="1"/>
      <c r="B25" s="27"/>
      <c r="C25" s="1"/>
      <c r="D25" s="1"/>
      <c r="E25" s="27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21"/>
      <c r="AD25" s="1"/>
    </row>
    <row r="26" spans="1:30" ht="20.100000000000001" customHeight="1">
      <c r="A26" s="1"/>
      <c r="B26" s="27"/>
      <c r="C26" s="1"/>
      <c r="D26" s="1"/>
      <c r="E26" s="27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21"/>
      <c r="AD26" s="1"/>
    </row>
    <row r="27" spans="1:30" ht="20.100000000000001" customHeight="1">
      <c r="A27" s="1"/>
      <c r="B27" s="27"/>
      <c r="C27" s="1"/>
      <c r="D27" s="1"/>
      <c r="E27" s="27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21"/>
      <c r="AD27" s="1"/>
    </row>
    <row r="28" spans="1:30" ht="20.100000000000001" customHeight="1">
      <c r="A28" s="1"/>
      <c r="B28" s="27"/>
      <c r="C28" s="1"/>
      <c r="D28" s="1"/>
      <c r="E28" s="27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21"/>
      <c r="AD28" s="1"/>
    </row>
    <row r="29" spans="1:30" ht="20.100000000000001" customHeight="1">
      <c r="A29" s="1"/>
      <c r="B29" s="27"/>
      <c r="C29" s="1"/>
      <c r="D29" s="1"/>
      <c r="E29" s="27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21"/>
      <c r="AD29" s="1"/>
    </row>
    <row r="30" spans="1:30" ht="20.100000000000001" customHeight="1">
      <c r="A30" s="1"/>
      <c r="B30" s="27"/>
      <c r="C30" s="1"/>
      <c r="D30" s="1"/>
      <c r="E30" s="27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21"/>
      <c r="AD30" s="1"/>
    </row>
    <row r="31" spans="1:30" ht="20.100000000000001" customHeight="1">
      <c r="A31" s="1"/>
      <c r="B31" s="27"/>
      <c r="C31" s="1"/>
      <c r="D31" s="1"/>
      <c r="E31" s="27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21"/>
      <c r="AD31" s="1"/>
    </row>
    <row r="32" spans="1:30" ht="20.100000000000001" customHeight="1">
      <c r="A32" s="16"/>
      <c r="B32" s="28"/>
      <c r="C32" s="16"/>
      <c r="D32" s="16"/>
      <c r="E32" s="28"/>
      <c r="F32" s="16"/>
      <c r="G32" s="16"/>
      <c r="H32" s="16"/>
      <c r="I32" s="16"/>
      <c r="J32" s="1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21"/>
      <c r="AD32" s="1"/>
    </row>
    <row r="33" spans="1:30" ht="20.100000000000001" customHeight="1">
      <c r="A33" s="16"/>
      <c r="B33" s="28"/>
      <c r="C33" s="16"/>
      <c r="D33" s="16"/>
      <c r="E33" s="28"/>
      <c r="F33" s="16"/>
      <c r="G33" s="16"/>
      <c r="H33" s="16"/>
      <c r="I33" s="16"/>
      <c r="J33" s="16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21"/>
      <c r="AD33" s="1"/>
    </row>
    <row r="34" spans="1:30" ht="20.100000000000001" customHeight="1">
      <c r="A34" s="1"/>
      <c r="B34" s="27"/>
      <c r="C34" s="1"/>
      <c r="D34" s="29"/>
      <c r="E34" s="30"/>
      <c r="F34" s="31"/>
      <c r="G34" s="29"/>
      <c r="H34" s="31"/>
      <c r="I34" s="31"/>
      <c r="J34" s="29"/>
      <c r="K34" s="31"/>
      <c r="L34" s="31"/>
      <c r="M34" s="29"/>
      <c r="N34" s="31"/>
      <c r="O34" s="31"/>
      <c r="P34" s="29"/>
      <c r="Q34" s="29"/>
      <c r="R34" s="29"/>
      <c r="S34" s="1"/>
      <c r="T34" s="1"/>
      <c r="U34" s="29"/>
      <c r="V34" s="29"/>
      <c r="W34" s="29"/>
      <c r="X34" s="29"/>
      <c r="Y34" s="29"/>
      <c r="Z34" s="29"/>
      <c r="AA34" s="29"/>
      <c r="AB34" s="29"/>
      <c r="AC34" s="32"/>
      <c r="AD34" s="1"/>
    </row>
    <row r="35" spans="1:30" ht="20.100000000000001" customHeight="1">
      <c r="A35" s="1"/>
      <c r="B35" s="27"/>
      <c r="C35" s="1"/>
      <c r="D35" s="31"/>
      <c r="E35" s="30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29"/>
      <c r="Q35" s="29"/>
      <c r="R35" s="29"/>
      <c r="S35" s="1"/>
      <c r="T35" s="1"/>
      <c r="U35" s="29"/>
      <c r="V35" s="29"/>
      <c r="W35" s="29"/>
      <c r="X35" s="29"/>
      <c r="Y35" s="29"/>
      <c r="Z35" s="29"/>
      <c r="AA35" s="29"/>
      <c r="AB35" s="29"/>
      <c r="AC35" s="32"/>
      <c r="AD35" s="1"/>
    </row>
    <row r="36" spans="1:30" ht="20.100000000000001" customHeight="1">
      <c r="A36" s="1"/>
      <c r="B36" s="33"/>
      <c r="C36" s="34"/>
      <c r="D36" s="35"/>
      <c r="E36" s="36"/>
      <c r="F36" s="37"/>
      <c r="G36" s="35"/>
      <c r="H36" s="37"/>
      <c r="I36" s="37"/>
      <c r="J36" s="35"/>
      <c r="K36" s="37"/>
      <c r="L36" s="37"/>
      <c r="M36" s="35"/>
      <c r="N36" s="37"/>
      <c r="O36" s="37"/>
      <c r="P36" s="35"/>
      <c r="Q36" s="35"/>
      <c r="R36" s="35"/>
      <c r="S36" s="34"/>
      <c r="T36" s="38"/>
      <c r="U36" s="35"/>
      <c r="V36" s="35"/>
      <c r="W36" s="35"/>
      <c r="X36" s="35"/>
      <c r="Y36" s="35"/>
      <c r="Z36" s="35"/>
      <c r="AA36" s="35"/>
      <c r="AB36" s="35"/>
      <c r="AC36" s="39"/>
      <c r="AD36" s="1"/>
    </row>
    <row r="37" spans="1:30" ht="20.100000000000001" customHeight="1">
      <c r="A37" s="1"/>
      <c r="B37" s="1"/>
      <c r="C37" s="1" t="s">
        <v>23</v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29"/>
      <c r="Q37" s="29"/>
      <c r="R37" s="29"/>
      <c r="S37" s="1"/>
      <c r="T37" s="16"/>
      <c r="U37" s="29"/>
      <c r="V37" s="29"/>
      <c r="W37" s="29"/>
      <c r="X37" s="29"/>
      <c r="Y37" s="29"/>
      <c r="Z37" s="29"/>
      <c r="AA37" s="29"/>
      <c r="AB37" s="29"/>
      <c r="AC37" s="29"/>
      <c r="AD37" s="1"/>
    </row>
    <row r="38" spans="1:30" ht="18" customHeight="1">
      <c r="A38" s="1"/>
      <c r="B38" s="1"/>
      <c r="C38" s="1" t="s">
        <v>24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30" ht="31.5" customHeight="1">
      <c r="A39" s="1"/>
      <c r="B39" s="1"/>
      <c r="C39" s="254" t="s">
        <v>25</v>
      </c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</row>
    <row r="40" spans="1:30" ht="18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30" ht="18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30" ht="18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30" ht="18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30" ht="18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30" ht="18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30" ht="18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30" ht="18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30" ht="18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8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8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8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8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8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8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8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8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8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8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8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8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8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8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8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8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8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8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8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8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8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8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8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8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8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8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8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8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8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8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8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8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8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8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8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8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8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8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8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8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8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8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8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8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8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8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8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8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8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8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8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8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8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8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8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8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8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8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8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8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8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8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</sheetData>
  <mergeCells count="17">
    <mergeCell ref="A1:D1"/>
    <mergeCell ref="A2:AD2"/>
    <mergeCell ref="B4:D6"/>
    <mergeCell ref="I4:K4"/>
    <mergeCell ref="L4:Q4"/>
    <mergeCell ref="T4:V6"/>
    <mergeCell ref="I5:K5"/>
    <mergeCell ref="L5:Q5"/>
    <mergeCell ref="W5:AC5"/>
    <mergeCell ref="I6:K6"/>
    <mergeCell ref="C39:AC39"/>
    <mergeCell ref="L6:Q6"/>
    <mergeCell ref="B7:D10"/>
    <mergeCell ref="B11:D11"/>
    <mergeCell ref="B12:D12"/>
    <mergeCell ref="E12:O12"/>
    <mergeCell ref="B13:D13"/>
  </mergeCells>
  <phoneticPr fontId="1"/>
  <printOptions horizontalCentered="1"/>
  <pageMargins left="0.78740157480314965" right="0.19685039370078741" top="0.98425196850393704" bottom="0.59055118110236227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AG655"/>
  <sheetViews>
    <sheetView view="pageBreakPreview" topLeftCell="A13" zoomScale="55" zoomScaleNormal="40" zoomScaleSheetLayoutView="55" zoomScalePageLayoutView="10" workbookViewId="0">
      <selection activeCell="D22" sqref="D22"/>
    </sheetView>
  </sheetViews>
  <sheetFormatPr defaultRowHeight="39" customHeight="1" outlineLevelRow="1" outlineLevelCol="1"/>
  <cols>
    <col min="1" max="1" width="13.375" style="47" customWidth="1"/>
    <col min="2" max="2" width="14.625" style="42" bestFit="1" customWidth="1"/>
    <col min="3" max="3" width="6.75" style="42" bestFit="1" customWidth="1"/>
    <col min="4" max="4" width="22.375" style="42" customWidth="1"/>
    <col min="5" max="5" width="10.75" style="42" hidden="1" customWidth="1"/>
    <col min="6" max="6" width="10.75" style="42" customWidth="1"/>
    <col min="7" max="7" width="10.75" style="42" bestFit="1" customWidth="1"/>
    <col min="8" max="9" width="14.625" style="42" bestFit="1" customWidth="1"/>
    <col min="10" max="10" width="14.625" style="187" customWidth="1"/>
    <col min="11" max="11" width="33.25" style="207" customWidth="1"/>
    <col min="12" max="12" width="17.125" style="187" hidden="1" customWidth="1" outlineLevel="1"/>
    <col min="13" max="15" width="13.375" style="42" hidden="1" customWidth="1" outlineLevel="1"/>
    <col min="16" max="16" width="10" style="42" hidden="1" customWidth="1" outlineLevel="1"/>
    <col min="17" max="17" width="14" style="42" bestFit="1" customWidth="1" collapsed="1"/>
    <col min="18" max="18" width="11.875" style="201" customWidth="1"/>
    <col min="19" max="19" width="10.875" style="42" bestFit="1" customWidth="1"/>
    <col min="20" max="20" width="13.25" style="42" bestFit="1" customWidth="1"/>
    <col min="21" max="16384" width="9" style="42"/>
  </cols>
  <sheetData>
    <row r="1" spans="1:33" ht="36" customHeight="1">
      <c r="B1" s="79" t="s">
        <v>69</v>
      </c>
      <c r="J1" s="42"/>
      <c r="K1" s="42"/>
      <c r="L1" s="42"/>
      <c r="Q1" s="86" t="s">
        <v>75</v>
      </c>
      <c r="R1" s="193"/>
      <c r="T1" s="42" t="s">
        <v>73</v>
      </c>
    </row>
    <row r="2" spans="1:33" ht="29.25" customHeight="1">
      <c r="B2" s="80" t="s">
        <v>28</v>
      </c>
      <c r="C2" s="347">
        <f>【記載例】工事概要!E4</f>
        <v>4900000</v>
      </c>
      <c r="D2" s="347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R2" s="194"/>
      <c r="T2" s="64" t="s">
        <v>128</v>
      </c>
    </row>
    <row r="3" spans="1:33" ht="29.25" customHeight="1">
      <c r="B3" s="81" t="s">
        <v>68</v>
      </c>
      <c r="C3" s="347" t="str">
        <f>【記載例】工事概要!E5</f>
        <v>ほ場整備○○地区　第○工区ほ場整備工事</v>
      </c>
      <c r="D3" s="347"/>
      <c r="E3" s="347"/>
      <c r="F3" s="347"/>
      <c r="G3" s="347"/>
      <c r="H3" s="347"/>
      <c r="I3" s="347"/>
      <c r="J3" s="347"/>
      <c r="K3" s="347"/>
      <c r="L3" s="209"/>
      <c r="M3" s="209"/>
      <c r="N3" s="209"/>
      <c r="O3" s="209"/>
      <c r="P3" s="209"/>
      <c r="R3" s="194"/>
      <c r="T3" s="64" t="s">
        <v>138</v>
      </c>
    </row>
    <row r="4" spans="1:33" ht="23.1" customHeight="1">
      <c r="B4" s="83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R4" s="194"/>
      <c r="T4" s="64" t="s">
        <v>137</v>
      </c>
    </row>
    <row r="5" spans="1:33" ht="23.1" customHeight="1" outlineLevel="1">
      <c r="B5" s="83"/>
      <c r="C5" s="285" t="s">
        <v>72</v>
      </c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189"/>
      <c r="T5" s="64" t="s">
        <v>140</v>
      </c>
    </row>
    <row r="6" spans="1:33" ht="23.1" customHeight="1" outlineLevel="1">
      <c r="B6" s="83"/>
      <c r="C6" s="286" t="s">
        <v>161</v>
      </c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195"/>
      <c r="T6" s="64" t="s">
        <v>142</v>
      </c>
      <c r="U6" s="185"/>
      <c r="V6" s="186"/>
      <c r="W6" s="186"/>
      <c r="X6" s="186"/>
      <c r="Y6" s="186"/>
    </row>
    <row r="7" spans="1:33" ht="23.1" customHeight="1" outlineLevel="1">
      <c r="B7" s="83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195"/>
      <c r="T7" s="64"/>
      <c r="U7" s="293" t="s">
        <v>144</v>
      </c>
      <c r="V7" s="294"/>
      <c r="W7" s="294"/>
      <c r="X7" s="294"/>
      <c r="Y7" s="295"/>
    </row>
    <row r="8" spans="1:33" ht="23.1" customHeight="1" outlineLevel="1">
      <c r="B8" s="83"/>
      <c r="C8" s="285" t="s">
        <v>134</v>
      </c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189"/>
      <c r="T8" s="64"/>
      <c r="U8" s="296"/>
      <c r="V8" s="297"/>
      <c r="W8" s="297"/>
      <c r="X8" s="297"/>
      <c r="Y8" s="298"/>
    </row>
    <row r="9" spans="1:33" ht="23.1" customHeight="1" outlineLevel="1">
      <c r="B9" s="83"/>
      <c r="C9" s="290" t="s">
        <v>160</v>
      </c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196"/>
      <c r="T9" s="64"/>
      <c r="U9" s="296"/>
      <c r="V9" s="297"/>
      <c r="W9" s="297"/>
      <c r="X9" s="297"/>
      <c r="Y9" s="298"/>
    </row>
    <row r="10" spans="1:33" ht="23.1" customHeight="1" outlineLevel="1">
      <c r="B10" s="83"/>
      <c r="C10" s="290"/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196"/>
      <c r="T10" s="64"/>
      <c r="U10" s="299"/>
      <c r="V10" s="300"/>
      <c r="W10" s="300"/>
      <c r="X10" s="300"/>
      <c r="Y10" s="301"/>
    </row>
    <row r="11" spans="1:33" ht="23.1" customHeight="1" outlineLevel="1">
      <c r="B11" s="83"/>
      <c r="C11" s="286" t="s">
        <v>76</v>
      </c>
      <c r="D11" s="286"/>
      <c r="E11" s="286"/>
      <c r="F11" s="286"/>
      <c r="G11" s="286"/>
      <c r="H11" s="286"/>
      <c r="I11" s="286"/>
      <c r="J11" s="286"/>
      <c r="K11" s="286"/>
      <c r="L11" s="286"/>
      <c r="M11" s="286"/>
      <c r="N11" s="286"/>
      <c r="O11" s="286"/>
      <c r="P11" s="286"/>
      <c r="Q11" s="286"/>
      <c r="R11" s="195"/>
      <c r="T11" s="52"/>
    </row>
    <row r="12" spans="1:33" ht="23.1" customHeight="1" outlineLevel="1">
      <c r="B12" s="83"/>
      <c r="C12" s="285" t="s">
        <v>78</v>
      </c>
      <c r="D12" s="285"/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85"/>
      <c r="R12" s="189"/>
      <c r="V12" s="349" t="s">
        <v>74</v>
      </c>
      <c r="W12" s="349"/>
      <c r="X12" s="349"/>
      <c r="Y12" s="349"/>
      <c r="Z12" s="349"/>
      <c r="AA12" s="349"/>
      <c r="AB12" s="349"/>
      <c r="AC12" s="349"/>
      <c r="AD12" s="349"/>
      <c r="AE12" s="349"/>
      <c r="AF12" s="349"/>
      <c r="AG12" s="349"/>
    </row>
    <row r="13" spans="1:33" ht="26.25" customHeight="1" thickBot="1">
      <c r="A13" s="110"/>
      <c r="B13" s="43"/>
      <c r="C13" s="43"/>
      <c r="D13" s="43"/>
      <c r="E13" s="44"/>
      <c r="F13" s="44"/>
      <c r="G13" s="44"/>
      <c r="H13" s="44"/>
      <c r="I13" s="44"/>
      <c r="J13" s="44"/>
      <c r="K13" s="42"/>
      <c r="L13" s="42"/>
      <c r="R13" s="194"/>
      <c r="T13" s="42" t="s">
        <v>133</v>
      </c>
      <c r="V13" s="350"/>
      <c r="W13" s="348" t="s">
        <v>53</v>
      </c>
      <c r="X13" s="348" t="s">
        <v>54</v>
      </c>
      <c r="Y13" s="348" t="s">
        <v>55</v>
      </c>
      <c r="Z13" s="348" t="s">
        <v>61</v>
      </c>
      <c r="AA13" s="348" t="s">
        <v>56</v>
      </c>
      <c r="AB13" s="348" t="s">
        <v>59</v>
      </c>
      <c r="AC13" s="348" t="s">
        <v>57</v>
      </c>
      <c r="AD13" s="348" t="s">
        <v>58</v>
      </c>
      <c r="AE13" s="348" t="s">
        <v>60</v>
      </c>
      <c r="AF13" s="64"/>
      <c r="AG13" s="64"/>
    </row>
    <row r="14" spans="1:33" ht="35.25" customHeight="1" thickBot="1">
      <c r="B14" s="127" t="s">
        <v>34</v>
      </c>
      <c r="C14" s="128" t="s">
        <v>35</v>
      </c>
      <c r="D14" s="129" t="s">
        <v>36</v>
      </c>
      <c r="E14" s="130" t="s">
        <v>50</v>
      </c>
      <c r="F14" s="130" t="s">
        <v>101</v>
      </c>
      <c r="G14" s="130" t="s">
        <v>70</v>
      </c>
      <c r="H14" s="129" t="s">
        <v>66</v>
      </c>
      <c r="I14" s="129" t="s">
        <v>67</v>
      </c>
      <c r="J14" s="129" t="s">
        <v>145</v>
      </c>
      <c r="K14" s="129" t="s">
        <v>71</v>
      </c>
      <c r="L14" s="129" t="s">
        <v>64</v>
      </c>
      <c r="M14" s="129" t="s">
        <v>64</v>
      </c>
      <c r="N14" s="129"/>
      <c r="O14" s="129"/>
      <c r="P14" s="129"/>
      <c r="Q14" s="191" t="s">
        <v>77</v>
      </c>
      <c r="R14" s="197" t="s">
        <v>155</v>
      </c>
      <c r="S14" s="47"/>
      <c r="T14" s="64" t="s">
        <v>130</v>
      </c>
      <c r="V14" s="350"/>
      <c r="W14" s="348"/>
      <c r="X14" s="348"/>
      <c r="Y14" s="348"/>
      <c r="Z14" s="348"/>
      <c r="AA14" s="348"/>
      <c r="AB14" s="348"/>
      <c r="AC14" s="348"/>
      <c r="AD14" s="348"/>
      <c r="AE14" s="348"/>
      <c r="AF14" s="64"/>
      <c r="AG14" s="64"/>
    </row>
    <row r="15" spans="1:33" ht="39" customHeight="1" thickTop="1">
      <c r="A15" s="47" t="str">
        <f>IF(F15="","対象期間外",IF(F15="〇","対象期間",""))</f>
        <v>対象期間外</v>
      </c>
      <c r="B15" s="68">
        <f>【記載例】工事概要!E10</f>
        <v>43374</v>
      </c>
      <c r="C15" s="69">
        <f>IFERROR(WEEKDAY(B15),"-")</f>
        <v>2</v>
      </c>
      <c r="D15" s="65" t="str">
        <f>AG15</f>
        <v xml:space="preserve">契約締結日 </v>
      </c>
      <c r="E15" s="70" t="str">
        <f>IF(B15=【記載例】工事概要!$E$10,"",IF(B15&gt;【記載例】工事概要!$E$13,"",IF(LEN(AF15)=0,"○","")))</f>
        <v/>
      </c>
      <c r="F15" s="70" t="str">
        <f>IF(E15="","","〇")</f>
        <v/>
      </c>
      <c r="G15" s="70" t="str">
        <f t="shared" ref="G15:G78" si="0">IF(E15="","",IF(WEEKDAY(B15)=1,"〇",IF(WEEKDAY(B15)=7,"〇","")))</f>
        <v/>
      </c>
      <c r="H15" s="70" t="s">
        <v>127</v>
      </c>
      <c r="I15" s="70" t="s">
        <v>127</v>
      </c>
      <c r="J15" s="71"/>
      <c r="K15" s="203"/>
      <c r="L15" s="71" t="str">
        <f>IF(I15="完全週休２日の振替休日",J15,"")</f>
        <v/>
      </c>
      <c r="M15" s="71" t="str">
        <f>IF(L15="","",L15)</f>
        <v/>
      </c>
      <c r="N15" s="71">
        <f t="shared" ref="N15:N78" si="1">B15</f>
        <v>43374</v>
      </c>
      <c r="O15" s="71" t="str">
        <f>IF(H15&amp;I15=$T$4&amp;$T$5,"NG","")</f>
        <v/>
      </c>
      <c r="P15" s="71" t="str">
        <f>IF(O15="","振替済み",$T$15)</f>
        <v>振替済み</v>
      </c>
      <c r="Q15" s="192" t="str">
        <f>IFERROR(IF(G15="","",IF(I15="休日","OK",IF(I15=$T$3,VLOOKUP(B15,$M$15:$P$655,4,FALSE),"NG"))),"NG")</f>
        <v/>
      </c>
      <c r="R15" s="198" t="str">
        <f t="shared" ref="R15:R78" si="2">IFERROR(IF(WEEKDAY(C15)=2,"週の始まり",IF(WEEKDAY(C15)=1,"週の終わり",IF(WEEKDAY(C15)&gt;2,"↓",""))),"")</f>
        <v>週の始まり</v>
      </c>
      <c r="S15" s="46" t="str">
        <f>IFERROR(VLOOKUP(B15,M15:N22,1,FALSE),"")</f>
        <v/>
      </c>
      <c r="T15" s="64" t="s">
        <v>131</v>
      </c>
      <c r="V15" s="64" t="str">
        <f>IFERROR(VLOOKUP(B15,【記載例】工事概要!$C$10:$D$14,2,FALSE),"")</f>
        <v>契約締結日</v>
      </c>
      <c r="W15" s="64" t="str">
        <f>IFERROR(VLOOKUP(B15,【記載例】工事概要!$C$18:$D$23,2,FALSE),"")</f>
        <v/>
      </c>
      <c r="X15" s="64" t="str">
        <f>IFERROR(VLOOKUP(B15,【記載例】工事概要!$C$24:$D$26,2,FALSE),"")</f>
        <v/>
      </c>
      <c r="Y15" s="64" t="str">
        <f>IF(B15&gt;【記載例】工事概要!$C$28,"",IF(B15&gt;=【記載例】工事概要!$C$27,$Y$13,""))</f>
        <v/>
      </c>
      <c r="Z15" s="64" t="str">
        <f>IF(B15&gt;【記載例】工事概要!$C$30,"",IF(B15&gt;=【記載例】工事概要!$C$29,$Z$13,""))</f>
        <v/>
      </c>
      <c r="AA15" s="64" t="str">
        <f>IF(B15&gt;【記載例】工事概要!$C$32,"",IF(B15&gt;=【記載例】工事概要!$C$31,$AA$13,""))</f>
        <v/>
      </c>
      <c r="AB15" s="64" t="str">
        <f>IF(B15&gt;【記載例】工事概要!$C$34,"",IF(B15&gt;=【記載例】工事概要!$C$33,$AB$13,""))</f>
        <v/>
      </c>
      <c r="AC15" s="64" t="str">
        <f>IF(B15&gt;【記載例】工事概要!$C$36,"",IF(B15&gt;=【記載例】工事概要!$C$35,$AC$13,""))</f>
        <v/>
      </c>
      <c r="AD15" s="64" t="str">
        <f>IF(B15&gt;【記載例】工事概要!$C$38,"",IF(B15&gt;=【記載例】工事概要!$C$37,$AD$13,""))</f>
        <v/>
      </c>
      <c r="AE15" s="64" t="str">
        <f>IF(B15&gt;【記載例】工事概要!$C$40,"",IF(B15&gt;=【記載例】工事概要!$C$39,$AE$13,""))</f>
        <v/>
      </c>
      <c r="AF15" s="64" t="str">
        <f t="shared" ref="AF15:AF78" si="3">IF(COUNTA(W15:AE15)=0,"",W15&amp;X15&amp;Y15&amp;Z15&amp;AA15&amp;AB15&amp;AC15&amp;AD15&amp;AE15)</f>
        <v/>
      </c>
      <c r="AG15" s="64" t="str">
        <f t="shared" ref="AG15:AG78" si="4">V15&amp;" "&amp;AF15</f>
        <v xml:space="preserve">契約締結日 </v>
      </c>
    </row>
    <row r="16" spans="1:33" ht="39" customHeight="1">
      <c r="A16" s="47" t="str">
        <f t="shared" ref="A16:A79" si="5">IF(F16="","対象期間外",IF(F16="〇","対象期間",""))</f>
        <v>対象期間外</v>
      </c>
      <c r="B16" s="72">
        <f>IFERROR(IF(B15=【記載例】工事概要!$E$14,"-",IF(B15="-","-",B15+1)),"-")</f>
        <v>43375</v>
      </c>
      <c r="C16" s="73">
        <f t="shared" ref="C16:C79" si="6">IFERROR(WEEKDAY(B16),"-")</f>
        <v>3</v>
      </c>
      <c r="D16" s="66" t="str">
        <f t="shared" ref="D16:D79" si="7">AG16</f>
        <v>契約工期の開始日 余裕期間</v>
      </c>
      <c r="E16" s="85" t="str">
        <f>IF(B16=【記載例】工事概要!$E$10,"",IF(B16&gt;【記載例】工事概要!$E$13,"",IF(LEN(AF16)=0,"○","")))</f>
        <v/>
      </c>
      <c r="F16" s="70" t="str">
        <f t="shared" ref="F16:F79" si="8">IF(E16="","","〇")</f>
        <v/>
      </c>
      <c r="G16" s="85" t="str">
        <f t="shared" si="0"/>
        <v/>
      </c>
      <c r="H16" s="70" t="s">
        <v>127</v>
      </c>
      <c r="I16" s="85" t="s">
        <v>127</v>
      </c>
      <c r="J16" s="74"/>
      <c r="K16" s="204"/>
      <c r="L16" s="71" t="str">
        <f t="shared" ref="L16:L79" si="9">IF(I16="完全週休２日の振替休日",J16,"")</f>
        <v/>
      </c>
      <c r="M16" s="74" t="str">
        <f t="shared" ref="M16:M78" si="10">IF(L16="","",L16)</f>
        <v/>
      </c>
      <c r="N16" s="74">
        <f t="shared" si="1"/>
        <v>43375</v>
      </c>
      <c r="O16" s="71" t="str">
        <f t="shared" ref="O16:O79" si="11">IF(H16&amp;I16=$T$4&amp;$T$5,"NG","")</f>
        <v/>
      </c>
      <c r="P16" s="71" t="str">
        <f t="shared" ref="P16:P79" si="12">IF(O16="","振替済み",$T$15)</f>
        <v>振替済み</v>
      </c>
      <c r="Q16" s="192" t="str">
        <f t="shared" ref="Q16:Q79" si="13">IFERROR(IF(G16="","",IF(I16="休日","OK",IF(I16=$T$3,VLOOKUP(B16,$M$15:$P$655,4,FALSE),"NG"))),"NG")</f>
        <v/>
      </c>
      <c r="R16" s="199" t="str">
        <f t="shared" si="2"/>
        <v>↓</v>
      </c>
      <c r="S16" s="46" t="str">
        <f t="shared" ref="S16:S28" si="14">IFERROR(VLOOKUP(B16,M16:N23,2,FALSE),"")</f>
        <v/>
      </c>
      <c r="T16" s="64" t="s">
        <v>132</v>
      </c>
      <c r="V16" s="64" t="str">
        <f>IFERROR(VLOOKUP(B16,【記載例】工事概要!$C$10:$D$14,2,FALSE),"")</f>
        <v>契約工期の開始日</v>
      </c>
      <c r="W16" s="64" t="str">
        <f>IFERROR(VLOOKUP(B16,【記載例】工事概要!$C$18:$D$23,2,FALSE),"")</f>
        <v/>
      </c>
      <c r="X16" s="64" t="str">
        <f>IFERROR(VLOOKUP(B16,【記載例】工事概要!$C$24:$D$26,2,FALSE),"")</f>
        <v/>
      </c>
      <c r="Y16" s="64" t="str">
        <f>IF(B16&gt;【記載例】工事概要!$C$28,"",IF(B16&gt;=【記載例】工事概要!$C$27,$Y$13,""))</f>
        <v>余裕期間</v>
      </c>
      <c r="Z16" s="64" t="str">
        <f>IF(B16&gt;【記載例】工事概要!$C$30,"",IF(B16&gt;=【記載例】工事概要!$C$29,$Z$13,""))</f>
        <v/>
      </c>
      <c r="AA16" s="64" t="str">
        <f>IF(B16&gt;【記載例】工事概要!$C$32,"",IF(B16&gt;=【記載例】工事概要!$C$31,$AA$13,""))</f>
        <v/>
      </c>
      <c r="AB16" s="64" t="str">
        <f>IF(B16&gt;【記載例】工事概要!$C$34,"",IF(B16&gt;=【記載例】工事概要!$C$33,$AB$13,""))</f>
        <v/>
      </c>
      <c r="AC16" s="64" t="str">
        <f>IF(B16&gt;【記載例】工事概要!$C$36,"",IF(B16&gt;=【記載例】工事概要!$C$35,$AC$13,""))</f>
        <v/>
      </c>
      <c r="AD16" s="64" t="str">
        <f>IF(B16&gt;【記載例】工事概要!$C$38,"",IF(B16&gt;=【記載例】工事概要!$C$37,$AD$13,""))</f>
        <v/>
      </c>
      <c r="AE16" s="64" t="str">
        <f>IF(B16&gt;【記載例】工事概要!$C$40,"",IF(B16&gt;=【記載例】工事概要!$C$39,$AE$13,""))</f>
        <v/>
      </c>
      <c r="AF16" s="64" t="str">
        <f t="shared" si="3"/>
        <v>余裕期間</v>
      </c>
      <c r="AG16" s="64" t="str">
        <f t="shared" si="4"/>
        <v>契約工期の開始日 余裕期間</v>
      </c>
    </row>
    <row r="17" spans="1:33" ht="39" customHeight="1">
      <c r="A17" s="47" t="str">
        <f t="shared" si="5"/>
        <v>対象期間外</v>
      </c>
      <c r="B17" s="72">
        <f>IFERROR(IF(B16=【記載例】工事概要!$E$14,"-",IF(B16="-","-",B16+1)),"-")</f>
        <v>43376</v>
      </c>
      <c r="C17" s="73">
        <f t="shared" si="6"/>
        <v>4</v>
      </c>
      <c r="D17" s="66" t="str">
        <f t="shared" si="7"/>
        <v xml:space="preserve"> 余裕期間</v>
      </c>
      <c r="E17" s="85" t="str">
        <f>IF(B17=【記載例】工事概要!$E$10,"",IF(B17&gt;【記載例】工事概要!$E$13,"",IF(LEN(AF17)=0,"○","")))</f>
        <v/>
      </c>
      <c r="F17" s="70" t="str">
        <f t="shared" si="8"/>
        <v/>
      </c>
      <c r="G17" s="85" t="str">
        <f t="shared" si="0"/>
        <v/>
      </c>
      <c r="H17" s="70" t="s">
        <v>127</v>
      </c>
      <c r="I17" s="85" t="s">
        <v>127</v>
      </c>
      <c r="J17" s="74"/>
      <c r="K17" s="204"/>
      <c r="L17" s="71" t="str">
        <f t="shared" si="9"/>
        <v/>
      </c>
      <c r="M17" s="74" t="str">
        <f t="shared" si="10"/>
        <v/>
      </c>
      <c r="N17" s="74">
        <f t="shared" si="1"/>
        <v>43376</v>
      </c>
      <c r="O17" s="71" t="str">
        <f t="shared" si="11"/>
        <v/>
      </c>
      <c r="P17" s="71" t="str">
        <f t="shared" si="12"/>
        <v>振替済み</v>
      </c>
      <c r="Q17" s="192" t="str">
        <f t="shared" si="13"/>
        <v/>
      </c>
      <c r="R17" s="199" t="str">
        <f t="shared" si="2"/>
        <v>↓</v>
      </c>
      <c r="S17" s="46" t="str">
        <f t="shared" si="14"/>
        <v/>
      </c>
      <c r="V17" s="64" t="str">
        <f>IFERROR(VLOOKUP(B17,【記載例】工事概要!$C$10:$D$14,2,FALSE),"")</f>
        <v/>
      </c>
      <c r="W17" s="64" t="str">
        <f>IFERROR(VLOOKUP(B17,【記載例】工事概要!$C$18:$D$23,2,FALSE),"")</f>
        <v/>
      </c>
      <c r="X17" s="64" t="str">
        <f>IFERROR(VLOOKUP(B17,【記載例】工事概要!$C$24:$D$26,2,FALSE),"")</f>
        <v/>
      </c>
      <c r="Y17" s="64" t="str">
        <f>IF(B17&gt;【記載例】工事概要!$C$28,"",IF(B17&gt;=【記載例】工事概要!$C$27,$Y$13,""))</f>
        <v>余裕期間</v>
      </c>
      <c r="Z17" s="64" t="str">
        <f>IF(B17&gt;【記載例】工事概要!$C$30,"",IF(B17&gt;=【記載例】工事概要!$C$29,$Z$13,""))</f>
        <v/>
      </c>
      <c r="AA17" s="64" t="str">
        <f>IF(B17&gt;【記載例】工事概要!$C$32,"",IF(B17&gt;=【記載例】工事概要!$C$31,$AA$13,""))</f>
        <v/>
      </c>
      <c r="AB17" s="64" t="str">
        <f>IF(B17&gt;【記載例】工事概要!$C$34,"",IF(B17&gt;=【記載例】工事概要!$C$33,$AB$13,""))</f>
        <v/>
      </c>
      <c r="AC17" s="64" t="str">
        <f>IF(B17&gt;【記載例】工事概要!$C$36,"",IF(B17&gt;=【記載例】工事概要!$C$35,$AC$13,""))</f>
        <v/>
      </c>
      <c r="AD17" s="64" t="str">
        <f>IF(B17&gt;【記載例】工事概要!$C$38,"",IF(B17&gt;=【記載例】工事概要!$C$37,$AD$13,""))</f>
        <v/>
      </c>
      <c r="AE17" s="64" t="str">
        <f>IF(B17&gt;【記載例】工事概要!$C$40,"",IF(B17&gt;=【記載例】工事概要!$C$39,$AE$13,""))</f>
        <v/>
      </c>
      <c r="AF17" s="64" t="str">
        <f t="shared" si="3"/>
        <v>余裕期間</v>
      </c>
      <c r="AG17" s="64" t="str">
        <f t="shared" si="4"/>
        <v xml:space="preserve"> 余裕期間</v>
      </c>
    </row>
    <row r="18" spans="1:33" ht="39" customHeight="1">
      <c r="A18" s="47" t="str">
        <f t="shared" si="5"/>
        <v>対象期間外</v>
      </c>
      <c r="B18" s="72">
        <f>IFERROR(IF(B17=【記載例】工事概要!$E$14,"-",IF(B17="-","-",B17+1)),"-")</f>
        <v>43377</v>
      </c>
      <c r="C18" s="73">
        <f t="shared" si="6"/>
        <v>5</v>
      </c>
      <c r="D18" s="66" t="str">
        <f t="shared" si="7"/>
        <v xml:space="preserve"> 余裕期間</v>
      </c>
      <c r="E18" s="85" t="str">
        <f>IF(B18=【記載例】工事概要!$E$10,"",IF(B18&gt;【記載例】工事概要!$E$13,"",IF(LEN(AF18)=0,"○","")))</f>
        <v/>
      </c>
      <c r="F18" s="70" t="str">
        <f t="shared" si="8"/>
        <v/>
      </c>
      <c r="G18" s="85" t="str">
        <f t="shared" si="0"/>
        <v/>
      </c>
      <c r="H18" s="70" t="s">
        <v>127</v>
      </c>
      <c r="I18" s="85" t="s">
        <v>127</v>
      </c>
      <c r="J18" s="74"/>
      <c r="K18" s="204"/>
      <c r="L18" s="71" t="str">
        <f t="shared" si="9"/>
        <v/>
      </c>
      <c r="M18" s="74" t="str">
        <f t="shared" si="10"/>
        <v/>
      </c>
      <c r="N18" s="74">
        <f t="shared" si="1"/>
        <v>43377</v>
      </c>
      <c r="O18" s="71" t="str">
        <f t="shared" si="11"/>
        <v/>
      </c>
      <c r="P18" s="71" t="str">
        <f t="shared" si="12"/>
        <v>振替済み</v>
      </c>
      <c r="Q18" s="192" t="str">
        <f t="shared" si="13"/>
        <v/>
      </c>
      <c r="R18" s="199" t="str">
        <f t="shared" si="2"/>
        <v>↓</v>
      </c>
      <c r="S18" s="46" t="str">
        <f t="shared" si="14"/>
        <v/>
      </c>
      <c r="V18" s="64" t="str">
        <f>IFERROR(VLOOKUP(B18,【記載例】工事概要!$C$10:$D$14,2,FALSE),"")</f>
        <v/>
      </c>
      <c r="W18" s="64" t="str">
        <f>IFERROR(VLOOKUP(B18,【記載例】工事概要!$C$18:$D$23,2,FALSE),"")</f>
        <v/>
      </c>
      <c r="X18" s="64" t="str">
        <f>IFERROR(VLOOKUP(B18,【記載例】工事概要!$C$24:$D$26,2,FALSE),"")</f>
        <v/>
      </c>
      <c r="Y18" s="64" t="str">
        <f>IF(B18&gt;【記載例】工事概要!$C$28,"",IF(B18&gt;=【記載例】工事概要!$C$27,$Y$13,""))</f>
        <v>余裕期間</v>
      </c>
      <c r="Z18" s="64" t="str">
        <f>IF(B18&gt;【記載例】工事概要!$C$30,"",IF(B18&gt;=【記載例】工事概要!$C$29,$Z$13,""))</f>
        <v/>
      </c>
      <c r="AA18" s="64" t="str">
        <f>IF(B18&gt;【記載例】工事概要!$C$32,"",IF(B18&gt;=【記載例】工事概要!$C$31,$AA$13,""))</f>
        <v/>
      </c>
      <c r="AB18" s="64" t="str">
        <f>IF(B18&gt;【記載例】工事概要!$C$34,"",IF(B18&gt;=【記載例】工事概要!$C$33,$AB$13,""))</f>
        <v/>
      </c>
      <c r="AC18" s="64" t="str">
        <f>IF(B18&gt;【記載例】工事概要!$C$36,"",IF(B18&gt;=【記載例】工事概要!$C$35,$AC$13,""))</f>
        <v/>
      </c>
      <c r="AD18" s="64" t="str">
        <f>IF(B18&gt;【記載例】工事概要!$C$38,"",IF(B18&gt;=【記載例】工事概要!$C$37,$AD$13,""))</f>
        <v/>
      </c>
      <c r="AE18" s="64" t="str">
        <f>IF(B18&gt;【記載例】工事概要!$C$40,"",IF(B18&gt;=【記載例】工事概要!$C$39,$AE$13,""))</f>
        <v/>
      </c>
      <c r="AF18" s="64" t="str">
        <f t="shared" si="3"/>
        <v>余裕期間</v>
      </c>
      <c r="AG18" s="64" t="str">
        <f t="shared" si="4"/>
        <v xml:space="preserve"> 余裕期間</v>
      </c>
    </row>
    <row r="19" spans="1:33" ht="39" customHeight="1">
      <c r="A19" s="47" t="str">
        <f t="shared" si="5"/>
        <v>対象期間外</v>
      </c>
      <c r="B19" s="72">
        <f>IFERROR(IF(B18=【記載例】工事概要!$E$14,"-",IF(B18="-","-",B18+1)),"-")</f>
        <v>43378</v>
      </c>
      <c r="C19" s="73">
        <f t="shared" si="6"/>
        <v>6</v>
      </c>
      <c r="D19" s="66" t="str">
        <f t="shared" si="7"/>
        <v xml:space="preserve"> 余裕期間</v>
      </c>
      <c r="E19" s="85" t="str">
        <f>IF(B19=【記載例】工事概要!$E$10,"",IF(B19&gt;【記載例】工事概要!$E$13,"",IF(LEN(AF19)=0,"○","")))</f>
        <v/>
      </c>
      <c r="F19" s="70" t="str">
        <f t="shared" si="8"/>
        <v/>
      </c>
      <c r="G19" s="85" t="str">
        <f t="shared" si="0"/>
        <v/>
      </c>
      <c r="H19" s="70" t="s">
        <v>127</v>
      </c>
      <c r="I19" s="85" t="s">
        <v>127</v>
      </c>
      <c r="J19" s="74"/>
      <c r="K19" s="204"/>
      <c r="L19" s="71" t="str">
        <f t="shared" si="9"/>
        <v/>
      </c>
      <c r="M19" s="74" t="str">
        <f t="shared" si="10"/>
        <v/>
      </c>
      <c r="N19" s="74">
        <f t="shared" si="1"/>
        <v>43378</v>
      </c>
      <c r="O19" s="71" t="str">
        <f t="shared" si="11"/>
        <v/>
      </c>
      <c r="P19" s="71" t="str">
        <f t="shared" si="12"/>
        <v>振替済み</v>
      </c>
      <c r="Q19" s="192" t="str">
        <f t="shared" si="13"/>
        <v/>
      </c>
      <c r="R19" s="199" t="str">
        <f t="shared" si="2"/>
        <v>↓</v>
      </c>
      <c r="S19" s="46" t="str">
        <f t="shared" si="14"/>
        <v/>
      </c>
      <c r="V19" s="64" t="str">
        <f>IFERROR(VLOOKUP(B19,【記載例】工事概要!$C$10:$D$14,2,FALSE),"")</f>
        <v/>
      </c>
      <c r="W19" s="64" t="str">
        <f>IFERROR(VLOOKUP(B19,【記載例】工事概要!$C$18:$D$23,2,FALSE),"")</f>
        <v/>
      </c>
      <c r="X19" s="64" t="str">
        <f>IFERROR(VLOOKUP(B19,【記載例】工事概要!$C$24:$D$26,2,FALSE),"")</f>
        <v/>
      </c>
      <c r="Y19" s="64" t="str">
        <f>IF(B19&gt;【記載例】工事概要!$C$28,"",IF(B19&gt;=【記載例】工事概要!$C$27,$Y$13,""))</f>
        <v>余裕期間</v>
      </c>
      <c r="Z19" s="64" t="str">
        <f>IF(B19&gt;【記載例】工事概要!$C$30,"",IF(B19&gt;=【記載例】工事概要!$C$29,$Z$13,""))</f>
        <v/>
      </c>
      <c r="AA19" s="64" t="str">
        <f>IF(B19&gt;【記載例】工事概要!$C$32,"",IF(B19&gt;=【記載例】工事概要!$C$31,$AA$13,""))</f>
        <v/>
      </c>
      <c r="AB19" s="64" t="str">
        <f>IF(B19&gt;【記載例】工事概要!$C$34,"",IF(B19&gt;=【記載例】工事概要!$C$33,$AB$13,""))</f>
        <v/>
      </c>
      <c r="AC19" s="64" t="str">
        <f>IF(B19&gt;【記載例】工事概要!$C$36,"",IF(B19&gt;=【記載例】工事概要!$C$35,$AC$13,""))</f>
        <v/>
      </c>
      <c r="AD19" s="64" t="str">
        <f>IF(B19&gt;【記載例】工事概要!$C$38,"",IF(B19&gt;=【記載例】工事概要!$C$37,$AD$13,""))</f>
        <v/>
      </c>
      <c r="AE19" s="64" t="str">
        <f>IF(B19&gt;【記載例】工事概要!$C$40,"",IF(B19&gt;=【記載例】工事概要!$C$39,$AE$13,""))</f>
        <v/>
      </c>
      <c r="AF19" s="64" t="str">
        <f t="shared" si="3"/>
        <v>余裕期間</v>
      </c>
      <c r="AG19" s="64" t="str">
        <f t="shared" si="4"/>
        <v xml:space="preserve"> 余裕期間</v>
      </c>
    </row>
    <row r="20" spans="1:33" ht="39" customHeight="1">
      <c r="A20" s="47" t="str">
        <f t="shared" si="5"/>
        <v>対象期間外</v>
      </c>
      <c r="B20" s="72">
        <f>IFERROR(IF(B19=【記載例】工事概要!$E$14,"-",IF(B19="-","-",B19+1)),"-")</f>
        <v>43379</v>
      </c>
      <c r="C20" s="73">
        <f t="shared" si="6"/>
        <v>7</v>
      </c>
      <c r="D20" s="66" t="str">
        <f t="shared" si="7"/>
        <v xml:space="preserve"> 余裕期間</v>
      </c>
      <c r="E20" s="85" t="str">
        <f>IF(B20=【記載例】工事概要!$E$10,"",IF(B20&gt;【記載例】工事概要!$E$13,"",IF(LEN(AF20)=0,"○","")))</f>
        <v/>
      </c>
      <c r="F20" s="70" t="str">
        <f t="shared" si="8"/>
        <v/>
      </c>
      <c r="G20" s="85" t="str">
        <f t="shared" si="0"/>
        <v/>
      </c>
      <c r="H20" s="70" t="s">
        <v>127</v>
      </c>
      <c r="I20" s="85" t="s">
        <v>127</v>
      </c>
      <c r="J20" s="74"/>
      <c r="K20" s="205"/>
      <c r="L20" s="71" t="str">
        <f t="shared" si="9"/>
        <v/>
      </c>
      <c r="M20" s="74" t="str">
        <f t="shared" si="10"/>
        <v/>
      </c>
      <c r="N20" s="74">
        <f t="shared" si="1"/>
        <v>43379</v>
      </c>
      <c r="O20" s="71" t="str">
        <f t="shared" si="11"/>
        <v/>
      </c>
      <c r="P20" s="71" t="str">
        <f t="shared" si="12"/>
        <v>振替済み</v>
      </c>
      <c r="Q20" s="192" t="str">
        <f t="shared" si="13"/>
        <v/>
      </c>
      <c r="R20" s="199" t="str">
        <f t="shared" si="2"/>
        <v>↓</v>
      </c>
      <c r="S20" s="46" t="str">
        <f t="shared" si="14"/>
        <v/>
      </c>
      <c r="V20" s="64" t="str">
        <f>IFERROR(VLOOKUP(B20,【記載例】工事概要!$C$10:$D$14,2,FALSE),"")</f>
        <v/>
      </c>
      <c r="W20" s="64" t="str">
        <f>IFERROR(VLOOKUP(B20,【記載例】工事概要!$C$18:$D$23,2,FALSE),"")</f>
        <v/>
      </c>
      <c r="X20" s="64" t="str">
        <f>IFERROR(VLOOKUP(B20,【記載例】工事概要!$C$24:$D$26,2,FALSE),"")</f>
        <v/>
      </c>
      <c r="Y20" s="64" t="str">
        <f>IF(B20&gt;【記載例】工事概要!$C$28,"",IF(B20&gt;=【記載例】工事概要!$C$27,$Y$13,""))</f>
        <v>余裕期間</v>
      </c>
      <c r="Z20" s="64" t="str">
        <f>IF(B20&gt;【記載例】工事概要!$C$30,"",IF(B20&gt;=【記載例】工事概要!$C$29,$Z$13,""))</f>
        <v/>
      </c>
      <c r="AA20" s="64" t="str">
        <f>IF(B20&gt;【記載例】工事概要!$C$32,"",IF(B20&gt;=【記載例】工事概要!$C$31,$AA$13,""))</f>
        <v/>
      </c>
      <c r="AB20" s="64" t="str">
        <f>IF(B20&gt;【記載例】工事概要!$C$34,"",IF(B20&gt;=【記載例】工事概要!$C$33,$AB$13,""))</f>
        <v/>
      </c>
      <c r="AC20" s="64" t="str">
        <f>IF(B20&gt;【記載例】工事概要!$C$36,"",IF(B20&gt;=【記載例】工事概要!$C$35,$AC$13,""))</f>
        <v/>
      </c>
      <c r="AD20" s="64" t="str">
        <f>IF(B20&gt;【記載例】工事概要!$C$38,"",IF(B20&gt;=【記載例】工事概要!$C$37,$AD$13,""))</f>
        <v/>
      </c>
      <c r="AE20" s="64" t="str">
        <f>IF(B20&gt;【記載例】工事概要!$C$40,"",IF(B20&gt;=【記載例】工事概要!$C$39,$AE$13,""))</f>
        <v/>
      </c>
      <c r="AF20" s="64" t="str">
        <f t="shared" si="3"/>
        <v>余裕期間</v>
      </c>
      <c r="AG20" s="64" t="str">
        <f t="shared" si="4"/>
        <v xml:space="preserve"> 余裕期間</v>
      </c>
    </row>
    <row r="21" spans="1:33" ht="39" customHeight="1">
      <c r="A21" s="47" t="str">
        <f t="shared" si="5"/>
        <v>対象期間外</v>
      </c>
      <c r="B21" s="72">
        <f>IFERROR(IF(B20=【記載例】工事概要!$E$14,"-",IF(B20="-","-",B20+1)),"-")</f>
        <v>43380</v>
      </c>
      <c r="C21" s="73">
        <f t="shared" si="6"/>
        <v>1</v>
      </c>
      <c r="D21" s="66" t="str">
        <f t="shared" si="7"/>
        <v xml:space="preserve"> 余裕期間</v>
      </c>
      <c r="E21" s="85" t="str">
        <f>IF(B21=【記載例】工事概要!$E$10,"",IF(B21&gt;【記載例】工事概要!$E$13,"",IF(LEN(AF21)=0,"○","")))</f>
        <v/>
      </c>
      <c r="F21" s="70" t="str">
        <f t="shared" si="8"/>
        <v/>
      </c>
      <c r="G21" s="85" t="str">
        <f t="shared" si="0"/>
        <v/>
      </c>
      <c r="H21" s="70" t="s">
        <v>127</v>
      </c>
      <c r="I21" s="85" t="s">
        <v>127</v>
      </c>
      <c r="J21" s="74"/>
      <c r="K21" s="204"/>
      <c r="L21" s="71" t="str">
        <f t="shared" si="9"/>
        <v/>
      </c>
      <c r="M21" s="74" t="str">
        <f t="shared" si="10"/>
        <v/>
      </c>
      <c r="N21" s="74">
        <f t="shared" si="1"/>
        <v>43380</v>
      </c>
      <c r="O21" s="71" t="str">
        <f t="shared" si="11"/>
        <v/>
      </c>
      <c r="P21" s="71" t="str">
        <f t="shared" si="12"/>
        <v>振替済み</v>
      </c>
      <c r="Q21" s="192" t="str">
        <f t="shared" si="13"/>
        <v/>
      </c>
      <c r="R21" s="199" t="str">
        <f t="shared" si="2"/>
        <v>週の終わり</v>
      </c>
      <c r="S21" s="46" t="str">
        <f t="shared" si="14"/>
        <v/>
      </c>
      <c r="V21" s="64" t="str">
        <f>IFERROR(VLOOKUP(B21,【記載例】工事概要!$C$10:$D$14,2,FALSE),"")</f>
        <v/>
      </c>
      <c r="W21" s="64" t="str">
        <f>IFERROR(VLOOKUP(B21,【記載例】工事概要!$C$18:$D$23,2,FALSE),"")</f>
        <v/>
      </c>
      <c r="X21" s="64" t="str">
        <f>IFERROR(VLOOKUP(B21,【記載例】工事概要!$C$24:$D$26,2,FALSE),"")</f>
        <v/>
      </c>
      <c r="Y21" s="64" t="str">
        <f>IF(B21&gt;【記載例】工事概要!$C$28,"",IF(B21&gt;=【記載例】工事概要!$C$27,$Y$13,""))</f>
        <v>余裕期間</v>
      </c>
      <c r="Z21" s="64" t="str">
        <f>IF(B21&gt;【記載例】工事概要!$C$30,"",IF(B21&gt;=【記載例】工事概要!$C$29,$Z$13,""))</f>
        <v/>
      </c>
      <c r="AA21" s="64" t="str">
        <f>IF(B21&gt;【記載例】工事概要!$C$32,"",IF(B21&gt;=【記載例】工事概要!$C$31,$AA$13,""))</f>
        <v/>
      </c>
      <c r="AB21" s="64" t="str">
        <f>IF(B21&gt;【記載例】工事概要!$C$34,"",IF(B21&gt;=【記載例】工事概要!$C$33,$AB$13,""))</f>
        <v/>
      </c>
      <c r="AC21" s="64" t="str">
        <f>IF(B21&gt;【記載例】工事概要!$C$36,"",IF(B21&gt;=【記載例】工事概要!$C$35,$AC$13,""))</f>
        <v/>
      </c>
      <c r="AD21" s="64" t="str">
        <f>IF(B21&gt;【記載例】工事概要!$C$38,"",IF(B21&gt;=【記載例】工事概要!$C$37,$AD$13,""))</f>
        <v/>
      </c>
      <c r="AE21" s="64" t="str">
        <f>IF(B21&gt;【記載例】工事概要!$C$40,"",IF(B21&gt;=【記載例】工事概要!$C$39,$AE$13,""))</f>
        <v/>
      </c>
      <c r="AF21" s="64" t="str">
        <f t="shared" si="3"/>
        <v>余裕期間</v>
      </c>
      <c r="AG21" s="64" t="str">
        <f t="shared" si="4"/>
        <v xml:space="preserve"> 余裕期間</v>
      </c>
    </row>
    <row r="22" spans="1:33" ht="39" customHeight="1">
      <c r="A22" s="47" t="str">
        <f t="shared" si="5"/>
        <v>対象期間</v>
      </c>
      <c r="B22" s="72">
        <f>IFERROR(IF(B21=【記載例】工事概要!$E$14,"-",IF(B21="-","-",B21+1)),"-")</f>
        <v>43381</v>
      </c>
      <c r="C22" s="73">
        <f t="shared" si="6"/>
        <v>2</v>
      </c>
      <c r="D22" s="66" t="str">
        <f t="shared" si="7"/>
        <v xml:space="preserve">工事着手日 </v>
      </c>
      <c r="E22" s="85" t="str">
        <f>IF(B22=【記載例】工事概要!$E$10,"",IF(B22&gt;【記載例】工事概要!$E$13,"",IF(LEN(AF22)=0,"○","")))</f>
        <v>○</v>
      </c>
      <c r="F22" s="70" t="str">
        <f t="shared" si="8"/>
        <v>〇</v>
      </c>
      <c r="G22" s="85" t="str">
        <f t="shared" si="0"/>
        <v/>
      </c>
      <c r="H22" s="208" t="s">
        <v>129</v>
      </c>
      <c r="I22" s="208" t="s">
        <v>129</v>
      </c>
      <c r="J22" s="74"/>
      <c r="K22" s="204"/>
      <c r="L22" s="71" t="str">
        <f t="shared" si="9"/>
        <v/>
      </c>
      <c r="M22" s="74" t="str">
        <f t="shared" si="10"/>
        <v/>
      </c>
      <c r="N22" s="74">
        <f t="shared" si="1"/>
        <v>43381</v>
      </c>
      <c r="O22" s="71" t="str">
        <f t="shared" si="11"/>
        <v/>
      </c>
      <c r="P22" s="71" t="str">
        <f t="shared" si="12"/>
        <v>振替済み</v>
      </c>
      <c r="Q22" s="192" t="str">
        <f t="shared" si="13"/>
        <v/>
      </c>
      <c r="R22" s="199" t="str">
        <f t="shared" si="2"/>
        <v>週の始まり</v>
      </c>
      <c r="S22" s="46" t="str">
        <f t="shared" si="14"/>
        <v/>
      </c>
      <c r="V22" s="64" t="str">
        <f>IFERROR(VLOOKUP(B22,【記載例】工事概要!$C$10:$D$14,2,FALSE),"")</f>
        <v>工事着手日</v>
      </c>
      <c r="W22" s="64" t="str">
        <f>IFERROR(VLOOKUP(B22,【記載例】工事概要!$C$18:$D$23,2,FALSE),"")</f>
        <v/>
      </c>
      <c r="X22" s="64" t="str">
        <f>IFERROR(VLOOKUP(B22,【記載例】工事概要!$C$24:$D$26,2,FALSE),"")</f>
        <v/>
      </c>
      <c r="Y22" s="64" t="str">
        <f>IF(B22&gt;【記載例】工事概要!$C$28,"",IF(B22&gt;=【記載例】工事概要!$C$27,$Y$13,""))</f>
        <v/>
      </c>
      <c r="Z22" s="64" t="str">
        <f>IF(B22&gt;【記載例】工事概要!$C$30,"",IF(B22&gt;=【記載例】工事概要!$C$29,$Z$13,""))</f>
        <v/>
      </c>
      <c r="AA22" s="64" t="str">
        <f>IF(B22&gt;【記載例】工事概要!$C$32,"",IF(B22&gt;=【記載例】工事概要!$C$31,$AA$13,""))</f>
        <v/>
      </c>
      <c r="AB22" s="64" t="str">
        <f>IF(B22&gt;【記載例】工事概要!$C$34,"",IF(B22&gt;=【記載例】工事概要!$C$33,$AB$13,""))</f>
        <v/>
      </c>
      <c r="AC22" s="64" t="str">
        <f>IF(B22&gt;【記載例】工事概要!$C$36,"",IF(B22&gt;=【記載例】工事概要!$C$35,$AC$13,""))</f>
        <v/>
      </c>
      <c r="AD22" s="64" t="str">
        <f>IF(B22&gt;【記載例】工事概要!$C$38,"",IF(B22&gt;=【記載例】工事概要!$C$37,$AD$13,""))</f>
        <v/>
      </c>
      <c r="AE22" s="64" t="str">
        <f>IF(B22&gt;【記載例】工事概要!$C$40,"",IF(B22&gt;=【記載例】工事概要!$C$39,$AE$13,""))</f>
        <v/>
      </c>
      <c r="AF22" s="64" t="str">
        <f t="shared" si="3"/>
        <v/>
      </c>
      <c r="AG22" s="64" t="str">
        <f t="shared" si="4"/>
        <v xml:space="preserve">工事着手日 </v>
      </c>
    </row>
    <row r="23" spans="1:33" ht="39" customHeight="1">
      <c r="A23" s="47" t="str">
        <f t="shared" si="5"/>
        <v>対象期間</v>
      </c>
      <c r="B23" s="72">
        <f>IFERROR(IF(B22=【記載例】工事概要!$E$14,"-",IF(B22="-","-",B22+1)),"-")</f>
        <v>43382</v>
      </c>
      <c r="C23" s="73">
        <f t="shared" si="6"/>
        <v>3</v>
      </c>
      <c r="D23" s="66" t="str">
        <f t="shared" si="7"/>
        <v xml:space="preserve"> </v>
      </c>
      <c r="E23" s="85" t="str">
        <f>IF(B23=【記載例】工事概要!$E$10,"",IF(B23&gt;【記載例】工事概要!$E$13,"",IF(LEN(AF23)=0,"○","")))</f>
        <v>○</v>
      </c>
      <c r="F23" s="70" t="str">
        <f t="shared" si="8"/>
        <v>〇</v>
      </c>
      <c r="G23" s="85" t="str">
        <f t="shared" si="0"/>
        <v/>
      </c>
      <c r="H23" s="208" t="s">
        <v>129</v>
      </c>
      <c r="I23" s="208" t="s">
        <v>129</v>
      </c>
      <c r="J23" s="74"/>
      <c r="K23" s="205"/>
      <c r="L23" s="71" t="str">
        <f t="shared" si="9"/>
        <v/>
      </c>
      <c r="M23" s="74" t="str">
        <f t="shared" si="10"/>
        <v/>
      </c>
      <c r="N23" s="74">
        <f t="shared" si="1"/>
        <v>43382</v>
      </c>
      <c r="O23" s="71" t="str">
        <f t="shared" si="11"/>
        <v/>
      </c>
      <c r="P23" s="71" t="str">
        <f t="shared" si="12"/>
        <v>振替済み</v>
      </c>
      <c r="Q23" s="192" t="str">
        <f t="shared" si="13"/>
        <v/>
      </c>
      <c r="R23" s="199" t="str">
        <f t="shared" si="2"/>
        <v>↓</v>
      </c>
      <c r="S23" s="46" t="str">
        <f t="shared" si="14"/>
        <v/>
      </c>
      <c r="V23" s="64" t="str">
        <f>IFERROR(VLOOKUP(B23,【記載例】工事概要!$C$10:$D$14,2,FALSE),"")</f>
        <v/>
      </c>
      <c r="W23" s="64" t="str">
        <f>IFERROR(VLOOKUP(B23,【記載例】工事概要!$C$18:$D$23,2,FALSE),"")</f>
        <v/>
      </c>
      <c r="X23" s="64" t="str">
        <f>IFERROR(VLOOKUP(B23,【記載例】工事概要!$C$24:$D$26,2,FALSE),"")</f>
        <v/>
      </c>
      <c r="Y23" s="64" t="str">
        <f>IF(B23&gt;【記載例】工事概要!$C$28,"",IF(B23&gt;=【記載例】工事概要!$C$27,$Y$13,""))</f>
        <v/>
      </c>
      <c r="Z23" s="64" t="str">
        <f>IF(B23&gt;【記載例】工事概要!$C$30,"",IF(B23&gt;=【記載例】工事概要!$C$29,$Z$13,""))</f>
        <v/>
      </c>
      <c r="AA23" s="64" t="str">
        <f>IF(B23&gt;【記載例】工事概要!$C$32,"",IF(B23&gt;=【記載例】工事概要!$C$31,$AA$13,""))</f>
        <v/>
      </c>
      <c r="AB23" s="64" t="str">
        <f>IF(B23&gt;【記載例】工事概要!$C$34,"",IF(B23&gt;=【記載例】工事概要!$C$33,$AB$13,""))</f>
        <v/>
      </c>
      <c r="AC23" s="64" t="str">
        <f>IF(B23&gt;【記載例】工事概要!$C$36,"",IF(B23&gt;=【記載例】工事概要!$C$35,$AC$13,""))</f>
        <v/>
      </c>
      <c r="AD23" s="64" t="str">
        <f>IF(B23&gt;【記載例】工事概要!$C$38,"",IF(B23&gt;=【記載例】工事概要!$C$37,$AD$13,""))</f>
        <v/>
      </c>
      <c r="AE23" s="64" t="str">
        <f>IF(B23&gt;【記載例】工事概要!$C$40,"",IF(B23&gt;=【記載例】工事概要!$C$39,$AE$13,""))</f>
        <v/>
      </c>
      <c r="AF23" s="64" t="str">
        <f t="shared" si="3"/>
        <v/>
      </c>
      <c r="AG23" s="64" t="str">
        <f t="shared" si="4"/>
        <v xml:space="preserve"> </v>
      </c>
    </row>
    <row r="24" spans="1:33" ht="39" customHeight="1">
      <c r="A24" s="47" t="str">
        <f t="shared" si="5"/>
        <v>対象期間</v>
      </c>
      <c r="B24" s="72">
        <f>IFERROR(IF(B23=【記載例】工事概要!$E$14,"-",IF(B23="-","-",B23+1)),"-")</f>
        <v>43383</v>
      </c>
      <c r="C24" s="73">
        <f t="shared" si="6"/>
        <v>4</v>
      </c>
      <c r="D24" s="66" t="str">
        <f t="shared" si="7"/>
        <v xml:space="preserve"> </v>
      </c>
      <c r="E24" s="85" t="str">
        <f>IF(B24=【記載例】工事概要!$E$10,"",IF(B24&gt;【記載例】工事概要!$E$13,"",IF(LEN(AF24)=0,"○","")))</f>
        <v>○</v>
      </c>
      <c r="F24" s="70" t="str">
        <f t="shared" si="8"/>
        <v>〇</v>
      </c>
      <c r="G24" s="85" t="str">
        <f t="shared" si="0"/>
        <v/>
      </c>
      <c r="H24" s="208" t="s">
        <v>129</v>
      </c>
      <c r="I24" s="208" t="s">
        <v>129</v>
      </c>
      <c r="J24" s="74"/>
      <c r="K24" s="204"/>
      <c r="L24" s="71" t="str">
        <f t="shared" si="9"/>
        <v/>
      </c>
      <c r="M24" s="74" t="str">
        <f t="shared" si="10"/>
        <v/>
      </c>
      <c r="N24" s="74">
        <f t="shared" si="1"/>
        <v>43383</v>
      </c>
      <c r="O24" s="71" t="str">
        <f t="shared" si="11"/>
        <v/>
      </c>
      <c r="P24" s="71" t="str">
        <f t="shared" si="12"/>
        <v>振替済み</v>
      </c>
      <c r="Q24" s="192" t="str">
        <f t="shared" si="13"/>
        <v/>
      </c>
      <c r="R24" s="199" t="str">
        <f t="shared" si="2"/>
        <v>↓</v>
      </c>
      <c r="S24" s="46" t="str">
        <f t="shared" si="14"/>
        <v/>
      </c>
      <c r="V24" s="64" t="str">
        <f>IFERROR(VLOOKUP(B24,【記載例】工事概要!$C$10:$D$14,2,FALSE),"")</f>
        <v/>
      </c>
      <c r="W24" s="64" t="str">
        <f>IFERROR(VLOOKUP(B24,【記載例】工事概要!$C$18:$D$23,2,FALSE),"")</f>
        <v/>
      </c>
      <c r="X24" s="64" t="str">
        <f>IFERROR(VLOOKUP(B24,【記載例】工事概要!$C$24:$D$26,2,FALSE),"")</f>
        <v/>
      </c>
      <c r="Y24" s="64" t="str">
        <f>IF(B24&gt;【記載例】工事概要!$C$28,"",IF(B24&gt;=【記載例】工事概要!$C$27,$Y$13,""))</f>
        <v/>
      </c>
      <c r="Z24" s="64" t="str">
        <f>IF(B24&gt;【記載例】工事概要!$C$30,"",IF(B24&gt;=【記載例】工事概要!$C$29,$Z$13,""))</f>
        <v/>
      </c>
      <c r="AA24" s="64" t="str">
        <f>IF(B24&gt;【記載例】工事概要!$C$32,"",IF(B24&gt;=【記載例】工事概要!$C$31,$AA$13,""))</f>
        <v/>
      </c>
      <c r="AB24" s="64" t="str">
        <f>IF(B24&gt;【記載例】工事概要!$C$34,"",IF(B24&gt;=【記載例】工事概要!$C$33,$AB$13,""))</f>
        <v/>
      </c>
      <c r="AC24" s="64" t="str">
        <f>IF(B24&gt;【記載例】工事概要!$C$36,"",IF(B24&gt;=【記載例】工事概要!$C$35,$AC$13,""))</f>
        <v/>
      </c>
      <c r="AD24" s="64" t="str">
        <f>IF(B24&gt;【記載例】工事概要!$C$38,"",IF(B24&gt;=【記載例】工事概要!$C$37,$AD$13,""))</f>
        <v/>
      </c>
      <c r="AE24" s="64" t="str">
        <f>IF(B24&gt;【記載例】工事概要!$C$40,"",IF(B24&gt;=【記載例】工事概要!$C$39,$AE$13,""))</f>
        <v/>
      </c>
      <c r="AF24" s="64" t="str">
        <f t="shared" si="3"/>
        <v/>
      </c>
      <c r="AG24" s="64" t="str">
        <f t="shared" si="4"/>
        <v xml:space="preserve"> </v>
      </c>
    </row>
    <row r="25" spans="1:33" ht="39" customHeight="1">
      <c r="A25" s="47" t="str">
        <f t="shared" si="5"/>
        <v>対象期間</v>
      </c>
      <c r="B25" s="72">
        <f>IFERROR(IF(B24=【記載例】工事概要!$E$14,"-",IF(B24="-","-",B24+1)),"-")</f>
        <v>43384</v>
      </c>
      <c r="C25" s="73">
        <f t="shared" si="6"/>
        <v>5</v>
      </c>
      <c r="D25" s="66" t="str">
        <f t="shared" si="7"/>
        <v xml:space="preserve"> </v>
      </c>
      <c r="E25" s="85" t="str">
        <f>IF(B25=【記載例】工事概要!$E$10,"",IF(B25&gt;【記載例】工事概要!$E$13,"",IF(LEN(AF25)=0,"○","")))</f>
        <v>○</v>
      </c>
      <c r="F25" s="70" t="str">
        <f t="shared" si="8"/>
        <v>〇</v>
      </c>
      <c r="G25" s="85" t="str">
        <f t="shared" si="0"/>
        <v/>
      </c>
      <c r="H25" s="208" t="s">
        <v>129</v>
      </c>
      <c r="I25" s="208" t="s">
        <v>129</v>
      </c>
      <c r="J25" s="74"/>
      <c r="K25" s="204"/>
      <c r="L25" s="71" t="str">
        <f t="shared" si="9"/>
        <v/>
      </c>
      <c r="M25" s="74" t="str">
        <f t="shared" si="10"/>
        <v/>
      </c>
      <c r="N25" s="74">
        <f t="shared" si="1"/>
        <v>43384</v>
      </c>
      <c r="O25" s="71" t="str">
        <f t="shared" si="11"/>
        <v/>
      </c>
      <c r="P25" s="71" t="str">
        <f t="shared" si="12"/>
        <v>振替済み</v>
      </c>
      <c r="Q25" s="192" t="str">
        <f t="shared" si="13"/>
        <v/>
      </c>
      <c r="R25" s="199" t="str">
        <f t="shared" si="2"/>
        <v>↓</v>
      </c>
      <c r="S25" s="46" t="str">
        <f t="shared" si="14"/>
        <v/>
      </c>
      <c r="V25" s="64" t="str">
        <f>IFERROR(VLOOKUP(B25,【記載例】工事概要!$C$10:$D$14,2,FALSE),"")</f>
        <v/>
      </c>
      <c r="W25" s="64" t="str">
        <f>IFERROR(VLOOKUP(B25,【記載例】工事概要!$C$18:$D$23,2,FALSE),"")</f>
        <v/>
      </c>
      <c r="X25" s="64" t="str">
        <f>IFERROR(VLOOKUP(B25,【記載例】工事概要!$C$24:$D$26,2,FALSE),"")</f>
        <v/>
      </c>
      <c r="Y25" s="64" t="str">
        <f>IF(B25&gt;【記載例】工事概要!$C$28,"",IF(B25&gt;=【記載例】工事概要!$C$27,$Y$13,""))</f>
        <v/>
      </c>
      <c r="Z25" s="64" t="str">
        <f>IF(B25&gt;【記載例】工事概要!$C$30,"",IF(B25&gt;=【記載例】工事概要!$C$29,$Z$13,""))</f>
        <v/>
      </c>
      <c r="AA25" s="64" t="str">
        <f>IF(B25&gt;【記載例】工事概要!$C$32,"",IF(B25&gt;=【記載例】工事概要!$C$31,$AA$13,""))</f>
        <v/>
      </c>
      <c r="AB25" s="64" t="str">
        <f>IF(B25&gt;【記載例】工事概要!$C$34,"",IF(B25&gt;=【記載例】工事概要!$C$33,$AB$13,""))</f>
        <v/>
      </c>
      <c r="AC25" s="64" t="str">
        <f>IF(B25&gt;【記載例】工事概要!$C$36,"",IF(B25&gt;=【記載例】工事概要!$C$35,$AC$13,""))</f>
        <v/>
      </c>
      <c r="AD25" s="64" t="str">
        <f>IF(B25&gt;【記載例】工事概要!$C$38,"",IF(B25&gt;=【記載例】工事概要!$C$37,$AD$13,""))</f>
        <v/>
      </c>
      <c r="AE25" s="64" t="str">
        <f>IF(B25&gt;【記載例】工事概要!$C$40,"",IF(B25&gt;=【記載例】工事概要!$C$39,$AE$13,""))</f>
        <v/>
      </c>
      <c r="AF25" s="64" t="str">
        <f t="shared" si="3"/>
        <v/>
      </c>
      <c r="AG25" s="64" t="str">
        <f t="shared" si="4"/>
        <v xml:space="preserve"> </v>
      </c>
    </row>
    <row r="26" spans="1:33" ht="39" customHeight="1">
      <c r="A26" s="47" t="str">
        <f t="shared" si="5"/>
        <v>対象期間</v>
      </c>
      <c r="B26" s="72">
        <f>IFERROR(IF(B25=【記載例】工事概要!$E$14,"-",IF(B25="-","-",B25+1)),"-")</f>
        <v>43385</v>
      </c>
      <c r="C26" s="73">
        <f t="shared" si="6"/>
        <v>6</v>
      </c>
      <c r="D26" s="66" t="str">
        <f t="shared" si="7"/>
        <v xml:space="preserve"> </v>
      </c>
      <c r="E26" s="85" t="str">
        <f>IF(B26=【記載例】工事概要!$E$10,"",IF(B26&gt;【記載例】工事概要!$E$13,"",IF(LEN(AF26)=0,"○","")))</f>
        <v>○</v>
      </c>
      <c r="F26" s="70" t="str">
        <f t="shared" si="8"/>
        <v>〇</v>
      </c>
      <c r="G26" s="85" t="str">
        <f t="shared" si="0"/>
        <v/>
      </c>
      <c r="H26" s="208" t="s">
        <v>129</v>
      </c>
      <c r="I26" s="208" t="s">
        <v>129</v>
      </c>
      <c r="J26" s="74"/>
      <c r="K26" s="204"/>
      <c r="L26" s="71" t="str">
        <f t="shared" si="9"/>
        <v/>
      </c>
      <c r="M26" s="74" t="str">
        <f t="shared" si="10"/>
        <v/>
      </c>
      <c r="N26" s="74">
        <f t="shared" si="1"/>
        <v>43385</v>
      </c>
      <c r="O26" s="71" t="str">
        <f t="shared" si="11"/>
        <v/>
      </c>
      <c r="P26" s="71" t="str">
        <f t="shared" si="12"/>
        <v>振替済み</v>
      </c>
      <c r="Q26" s="192" t="str">
        <f t="shared" si="13"/>
        <v/>
      </c>
      <c r="R26" s="199" t="str">
        <f t="shared" si="2"/>
        <v>↓</v>
      </c>
      <c r="S26" s="46" t="str">
        <f t="shared" si="14"/>
        <v/>
      </c>
      <c r="V26" s="64" t="str">
        <f>IFERROR(VLOOKUP(B26,【記載例】工事概要!$C$10:$D$14,2,FALSE),"")</f>
        <v/>
      </c>
      <c r="W26" s="64" t="str">
        <f>IFERROR(VLOOKUP(B26,【記載例】工事概要!$C$18:$D$23,2,FALSE),"")</f>
        <v/>
      </c>
      <c r="X26" s="64" t="str">
        <f>IFERROR(VLOOKUP(B26,【記載例】工事概要!$C$24:$D$26,2,FALSE),"")</f>
        <v/>
      </c>
      <c r="Y26" s="64" t="str">
        <f>IF(B26&gt;【記載例】工事概要!$C$28,"",IF(B26&gt;=【記載例】工事概要!$C$27,$Y$13,""))</f>
        <v/>
      </c>
      <c r="Z26" s="64" t="str">
        <f>IF(B26&gt;【記載例】工事概要!$C$30,"",IF(B26&gt;=【記載例】工事概要!$C$29,$Z$13,""))</f>
        <v/>
      </c>
      <c r="AA26" s="64" t="str">
        <f>IF(B26&gt;【記載例】工事概要!$C$32,"",IF(B26&gt;=【記載例】工事概要!$C$31,$AA$13,""))</f>
        <v/>
      </c>
      <c r="AB26" s="64" t="str">
        <f>IF(B26&gt;【記載例】工事概要!$C$34,"",IF(B26&gt;=【記載例】工事概要!$C$33,$AB$13,""))</f>
        <v/>
      </c>
      <c r="AC26" s="64" t="str">
        <f>IF(B26&gt;【記載例】工事概要!$C$36,"",IF(B26&gt;=【記載例】工事概要!$C$35,$AC$13,""))</f>
        <v/>
      </c>
      <c r="AD26" s="64" t="str">
        <f>IF(B26&gt;【記載例】工事概要!$C$38,"",IF(B26&gt;=【記載例】工事概要!$C$37,$AD$13,""))</f>
        <v/>
      </c>
      <c r="AE26" s="64" t="str">
        <f>IF(B26&gt;【記載例】工事概要!$C$40,"",IF(B26&gt;=【記載例】工事概要!$C$39,$AE$13,""))</f>
        <v/>
      </c>
      <c r="AF26" s="64" t="str">
        <f t="shared" si="3"/>
        <v/>
      </c>
      <c r="AG26" s="64" t="str">
        <f t="shared" si="4"/>
        <v xml:space="preserve"> </v>
      </c>
    </row>
    <row r="27" spans="1:33" ht="39" customHeight="1">
      <c r="A27" s="47" t="str">
        <f t="shared" si="5"/>
        <v>対象期間</v>
      </c>
      <c r="B27" s="72">
        <f>IFERROR(IF(B26=【記載例】工事概要!$E$14,"-",IF(B26="-","-",B26+1)),"-")</f>
        <v>43386</v>
      </c>
      <c r="C27" s="73">
        <f t="shared" si="6"/>
        <v>7</v>
      </c>
      <c r="D27" s="66" t="str">
        <f t="shared" si="7"/>
        <v xml:space="preserve"> </v>
      </c>
      <c r="E27" s="85" t="str">
        <f>IF(B27=【記載例】工事概要!$E$10,"",IF(B27&gt;【記載例】工事概要!$E$13,"",IF(LEN(AF27)=0,"○","")))</f>
        <v>○</v>
      </c>
      <c r="F27" s="70" t="str">
        <f t="shared" si="8"/>
        <v>〇</v>
      </c>
      <c r="G27" s="85" t="str">
        <f t="shared" si="0"/>
        <v>〇</v>
      </c>
      <c r="H27" s="208" t="s">
        <v>49</v>
      </c>
      <c r="I27" s="208" t="s">
        <v>129</v>
      </c>
      <c r="J27" s="74"/>
      <c r="K27" s="204"/>
      <c r="L27" s="71" t="str">
        <f t="shared" si="9"/>
        <v/>
      </c>
      <c r="M27" s="74" t="str">
        <f t="shared" si="10"/>
        <v/>
      </c>
      <c r="N27" s="74">
        <f t="shared" si="1"/>
        <v>43386</v>
      </c>
      <c r="O27" s="71" t="str">
        <f t="shared" si="11"/>
        <v/>
      </c>
      <c r="P27" s="71" t="str">
        <f t="shared" si="12"/>
        <v>振替済み</v>
      </c>
      <c r="Q27" s="192" t="str">
        <f t="shared" si="13"/>
        <v>NG</v>
      </c>
      <c r="R27" s="199" t="str">
        <f t="shared" si="2"/>
        <v>↓</v>
      </c>
      <c r="S27" s="46" t="str">
        <f t="shared" si="14"/>
        <v/>
      </c>
      <c r="V27" s="64" t="str">
        <f>IFERROR(VLOOKUP(B27,【記載例】工事概要!$C$10:$D$14,2,FALSE),"")</f>
        <v/>
      </c>
      <c r="W27" s="64" t="str">
        <f>IFERROR(VLOOKUP(B27,【記載例】工事概要!$C$18:$D$23,2,FALSE),"")</f>
        <v/>
      </c>
      <c r="X27" s="64" t="str">
        <f>IFERROR(VLOOKUP(B27,【記載例】工事概要!$C$24:$D$26,2,FALSE),"")</f>
        <v/>
      </c>
      <c r="Y27" s="64" t="str">
        <f>IF(B27&gt;【記載例】工事概要!$C$28,"",IF(B27&gt;=【記載例】工事概要!$C$27,$Y$13,""))</f>
        <v/>
      </c>
      <c r="Z27" s="64" t="str">
        <f>IF(B27&gt;【記載例】工事概要!$C$30,"",IF(B27&gt;=【記載例】工事概要!$C$29,$Z$13,""))</f>
        <v/>
      </c>
      <c r="AA27" s="64" t="str">
        <f>IF(B27&gt;【記載例】工事概要!$C$32,"",IF(B27&gt;=【記載例】工事概要!$C$31,$AA$13,""))</f>
        <v/>
      </c>
      <c r="AB27" s="64" t="str">
        <f>IF(B27&gt;【記載例】工事概要!$C$34,"",IF(B27&gt;=【記載例】工事概要!$C$33,$AB$13,""))</f>
        <v/>
      </c>
      <c r="AC27" s="64" t="str">
        <f>IF(B27&gt;【記載例】工事概要!$C$36,"",IF(B27&gt;=【記載例】工事概要!$C$35,$AC$13,""))</f>
        <v/>
      </c>
      <c r="AD27" s="64" t="str">
        <f>IF(B27&gt;【記載例】工事概要!$C$38,"",IF(B27&gt;=【記載例】工事概要!$C$37,$AD$13,""))</f>
        <v/>
      </c>
      <c r="AE27" s="64" t="str">
        <f>IF(B27&gt;【記載例】工事概要!$C$40,"",IF(B27&gt;=【記載例】工事概要!$C$39,$AE$13,""))</f>
        <v/>
      </c>
      <c r="AF27" s="64" t="str">
        <f t="shared" si="3"/>
        <v/>
      </c>
      <c r="AG27" s="64" t="str">
        <f t="shared" si="4"/>
        <v xml:space="preserve"> </v>
      </c>
    </row>
    <row r="28" spans="1:33" ht="39" customHeight="1">
      <c r="A28" s="47" t="str">
        <f t="shared" si="5"/>
        <v>対象期間</v>
      </c>
      <c r="B28" s="72">
        <f>IFERROR(IF(B27=【記載例】工事概要!$E$14,"-",IF(B27="-","-",B27+1)),"-")</f>
        <v>43387</v>
      </c>
      <c r="C28" s="73">
        <f t="shared" si="6"/>
        <v>1</v>
      </c>
      <c r="D28" s="66" t="str">
        <f t="shared" si="7"/>
        <v xml:space="preserve"> </v>
      </c>
      <c r="E28" s="85" t="str">
        <f>IF(B28=【記載例】工事概要!$E$10,"",IF(B28&gt;【記載例】工事概要!$E$13,"",IF(LEN(AF28)=0,"○","")))</f>
        <v>○</v>
      </c>
      <c r="F28" s="70" t="str">
        <f t="shared" si="8"/>
        <v>〇</v>
      </c>
      <c r="G28" s="85" t="str">
        <f t="shared" si="0"/>
        <v>〇</v>
      </c>
      <c r="H28" s="208" t="s">
        <v>49</v>
      </c>
      <c r="I28" s="208" t="s">
        <v>129</v>
      </c>
      <c r="J28" s="74"/>
      <c r="K28" s="204"/>
      <c r="L28" s="71" t="str">
        <f t="shared" si="9"/>
        <v/>
      </c>
      <c r="M28" s="74" t="str">
        <f t="shared" si="10"/>
        <v/>
      </c>
      <c r="N28" s="74">
        <f t="shared" si="1"/>
        <v>43387</v>
      </c>
      <c r="O28" s="71" t="str">
        <f t="shared" si="11"/>
        <v/>
      </c>
      <c r="P28" s="71" t="str">
        <f t="shared" si="12"/>
        <v>振替済み</v>
      </c>
      <c r="Q28" s="192" t="str">
        <f t="shared" si="13"/>
        <v>NG</v>
      </c>
      <c r="R28" s="199" t="str">
        <f t="shared" si="2"/>
        <v>週の終わり</v>
      </c>
      <c r="S28" s="46" t="str">
        <f t="shared" si="14"/>
        <v/>
      </c>
      <c r="V28" s="64" t="str">
        <f>IFERROR(VLOOKUP(B28,【記載例】工事概要!$C$10:$D$14,2,FALSE),"")</f>
        <v/>
      </c>
      <c r="W28" s="64" t="str">
        <f>IFERROR(VLOOKUP(B28,【記載例】工事概要!$C$18:$D$23,2,FALSE),"")</f>
        <v/>
      </c>
      <c r="X28" s="64" t="str">
        <f>IFERROR(VLOOKUP(B28,【記載例】工事概要!$C$24:$D$26,2,FALSE),"")</f>
        <v/>
      </c>
      <c r="Y28" s="64" t="str">
        <f>IF(B28&gt;【記載例】工事概要!$C$28,"",IF(B28&gt;=【記載例】工事概要!$C$27,$Y$13,""))</f>
        <v/>
      </c>
      <c r="Z28" s="64" t="str">
        <f>IF(B28&gt;【記載例】工事概要!$C$30,"",IF(B28&gt;=【記載例】工事概要!$C$29,$Z$13,""))</f>
        <v/>
      </c>
      <c r="AA28" s="64" t="str">
        <f>IF(B28&gt;【記載例】工事概要!$C$32,"",IF(B28&gt;=【記載例】工事概要!$C$31,$AA$13,""))</f>
        <v/>
      </c>
      <c r="AB28" s="64" t="str">
        <f>IF(B28&gt;【記載例】工事概要!$C$34,"",IF(B28&gt;=【記載例】工事概要!$C$33,$AB$13,""))</f>
        <v/>
      </c>
      <c r="AC28" s="64" t="str">
        <f>IF(B28&gt;【記載例】工事概要!$C$36,"",IF(B28&gt;=【記載例】工事概要!$C$35,$AC$13,""))</f>
        <v/>
      </c>
      <c r="AD28" s="64" t="str">
        <f>IF(B28&gt;【記載例】工事概要!$C$38,"",IF(B28&gt;=【記載例】工事概要!$C$37,$AD$13,""))</f>
        <v/>
      </c>
      <c r="AE28" s="64" t="str">
        <f>IF(B28&gt;【記載例】工事概要!$C$40,"",IF(B28&gt;=【記載例】工事概要!$C$39,$AE$13,""))</f>
        <v/>
      </c>
      <c r="AF28" s="64" t="str">
        <f t="shared" si="3"/>
        <v/>
      </c>
      <c r="AG28" s="64" t="str">
        <f t="shared" si="4"/>
        <v xml:space="preserve"> </v>
      </c>
    </row>
    <row r="29" spans="1:33" ht="39" customHeight="1">
      <c r="A29" s="47" t="str">
        <f t="shared" si="5"/>
        <v>対象期間</v>
      </c>
      <c r="B29" s="72">
        <f>IFERROR(IF(B28=【記載例】工事概要!$E$14,"-",IF(B28="-","-",B28+1)),"-")</f>
        <v>43388</v>
      </c>
      <c r="C29" s="73">
        <f t="shared" si="6"/>
        <v>2</v>
      </c>
      <c r="D29" s="66" t="str">
        <f t="shared" si="7"/>
        <v xml:space="preserve"> </v>
      </c>
      <c r="E29" s="85" t="str">
        <f>IF(B29=【記載例】工事概要!$E$10,"",IF(B29&gt;【記載例】工事概要!$E$13,"",IF(LEN(AF29)=0,"○","")))</f>
        <v>○</v>
      </c>
      <c r="F29" s="70" t="str">
        <f t="shared" si="8"/>
        <v>〇</v>
      </c>
      <c r="G29" s="85" t="str">
        <f t="shared" si="0"/>
        <v/>
      </c>
      <c r="H29" s="208" t="s">
        <v>129</v>
      </c>
      <c r="I29" s="208" t="s">
        <v>129</v>
      </c>
      <c r="J29" s="74"/>
      <c r="K29" s="204"/>
      <c r="L29" s="71" t="str">
        <f t="shared" si="9"/>
        <v/>
      </c>
      <c r="M29" s="74" t="str">
        <f t="shared" si="10"/>
        <v/>
      </c>
      <c r="N29" s="74">
        <f t="shared" si="1"/>
        <v>43388</v>
      </c>
      <c r="O29" s="71" t="str">
        <f t="shared" si="11"/>
        <v/>
      </c>
      <c r="P29" s="71" t="str">
        <f t="shared" si="12"/>
        <v>振替済み</v>
      </c>
      <c r="Q29" s="192" t="str">
        <f t="shared" si="13"/>
        <v/>
      </c>
      <c r="R29" s="199" t="str">
        <f t="shared" si="2"/>
        <v>週の始まり</v>
      </c>
      <c r="S29" s="45"/>
      <c r="V29" s="64" t="str">
        <f>IFERROR(VLOOKUP(B29,【記載例】工事概要!$C$10:$D$14,2,FALSE),"")</f>
        <v/>
      </c>
      <c r="W29" s="64" t="str">
        <f>IFERROR(VLOOKUP(B29,【記載例】工事概要!$C$18:$D$23,2,FALSE),"")</f>
        <v/>
      </c>
      <c r="X29" s="64" t="str">
        <f>IFERROR(VLOOKUP(B29,【記載例】工事概要!$C$24:$D$26,2,FALSE),"")</f>
        <v/>
      </c>
      <c r="Y29" s="64" t="str">
        <f>IF(B29&gt;【記載例】工事概要!$C$28,"",IF(B29&gt;=【記載例】工事概要!$C$27,$Y$13,""))</f>
        <v/>
      </c>
      <c r="Z29" s="64" t="str">
        <f>IF(B29&gt;【記載例】工事概要!$C$30,"",IF(B29&gt;=【記載例】工事概要!$C$29,$Z$13,""))</f>
        <v/>
      </c>
      <c r="AA29" s="64" t="str">
        <f>IF(B29&gt;【記載例】工事概要!$C$32,"",IF(B29&gt;=【記載例】工事概要!$C$31,$AA$13,""))</f>
        <v/>
      </c>
      <c r="AB29" s="64" t="str">
        <f>IF(B29&gt;【記載例】工事概要!$C$34,"",IF(B29&gt;=【記載例】工事概要!$C$33,$AB$13,""))</f>
        <v/>
      </c>
      <c r="AC29" s="64" t="str">
        <f>IF(B29&gt;【記載例】工事概要!$C$36,"",IF(B29&gt;=【記載例】工事概要!$C$35,$AC$13,""))</f>
        <v/>
      </c>
      <c r="AD29" s="64" t="str">
        <f>IF(B29&gt;【記載例】工事概要!$C$38,"",IF(B29&gt;=【記載例】工事概要!$C$37,$AD$13,""))</f>
        <v/>
      </c>
      <c r="AE29" s="64" t="str">
        <f>IF(B29&gt;【記載例】工事概要!$C$40,"",IF(B29&gt;=【記載例】工事概要!$C$39,$AE$13,""))</f>
        <v/>
      </c>
      <c r="AF29" s="64" t="str">
        <f t="shared" si="3"/>
        <v/>
      </c>
      <c r="AG29" s="64" t="str">
        <f t="shared" si="4"/>
        <v xml:space="preserve"> </v>
      </c>
    </row>
    <row r="30" spans="1:33" ht="39" customHeight="1">
      <c r="A30" s="47" t="str">
        <f t="shared" si="5"/>
        <v>対象期間</v>
      </c>
      <c r="B30" s="72">
        <f>IFERROR(IF(B29=【記載例】工事概要!$E$14,"-",IF(B29="-","-",B29+1)),"-")</f>
        <v>43389</v>
      </c>
      <c r="C30" s="73">
        <f t="shared" si="6"/>
        <v>3</v>
      </c>
      <c r="D30" s="66" t="str">
        <f t="shared" si="7"/>
        <v xml:space="preserve"> </v>
      </c>
      <c r="E30" s="85" t="str">
        <f>IF(B30=【記載例】工事概要!$E$10,"",IF(B30&gt;【記載例】工事概要!$E$13,"",IF(LEN(AF30)=0,"○","")))</f>
        <v>○</v>
      </c>
      <c r="F30" s="70" t="str">
        <f t="shared" si="8"/>
        <v>〇</v>
      </c>
      <c r="G30" s="85" t="str">
        <f t="shared" si="0"/>
        <v/>
      </c>
      <c r="H30" s="85" t="s">
        <v>129</v>
      </c>
      <c r="I30" s="85" t="s">
        <v>142</v>
      </c>
      <c r="J30" s="74">
        <v>43387</v>
      </c>
      <c r="K30" s="204" t="s">
        <v>159</v>
      </c>
      <c r="L30" s="71" t="str">
        <f t="shared" si="9"/>
        <v/>
      </c>
      <c r="M30" s="74" t="str">
        <f t="shared" si="10"/>
        <v/>
      </c>
      <c r="N30" s="74">
        <f t="shared" si="1"/>
        <v>43389</v>
      </c>
      <c r="O30" s="71" t="str">
        <f t="shared" si="11"/>
        <v/>
      </c>
      <c r="P30" s="71" t="str">
        <f t="shared" si="12"/>
        <v>振替済み</v>
      </c>
      <c r="Q30" s="192" t="str">
        <f t="shared" si="13"/>
        <v/>
      </c>
      <c r="R30" s="199" t="str">
        <f t="shared" si="2"/>
        <v>↓</v>
      </c>
      <c r="S30" s="45"/>
      <c r="V30" s="64" t="str">
        <f>IFERROR(VLOOKUP(B30,【記載例】工事概要!$C$10:$D$14,2,FALSE),"")</f>
        <v/>
      </c>
      <c r="W30" s="64" t="str">
        <f>IFERROR(VLOOKUP(B30,【記載例】工事概要!$C$18:$D$23,2,FALSE),"")</f>
        <v/>
      </c>
      <c r="X30" s="64" t="str">
        <f>IFERROR(VLOOKUP(B30,【記載例】工事概要!$C$24:$D$26,2,FALSE),"")</f>
        <v/>
      </c>
      <c r="Y30" s="64" t="str">
        <f>IF(B30&gt;【記載例】工事概要!$C$28,"",IF(B30&gt;=【記載例】工事概要!$C$27,$Y$13,""))</f>
        <v/>
      </c>
      <c r="Z30" s="64" t="str">
        <f>IF(B30&gt;【記載例】工事概要!$C$30,"",IF(B30&gt;=【記載例】工事概要!$C$29,$Z$13,""))</f>
        <v/>
      </c>
      <c r="AA30" s="64" t="str">
        <f>IF(B30&gt;【記載例】工事概要!$C$32,"",IF(B30&gt;=【記載例】工事概要!$C$31,$AA$13,""))</f>
        <v/>
      </c>
      <c r="AB30" s="64" t="str">
        <f>IF(B30&gt;【記載例】工事概要!$C$34,"",IF(B30&gt;=【記載例】工事概要!$C$33,$AB$13,""))</f>
        <v/>
      </c>
      <c r="AC30" s="64" t="str">
        <f>IF(B30&gt;【記載例】工事概要!$C$36,"",IF(B30&gt;=【記載例】工事概要!$C$35,$AC$13,""))</f>
        <v/>
      </c>
      <c r="AD30" s="64" t="str">
        <f>IF(B30&gt;【記載例】工事概要!$C$38,"",IF(B30&gt;=【記載例】工事概要!$C$37,$AD$13,""))</f>
        <v/>
      </c>
      <c r="AE30" s="64" t="str">
        <f>IF(B30&gt;【記載例】工事概要!$C$40,"",IF(B30&gt;=【記載例】工事概要!$C$39,$AE$13,""))</f>
        <v/>
      </c>
      <c r="AF30" s="64" t="str">
        <f t="shared" si="3"/>
        <v/>
      </c>
      <c r="AG30" s="64" t="str">
        <f t="shared" si="4"/>
        <v xml:space="preserve"> </v>
      </c>
    </row>
    <row r="31" spans="1:33" ht="39" customHeight="1">
      <c r="A31" s="47" t="str">
        <f t="shared" si="5"/>
        <v>対象期間</v>
      </c>
      <c r="B31" s="72">
        <f>IFERROR(IF(B30=【記載例】工事概要!$E$14,"-",IF(B30="-","-",B30+1)),"-")</f>
        <v>43390</v>
      </c>
      <c r="C31" s="73">
        <f t="shared" si="6"/>
        <v>4</v>
      </c>
      <c r="D31" s="66" t="str">
        <f t="shared" si="7"/>
        <v xml:space="preserve"> </v>
      </c>
      <c r="E31" s="85" t="str">
        <f>IF(B31=【記載例】工事概要!$E$10,"",IF(B31&gt;【記載例】工事概要!$E$13,"",IF(LEN(AF31)=0,"○","")))</f>
        <v>○</v>
      </c>
      <c r="F31" s="70" t="str">
        <f t="shared" si="8"/>
        <v>〇</v>
      </c>
      <c r="G31" s="85" t="str">
        <f t="shared" si="0"/>
        <v/>
      </c>
      <c r="H31" s="208" t="s">
        <v>129</v>
      </c>
      <c r="I31" s="208" t="s">
        <v>140</v>
      </c>
      <c r="J31" s="74">
        <v>43393</v>
      </c>
      <c r="K31" s="204" t="s">
        <v>158</v>
      </c>
      <c r="L31" s="71">
        <f t="shared" si="9"/>
        <v>43393</v>
      </c>
      <c r="M31" s="74">
        <f t="shared" si="10"/>
        <v>43393</v>
      </c>
      <c r="N31" s="74">
        <f t="shared" si="1"/>
        <v>43390</v>
      </c>
      <c r="O31" s="71" t="str">
        <f t="shared" si="11"/>
        <v/>
      </c>
      <c r="P31" s="71" t="str">
        <f t="shared" si="12"/>
        <v>振替済み</v>
      </c>
      <c r="Q31" s="192" t="str">
        <f t="shared" si="13"/>
        <v/>
      </c>
      <c r="R31" s="199" t="str">
        <f t="shared" si="2"/>
        <v>↓</v>
      </c>
      <c r="S31" s="45"/>
      <c r="V31" s="64" t="str">
        <f>IFERROR(VLOOKUP(B31,【記載例】工事概要!$C$10:$D$14,2,FALSE),"")</f>
        <v/>
      </c>
      <c r="W31" s="64" t="str">
        <f>IFERROR(VLOOKUP(B31,【記載例】工事概要!$C$18:$D$23,2,FALSE),"")</f>
        <v/>
      </c>
      <c r="X31" s="64" t="str">
        <f>IFERROR(VLOOKUP(B31,【記載例】工事概要!$C$24:$D$26,2,FALSE),"")</f>
        <v/>
      </c>
      <c r="Y31" s="64" t="str">
        <f>IF(B31&gt;【記載例】工事概要!$C$28,"",IF(B31&gt;=【記載例】工事概要!$C$27,$Y$13,""))</f>
        <v/>
      </c>
      <c r="Z31" s="64" t="str">
        <f>IF(B31&gt;【記載例】工事概要!$C$30,"",IF(B31&gt;=【記載例】工事概要!$C$29,$Z$13,""))</f>
        <v/>
      </c>
      <c r="AA31" s="64" t="str">
        <f>IF(B31&gt;【記載例】工事概要!$C$32,"",IF(B31&gt;=【記載例】工事概要!$C$31,$AA$13,""))</f>
        <v/>
      </c>
      <c r="AB31" s="64" t="str">
        <f>IF(B31&gt;【記載例】工事概要!$C$34,"",IF(B31&gt;=【記載例】工事概要!$C$33,$AB$13,""))</f>
        <v/>
      </c>
      <c r="AC31" s="64" t="str">
        <f>IF(B31&gt;【記載例】工事概要!$C$36,"",IF(B31&gt;=【記載例】工事概要!$C$35,$AC$13,""))</f>
        <v/>
      </c>
      <c r="AD31" s="64" t="str">
        <f>IF(B31&gt;【記載例】工事概要!$C$38,"",IF(B31&gt;=【記載例】工事概要!$C$37,$AD$13,""))</f>
        <v/>
      </c>
      <c r="AE31" s="64" t="str">
        <f>IF(B31&gt;【記載例】工事概要!$C$40,"",IF(B31&gt;=【記載例】工事概要!$C$39,$AE$13,""))</f>
        <v/>
      </c>
      <c r="AF31" s="64" t="str">
        <f t="shared" si="3"/>
        <v/>
      </c>
      <c r="AG31" s="64" t="str">
        <f t="shared" si="4"/>
        <v xml:space="preserve"> </v>
      </c>
    </row>
    <row r="32" spans="1:33" ht="39" customHeight="1">
      <c r="A32" s="47" t="str">
        <f t="shared" si="5"/>
        <v>対象期間</v>
      </c>
      <c r="B32" s="72">
        <f>IFERROR(IF(B31=【記載例】工事概要!$E$14,"-",IF(B31="-","-",B31+1)),"-")</f>
        <v>43391</v>
      </c>
      <c r="C32" s="73">
        <f t="shared" si="6"/>
        <v>5</v>
      </c>
      <c r="D32" s="66" t="str">
        <f t="shared" si="7"/>
        <v xml:space="preserve"> </v>
      </c>
      <c r="E32" s="85" t="str">
        <f>IF(B32=【記載例】工事概要!$E$10,"",IF(B32&gt;【記載例】工事概要!$E$13,"",IF(LEN(AF32)=0,"○","")))</f>
        <v>○</v>
      </c>
      <c r="F32" s="70" t="str">
        <f t="shared" si="8"/>
        <v>〇</v>
      </c>
      <c r="G32" s="85" t="str">
        <f t="shared" si="0"/>
        <v/>
      </c>
      <c r="H32" s="208" t="s">
        <v>129</v>
      </c>
      <c r="I32" s="208" t="s">
        <v>129</v>
      </c>
      <c r="J32" s="74"/>
      <c r="K32" s="204"/>
      <c r="L32" s="71" t="str">
        <f t="shared" si="9"/>
        <v/>
      </c>
      <c r="M32" s="74" t="str">
        <f t="shared" si="10"/>
        <v/>
      </c>
      <c r="N32" s="74">
        <f t="shared" si="1"/>
        <v>43391</v>
      </c>
      <c r="O32" s="71" t="str">
        <f t="shared" si="11"/>
        <v/>
      </c>
      <c r="P32" s="71" t="str">
        <f t="shared" si="12"/>
        <v>振替済み</v>
      </c>
      <c r="Q32" s="192" t="str">
        <f t="shared" si="13"/>
        <v/>
      </c>
      <c r="R32" s="199" t="str">
        <f t="shared" si="2"/>
        <v>↓</v>
      </c>
      <c r="S32" s="45"/>
      <c r="V32" s="64" t="str">
        <f>IFERROR(VLOOKUP(B32,【記載例】工事概要!$C$10:$D$14,2,FALSE),"")</f>
        <v/>
      </c>
      <c r="W32" s="64" t="str">
        <f>IFERROR(VLOOKUP(B32,【記載例】工事概要!$C$18:$D$23,2,FALSE),"")</f>
        <v/>
      </c>
      <c r="X32" s="64" t="str">
        <f>IFERROR(VLOOKUP(B32,【記載例】工事概要!$C$24:$D$26,2,FALSE),"")</f>
        <v/>
      </c>
      <c r="Y32" s="64" t="str">
        <f>IF(B32&gt;【記載例】工事概要!$C$28,"",IF(B32&gt;=【記載例】工事概要!$C$27,$Y$13,""))</f>
        <v/>
      </c>
      <c r="Z32" s="64" t="str">
        <f>IF(B32&gt;【記載例】工事概要!$C$30,"",IF(B32&gt;=【記載例】工事概要!$C$29,$Z$13,""))</f>
        <v/>
      </c>
      <c r="AA32" s="64" t="str">
        <f>IF(B32&gt;【記載例】工事概要!$C$32,"",IF(B32&gt;=【記載例】工事概要!$C$31,$AA$13,""))</f>
        <v/>
      </c>
      <c r="AB32" s="64" t="str">
        <f>IF(B32&gt;【記載例】工事概要!$C$34,"",IF(B32&gt;=【記載例】工事概要!$C$33,$AB$13,""))</f>
        <v/>
      </c>
      <c r="AC32" s="64" t="str">
        <f>IF(B32&gt;【記載例】工事概要!$C$36,"",IF(B32&gt;=【記載例】工事概要!$C$35,$AC$13,""))</f>
        <v/>
      </c>
      <c r="AD32" s="64" t="str">
        <f>IF(B32&gt;【記載例】工事概要!$C$38,"",IF(B32&gt;=【記載例】工事概要!$C$37,$AD$13,""))</f>
        <v/>
      </c>
      <c r="AE32" s="64" t="str">
        <f>IF(B32&gt;【記載例】工事概要!$C$40,"",IF(B32&gt;=【記載例】工事概要!$C$39,$AE$13,""))</f>
        <v/>
      </c>
      <c r="AF32" s="64" t="str">
        <f t="shared" si="3"/>
        <v/>
      </c>
      <c r="AG32" s="64" t="str">
        <f t="shared" si="4"/>
        <v xml:space="preserve"> </v>
      </c>
    </row>
    <row r="33" spans="1:33" ht="39" customHeight="1">
      <c r="A33" s="47" t="str">
        <f t="shared" si="5"/>
        <v>対象期間</v>
      </c>
      <c r="B33" s="72">
        <f>IFERROR(IF(B32=【記載例】工事概要!$E$14,"-",IF(B32="-","-",B32+1)),"-")</f>
        <v>43392</v>
      </c>
      <c r="C33" s="73">
        <f t="shared" si="6"/>
        <v>6</v>
      </c>
      <c r="D33" s="66" t="str">
        <f t="shared" si="7"/>
        <v xml:space="preserve"> </v>
      </c>
      <c r="E33" s="85" t="str">
        <f>IF(B33=【記載例】工事概要!$E$10,"",IF(B33&gt;【記載例】工事概要!$E$13,"",IF(LEN(AF33)=0,"○","")))</f>
        <v>○</v>
      </c>
      <c r="F33" s="70" t="str">
        <f t="shared" si="8"/>
        <v>〇</v>
      </c>
      <c r="G33" s="85" t="str">
        <f t="shared" si="0"/>
        <v/>
      </c>
      <c r="H33" s="85" t="s">
        <v>129</v>
      </c>
      <c r="I33" s="208" t="s">
        <v>129</v>
      </c>
      <c r="J33" s="74"/>
      <c r="K33" s="204"/>
      <c r="L33" s="71" t="str">
        <f t="shared" si="9"/>
        <v/>
      </c>
      <c r="M33" s="74" t="str">
        <f t="shared" si="10"/>
        <v/>
      </c>
      <c r="N33" s="74">
        <f t="shared" si="1"/>
        <v>43392</v>
      </c>
      <c r="O33" s="71" t="str">
        <f t="shared" si="11"/>
        <v/>
      </c>
      <c r="P33" s="71" t="str">
        <f t="shared" si="12"/>
        <v>振替済み</v>
      </c>
      <c r="Q33" s="192" t="str">
        <f t="shared" si="13"/>
        <v/>
      </c>
      <c r="R33" s="199" t="str">
        <f t="shared" si="2"/>
        <v>↓</v>
      </c>
      <c r="S33" s="45"/>
      <c r="V33" s="64" t="str">
        <f>IFERROR(VLOOKUP(B33,【記載例】工事概要!$C$10:$D$14,2,FALSE),"")</f>
        <v/>
      </c>
      <c r="W33" s="64" t="str">
        <f>IFERROR(VLOOKUP(B33,【記載例】工事概要!$C$18:$D$23,2,FALSE),"")</f>
        <v/>
      </c>
      <c r="X33" s="64" t="str">
        <f>IFERROR(VLOOKUP(B33,【記載例】工事概要!$C$24:$D$26,2,FALSE),"")</f>
        <v/>
      </c>
      <c r="Y33" s="64" t="str">
        <f>IF(B33&gt;【記載例】工事概要!$C$28,"",IF(B33&gt;=【記載例】工事概要!$C$27,$Y$13,""))</f>
        <v/>
      </c>
      <c r="Z33" s="64" t="str">
        <f>IF(B33&gt;【記載例】工事概要!$C$30,"",IF(B33&gt;=【記載例】工事概要!$C$29,$Z$13,""))</f>
        <v/>
      </c>
      <c r="AA33" s="64" t="str">
        <f>IF(B33&gt;【記載例】工事概要!$C$32,"",IF(B33&gt;=【記載例】工事概要!$C$31,$AA$13,""))</f>
        <v/>
      </c>
      <c r="AB33" s="64" t="str">
        <f>IF(B33&gt;【記載例】工事概要!$C$34,"",IF(B33&gt;=【記載例】工事概要!$C$33,$AB$13,""))</f>
        <v/>
      </c>
      <c r="AC33" s="64" t="str">
        <f>IF(B33&gt;【記載例】工事概要!$C$36,"",IF(B33&gt;=【記載例】工事概要!$C$35,$AC$13,""))</f>
        <v/>
      </c>
      <c r="AD33" s="64" t="str">
        <f>IF(B33&gt;【記載例】工事概要!$C$38,"",IF(B33&gt;=【記載例】工事概要!$C$37,$AD$13,""))</f>
        <v/>
      </c>
      <c r="AE33" s="64" t="str">
        <f>IF(B33&gt;【記載例】工事概要!$C$40,"",IF(B33&gt;=【記載例】工事概要!$C$39,$AE$13,""))</f>
        <v/>
      </c>
      <c r="AF33" s="64" t="str">
        <f t="shared" si="3"/>
        <v/>
      </c>
      <c r="AG33" s="64" t="str">
        <f t="shared" si="4"/>
        <v xml:space="preserve"> </v>
      </c>
    </row>
    <row r="34" spans="1:33" ht="39" customHeight="1">
      <c r="A34" s="47" t="str">
        <f t="shared" si="5"/>
        <v>対象期間</v>
      </c>
      <c r="B34" s="72">
        <f>IFERROR(IF(B33=【記載例】工事概要!$E$14,"-",IF(B33="-","-",B33+1)),"-")</f>
        <v>43393</v>
      </c>
      <c r="C34" s="73">
        <f t="shared" si="6"/>
        <v>7</v>
      </c>
      <c r="D34" s="66" t="str">
        <f t="shared" si="7"/>
        <v xml:space="preserve"> </v>
      </c>
      <c r="E34" s="85" t="str">
        <f>IF(B34=【記載例】工事概要!$E$10,"",IF(B34&gt;【記載例】工事概要!$E$13,"",IF(LEN(AF34)=0,"○","")))</f>
        <v>○</v>
      </c>
      <c r="F34" s="70" t="str">
        <f t="shared" si="8"/>
        <v>〇</v>
      </c>
      <c r="G34" s="85" t="str">
        <f t="shared" si="0"/>
        <v>〇</v>
      </c>
      <c r="H34" s="85" t="s">
        <v>49</v>
      </c>
      <c r="I34" s="208" t="s">
        <v>129</v>
      </c>
      <c r="J34" s="74"/>
      <c r="K34" s="204"/>
      <c r="L34" s="71" t="str">
        <f t="shared" si="9"/>
        <v/>
      </c>
      <c r="M34" s="74" t="str">
        <f t="shared" si="10"/>
        <v/>
      </c>
      <c r="N34" s="74">
        <f t="shared" si="1"/>
        <v>43393</v>
      </c>
      <c r="O34" s="71" t="str">
        <f t="shared" si="11"/>
        <v/>
      </c>
      <c r="P34" s="71" t="str">
        <f t="shared" si="12"/>
        <v>振替済み</v>
      </c>
      <c r="Q34" s="192" t="str">
        <f t="shared" si="13"/>
        <v>振替済み</v>
      </c>
      <c r="R34" s="199" t="str">
        <f t="shared" si="2"/>
        <v>↓</v>
      </c>
      <c r="S34" s="45"/>
      <c r="V34" s="64" t="str">
        <f>IFERROR(VLOOKUP(B34,【記載例】工事概要!$C$10:$D$14,2,FALSE),"")</f>
        <v/>
      </c>
      <c r="W34" s="64" t="str">
        <f>IFERROR(VLOOKUP(B34,【記載例】工事概要!$C$18:$D$23,2,FALSE),"")</f>
        <v/>
      </c>
      <c r="X34" s="64" t="str">
        <f>IFERROR(VLOOKUP(B34,【記載例】工事概要!$C$24:$D$26,2,FALSE),"")</f>
        <v/>
      </c>
      <c r="Y34" s="64" t="str">
        <f>IF(B34&gt;【記載例】工事概要!$C$28,"",IF(B34&gt;=【記載例】工事概要!$C$27,$Y$13,""))</f>
        <v/>
      </c>
      <c r="Z34" s="64" t="str">
        <f>IF(B34&gt;【記載例】工事概要!$C$30,"",IF(B34&gt;=【記載例】工事概要!$C$29,$Z$13,""))</f>
        <v/>
      </c>
      <c r="AA34" s="64" t="str">
        <f>IF(B34&gt;【記載例】工事概要!$C$32,"",IF(B34&gt;=【記載例】工事概要!$C$31,$AA$13,""))</f>
        <v/>
      </c>
      <c r="AB34" s="64" t="str">
        <f>IF(B34&gt;【記載例】工事概要!$C$34,"",IF(B34&gt;=【記載例】工事概要!$C$33,$AB$13,""))</f>
        <v/>
      </c>
      <c r="AC34" s="64" t="str">
        <f>IF(B34&gt;【記載例】工事概要!$C$36,"",IF(B34&gt;=【記載例】工事概要!$C$35,$AC$13,""))</f>
        <v/>
      </c>
      <c r="AD34" s="64" t="str">
        <f>IF(B34&gt;【記載例】工事概要!$C$38,"",IF(B34&gt;=【記載例】工事概要!$C$37,$AD$13,""))</f>
        <v/>
      </c>
      <c r="AE34" s="64" t="str">
        <f>IF(B34&gt;【記載例】工事概要!$C$40,"",IF(B34&gt;=【記載例】工事概要!$C$39,$AE$13,""))</f>
        <v/>
      </c>
      <c r="AF34" s="64" t="str">
        <f t="shared" si="3"/>
        <v/>
      </c>
      <c r="AG34" s="64" t="str">
        <f t="shared" si="4"/>
        <v xml:space="preserve"> </v>
      </c>
    </row>
    <row r="35" spans="1:33" ht="39" customHeight="1">
      <c r="A35" s="47" t="str">
        <f t="shared" si="5"/>
        <v>対象期間</v>
      </c>
      <c r="B35" s="72">
        <f>IFERROR(IF(B34=【記載例】工事概要!$E$14,"-",IF(B34="-","-",B34+1)),"-")</f>
        <v>43394</v>
      </c>
      <c r="C35" s="73">
        <f t="shared" si="6"/>
        <v>1</v>
      </c>
      <c r="D35" s="66" t="str">
        <f t="shared" si="7"/>
        <v xml:space="preserve"> </v>
      </c>
      <c r="E35" s="85" t="str">
        <f>IF(B35=【記載例】工事概要!$E$10,"",IF(B35&gt;【記載例】工事概要!$E$13,"",IF(LEN(AF35)=0,"○","")))</f>
        <v>○</v>
      </c>
      <c r="F35" s="70" t="str">
        <f t="shared" si="8"/>
        <v>〇</v>
      </c>
      <c r="G35" s="85" t="str">
        <f t="shared" si="0"/>
        <v>〇</v>
      </c>
      <c r="H35" s="208" t="s">
        <v>49</v>
      </c>
      <c r="I35" s="208" t="s">
        <v>129</v>
      </c>
      <c r="J35" s="74"/>
      <c r="K35" s="204"/>
      <c r="L35" s="71" t="str">
        <f t="shared" si="9"/>
        <v/>
      </c>
      <c r="M35" s="74" t="str">
        <f t="shared" si="10"/>
        <v/>
      </c>
      <c r="N35" s="74">
        <f t="shared" si="1"/>
        <v>43394</v>
      </c>
      <c r="O35" s="71" t="str">
        <f t="shared" si="11"/>
        <v/>
      </c>
      <c r="P35" s="71" t="str">
        <f t="shared" si="12"/>
        <v>振替済み</v>
      </c>
      <c r="Q35" s="192" t="str">
        <f t="shared" si="13"/>
        <v>NG</v>
      </c>
      <c r="R35" s="199" t="str">
        <f t="shared" si="2"/>
        <v>週の終わり</v>
      </c>
      <c r="S35" s="45"/>
      <c r="V35" s="64" t="str">
        <f>IFERROR(VLOOKUP(B35,【記載例】工事概要!$C$10:$D$14,2,FALSE),"")</f>
        <v/>
      </c>
      <c r="W35" s="64" t="str">
        <f>IFERROR(VLOOKUP(B35,【記載例】工事概要!$C$18:$D$23,2,FALSE),"")</f>
        <v/>
      </c>
      <c r="X35" s="64" t="str">
        <f>IFERROR(VLOOKUP(B35,【記載例】工事概要!$C$24:$D$26,2,FALSE),"")</f>
        <v/>
      </c>
      <c r="Y35" s="64" t="str">
        <f>IF(B35&gt;【記載例】工事概要!$C$28,"",IF(B35&gt;=【記載例】工事概要!$C$27,$Y$13,""))</f>
        <v/>
      </c>
      <c r="Z35" s="64" t="str">
        <f>IF(B35&gt;【記載例】工事概要!$C$30,"",IF(B35&gt;=【記載例】工事概要!$C$29,$Z$13,""))</f>
        <v/>
      </c>
      <c r="AA35" s="64" t="str">
        <f>IF(B35&gt;【記載例】工事概要!$C$32,"",IF(B35&gt;=【記載例】工事概要!$C$31,$AA$13,""))</f>
        <v/>
      </c>
      <c r="AB35" s="64" t="str">
        <f>IF(B35&gt;【記載例】工事概要!$C$34,"",IF(B35&gt;=【記載例】工事概要!$C$33,$AB$13,""))</f>
        <v/>
      </c>
      <c r="AC35" s="64" t="str">
        <f>IF(B35&gt;【記載例】工事概要!$C$36,"",IF(B35&gt;=【記載例】工事概要!$C$35,$AC$13,""))</f>
        <v/>
      </c>
      <c r="AD35" s="64" t="str">
        <f>IF(B35&gt;【記載例】工事概要!$C$38,"",IF(B35&gt;=【記載例】工事概要!$C$37,$AD$13,""))</f>
        <v/>
      </c>
      <c r="AE35" s="64" t="str">
        <f>IF(B35&gt;【記載例】工事概要!$C$40,"",IF(B35&gt;=【記載例】工事概要!$C$39,$AE$13,""))</f>
        <v/>
      </c>
      <c r="AF35" s="64" t="str">
        <f t="shared" si="3"/>
        <v/>
      </c>
      <c r="AG35" s="64" t="str">
        <f t="shared" si="4"/>
        <v xml:space="preserve"> </v>
      </c>
    </row>
    <row r="36" spans="1:33" ht="39" customHeight="1">
      <c r="A36" s="47" t="str">
        <f t="shared" si="5"/>
        <v>対象期間</v>
      </c>
      <c r="B36" s="72">
        <f>IFERROR(IF(B35=【記載例】工事概要!$E$14,"-",IF(B35="-","-",B35+1)),"-")</f>
        <v>43395</v>
      </c>
      <c r="C36" s="73">
        <f t="shared" si="6"/>
        <v>2</v>
      </c>
      <c r="D36" s="66" t="str">
        <f t="shared" si="7"/>
        <v xml:space="preserve"> </v>
      </c>
      <c r="E36" s="85" t="str">
        <f>IF(B36=【記載例】工事概要!$E$10,"",IF(B36&gt;【記載例】工事概要!$E$13,"",IF(LEN(AF36)=0,"○","")))</f>
        <v>○</v>
      </c>
      <c r="F36" s="70" t="str">
        <f t="shared" si="8"/>
        <v>〇</v>
      </c>
      <c r="G36" s="85" t="str">
        <f t="shared" si="0"/>
        <v/>
      </c>
      <c r="H36" s="85" t="s">
        <v>129</v>
      </c>
      <c r="I36" s="208" t="s">
        <v>142</v>
      </c>
      <c r="J36" s="74">
        <v>43394</v>
      </c>
      <c r="K36" s="204" t="s">
        <v>159</v>
      </c>
      <c r="L36" s="71" t="str">
        <f t="shared" si="9"/>
        <v/>
      </c>
      <c r="M36" s="74" t="str">
        <f t="shared" si="10"/>
        <v/>
      </c>
      <c r="N36" s="74">
        <f t="shared" si="1"/>
        <v>43395</v>
      </c>
      <c r="O36" s="71" t="str">
        <f t="shared" si="11"/>
        <v/>
      </c>
      <c r="P36" s="71" t="str">
        <f t="shared" si="12"/>
        <v>振替済み</v>
      </c>
      <c r="Q36" s="192" t="str">
        <f t="shared" si="13"/>
        <v/>
      </c>
      <c r="R36" s="199" t="str">
        <f t="shared" si="2"/>
        <v>週の始まり</v>
      </c>
      <c r="S36" s="45"/>
      <c r="V36" s="64" t="str">
        <f>IFERROR(VLOOKUP(B36,【記載例】工事概要!$C$10:$D$14,2,FALSE),"")</f>
        <v/>
      </c>
      <c r="W36" s="64" t="str">
        <f>IFERROR(VLOOKUP(B36,【記載例】工事概要!$C$18:$D$23,2,FALSE),"")</f>
        <v/>
      </c>
      <c r="X36" s="64" t="str">
        <f>IFERROR(VLOOKUP(B36,【記載例】工事概要!$C$24:$D$26,2,FALSE),"")</f>
        <v/>
      </c>
      <c r="Y36" s="64" t="str">
        <f>IF(B36&gt;【記載例】工事概要!$C$28,"",IF(B36&gt;=【記載例】工事概要!$C$27,$Y$13,""))</f>
        <v/>
      </c>
      <c r="Z36" s="64" t="str">
        <f>IF(B36&gt;【記載例】工事概要!$C$30,"",IF(B36&gt;=【記載例】工事概要!$C$29,$Z$13,""))</f>
        <v/>
      </c>
      <c r="AA36" s="64" t="str">
        <f>IF(B36&gt;【記載例】工事概要!$C$32,"",IF(B36&gt;=【記載例】工事概要!$C$31,$AA$13,""))</f>
        <v/>
      </c>
      <c r="AB36" s="64" t="str">
        <f>IF(B36&gt;【記載例】工事概要!$C$34,"",IF(B36&gt;=【記載例】工事概要!$C$33,$AB$13,""))</f>
        <v/>
      </c>
      <c r="AC36" s="64" t="str">
        <f>IF(B36&gt;【記載例】工事概要!$C$36,"",IF(B36&gt;=【記載例】工事概要!$C$35,$AC$13,""))</f>
        <v/>
      </c>
      <c r="AD36" s="64" t="str">
        <f>IF(B36&gt;【記載例】工事概要!$C$38,"",IF(B36&gt;=【記載例】工事概要!$C$37,$AD$13,""))</f>
        <v/>
      </c>
      <c r="AE36" s="64" t="str">
        <f>IF(B36&gt;【記載例】工事概要!$C$40,"",IF(B36&gt;=【記載例】工事概要!$C$39,$AE$13,""))</f>
        <v/>
      </c>
      <c r="AF36" s="64" t="str">
        <f t="shared" si="3"/>
        <v/>
      </c>
      <c r="AG36" s="64" t="str">
        <f t="shared" si="4"/>
        <v xml:space="preserve"> </v>
      </c>
    </row>
    <row r="37" spans="1:33" ht="39" customHeight="1">
      <c r="A37" s="47" t="str">
        <f t="shared" si="5"/>
        <v>対象期間</v>
      </c>
      <c r="B37" s="72">
        <f>IFERROR(IF(B36=【記載例】工事概要!$E$14,"-",IF(B36="-","-",B36+1)),"-")</f>
        <v>43396</v>
      </c>
      <c r="C37" s="73">
        <f t="shared" si="6"/>
        <v>3</v>
      </c>
      <c r="D37" s="66" t="str">
        <f t="shared" si="7"/>
        <v xml:space="preserve"> </v>
      </c>
      <c r="E37" s="85" t="str">
        <f>IF(B37=【記載例】工事概要!$E$10,"",IF(B37&gt;【記載例】工事概要!$E$13,"",IF(LEN(AF37)=0,"○","")))</f>
        <v>○</v>
      </c>
      <c r="F37" s="70" t="str">
        <f t="shared" si="8"/>
        <v>〇</v>
      </c>
      <c r="G37" s="85" t="str">
        <f t="shared" si="0"/>
        <v/>
      </c>
      <c r="H37" s="85" t="s">
        <v>129</v>
      </c>
      <c r="I37" s="85" t="s">
        <v>129</v>
      </c>
      <c r="J37" s="74"/>
      <c r="K37" s="204"/>
      <c r="L37" s="71" t="str">
        <f t="shared" si="9"/>
        <v/>
      </c>
      <c r="M37" s="74" t="str">
        <f t="shared" si="10"/>
        <v/>
      </c>
      <c r="N37" s="74">
        <f t="shared" si="1"/>
        <v>43396</v>
      </c>
      <c r="O37" s="71" t="str">
        <f t="shared" si="11"/>
        <v/>
      </c>
      <c r="P37" s="71" t="str">
        <f t="shared" si="12"/>
        <v>振替済み</v>
      </c>
      <c r="Q37" s="192" t="str">
        <f t="shared" si="13"/>
        <v/>
      </c>
      <c r="R37" s="199" t="str">
        <f t="shared" si="2"/>
        <v>↓</v>
      </c>
      <c r="S37" s="45"/>
      <c r="V37" s="64" t="str">
        <f>IFERROR(VLOOKUP(B37,【記載例】工事概要!$C$10:$D$14,2,FALSE),"")</f>
        <v/>
      </c>
      <c r="W37" s="64" t="str">
        <f>IFERROR(VLOOKUP(B37,【記載例】工事概要!$C$18:$D$23,2,FALSE),"")</f>
        <v/>
      </c>
      <c r="X37" s="64" t="str">
        <f>IFERROR(VLOOKUP(B37,【記載例】工事概要!$C$24:$D$26,2,FALSE),"")</f>
        <v/>
      </c>
      <c r="Y37" s="64" t="str">
        <f>IF(B37&gt;【記載例】工事概要!$C$28,"",IF(B37&gt;=【記載例】工事概要!$C$27,$Y$13,""))</f>
        <v/>
      </c>
      <c r="Z37" s="64" t="str">
        <f>IF(B37&gt;【記載例】工事概要!$C$30,"",IF(B37&gt;=【記載例】工事概要!$C$29,$Z$13,""))</f>
        <v/>
      </c>
      <c r="AA37" s="64" t="str">
        <f>IF(B37&gt;【記載例】工事概要!$C$32,"",IF(B37&gt;=【記載例】工事概要!$C$31,$AA$13,""))</f>
        <v/>
      </c>
      <c r="AB37" s="64" t="str">
        <f>IF(B37&gt;【記載例】工事概要!$C$34,"",IF(B37&gt;=【記載例】工事概要!$C$33,$AB$13,""))</f>
        <v/>
      </c>
      <c r="AC37" s="64" t="str">
        <f>IF(B37&gt;【記載例】工事概要!$C$36,"",IF(B37&gt;=【記載例】工事概要!$C$35,$AC$13,""))</f>
        <v/>
      </c>
      <c r="AD37" s="64" t="str">
        <f>IF(B37&gt;【記載例】工事概要!$C$38,"",IF(B37&gt;=【記載例】工事概要!$C$37,$AD$13,""))</f>
        <v/>
      </c>
      <c r="AE37" s="64" t="str">
        <f>IF(B37&gt;【記載例】工事概要!$C$40,"",IF(B37&gt;=【記載例】工事概要!$C$39,$AE$13,""))</f>
        <v/>
      </c>
      <c r="AF37" s="64" t="str">
        <f t="shared" si="3"/>
        <v/>
      </c>
      <c r="AG37" s="64" t="str">
        <f t="shared" si="4"/>
        <v xml:space="preserve"> </v>
      </c>
    </row>
    <row r="38" spans="1:33" ht="39" customHeight="1">
      <c r="A38" s="47" t="str">
        <f t="shared" si="5"/>
        <v>対象期間</v>
      </c>
      <c r="B38" s="72">
        <f>IFERROR(IF(B37=【記載例】工事概要!$E$14,"-",IF(B37="-","-",B37+1)),"-")</f>
        <v>43397</v>
      </c>
      <c r="C38" s="73">
        <f t="shared" si="6"/>
        <v>4</v>
      </c>
      <c r="D38" s="66" t="str">
        <f t="shared" si="7"/>
        <v xml:space="preserve"> </v>
      </c>
      <c r="E38" s="85" t="str">
        <f>IF(B38=【記載例】工事概要!$E$10,"",IF(B38&gt;【記載例】工事概要!$E$13,"",IF(LEN(AF38)=0,"○","")))</f>
        <v>○</v>
      </c>
      <c r="F38" s="70" t="str">
        <f t="shared" si="8"/>
        <v>〇</v>
      </c>
      <c r="G38" s="85" t="str">
        <f t="shared" si="0"/>
        <v/>
      </c>
      <c r="H38" s="208" t="s">
        <v>129</v>
      </c>
      <c r="I38" s="208" t="s">
        <v>129</v>
      </c>
      <c r="J38" s="74"/>
      <c r="K38" s="204"/>
      <c r="L38" s="71" t="str">
        <f t="shared" si="9"/>
        <v/>
      </c>
      <c r="M38" s="74" t="str">
        <f t="shared" si="10"/>
        <v/>
      </c>
      <c r="N38" s="74">
        <f t="shared" si="1"/>
        <v>43397</v>
      </c>
      <c r="O38" s="71" t="str">
        <f t="shared" si="11"/>
        <v/>
      </c>
      <c r="P38" s="71" t="str">
        <f t="shared" si="12"/>
        <v>振替済み</v>
      </c>
      <c r="Q38" s="192" t="str">
        <f t="shared" si="13"/>
        <v/>
      </c>
      <c r="R38" s="199" t="str">
        <f t="shared" si="2"/>
        <v>↓</v>
      </c>
      <c r="S38" s="45"/>
      <c r="V38" s="64" t="str">
        <f>IFERROR(VLOOKUP(B38,【記載例】工事概要!$C$10:$D$14,2,FALSE),"")</f>
        <v/>
      </c>
      <c r="W38" s="64" t="str">
        <f>IFERROR(VLOOKUP(B38,【記載例】工事概要!$C$18:$D$23,2,FALSE),"")</f>
        <v/>
      </c>
      <c r="X38" s="64" t="str">
        <f>IFERROR(VLOOKUP(B38,【記載例】工事概要!$C$24:$D$26,2,FALSE),"")</f>
        <v/>
      </c>
      <c r="Y38" s="64" t="str">
        <f>IF(B38&gt;【記載例】工事概要!$C$28,"",IF(B38&gt;=【記載例】工事概要!$C$27,$Y$13,""))</f>
        <v/>
      </c>
      <c r="Z38" s="64" t="str">
        <f>IF(B38&gt;【記載例】工事概要!$C$30,"",IF(B38&gt;=【記載例】工事概要!$C$29,$Z$13,""))</f>
        <v/>
      </c>
      <c r="AA38" s="64" t="str">
        <f>IF(B38&gt;【記載例】工事概要!$C$32,"",IF(B38&gt;=【記載例】工事概要!$C$31,$AA$13,""))</f>
        <v/>
      </c>
      <c r="AB38" s="64" t="str">
        <f>IF(B38&gt;【記載例】工事概要!$C$34,"",IF(B38&gt;=【記載例】工事概要!$C$33,$AB$13,""))</f>
        <v/>
      </c>
      <c r="AC38" s="64" t="str">
        <f>IF(B38&gt;【記載例】工事概要!$C$36,"",IF(B38&gt;=【記載例】工事概要!$C$35,$AC$13,""))</f>
        <v/>
      </c>
      <c r="AD38" s="64" t="str">
        <f>IF(B38&gt;【記載例】工事概要!$C$38,"",IF(B38&gt;=【記載例】工事概要!$C$37,$AD$13,""))</f>
        <v/>
      </c>
      <c r="AE38" s="64" t="str">
        <f>IF(B38&gt;【記載例】工事概要!$C$40,"",IF(B38&gt;=【記載例】工事概要!$C$39,$AE$13,""))</f>
        <v/>
      </c>
      <c r="AF38" s="64" t="str">
        <f t="shared" si="3"/>
        <v/>
      </c>
      <c r="AG38" s="64" t="str">
        <f t="shared" si="4"/>
        <v xml:space="preserve"> </v>
      </c>
    </row>
    <row r="39" spans="1:33" ht="39" customHeight="1">
      <c r="A39" s="47" t="str">
        <f t="shared" si="5"/>
        <v>対象期間</v>
      </c>
      <c r="B39" s="72">
        <f>IFERROR(IF(B38=【記載例】工事概要!$E$14,"-",IF(B38="-","-",B38+1)),"-")</f>
        <v>43398</v>
      </c>
      <c r="C39" s="73">
        <f t="shared" si="6"/>
        <v>5</v>
      </c>
      <c r="D39" s="66" t="str">
        <f t="shared" si="7"/>
        <v xml:space="preserve"> </v>
      </c>
      <c r="E39" s="85" t="str">
        <f>IF(B39=【記載例】工事概要!$E$10,"",IF(B39&gt;【記載例】工事概要!$E$13,"",IF(LEN(AF39)=0,"○","")))</f>
        <v>○</v>
      </c>
      <c r="F39" s="70" t="str">
        <f t="shared" si="8"/>
        <v>〇</v>
      </c>
      <c r="G39" s="85" t="str">
        <f t="shared" si="0"/>
        <v/>
      </c>
      <c r="H39" s="208" t="s">
        <v>129</v>
      </c>
      <c r="I39" s="208" t="s">
        <v>129</v>
      </c>
      <c r="J39" s="74"/>
      <c r="K39" s="204"/>
      <c r="L39" s="71" t="str">
        <f t="shared" si="9"/>
        <v/>
      </c>
      <c r="M39" s="74" t="str">
        <f t="shared" si="10"/>
        <v/>
      </c>
      <c r="N39" s="74">
        <f t="shared" si="1"/>
        <v>43398</v>
      </c>
      <c r="O39" s="71" t="str">
        <f t="shared" si="11"/>
        <v/>
      </c>
      <c r="P39" s="71" t="str">
        <f t="shared" si="12"/>
        <v>振替済み</v>
      </c>
      <c r="Q39" s="192" t="str">
        <f t="shared" si="13"/>
        <v/>
      </c>
      <c r="R39" s="199" t="str">
        <f t="shared" si="2"/>
        <v>↓</v>
      </c>
      <c r="S39" s="45"/>
      <c r="V39" s="64" t="str">
        <f>IFERROR(VLOOKUP(B39,【記載例】工事概要!$C$10:$D$14,2,FALSE),"")</f>
        <v/>
      </c>
      <c r="W39" s="64" t="str">
        <f>IFERROR(VLOOKUP(B39,【記載例】工事概要!$C$18:$D$23,2,FALSE),"")</f>
        <v/>
      </c>
      <c r="X39" s="64" t="str">
        <f>IFERROR(VLOOKUP(B39,【記載例】工事概要!$C$24:$D$26,2,FALSE),"")</f>
        <v/>
      </c>
      <c r="Y39" s="64" t="str">
        <f>IF(B39&gt;【記載例】工事概要!$C$28,"",IF(B39&gt;=【記載例】工事概要!$C$27,$Y$13,""))</f>
        <v/>
      </c>
      <c r="Z39" s="64" t="str">
        <f>IF(B39&gt;【記載例】工事概要!$C$30,"",IF(B39&gt;=【記載例】工事概要!$C$29,$Z$13,""))</f>
        <v/>
      </c>
      <c r="AA39" s="64" t="str">
        <f>IF(B39&gt;【記載例】工事概要!$C$32,"",IF(B39&gt;=【記載例】工事概要!$C$31,$AA$13,""))</f>
        <v/>
      </c>
      <c r="AB39" s="64" t="str">
        <f>IF(B39&gt;【記載例】工事概要!$C$34,"",IF(B39&gt;=【記載例】工事概要!$C$33,$AB$13,""))</f>
        <v/>
      </c>
      <c r="AC39" s="64" t="str">
        <f>IF(B39&gt;【記載例】工事概要!$C$36,"",IF(B39&gt;=【記載例】工事概要!$C$35,$AC$13,""))</f>
        <v/>
      </c>
      <c r="AD39" s="64" t="str">
        <f>IF(B39&gt;【記載例】工事概要!$C$38,"",IF(B39&gt;=【記載例】工事概要!$C$37,$AD$13,""))</f>
        <v/>
      </c>
      <c r="AE39" s="64" t="str">
        <f>IF(B39&gt;【記載例】工事概要!$C$40,"",IF(B39&gt;=【記載例】工事概要!$C$39,$AE$13,""))</f>
        <v/>
      </c>
      <c r="AF39" s="64" t="str">
        <f t="shared" si="3"/>
        <v/>
      </c>
      <c r="AG39" s="64" t="str">
        <f t="shared" si="4"/>
        <v xml:space="preserve"> </v>
      </c>
    </row>
    <row r="40" spans="1:33" ht="39" customHeight="1">
      <c r="A40" s="47" t="str">
        <f t="shared" si="5"/>
        <v>対象期間</v>
      </c>
      <c r="B40" s="72">
        <f>IFERROR(IF(B39=【記載例】工事概要!$E$14,"-",IF(B39="-","-",B39+1)),"-")</f>
        <v>43399</v>
      </c>
      <c r="C40" s="73">
        <f t="shared" si="6"/>
        <v>6</v>
      </c>
      <c r="D40" s="66" t="str">
        <f t="shared" si="7"/>
        <v xml:space="preserve"> </v>
      </c>
      <c r="E40" s="85" t="str">
        <f>IF(B40=【記載例】工事概要!$E$10,"",IF(B40&gt;【記載例】工事概要!$E$13,"",IF(LEN(AF40)=0,"○","")))</f>
        <v>○</v>
      </c>
      <c r="F40" s="70" t="str">
        <f t="shared" si="8"/>
        <v>〇</v>
      </c>
      <c r="G40" s="85" t="str">
        <f t="shared" si="0"/>
        <v/>
      </c>
      <c r="H40" s="85" t="s">
        <v>129</v>
      </c>
      <c r="I40" s="208" t="s">
        <v>129</v>
      </c>
      <c r="J40" s="74"/>
      <c r="K40" s="204"/>
      <c r="L40" s="71" t="str">
        <f>IF(I40="完全週休２日の振替休日",J40,"")</f>
        <v/>
      </c>
      <c r="M40" s="74" t="str">
        <f>IF(L40="","",L40)</f>
        <v/>
      </c>
      <c r="N40" s="74">
        <f>B40</f>
        <v>43399</v>
      </c>
      <c r="O40" s="71" t="str">
        <f t="shared" si="11"/>
        <v/>
      </c>
      <c r="P40" s="71" t="str">
        <f t="shared" si="12"/>
        <v>振替済み</v>
      </c>
      <c r="Q40" s="192" t="str">
        <f t="shared" si="13"/>
        <v/>
      </c>
      <c r="R40" s="199" t="str">
        <f t="shared" si="2"/>
        <v>↓</v>
      </c>
      <c r="S40" s="45"/>
      <c r="V40" s="64" t="str">
        <f>IFERROR(VLOOKUP(B40,【記載例】工事概要!$C$10:$D$14,2,FALSE),"")</f>
        <v/>
      </c>
      <c r="W40" s="64" t="str">
        <f>IFERROR(VLOOKUP(B40,【記載例】工事概要!$C$18:$D$23,2,FALSE),"")</f>
        <v/>
      </c>
      <c r="X40" s="64" t="str">
        <f>IFERROR(VLOOKUP(B40,【記載例】工事概要!$C$24:$D$26,2,FALSE),"")</f>
        <v/>
      </c>
      <c r="Y40" s="64" t="str">
        <f>IF(B40&gt;【記載例】工事概要!$C$28,"",IF(B40&gt;=【記載例】工事概要!$C$27,$Y$13,""))</f>
        <v/>
      </c>
      <c r="Z40" s="64" t="str">
        <f>IF(B40&gt;【記載例】工事概要!$C$30,"",IF(B40&gt;=【記載例】工事概要!$C$29,$Z$13,""))</f>
        <v/>
      </c>
      <c r="AA40" s="64" t="str">
        <f>IF(B40&gt;【記載例】工事概要!$C$32,"",IF(B40&gt;=【記載例】工事概要!$C$31,$AA$13,""))</f>
        <v/>
      </c>
      <c r="AB40" s="64" t="str">
        <f>IF(B40&gt;【記載例】工事概要!$C$34,"",IF(B40&gt;=【記載例】工事概要!$C$33,$AB$13,""))</f>
        <v/>
      </c>
      <c r="AC40" s="64" t="str">
        <f>IF(B40&gt;【記載例】工事概要!$C$36,"",IF(B40&gt;=【記載例】工事概要!$C$35,$AC$13,""))</f>
        <v/>
      </c>
      <c r="AD40" s="64" t="str">
        <f>IF(B40&gt;【記載例】工事概要!$C$38,"",IF(B40&gt;=【記載例】工事概要!$C$37,$AD$13,""))</f>
        <v/>
      </c>
      <c r="AE40" s="64" t="str">
        <f>IF(B40&gt;【記載例】工事概要!$C$40,"",IF(B40&gt;=【記載例】工事概要!$C$39,$AE$13,""))</f>
        <v/>
      </c>
      <c r="AF40" s="64" t="str">
        <f t="shared" si="3"/>
        <v/>
      </c>
      <c r="AG40" s="64" t="str">
        <f t="shared" si="4"/>
        <v xml:space="preserve"> </v>
      </c>
    </row>
    <row r="41" spans="1:33" ht="39" customHeight="1">
      <c r="A41" s="47" t="str">
        <f t="shared" si="5"/>
        <v>対象期間</v>
      </c>
      <c r="B41" s="72">
        <f>IFERROR(IF(B40=【記載例】工事概要!$E$14,"-",IF(B40="-","-",B40+1)),"-")</f>
        <v>43400</v>
      </c>
      <c r="C41" s="73">
        <f t="shared" si="6"/>
        <v>7</v>
      </c>
      <c r="D41" s="66" t="str">
        <f t="shared" si="7"/>
        <v xml:space="preserve"> </v>
      </c>
      <c r="E41" s="85" t="str">
        <f>IF(B41=【記載例】工事概要!$E$10,"",IF(B41&gt;【記載例】工事概要!$E$13,"",IF(LEN(AF41)=0,"○","")))</f>
        <v>○</v>
      </c>
      <c r="F41" s="70" t="str">
        <f t="shared" si="8"/>
        <v>〇</v>
      </c>
      <c r="G41" s="85" t="str">
        <f t="shared" si="0"/>
        <v>〇</v>
      </c>
      <c r="H41" s="208" t="s">
        <v>49</v>
      </c>
      <c r="I41" s="208" t="s">
        <v>49</v>
      </c>
      <c r="J41" s="74"/>
      <c r="K41" s="204"/>
      <c r="L41" s="71" t="str">
        <f t="shared" si="9"/>
        <v/>
      </c>
      <c r="M41" s="74" t="str">
        <f t="shared" si="10"/>
        <v/>
      </c>
      <c r="N41" s="74">
        <f t="shared" si="1"/>
        <v>43400</v>
      </c>
      <c r="O41" s="71" t="str">
        <f t="shared" si="11"/>
        <v/>
      </c>
      <c r="P41" s="71" t="str">
        <f t="shared" si="12"/>
        <v>振替済み</v>
      </c>
      <c r="Q41" s="192" t="str">
        <f t="shared" si="13"/>
        <v>OK</v>
      </c>
      <c r="R41" s="199" t="str">
        <f t="shared" si="2"/>
        <v>↓</v>
      </c>
      <c r="S41" s="45"/>
      <c r="V41" s="64" t="str">
        <f>IFERROR(VLOOKUP(B41,【記載例】工事概要!$C$10:$D$14,2,FALSE),"")</f>
        <v/>
      </c>
      <c r="W41" s="64" t="str">
        <f>IFERROR(VLOOKUP(B41,【記載例】工事概要!$C$18:$D$23,2,FALSE),"")</f>
        <v/>
      </c>
      <c r="X41" s="64" t="str">
        <f>IFERROR(VLOOKUP(B41,【記載例】工事概要!$C$24:$D$26,2,FALSE),"")</f>
        <v/>
      </c>
      <c r="Y41" s="64" t="str">
        <f>IF(B41&gt;【記載例】工事概要!$C$28,"",IF(B41&gt;=【記載例】工事概要!$C$27,$Y$13,""))</f>
        <v/>
      </c>
      <c r="Z41" s="64" t="str">
        <f>IF(B41&gt;【記載例】工事概要!$C$30,"",IF(B41&gt;=【記載例】工事概要!$C$29,$Z$13,""))</f>
        <v/>
      </c>
      <c r="AA41" s="64" t="str">
        <f>IF(B41&gt;【記載例】工事概要!$C$32,"",IF(B41&gt;=【記載例】工事概要!$C$31,$AA$13,""))</f>
        <v/>
      </c>
      <c r="AB41" s="64" t="str">
        <f>IF(B41&gt;【記載例】工事概要!$C$34,"",IF(B41&gt;=【記載例】工事概要!$C$33,$AB$13,""))</f>
        <v/>
      </c>
      <c r="AC41" s="64" t="str">
        <f>IF(B41&gt;【記載例】工事概要!$C$36,"",IF(B41&gt;=【記載例】工事概要!$C$35,$AC$13,""))</f>
        <v/>
      </c>
      <c r="AD41" s="64" t="str">
        <f>IF(B41&gt;【記載例】工事概要!$C$38,"",IF(B41&gt;=【記載例】工事概要!$C$37,$AD$13,""))</f>
        <v/>
      </c>
      <c r="AE41" s="64" t="str">
        <f>IF(B41&gt;【記載例】工事概要!$C$40,"",IF(B41&gt;=【記載例】工事概要!$C$39,$AE$13,""))</f>
        <v/>
      </c>
      <c r="AF41" s="64" t="str">
        <f t="shared" si="3"/>
        <v/>
      </c>
      <c r="AG41" s="64" t="str">
        <f t="shared" si="4"/>
        <v xml:space="preserve"> </v>
      </c>
    </row>
    <row r="42" spans="1:33" ht="39" customHeight="1">
      <c r="A42" s="47" t="str">
        <f t="shared" si="5"/>
        <v>対象期間</v>
      </c>
      <c r="B42" s="72">
        <f>IFERROR(IF(B41=【記載例】工事概要!$E$14,"-",IF(B41="-","-",B41+1)),"-")</f>
        <v>43401</v>
      </c>
      <c r="C42" s="73">
        <f t="shared" si="6"/>
        <v>1</v>
      </c>
      <c r="D42" s="66" t="str">
        <f t="shared" si="7"/>
        <v xml:space="preserve"> </v>
      </c>
      <c r="E42" s="85" t="str">
        <f>IF(B42=【記載例】工事概要!$E$10,"",IF(B42&gt;【記載例】工事概要!$E$13,"",IF(LEN(AF42)=0,"○","")))</f>
        <v>○</v>
      </c>
      <c r="F42" s="70" t="str">
        <f t="shared" si="8"/>
        <v>〇</v>
      </c>
      <c r="G42" s="85" t="str">
        <f t="shared" si="0"/>
        <v>〇</v>
      </c>
      <c r="H42" s="208" t="s">
        <v>49</v>
      </c>
      <c r="I42" s="208" t="s">
        <v>49</v>
      </c>
      <c r="J42" s="74"/>
      <c r="K42" s="204"/>
      <c r="L42" s="71" t="str">
        <f t="shared" si="9"/>
        <v/>
      </c>
      <c r="M42" s="74" t="str">
        <f t="shared" si="10"/>
        <v/>
      </c>
      <c r="N42" s="74">
        <f t="shared" si="1"/>
        <v>43401</v>
      </c>
      <c r="O42" s="71" t="str">
        <f t="shared" si="11"/>
        <v/>
      </c>
      <c r="P42" s="71" t="str">
        <f t="shared" si="12"/>
        <v>振替済み</v>
      </c>
      <c r="Q42" s="192" t="str">
        <f t="shared" si="13"/>
        <v>OK</v>
      </c>
      <c r="R42" s="199" t="str">
        <f t="shared" si="2"/>
        <v>週の終わり</v>
      </c>
      <c r="S42" s="45"/>
      <c r="V42" s="64" t="str">
        <f>IFERROR(VLOOKUP(B42,【記載例】工事概要!$C$10:$D$14,2,FALSE),"")</f>
        <v/>
      </c>
      <c r="W42" s="64" t="str">
        <f>IFERROR(VLOOKUP(B42,【記載例】工事概要!$C$18:$D$23,2,FALSE),"")</f>
        <v/>
      </c>
      <c r="X42" s="64" t="str">
        <f>IFERROR(VLOOKUP(B42,【記載例】工事概要!$C$24:$D$26,2,FALSE),"")</f>
        <v/>
      </c>
      <c r="Y42" s="64" t="str">
        <f>IF(B42&gt;【記載例】工事概要!$C$28,"",IF(B42&gt;=【記載例】工事概要!$C$27,$Y$13,""))</f>
        <v/>
      </c>
      <c r="Z42" s="64" t="str">
        <f>IF(B42&gt;【記載例】工事概要!$C$30,"",IF(B42&gt;=【記載例】工事概要!$C$29,$Z$13,""))</f>
        <v/>
      </c>
      <c r="AA42" s="64" t="str">
        <f>IF(B42&gt;【記載例】工事概要!$C$32,"",IF(B42&gt;=【記載例】工事概要!$C$31,$AA$13,""))</f>
        <v/>
      </c>
      <c r="AB42" s="64" t="str">
        <f>IF(B42&gt;【記載例】工事概要!$C$34,"",IF(B42&gt;=【記載例】工事概要!$C$33,$AB$13,""))</f>
        <v/>
      </c>
      <c r="AC42" s="64" t="str">
        <f>IF(B42&gt;【記載例】工事概要!$C$36,"",IF(B42&gt;=【記載例】工事概要!$C$35,$AC$13,""))</f>
        <v/>
      </c>
      <c r="AD42" s="64" t="str">
        <f>IF(B42&gt;【記載例】工事概要!$C$38,"",IF(B42&gt;=【記載例】工事概要!$C$37,$AD$13,""))</f>
        <v/>
      </c>
      <c r="AE42" s="64" t="str">
        <f>IF(B42&gt;【記載例】工事概要!$C$40,"",IF(B42&gt;=【記載例】工事概要!$C$39,$AE$13,""))</f>
        <v/>
      </c>
      <c r="AF42" s="64" t="str">
        <f t="shared" si="3"/>
        <v/>
      </c>
      <c r="AG42" s="64" t="str">
        <f t="shared" si="4"/>
        <v xml:space="preserve"> </v>
      </c>
    </row>
    <row r="43" spans="1:33" ht="39" customHeight="1">
      <c r="A43" s="47" t="str">
        <f t="shared" si="5"/>
        <v>対象期間</v>
      </c>
      <c r="B43" s="72">
        <f>IFERROR(IF(B42=【記載例】工事概要!$E$14,"-",IF(B42="-","-",B42+1)),"-")</f>
        <v>43402</v>
      </c>
      <c r="C43" s="73">
        <f t="shared" si="6"/>
        <v>2</v>
      </c>
      <c r="D43" s="66" t="str">
        <f t="shared" si="7"/>
        <v xml:space="preserve"> </v>
      </c>
      <c r="E43" s="85" t="str">
        <f>IF(B43=【記載例】工事概要!$E$10,"",IF(B43&gt;【記載例】工事概要!$E$13,"",IF(LEN(AF43)=0,"○","")))</f>
        <v>○</v>
      </c>
      <c r="F43" s="70" t="str">
        <f t="shared" si="8"/>
        <v>〇</v>
      </c>
      <c r="G43" s="85" t="str">
        <f t="shared" si="0"/>
        <v/>
      </c>
      <c r="H43" s="85" t="s">
        <v>129</v>
      </c>
      <c r="I43" s="85" t="s">
        <v>129</v>
      </c>
      <c r="J43" s="74"/>
      <c r="K43" s="204"/>
      <c r="L43" s="71" t="str">
        <f t="shared" si="9"/>
        <v/>
      </c>
      <c r="M43" s="74" t="str">
        <f t="shared" si="10"/>
        <v/>
      </c>
      <c r="N43" s="74">
        <f t="shared" si="1"/>
        <v>43402</v>
      </c>
      <c r="O43" s="71" t="str">
        <f t="shared" si="11"/>
        <v/>
      </c>
      <c r="P43" s="71" t="str">
        <f t="shared" si="12"/>
        <v>振替済み</v>
      </c>
      <c r="Q43" s="192" t="str">
        <f t="shared" si="13"/>
        <v/>
      </c>
      <c r="R43" s="199" t="str">
        <f t="shared" si="2"/>
        <v>週の始まり</v>
      </c>
      <c r="S43" s="45"/>
      <c r="V43" s="64" t="str">
        <f>IFERROR(VLOOKUP(B43,【記載例】工事概要!$C$10:$D$14,2,FALSE),"")</f>
        <v/>
      </c>
      <c r="W43" s="64" t="str">
        <f>IFERROR(VLOOKUP(B43,【記載例】工事概要!$C$18:$D$23,2,FALSE),"")</f>
        <v/>
      </c>
      <c r="X43" s="64" t="str">
        <f>IFERROR(VLOOKUP(B43,【記載例】工事概要!$C$24:$D$26,2,FALSE),"")</f>
        <v/>
      </c>
      <c r="Y43" s="64" t="str">
        <f>IF(B43&gt;【記載例】工事概要!$C$28,"",IF(B43&gt;=【記載例】工事概要!$C$27,$Y$13,""))</f>
        <v/>
      </c>
      <c r="Z43" s="64" t="str">
        <f>IF(B43&gt;【記載例】工事概要!$C$30,"",IF(B43&gt;=【記載例】工事概要!$C$29,$Z$13,""))</f>
        <v/>
      </c>
      <c r="AA43" s="64" t="str">
        <f>IF(B43&gt;【記載例】工事概要!$C$32,"",IF(B43&gt;=【記載例】工事概要!$C$31,$AA$13,""))</f>
        <v/>
      </c>
      <c r="AB43" s="64" t="str">
        <f>IF(B43&gt;【記載例】工事概要!$C$34,"",IF(B43&gt;=【記載例】工事概要!$C$33,$AB$13,""))</f>
        <v/>
      </c>
      <c r="AC43" s="64" t="str">
        <f>IF(B43&gt;【記載例】工事概要!$C$36,"",IF(B43&gt;=【記載例】工事概要!$C$35,$AC$13,""))</f>
        <v/>
      </c>
      <c r="AD43" s="64" t="str">
        <f>IF(B43&gt;【記載例】工事概要!$C$38,"",IF(B43&gt;=【記載例】工事概要!$C$37,$AD$13,""))</f>
        <v/>
      </c>
      <c r="AE43" s="64" t="str">
        <f>IF(B43&gt;【記載例】工事概要!$C$40,"",IF(B43&gt;=【記載例】工事概要!$C$39,$AE$13,""))</f>
        <v/>
      </c>
      <c r="AF43" s="64" t="str">
        <f t="shared" si="3"/>
        <v/>
      </c>
      <c r="AG43" s="64" t="str">
        <f t="shared" si="4"/>
        <v xml:space="preserve"> </v>
      </c>
    </row>
    <row r="44" spans="1:33" ht="39" customHeight="1">
      <c r="A44" s="47" t="str">
        <f t="shared" si="5"/>
        <v>対象期間</v>
      </c>
      <c r="B44" s="72">
        <f>IFERROR(IF(B43=【記載例】工事概要!$E$14,"-",IF(B43="-","-",B43+1)),"-")</f>
        <v>43403</v>
      </c>
      <c r="C44" s="73">
        <f t="shared" si="6"/>
        <v>3</v>
      </c>
      <c r="D44" s="66" t="str">
        <f t="shared" si="7"/>
        <v xml:space="preserve"> </v>
      </c>
      <c r="E44" s="85" t="str">
        <f>IF(B44=【記載例】工事概要!$E$10,"",IF(B44&gt;【記載例】工事概要!$E$13,"",IF(LEN(AF44)=0,"○","")))</f>
        <v>○</v>
      </c>
      <c r="F44" s="70" t="str">
        <f t="shared" si="8"/>
        <v>〇</v>
      </c>
      <c r="G44" s="85" t="str">
        <f t="shared" si="0"/>
        <v/>
      </c>
      <c r="H44" s="85" t="s">
        <v>129</v>
      </c>
      <c r="I44" s="85" t="s">
        <v>129</v>
      </c>
      <c r="J44" s="74"/>
      <c r="K44" s="204"/>
      <c r="L44" s="71" t="str">
        <f t="shared" si="9"/>
        <v/>
      </c>
      <c r="M44" s="74" t="str">
        <f t="shared" si="10"/>
        <v/>
      </c>
      <c r="N44" s="74">
        <f t="shared" si="1"/>
        <v>43403</v>
      </c>
      <c r="O44" s="71" t="str">
        <f t="shared" si="11"/>
        <v/>
      </c>
      <c r="P44" s="71" t="str">
        <f t="shared" si="12"/>
        <v>振替済み</v>
      </c>
      <c r="Q44" s="192" t="str">
        <f t="shared" si="13"/>
        <v/>
      </c>
      <c r="R44" s="199" t="str">
        <f t="shared" si="2"/>
        <v>↓</v>
      </c>
      <c r="S44" s="45"/>
      <c r="V44" s="64" t="str">
        <f>IFERROR(VLOOKUP(B44,【記載例】工事概要!$C$10:$D$14,2,FALSE),"")</f>
        <v/>
      </c>
      <c r="W44" s="64" t="str">
        <f>IFERROR(VLOOKUP(B44,【記載例】工事概要!$C$18:$D$23,2,FALSE),"")</f>
        <v/>
      </c>
      <c r="X44" s="64" t="str">
        <f>IFERROR(VLOOKUP(B44,【記載例】工事概要!$C$24:$D$26,2,FALSE),"")</f>
        <v/>
      </c>
      <c r="Y44" s="64" t="str">
        <f>IF(B44&gt;【記載例】工事概要!$C$28,"",IF(B44&gt;=【記載例】工事概要!$C$27,$Y$13,""))</f>
        <v/>
      </c>
      <c r="Z44" s="64" t="str">
        <f>IF(B44&gt;【記載例】工事概要!$C$30,"",IF(B44&gt;=【記載例】工事概要!$C$29,$Z$13,""))</f>
        <v/>
      </c>
      <c r="AA44" s="64" t="str">
        <f>IF(B44&gt;【記載例】工事概要!$C$32,"",IF(B44&gt;=【記載例】工事概要!$C$31,$AA$13,""))</f>
        <v/>
      </c>
      <c r="AB44" s="64" t="str">
        <f>IF(B44&gt;【記載例】工事概要!$C$34,"",IF(B44&gt;=【記載例】工事概要!$C$33,$AB$13,""))</f>
        <v/>
      </c>
      <c r="AC44" s="64" t="str">
        <f>IF(B44&gt;【記載例】工事概要!$C$36,"",IF(B44&gt;=【記載例】工事概要!$C$35,$AC$13,""))</f>
        <v/>
      </c>
      <c r="AD44" s="64" t="str">
        <f>IF(B44&gt;【記載例】工事概要!$C$38,"",IF(B44&gt;=【記載例】工事概要!$C$37,$AD$13,""))</f>
        <v/>
      </c>
      <c r="AE44" s="64" t="str">
        <f>IF(B44&gt;【記載例】工事概要!$C$40,"",IF(B44&gt;=【記載例】工事概要!$C$39,$AE$13,""))</f>
        <v/>
      </c>
      <c r="AF44" s="64" t="str">
        <f t="shared" si="3"/>
        <v/>
      </c>
      <c r="AG44" s="64" t="str">
        <f t="shared" si="4"/>
        <v xml:space="preserve"> </v>
      </c>
    </row>
    <row r="45" spans="1:33" ht="39" customHeight="1">
      <c r="A45" s="47" t="str">
        <f t="shared" si="5"/>
        <v>対象期間</v>
      </c>
      <c r="B45" s="72">
        <f>IFERROR(IF(B44=【記載例】工事概要!$E$14,"-",IF(B44="-","-",B44+1)),"-")</f>
        <v>43404</v>
      </c>
      <c r="C45" s="73">
        <f t="shared" si="6"/>
        <v>4</v>
      </c>
      <c r="D45" s="66" t="str">
        <f t="shared" si="7"/>
        <v xml:space="preserve"> </v>
      </c>
      <c r="E45" s="85" t="str">
        <f>IF(B45=【記載例】工事概要!$E$10,"",IF(B45&gt;【記載例】工事概要!$E$13,"",IF(LEN(AF45)=0,"○","")))</f>
        <v>○</v>
      </c>
      <c r="F45" s="70" t="str">
        <f t="shared" si="8"/>
        <v>〇</v>
      </c>
      <c r="G45" s="85" t="str">
        <f t="shared" si="0"/>
        <v/>
      </c>
      <c r="H45" s="208" t="s">
        <v>129</v>
      </c>
      <c r="I45" s="208" t="s">
        <v>129</v>
      </c>
      <c r="J45" s="74"/>
      <c r="K45" s="204"/>
      <c r="L45" s="71" t="str">
        <f t="shared" si="9"/>
        <v/>
      </c>
      <c r="M45" s="74" t="str">
        <f t="shared" si="10"/>
        <v/>
      </c>
      <c r="N45" s="74">
        <f t="shared" si="1"/>
        <v>43404</v>
      </c>
      <c r="O45" s="71" t="str">
        <f t="shared" si="11"/>
        <v/>
      </c>
      <c r="P45" s="71" t="str">
        <f t="shared" si="12"/>
        <v>振替済み</v>
      </c>
      <c r="Q45" s="192" t="str">
        <f t="shared" si="13"/>
        <v/>
      </c>
      <c r="R45" s="199" t="str">
        <f t="shared" si="2"/>
        <v>↓</v>
      </c>
      <c r="S45" s="45"/>
      <c r="V45" s="64" t="str">
        <f>IFERROR(VLOOKUP(B45,【記載例】工事概要!$C$10:$D$14,2,FALSE),"")</f>
        <v/>
      </c>
      <c r="W45" s="64" t="str">
        <f>IFERROR(VLOOKUP(B45,【記載例】工事概要!$C$18:$D$23,2,FALSE),"")</f>
        <v/>
      </c>
      <c r="X45" s="64" t="str">
        <f>IFERROR(VLOOKUP(B45,【記載例】工事概要!$C$24:$D$26,2,FALSE),"")</f>
        <v/>
      </c>
      <c r="Y45" s="64" t="str">
        <f>IF(B45&gt;【記載例】工事概要!$C$28,"",IF(B45&gt;=【記載例】工事概要!$C$27,$Y$13,""))</f>
        <v/>
      </c>
      <c r="Z45" s="64" t="str">
        <f>IF(B45&gt;【記載例】工事概要!$C$30,"",IF(B45&gt;=【記載例】工事概要!$C$29,$Z$13,""))</f>
        <v/>
      </c>
      <c r="AA45" s="64" t="str">
        <f>IF(B45&gt;【記載例】工事概要!$C$32,"",IF(B45&gt;=【記載例】工事概要!$C$31,$AA$13,""))</f>
        <v/>
      </c>
      <c r="AB45" s="64" t="str">
        <f>IF(B45&gt;【記載例】工事概要!$C$34,"",IF(B45&gt;=【記載例】工事概要!$C$33,$AB$13,""))</f>
        <v/>
      </c>
      <c r="AC45" s="64" t="str">
        <f>IF(B45&gt;【記載例】工事概要!$C$36,"",IF(B45&gt;=【記載例】工事概要!$C$35,$AC$13,""))</f>
        <v/>
      </c>
      <c r="AD45" s="64" t="str">
        <f>IF(B45&gt;【記載例】工事概要!$C$38,"",IF(B45&gt;=【記載例】工事概要!$C$37,$AD$13,""))</f>
        <v/>
      </c>
      <c r="AE45" s="64" t="str">
        <f>IF(B45&gt;【記載例】工事概要!$C$40,"",IF(B45&gt;=【記載例】工事概要!$C$39,$AE$13,""))</f>
        <v/>
      </c>
      <c r="AF45" s="64" t="str">
        <f t="shared" si="3"/>
        <v/>
      </c>
      <c r="AG45" s="64" t="str">
        <f t="shared" si="4"/>
        <v xml:space="preserve"> </v>
      </c>
    </row>
    <row r="46" spans="1:33" ht="39" customHeight="1">
      <c r="A46" s="47" t="str">
        <f t="shared" si="5"/>
        <v>対象期間</v>
      </c>
      <c r="B46" s="72">
        <f>IFERROR(IF(B45=【記載例】工事概要!$E$14,"-",IF(B45="-","-",B45+1)),"-")</f>
        <v>43405</v>
      </c>
      <c r="C46" s="73">
        <f t="shared" si="6"/>
        <v>5</v>
      </c>
      <c r="D46" s="66" t="str">
        <f t="shared" si="7"/>
        <v xml:space="preserve"> </v>
      </c>
      <c r="E46" s="85" t="str">
        <f>IF(B46=【記載例】工事概要!$E$10,"",IF(B46&gt;【記載例】工事概要!$E$13,"",IF(LEN(AF46)=0,"○","")))</f>
        <v>○</v>
      </c>
      <c r="F46" s="70" t="str">
        <f t="shared" si="8"/>
        <v>〇</v>
      </c>
      <c r="G46" s="85" t="str">
        <f t="shared" si="0"/>
        <v/>
      </c>
      <c r="H46" s="208" t="s">
        <v>129</v>
      </c>
      <c r="I46" s="208" t="s">
        <v>129</v>
      </c>
      <c r="J46" s="74"/>
      <c r="K46" s="204"/>
      <c r="L46" s="71" t="str">
        <f t="shared" si="9"/>
        <v/>
      </c>
      <c r="M46" s="74" t="str">
        <f t="shared" si="10"/>
        <v/>
      </c>
      <c r="N46" s="74">
        <f t="shared" si="1"/>
        <v>43405</v>
      </c>
      <c r="O46" s="71" t="str">
        <f t="shared" si="11"/>
        <v/>
      </c>
      <c r="P46" s="71" t="str">
        <f t="shared" si="12"/>
        <v>振替済み</v>
      </c>
      <c r="Q46" s="192" t="str">
        <f t="shared" si="13"/>
        <v/>
      </c>
      <c r="R46" s="199" t="str">
        <f t="shared" si="2"/>
        <v>↓</v>
      </c>
      <c r="S46" s="45"/>
      <c r="V46" s="64" t="str">
        <f>IFERROR(VLOOKUP(B46,【記載例】工事概要!$C$10:$D$14,2,FALSE),"")</f>
        <v/>
      </c>
      <c r="W46" s="64" t="str">
        <f>IFERROR(VLOOKUP(B46,【記載例】工事概要!$C$18:$D$23,2,FALSE),"")</f>
        <v/>
      </c>
      <c r="X46" s="64" t="str">
        <f>IFERROR(VLOOKUP(B46,【記載例】工事概要!$C$24:$D$26,2,FALSE),"")</f>
        <v/>
      </c>
      <c r="Y46" s="64" t="str">
        <f>IF(B46&gt;【記載例】工事概要!$C$28,"",IF(B46&gt;=【記載例】工事概要!$C$27,$Y$13,""))</f>
        <v/>
      </c>
      <c r="Z46" s="64" t="str">
        <f>IF(B46&gt;【記載例】工事概要!$C$30,"",IF(B46&gt;=【記載例】工事概要!$C$29,$Z$13,""))</f>
        <v/>
      </c>
      <c r="AA46" s="64" t="str">
        <f>IF(B46&gt;【記載例】工事概要!$C$32,"",IF(B46&gt;=【記載例】工事概要!$C$31,$AA$13,""))</f>
        <v/>
      </c>
      <c r="AB46" s="64" t="str">
        <f>IF(B46&gt;【記載例】工事概要!$C$34,"",IF(B46&gt;=【記載例】工事概要!$C$33,$AB$13,""))</f>
        <v/>
      </c>
      <c r="AC46" s="64" t="str">
        <f>IF(B46&gt;【記載例】工事概要!$C$36,"",IF(B46&gt;=【記載例】工事概要!$C$35,$AC$13,""))</f>
        <v/>
      </c>
      <c r="AD46" s="64" t="str">
        <f>IF(B46&gt;【記載例】工事概要!$C$38,"",IF(B46&gt;=【記載例】工事概要!$C$37,$AD$13,""))</f>
        <v/>
      </c>
      <c r="AE46" s="64" t="str">
        <f>IF(B46&gt;【記載例】工事概要!$C$40,"",IF(B46&gt;=【記載例】工事概要!$C$39,$AE$13,""))</f>
        <v/>
      </c>
      <c r="AF46" s="64" t="str">
        <f t="shared" si="3"/>
        <v/>
      </c>
      <c r="AG46" s="64" t="str">
        <f t="shared" si="4"/>
        <v xml:space="preserve"> </v>
      </c>
    </row>
    <row r="47" spans="1:33" ht="39" customHeight="1">
      <c r="A47" s="47" t="str">
        <f t="shared" si="5"/>
        <v>対象期間</v>
      </c>
      <c r="B47" s="72">
        <f>IFERROR(IF(B46=【記載例】工事概要!$E$14,"-",IF(B46="-","-",B46+1)),"-")</f>
        <v>43406</v>
      </c>
      <c r="C47" s="73">
        <f t="shared" si="6"/>
        <v>6</v>
      </c>
      <c r="D47" s="66" t="str">
        <f t="shared" si="7"/>
        <v xml:space="preserve"> </v>
      </c>
      <c r="E47" s="85" t="str">
        <f>IF(B47=【記載例】工事概要!$E$10,"",IF(B47&gt;【記載例】工事概要!$E$13,"",IF(LEN(AF47)=0,"○","")))</f>
        <v>○</v>
      </c>
      <c r="F47" s="70" t="str">
        <f t="shared" si="8"/>
        <v>〇</v>
      </c>
      <c r="G47" s="85" t="str">
        <f t="shared" si="0"/>
        <v/>
      </c>
      <c r="H47" s="85" t="s">
        <v>129</v>
      </c>
      <c r="I47" s="85" t="s">
        <v>129</v>
      </c>
      <c r="J47" s="74"/>
      <c r="K47" s="205"/>
      <c r="L47" s="71" t="str">
        <f t="shared" si="9"/>
        <v/>
      </c>
      <c r="M47" s="74" t="str">
        <f t="shared" si="10"/>
        <v/>
      </c>
      <c r="N47" s="74">
        <f t="shared" si="1"/>
        <v>43406</v>
      </c>
      <c r="O47" s="71" t="str">
        <f t="shared" si="11"/>
        <v/>
      </c>
      <c r="P47" s="71" t="str">
        <f t="shared" si="12"/>
        <v>振替済み</v>
      </c>
      <c r="Q47" s="192" t="str">
        <f t="shared" si="13"/>
        <v/>
      </c>
      <c r="R47" s="199" t="str">
        <f t="shared" si="2"/>
        <v>↓</v>
      </c>
      <c r="S47" s="45"/>
      <c r="V47" s="64" t="str">
        <f>IFERROR(VLOOKUP(B47,【記載例】工事概要!$C$10:$D$14,2,FALSE),"")</f>
        <v/>
      </c>
      <c r="W47" s="64" t="str">
        <f>IFERROR(VLOOKUP(B47,【記載例】工事概要!$C$18:$D$23,2,FALSE),"")</f>
        <v/>
      </c>
      <c r="X47" s="64" t="str">
        <f>IFERROR(VLOOKUP(B47,【記載例】工事概要!$C$24:$D$26,2,FALSE),"")</f>
        <v/>
      </c>
      <c r="Y47" s="64" t="str">
        <f>IF(B47&gt;【記載例】工事概要!$C$28,"",IF(B47&gt;=【記載例】工事概要!$C$27,$Y$13,""))</f>
        <v/>
      </c>
      <c r="Z47" s="64" t="str">
        <f>IF(B47&gt;【記載例】工事概要!$C$30,"",IF(B47&gt;=【記載例】工事概要!$C$29,$Z$13,""))</f>
        <v/>
      </c>
      <c r="AA47" s="64" t="str">
        <f>IF(B47&gt;【記載例】工事概要!$C$32,"",IF(B47&gt;=【記載例】工事概要!$C$31,$AA$13,""))</f>
        <v/>
      </c>
      <c r="AB47" s="64" t="str">
        <f>IF(B47&gt;【記載例】工事概要!$C$34,"",IF(B47&gt;=【記載例】工事概要!$C$33,$AB$13,""))</f>
        <v/>
      </c>
      <c r="AC47" s="64" t="str">
        <f>IF(B47&gt;【記載例】工事概要!$C$36,"",IF(B47&gt;=【記載例】工事概要!$C$35,$AC$13,""))</f>
        <v/>
      </c>
      <c r="AD47" s="64" t="str">
        <f>IF(B47&gt;【記載例】工事概要!$C$38,"",IF(B47&gt;=【記載例】工事概要!$C$37,$AD$13,""))</f>
        <v/>
      </c>
      <c r="AE47" s="64" t="str">
        <f>IF(B47&gt;【記載例】工事概要!$C$40,"",IF(B47&gt;=【記載例】工事概要!$C$39,$AE$13,""))</f>
        <v/>
      </c>
      <c r="AF47" s="64" t="str">
        <f t="shared" si="3"/>
        <v/>
      </c>
      <c r="AG47" s="64" t="str">
        <f t="shared" si="4"/>
        <v xml:space="preserve"> </v>
      </c>
    </row>
    <row r="48" spans="1:33" ht="39" customHeight="1">
      <c r="A48" s="47" t="str">
        <f t="shared" si="5"/>
        <v>対象期間</v>
      </c>
      <c r="B48" s="72">
        <f>IFERROR(IF(B47=【記載例】工事概要!$E$14,"-",IF(B47="-","-",B47+1)),"-")</f>
        <v>43407</v>
      </c>
      <c r="C48" s="73">
        <f t="shared" si="6"/>
        <v>7</v>
      </c>
      <c r="D48" s="66" t="str">
        <f t="shared" si="7"/>
        <v xml:space="preserve"> </v>
      </c>
      <c r="E48" s="85" t="str">
        <f>IF(B48=【記載例】工事概要!$E$10,"",IF(B48&gt;【記載例】工事概要!$E$13,"",IF(LEN(AF48)=0,"○","")))</f>
        <v>○</v>
      </c>
      <c r="F48" s="70" t="str">
        <f t="shared" si="8"/>
        <v>〇</v>
      </c>
      <c r="G48" s="85" t="str">
        <f t="shared" si="0"/>
        <v>〇</v>
      </c>
      <c r="H48" s="208" t="s">
        <v>49</v>
      </c>
      <c r="I48" s="208" t="s">
        <v>49</v>
      </c>
      <c r="J48" s="74"/>
      <c r="K48" s="204"/>
      <c r="L48" s="71" t="str">
        <f t="shared" si="9"/>
        <v/>
      </c>
      <c r="M48" s="74" t="str">
        <f t="shared" si="10"/>
        <v/>
      </c>
      <c r="N48" s="74">
        <f t="shared" si="1"/>
        <v>43407</v>
      </c>
      <c r="O48" s="71" t="str">
        <f t="shared" si="11"/>
        <v/>
      </c>
      <c r="P48" s="71" t="str">
        <f t="shared" si="12"/>
        <v>振替済み</v>
      </c>
      <c r="Q48" s="192" t="str">
        <f t="shared" si="13"/>
        <v>OK</v>
      </c>
      <c r="R48" s="199" t="str">
        <f t="shared" si="2"/>
        <v>↓</v>
      </c>
      <c r="S48" s="45"/>
      <c r="V48" s="64" t="str">
        <f>IFERROR(VLOOKUP(B48,【記載例】工事概要!$C$10:$D$14,2,FALSE),"")</f>
        <v/>
      </c>
      <c r="W48" s="64" t="str">
        <f>IFERROR(VLOOKUP(B48,【記載例】工事概要!$C$18:$D$23,2,FALSE),"")</f>
        <v/>
      </c>
      <c r="X48" s="64" t="str">
        <f>IFERROR(VLOOKUP(B48,【記載例】工事概要!$C$24:$D$26,2,FALSE),"")</f>
        <v/>
      </c>
      <c r="Y48" s="64" t="str">
        <f>IF(B48&gt;【記載例】工事概要!$C$28,"",IF(B48&gt;=【記載例】工事概要!$C$27,$Y$13,""))</f>
        <v/>
      </c>
      <c r="Z48" s="64" t="str">
        <f>IF(B48&gt;【記載例】工事概要!$C$30,"",IF(B48&gt;=【記載例】工事概要!$C$29,$Z$13,""))</f>
        <v/>
      </c>
      <c r="AA48" s="64" t="str">
        <f>IF(B48&gt;【記載例】工事概要!$C$32,"",IF(B48&gt;=【記載例】工事概要!$C$31,$AA$13,""))</f>
        <v/>
      </c>
      <c r="AB48" s="64" t="str">
        <f>IF(B48&gt;【記載例】工事概要!$C$34,"",IF(B48&gt;=【記載例】工事概要!$C$33,$AB$13,""))</f>
        <v/>
      </c>
      <c r="AC48" s="64" t="str">
        <f>IF(B48&gt;【記載例】工事概要!$C$36,"",IF(B48&gt;=【記載例】工事概要!$C$35,$AC$13,""))</f>
        <v/>
      </c>
      <c r="AD48" s="64" t="str">
        <f>IF(B48&gt;【記載例】工事概要!$C$38,"",IF(B48&gt;=【記載例】工事概要!$C$37,$AD$13,""))</f>
        <v/>
      </c>
      <c r="AE48" s="64" t="str">
        <f>IF(B48&gt;【記載例】工事概要!$C$40,"",IF(B48&gt;=【記載例】工事概要!$C$39,$AE$13,""))</f>
        <v/>
      </c>
      <c r="AF48" s="64" t="str">
        <f t="shared" si="3"/>
        <v/>
      </c>
      <c r="AG48" s="64" t="str">
        <f t="shared" si="4"/>
        <v xml:space="preserve"> </v>
      </c>
    </row>
    <row r="49" spans="1:33" ht="39" customHeight="1">
      <c r="A49" s="47" t="str">
        <f t="shared" si="5"/>
        <v>対象期間</v>
      </c>
      <c r="B49" s="72">
        <f>IFERROR(IF(B48=【記載例】工事概要!$E$14,"-",IF(B48="-","-",B48+1)),"-")</f>
        <v>43408</v>
      </c>
      <c r="C49" s="73">
        <f t="shared" si="6"/>
        <v>1</v>
      </c>
      <c r="D49" s="66" t="str">
        <f t="shared" si="7"/>
        <v xml:space="preserve"> </v>
      </c>
      <c r="E49" s="85" t="str">
        <f>IF(B49=【記載例】工事概要!$E$10,"",IF(B49&gt;【記載例】工事概要!$E$13,"",IF(LEN(AF49)=0,"○","")))</f>
        <v>○</v>
      </c>
      <c r="F49" s="70" t="str">
        <f t="shared" si="8"/>
        <v>〇</v>
      </c>
      <c r="G49" s="85" t="str">
        <f t="shared" si="0"/>
        <v>〇</v>
      </c>
      <c r="H49" s="208" t="s">
        <v>49</v>
      </c>
      <c r="I49" s="208" t="s">
        <v>49</v>
      </c>
      <c r="J49" s="74"/>
      <c r="K49" s="204"/>
      <c r="L49" s="71" t="str">
        <f t="shared" si="9"/>
        <v/>
      </c>
      <c r="M49" s="74" t="str">
        <f t="shared" si="10"/>
        <v/>
      </c>
      <c r="N49" s="74">
        <f t="shared" si="1"/>
        <v>43408</v>
      </c>
      <c r="O49" s="71" t="str">
        <f t="shared" si="11"/>
        <v/>
      </c>
      <c r="P49" s="71" t="str">
        <f t="shared" si="12"/>
        <v>振替済み</v>
      </c>
      <c r="Q49" s="192" t="str">
        <f t="shared" si="13"/>
        <v>OK</v>
      </c>
      <c r="R49" s="199" t="str">
        <f t="shared" si="2"/>
        <v>週の終わり</v>
      </c>
      <c r="S49" s="45"/>
      <c r="V49" s="64" t="str">
        <f>IFERROR(VLOOKUP(B49,【記載例】工事概要!$C$10:$D$14,2,FALSE),"")</f>
        <v/>
      </c>
      <c r="W49" s="64" t="str">
        <f>IFERROR(VLOOKUP(B49,【記載例】工事概要!$C$18:$D$23,2,FALSE),"")</f>
        <v/>
      </c>
      <c r="X49" s="64" t="str">
        <f>IFERROR(VLOOKUP(B49,【記載例】工事概要!$C$24:$D$26,2,FALSE),"")</f>
        <v/>
      </c>
      <c r="Y49" s="64" t="str">
        <f>IF(B49&gt;【記載例】工事概要!$C$28,"",IF(B49&gt;=【記載例】工事概要!$C$27,$Y$13,""))</f>
        <v/>
      </c>
      <c r="Z49" s="64" t="str">
        <f>IF(B49&gt;【記載例】工事概要!$C$30,"",IF(B49&gt;=【記載例】工事概要!$C$29,$Z$13,""))</f>
        <v/>
      </c>
      <c r="AA49" s="64" t="str">
        <f>IF(B49&gt;【記載例】工事概要!$C$32,"",IF(B49&gt;=【記載例】工事概要!$C$31,$AA$13,""))</f>
        <v/>
      </c>
      <c r="AB49" s="64" t="str">
        <f>IF(B49&gt;【記載例】工事概要!$C$34,"",IF(B49&gt;=【記載例】工事概要!$C$33,$AB$13,""))</f>
        <v/>
      </c>
      <c r="AC49" s="64" t="str">
        <f>IF(B49&gt;【記載例】工事概要!$C$36,"",IF(B49&gt;=【記載例】工事概要!$C$35,$AC$13,""))</f>
        <v/>
      </c>
      <c r="AD49" s="64" t="str">
        <f>IF(B49&gt;【記載例】工事概要!$C$38,"",IF(B49&gt;=【記載例】工事概要!$C$37,$AD$13,""))</f>
        <v/>
      </c>
      <c r="AE49" s="64" t="str">
        <f>IF(B49&gt;【記載例】工事概要!$C$40,"",IF(B49&gt;=【記載例】工事概要!$C$39,$AE$13,""))</f>
        <v/>
      </c>
      <c r="AF49" s="64" t="str">
        <f t="shared" si="3"/>
        <v/>
      </c>
      <c r="AG49" s="64" t="str">
        <f t="shared" si="4"/>
        <v xml:space="preserve"> </v>
      </c>
    </row>
    <row r="50" spans="1:33" ht="39" customHeight="1">
      <c r="A50" s="47" t="str">
        <f t="shared" si="5"/>
        <v>対象期間</v>
      </c>
      <c r="B50" s="72">
        <f>IFERROR(IF(B49=【記載例】工事概要!$E$14,"-",IF(B49="-","-",B49+1)),"-")</f>
        <v>43409</v>
      </c>
      <c r="C50" s="73">
        <f t="shared" si="6"/>
        <v>2</v>
      </c>
      <c r="D50" s="66" t="str">
        <f t="shared" si="7"/>
        <v xml:space="preserve"> </v>
      </c>
      <c r="E50" s="85" t="str">
        <f>IF(B50=【記載例】工事概要!$E$10,"",IF(B50&gt;【記載例】工事概要!$E$13,"",IF(LEN(AF50)=0,"○","")))</f>
        <v>○</v>
      </c>
      <c r="F50" s="70" t="str">
        <f t="shared" si="8"/>
        <v>〇</v>
      </c>
      <c r="G50" s="85" t="str">
        <f t="shared" si="0"/>
        <v/>
      </c>
      <c r="H50" s="85" t="s">
        <v>129</v>
      </c>
      <c r="I50" s="85" t="s">
        <v>129</v>
      </c>
      <c r="J50" s="74"/>
      <c r="K50" s="204"/>
      <c r="L50" s="71" t="str">
        <f t="shared" si="9"/>
        <v/>
      </c>
      <c r="M50" s="74" t="str">
        <f t="shared" si="10"/>
        <v/>
      </c>
      <c r="N50" s="74">
        <f t="shared" si="1"/>
        <v>43409</v>
      </c>
      <c r="O50" s="71" t="str">
        <f t="shared" si="11"/>
        <v/>
      </c>
      <c r="P50" s="71" t="str">
        <f t="shared" si="12"/>
        <v>振替済み</v>
      </c>
      <c r="Q50" s="192" t="str">
        <f t="shared" si="13"/>
        <v/>
      </c>
      <c r="R50" s="199" t="str">
        <f t="shared" si="2"/>
        <v>週の始まり</v>
      </c>
      <c r="S50" s="45"/>
      <c r="V50" s="64" t="str">
        <f>IFERROR(VLOOKUP(B50,【記載例】工事概要!$C$10:$D$14,2,FALSE),"")</f>
        <v/>
      </c>
      <c r="W50" s="64" t="str">
        <f>IFERROR(VLOOKUP(B50,【記載例】工事概要!$C$18:$D$23,2,FALSE),"")</f>
        <v/>
      </c>
      <c r="X50" s="64" t="str">
        <f>IFERROR(VLOOKUP(B50,【記載例】工事概要!$C$24:$D$26,2,FALSE),"")</f>
        <v/>
      </c>
      <c r="Y50" s="64" t="str">
        <f>IF(B50&gt;【記載例】工事概要!$C$28,"",IF(B50&gt;=【記載例】工事概要!$C$27,$Y$13,""))</f>
        <v/>
      </c>
      <c r="Z50" s="64" t="str">
        <f>IF(B50&gt;【記載例】工事概要!$C$30,"",IF(B50&gt;=【記載例】工事概要!$C$29,$Z$13,""))</f>
        <v/>
      </c>
      <c r="AA50" s="64" t="str">
        <f>IF(B50&gt;【記載例】工事概要!$C$32,"",IF(B50&gt;=【記載例】工事概要!$C$31,$AA$13,""))</f>
        <v/>
      </c>
      <c r="AB50" s="64" t="str">
        <f>IF(B50&gt;【記載例】工事概要!$C$34,"",IF(B50&gt;=【記載例】工事概要!$C$33,$AB$13,""))</f>
        <v/>
      </c>
      <c r="AC50" s="64" t="str">
        <f>IF(B50&gt;【記載例】工事概要!$C$36,"",IF(B50&gt;=【記載例】工事概要!$C$35,$AC$13,""))</f>
        <v/>
      </c>
      <c r="AD50" s="64" t="str">
        <f>IF(B50&gt;【記載例】工事概要!$C$38,"",IF(B50&gt;=【記載例】工事概要!$C$37,$AD$13,""))</f>
        <v/>
      </c>
      <c r="AE50" s="64" t="str">
        <f>IF(B50&gt;【記載例】工事概要!$C$40,"",IF(B50&gt;=【記載例】工事概要!$C$39,$AE$13,""))</f>
        <v/>
      </c>
      <c r="AF50" s="64" t="str">
        <f t="shared" si="3"/>
        <v/>
      </c>
      <c r="AG50" s="64" t="str">
        <f t="shared" si="4"/>
        <v xml:space="preserve"> </v>
      </c>
    </row>
    <row r="51" spans="1:33" ht="39" customHeight="1">
      <c r="A51" s="47" t="str">
        <f t="shared" si="5"/>
        <v>対象期間</v>
      </c>
      <c r="B51" s="72">
        <f>IFERROR(IF(B50=【記載例】工事概要!$E$14,"-",IF(B50="-","-",B50+1)),"-")</f>
        <v>43410</v>
      </c>
      <c r="C51" s="73">
        <f t="shared" si="6"/>
        <v>3</v>
      </c>
      <c r="D51" s="66" t="str">
        <f t="shared" si="7"/>
        <v xml:space="preserve"> </v>
      </c>
      <c r="E51" s="85" t="str">
        <f>IF(B51=【記載例】工事概要!$E$10,"",IF(B51&gt;【記載例】工事概要!$E$13,"",IF(LEN(AF51)=0,"○","")))</f>
        <v>○</v>
      </c>
      <c r="F51" s="70" t="str">
        <f t="shared" si="8"/>
        <v>〇</v>
      </c>
      <c r="G51" s="85" t="str">
        <f t="shared" si="0"/>
        <v/>
      </c>
      <c r="H51" s="85" t="s">
        <v>129</v>
      </c>
      <c r="I51" s="85" t="s">
        <v>129</v>
      </c>
      <c r="J51" s="74"/>
      <c r="K51" s="204"/>
      <c r="L51" s="71" t="str">
        <f t="shared" si="9"/>
        <v/>
      </c>
      <c r="M51" s="74" t="str">
        <f t="shared" si="10"/>
        <v/>
      </c>
      <c r="N51" s="74">
        <f t="shared" si="1"/>
        <v>43410</v>
      </c>
      <c r="O51" s="71" t="str">
        <f t="shared" si="11"/>
        <v/>
      </c>
      <c r="P51" s="71" t="str">
        <f t="shared" si="12"/>
        <v>振替済み</v>
      </c>
      <c r="Q51" s="192" t="str">
        <f t="shared" si="13"/>
        <v/>
      </c>
      <c r="R51" s="199" t="str">
        <f t="shared" si="2"/>
        <v>↓</v>
      </c>
      <c r="S51" s="45"/>
      <c r="V51" s="64" t="str">
        <f>IFERROR(VLOOKUP(B51,【記載例】工事概要!$C$10:$D$14,2,FALSE),"")</f>
        <v/>
      </c>
      <c r="W51" s="64" t="str">
        <f>IFERROR(VLOOKUP(B51,【記載例】工事概要!$C$18:$D$23,2,FALSE),"")</f>
        <v/>
      </c>
      <c r="X51" s="64" t="str">
        <f>IFERROR(VLOOKUP(B51,【記載例】工事概要!$C$24:$D$26,2,FALSE),"")</f>
        <v/>
      </c>
      <c r="Y51" s="64" t="str">
        <f>IF(B51&gt;【記載例】工事概要!$C$28,"",IF(B51&gt;=【記載例】工事概要!$C$27,$Y$13,""))</f>
        <v/>
      </c>
      <c r="Z51" s="64" t="str">
        <f>IF(B51&gt;【記載例】工事概要!$C$30,"",IF(B51&gt;=【記載例】工事概要!$C$29,$Z$13,""))</f>
        <v/>
      </c>
      <c r="AA51" s="64" t="str">
        <f>IF(B51&gt;【記載例】工事概要!$C$32,"",IF(B51&gt;=【記載例】工事概要!$C$31,$AA$13,""))</f>
        <v/>
      </c>
      <c r="AB51" s="64" t="str">
        <f>IF(B51&gt;【記載例】工事概要!$C$34,"",IF(B51&gt;=【記載例】工事概要!$C$33,$AB$13,""))</f>
        <v/>
      </c>
      <c r="AC51" s="64" t="str">
        <f>IF(B51&gt;【記載例】工事概要!$C$36,"",IF(B51&gt;=【記載例】工事概要!$C$35,$AC$13,""))</f>
        <v/>
      </c>
      <c r="AD51" s="64" t="str">
        <f>IF(B51&gt;【記載例】工事概要!$C$38,"",IF(B51&gt;=【記載例】工事概要!$C$37,$AD$13,""))</f>
        <v/>
      </c>
      <c r="AE51" s="64" t="str">
        <f>IF(B51&gt;【記載例】工事概要!$C$40,"",IF(B51&gt;=【記載例】工事概要!$C$39,$AE$13,""))</f>
        <v/>
      </c>
      <c r="AF51" s="64" t="str">
        <f t="shared" si="3"/>
        <v/>
      </c>
      <c r="AG51" s="64" t="str">
        <f t="shared" si="4"/>
        <v xml:space="preserve"> </v>
      </c>
    </row>
    <row r="52" spans="1:33" ht="39" customHeight="1">
      <c r="A52" s="47" t="str">
        <f t="shared" si="5"/>
        <v>対象期間</v>
      </c>
      <c r="B52" s="72">
        <f>IFERROR(IF(B51=【記載例】工事概要!$E$14,"-",IF(B51="-","-",B51+1)),"-")</f>
        <v>43411</v>
      </c>
      <c r="C52" s="73">
        <f t="shared" si="6"/>
        <v>4</v>
      </c>
      <c r="D52" s="66" t="str">
        <f t="shared" si="7"/>
        <v xml:space="preserve"> </v>
      </c>
      <c r="E52" s="85" t="str">
        <f>IF(B52=【記載例】工事概要!$E$10,"",IF(B52&gt;【記載例】工事概要!$E$13,"",IF(LEN(AF52)=0,"○","")))</f>
        <v>○</v>
      </c>
      <c r="F52" s="70" t="str">
        <f t="shared" si="8"/>
        <v>〇</v>
      </c>
      <c r="G52" s="85" t="str">
        <f t="shared" si="0"/>
        <v/>
      </c>
      <c r="H52" s="208" t="s">
        <v>129</v>
      </c>
      <c r="I52" s="208" t="s">
        <v>129</v>
      </c>
      <c r="J52" s="74"/>
      <c r="K52" s="204"/>
      <c r="L52" s="71" t="str">
        <f t="shared" si="9"/>
        <v/>
      </c>
      <c r="M52" s="74" t="str">
        <f t="shared" si="10"/>
        <v/>
      </c>
      <c r="N52" s="74">
        <f t="shared" si="1"/>
        <v>43411</v>
      </c>
      <c r="O52" s="71" t="str">
        <f t="shared" si="11"/>
        <v/>
      </c>
      <c r="P52" s="71" t="str">
        <f t="shared" si="12"/>
        <v>振替済み</v>
      </c>
      <c r="Q52" s="192" t="str">
        <f t="shared" si="13"/>
        <v/>
      </c>
      <c r="R52" s="199" t="str">
        <f t="shared" si="2"/>
        <v>↓</v>
      </c>
      <c r="S52" s="45"/>
      <c r="V52" s="64" t="str">
        <f>IFERROR(VLOOKUP(B52,【記載例】工事概要!$C$10:$D$14,2,FALSE),"")</f>
        <v/>
      </c>
      <c r="W52" s="64" t="str">
        <f>IFERROR(VLOOKUP(B52,【記載例】工事概要!$C$18:$D$23,2,FALSE),"")</f>
        <v/>
      </c>
      <c r="X52" s="64" t="str">
        <f>IFERROR(VLOOKUP(B52,【記載例】工事概要!$C$24:$D$26,2,FALSE),"")</f>
        <v/>
      </c>
      <c r="Y52" s="64" t="str">
        <f>IF(B52&gt;【記載例】工事概要!$C$28,"",IF(B52&gt;=【記載例】工事概要!$C$27,$Y$13,""))</f>
        <v/>
      </c>
      <c r="Z52" s="64" t="str">
        <f>IF(B52&gt;【記載例】工事概要!$C$30,"",IF(B52&gt;=【記載例】工事概要!$C$29,$Z$13,""))</f>
        <v/>
      </c>
      <c r="AA52" s="64" t="str">
        <f>IF(B52&gt;【記載例】工事概要!$C$32,"",IF(B52&gt;=【記載例】工事概要!$C$31,$AA$13,""))</f>
        <v/>
      </c>
      <c r="AB52" s="64" t="str">
        <f>IF(B52&gt;【記載例】工事概要!$C$34,"",IF(B52&gt;=【記載例】工事概要!$C$33,$AB$13,""))</f>
        <v/>
      </c>
      <c r="AC52" s="64" t="str">
        <f>IF(B52&gt;【記載例】工事概要!$C$36,"",IF(B52&gt;=【記載例】工事概要!$C$35,$AC$13,""))</f>
        <v/>
      </c>
      <c r="AD52" s="64" t="str">
        <f>IF(B52&gt;【記載例】工事概要!$C$38,"",IF(B52&gt;=【記載例】工事概要!$C$37,$AD$13,""))</f>
        <v/>
      </c>
      <c r="AE52" s="64" t="str">
        <f>IF(B52&gt;【記載例】工事概要!$C$40,"",IF(B52&gt;=【記載例】工事概要!$C$39,$AE$13,""))</f>
        <v/>
      </c>
      <c r="AF52" s="64" t="str">
        <f t="shared" si="3"/>
        <v/>
      </c>
      <c r="AG52" s="64" t="str">
        <f t="shared" si="4"/>
        <v xml:space="preserve"> </v>
      </c>
    </row>
    <row r="53" spans="1:33" ht="39" customHeight="1">
      <c r="A53" s="47" t="str">
        <f t="shared" si="5"/>
        <v>対象期間</v>
      </c>
      <c r="B53" s="72">
        <f>IFERROR(IF(B52=【記載例】工事概要!$E$14,"-",IF(B52="-","-",B52+1)),"-")</f>
        <v>43412</v>
      </c>
      <c r="C53" s="73">
        <f t="shared" si="6"/>
        <v>5</v>
      </c>
      <c r="D53" s="66" t="str">
        <f t="shared" si="7"/>
        <v xml:space="preserve"> </v>
      </c>
      <c r="E53" s="85" t="str">
        <f>IF(B53=【記載例】工事概要!$E$10,"",IF(B53&gt;【記載例】工事概要!$E$13,"",IF(LEN(AF53)=0,"○","")))</f>
        <v>○</v>
      </c>
      <c r="F53" s="70" t="str">
        <f t="shared" si="8"/>
        <v>〇</v>
      </c>
      <c r="G53" s="85" t="str">
        <f t="shared" si="0"/>
        <v/>
      </c>
      <c r="H53" s="85" t="s">
        <v>129</v>
      </c>
      <c r="I53" s="85" t="s">
        <v>129</v>
      </c>
      <c r="J53" s="74"/>
      <c r="K53" s="204"/>
      <c r="L53" s="71" t="str">
        <f t="shared" si="9"/>
        <v/>
      </c>
      <c r="M53" s="74" t="str">
        <f t="shared" si="10"/>
        <v/>
      </c>
      <c r="N53" s="74">
        <f t="shared" si="1"/>
        <v>43412</v>
      </c>
      <c r="O53" s="71" t="str">
        <f t="shared" si="11"/>
        <v/>
      </c>
      <c r="P53" s="71" t="str">
        <f t="shared" si="12"/>
        <v>振替済み</v>
      </c>
      <c r="Q53" s="192" t="str">
        <f t="shared" si="13"/>
        <v/>
      </c>
      <c r="R53" s="199" t="str">
        <f t="shared" si="2"/>
        <v>↓</v>
      </c>
      <c r="S53" s="45"/>
      <c r="V53" s="64" t="str">
        <f>IFERROR(VLOOKUP(B53,【記載例】工事概要!$C$10:$D$14,2,FALSE),"")</f>
        <v/>
      </c>
      <c r="W53" s="64" t="str">
        <f>IFERROR(VLOOKUP(B53,【記載例】工事概要!$C$18:$D$23,2,FALSE),"")</f>
        <v/>
      </c>
      <c r="X53" s="64" t="str">
        <f>IFERROR(VLOOKUP(B53,【記載例】工事概要!$C$24:$D$26,2,FALSE),"")</f>
        <v/>
      </c>
      <c r="Y53" s="64" t="str">
        <f>IF(B53&gt;【記載例】工事概要!$C$28,"",IF(B53&gt;=【記載例】工事概要!$C$27,$Y$13,""))</f>
        <v/>
      </c>
      <c r="Z53" s="64" t="str">
        <f>IF(B53&gt;【記載例】工事概要!$C$30,"",IF(B53&gt;=【記載例】工事概要!$C$29,$Z$13,""))</f>
        <v/>
      </c>
      <c r="AA53" s="64" t="str">
        <f>IF(B53&gt;【記載例】工事概要!$C$32,"",IF(B53&gt;=【記載例】工事概要!$C$31,$AA$13,""))</f>
        <v/>
      </c>
      <c r="AB53" s="64" t="str">
        <f>IF(B53&gt;【記載例】工事概要!$C$34,"",IF(B53&gt;=【記載例】工事概要!$C$33,$AB$13,""))</f>
        <v/>
      </c>
      <c r="AC53" s="64" t="str">
        <f>IF(B53&gt;【記載例】工事概要!$C$36,"",IF(B53&gt;=【記載例】工事概要!$C$35,$AC$13,""))</f>
        <v/>
      </c>
      <c r="AD53" s="64" t="str">
        <f>IF(B53&gt;【記載例】工事概要!$C$38,"",IF(B53&gt;=【記載例】工事概要!$C$37,$AD$13,""))</f>
        <v/>
      </c>
      <c r="AE53" s="64" t="str">
        <f>IF(B53&gt;【記載例】工事概要!$C$40,"",IF(B53&gt;=【記載例】工事概要!$C$39,$AE$13,""))</f>
        <v/>
      </c>
      <c r="AF53" s="64" t="str">
        <f t="shared" si="3"/>
        <v/>
      </c>
      <c r="AG53" s="64" t="str">
        <f t="shared" si="4"/>
        <v xml:space="preserve"> </v>
      </c>
    </row>
    <row r="54" spans="1:33" ht="39" customHeight="1">
      <c r="A54" s="47" t="str">
        <f t="shared" si="5"/>
        <v>対象期間</v>
      </c>
      <c r="B54" s="72">
        <f>IFERROR(IF(B53=【記載例】工事概要!$E$14,"-",IF(B53="-","-",B53+1)),"-")</f>
        <v>43413</v>
      </c>
      <c r="C54" s="73">
        <f t="shared" si="6"/>
        <v>6</v>
      </c>
      <c r="D54" s="66" t="str">
        <f t="shared" si="7"/>
        <v xml:space="preserve"> </v>
      </c>
      <c r="E54" s="85" t="str">
        <f>IF(B54=【記載例】工事概要!$E$10,"",IF(B54&gt;【記載例】工事概要!$E$13,"",IF(LEN(AF54)=0,"○","")))</f>
        <v>○</v>
      </c>
      <c r="F54" s="70" t="str">
        <f t="shared" si="8"/>
        <v>〇</v>
      </c>
      <c r="G54" s="85" t="str">
        <f t="shared" si="0"/>
        <v/>
      </c>
      <c r="H54" s="85" t="s">
        <v>129</v>
      </c>
      <c r="I54" s="85" t="s">
        <v>129</v>
      </c>
      <c r="J54" s="74"/>
      <c r="K54" s="204"/>
      <c r="L54" s="71" t="str">
        <f t="shared" si="9"/>
        <v/>
      </c>
      <c r="M54" s="74" t="str">
        <f t="shared" si="10"/>
        <v/>
      </c>
      <c r="N54" s="74">
        <f t="shared" si="1"/>
        <v>43413</v>
      </c>
      <c r="O54" s="71" t="str">
        <f t="shared" si="11"/>
        <v/>
      </c>
      <c r="P54" s="71" t="str">
        <f t="shared" si="12"/>
        <v>振替済み</v>
      </c>
      <c r="Q54" s="192" t="str">
        <f t="shared" si="13"/>
        <v/>
      </c>
      <c r="R54" s="199" t="str">
        <f t="shared" si="2"/>
        <v>↓</v>
      </c>
      <c r="S54" s="45"/>
      <c r="V54" s="64" t="str">
        <f>IFERROR(VLOOKUP(B54,【記載例】工事概要!$C$10:$D$14,2,FALSE),"")</f>
        <v/>
      </c>
      <c r="W54" s="64" t="str">
        <f>IFERROR(VLOOKUP(B54,【記載例】工事概要!$C$18:$D$23,2,FALSE),"")</f>
        <v/>
      </c>
      <c r="X54" s="64" t="str">
        <f>IFERROR(VLOOKUP(B54,【記載例】工事概要!$C$24:$D$26,2,FALSE),"")</f>
        <v/>
      </c>
      <c r="Y54" s="64" t="str">
        <f>IF(B54&gt;【記載例】工事概要!$C$28,"",IF(B54&gt;=【記載例】工事概要!$C$27,$Y$13,""))</f>
        <v/>
      </c>
      <c r="Z54" s="64" t="str">
        <f>IF(B54&gt;【記載例】工事概要!$C$30,"",IF(B54&gt;=【記載例】工事概要!$C$29,$Z$13,""))</f>
        <v/>
      </c>
      <c r="AA54" s="64" t="str">
        <f>IF(B54&gt;【記載例】工事概要!$C$32,"",IF(B54&gt;=【記載例】工事概要!$C$31,$AA$13,""))</f>
        <v/>
      </c>
      <c r="AB54" s="64" t="str">
        <f>IF(B54&gt;【記載例】工事概要!$C$34,"",IF(B54&gt;=【記載例】工事概要!$C$33,$AB$13,""))</f>
        <v/>
      </c>
      <c r="AC54" s="64" t="str">
        <f>IF(B54&gt;【記載例】工事概要!$C$36,"",IF(B54&gt;=【記載例】工事概要!$C$35,$AC$13,""))</f>
        <v/>
      </c>
      <c r="AD54" s="64" t="str">
        <f>IF(B54&gt;【記載例】工事概要!$C$38,"",IF(B54&gt;=【記載例】工事概要!$C$37,$AD$13,""))</f>
        <v/>
      </c>
      <c r="AE54" s="64" t="str">
        <f>IF(B54&gt;【記載例】工事概要!$C$40,"",IF(B54&gt;=【記載例】工事概要!$C$39,$AE$13,""))</f>
        <v/>
      </c>
      <c r="AF54" s="64" t="str">
        <f t="shared" si="3"/>
        <v/>
      </c>
      <c r="AG54" s="64" t="str">
        <f t="shared" si="4"/>
        <v xml:space="preserve"> </v>
      </c>
    </row>
    <row r="55" spans="1:33" ht="39" customHeight="1">
      <c r="A55" s="47" t="str">
        <f t="shared" si="5"/>
        <v>対象期間</v>
      </c>
      <c r="B55" s="72">
        <f>IFERROR(IF(B54=【記載例】工事概要!$E$14,"-",IF(B54="-","-",B54+1)),"-")</f>
        <v>43414</v>
      </c>
      <c r="C55" s="73">
        <f t="shared" si="6"/>
        <v>7</v>
      </c>
      <c r="D55" s="66" t="str">
        <f t="shared" si="7"/>
        <v xml:space="preserve"> </v>
      </c>
      <c r="E55" s="85" t="str">
        <f>IF(B55=【記載例】工事概要!$E$10,"",IF(B55&gt;【記載例】工事概要!$E$13,"",IF(LEN(AF55)=0,"○","")))</f>
        <v>○</v>
      </c>
      <c r="F55" s="70" t="str">
        <f t="shared" si="8"/>
        <v>〇</v>
      </c>
      <c r="G55" s="85" t="str">
        <f t="shared" si="0"/>
        <v>〇</v>
      </c>
      <c r="H55" s="208" t="s">
        <v>49</v>
      </c>
      <c r="I55" s="208" t="s">
        <v>49</v>
      </c>
      <c r="J55" s="74"/>
      <c r="K55" s="204"/>
      <c r="L55" s="71" t="str">
        <f t="shared" si="9"/>
        <v/>
      </c>
      <c r="M55" s="74" t="str">
        <f t="shared" si="10"/>
        <v/>
      </c>
      <c r="N55" s="74">
        <f t="shared" si="1"/>
        <v>43414</v>
      </c>
      <c r="O55" s="71" t="str">
        <f t="shared" si="11"/>
        <v/>
      </c>
      <c r="P55" s="71" t="str">
        <f t="shared" si="12"/>
        <v>振替済み</v>
      </c>
      <c r="Q55" s="192" t="str">
        <f t="shared" si="13"/>
        <v>OK</v>
      </c>
      <c r="R55" s="199" t="str">
        <f t="shared" si="2"/>
        <v>↓</v>
      </c>
      <c r="S55" s="45"/>
      <c r="V55" s="64" t="str">
        <f>IFERROR(VLOOKUP(B55,【記載例】工事概要!$C$10:$D$14,2,FALSE),"")</f>
        <v/>
      </c>
      <c r="W55" s="64" t="str">
        <f>IFERROR(VLOOKUP(B55,【記載例】工事概要!$C$18:$D$23,2,FALSE),"")</f>
        <v/>
      </c>
      <c r="X55" s="64" t="str">
        <f>IFERROR(VLOOKUP(B55,【記載例】工事概要!$C$24:$D$26,2,FALSE),"")</f>
        <v/>
      </c>
      <c r="Y55" s="64" t="str">
        <f>IF(B55&gt;【記載例】工事概要!$C$28,"",IF(B55&gt;=【記載例】工事概要!$C$27,$Y$13,""))</f>
        <v/>
      </c>
      <c r="Z55" s="64" t="str">
        <f>IF(B55&gt;【記載例】工事概要!$C$30,"",IF(B55&gt;=【記載例】工事概要!$C$29,$Z$13,""))</f>
        <v/>
      </c>
      <c r="AA55" s="64" t="str">
        <f>IF(B55&gt;【記載例】工事概要!$C$32,"",IF(B55&gt;=【記載例】工事概要!$C$31,$AA$13,""))</f>
        <v/>
      </c>
      <c r="AB55" s="64" t="str">
        <f>IF(B55&gt;【記載例】工事概要!$C$34,"",IF(B55&gt;=【記載例】工事概要!$C$33,$AB$13,""))</f>
        <v/>
      </c>
      <c r="AC55" s="64" t="str">
        <f>IF(B55&gt;【記載例】工事概要!$C$36,"",IF(B55&gt;=【記載例】工事概要!$C$35,$AC$13,""))</f>
        <v/>
      </c>
      <c r="AD55" s="64" t="str">
        <f>IF(B55&gt;【記載例】工事概要!$C$38,"",IF(B55&gt;=【記載例】工事概要!$C$37,$AD$13,""))</f>
        <v/>
      </c>
      <c r="AE55" s="64" t="str">
        <f>IF(B55&gt;【記載例】工事概要!$C$40,"",IF(B55&gt;=【記載例】工事概要!$C$39,$AE$13,""))</f>
        <v/>
      </c>
      <c r="AF55" s="64" t="str">
        <f t="shared" si="3"/>
        <v/>
      </c>
      <c r="AG55" s="64" t="str">
        <f t="shared" si="4"/>
        <v xml:space="preserve"> </v>
      </c>
    </row>
    <row r="56" spans="1:33" ht="39" customHeight="1">
      <c r="A56" s="47" t="str">
        <f t="shared" si="5"/>
        <v>対象期間</v>
      </c>
      <c r="B56" s="72">
        <f>IFERROR(IF(B55=【記載例】工事概要!$E$14,"-",IF(B55="-","-",B55+1)),"-")</f>
        <v>43415</v>
      </c>
      <c r="C56" s="73">
        <f t="shared" si="6"/>
        <v>1</v>
      </c>
      <c r="D56" s="66" t="str">
        <f t="shared" si="7"/>
        <v xml:space="preserve"> </v>
      </c>
      <c r="E56" s="85" t="str">
        <f>IF(B56=【記載例】工事概要!$E$10,"",IF(B56&gt;【記載例】工事概要!$E$13,"",IF(LEN(AF56)=0,"○","")))</f>
        <v>○</v>
      </c>
      <c r="F56" s="70" t="str">
        <f t="shared" si="8"/>
        <v>〇</v>
      </c>
      <c r="G56" s="85" t="str">
        <f t="shared" si="0"/>
        <v>〇</v>
      </c>
      <c r="H56" s="208" t="s">
        <v>49</v>
      </c>
      <c r="I56" s="208" t="s">
        <v>49</v>
      </c>
      <c r="J56" s="74"/>
      <c r="K56" s="204"/>
      <c r="L56" s="71" t="str">
        <f t="shared" si="9"/>
        <v/>
      </c>
      <c r="M56" s="74" t="str">
        <f t="shared" si="10"/>
        <v/>
      </c>
      <c r="N56" s="74">
        <f t="shared" si="1"/>
        <v>43415</v>
      </c>
      <c r="O56" s="71" t="str">
        <f t="shared" si="11"/>
        <v/>
      </c>
      <c r="P56" s="71" t="str">
        <f t="shared" si="12"/>
        <v>振替済み</v>
      </c>
      <c r="Q56" s="192" t="str">
        <f t="shared" si="13"/>
        <v>OK</v>
      </c>
      <c r="R56" s="199" t="str">
        <f t="shared" si="2"/>
        <v>週の終わり</v>
      </c>
      <c r="S56" s="45"/>
      <c r="V56" s="64" t="str">
        <f>IFERROR(VLOOKUP(B56,【記載例】工事概要!$C$10:$D$14,2,FALSE),"")</f>
        <v/>
      </c>
      <c r="W56" s="64" t="str">
        <f>IFERROR(VLOOKUP(B56,【記載例】工事概要!$C$18:$D$23,2,FALSE),"")</f>
        <v/>
      </c>
      <c r="X56" s="64" t="str">
        <f>IFERROR(VLOOKUP(B56,【記載例】工事概要!$C$24:$D$26,2,FALSE),"")</f>
        <v/>
      </c>
      <c r="Y56" s="64" t="str">
        <f>IF(B56&gt;【記載例】工事概要!$C$28,"",IF(B56&gt;=【記載例】工事概要!$C$27,$Y$13,""))</f>
        <v/>
      </c>
      <c r="Z56" s="64" t="str">
        <f>IF(B56&gt;【記載例】工事概要!$C$30,"",IF(B56&gt;=【記載例】工事概要!$C$29,$Z$13,""))</f>
        <v/>
      </c>
      <c r="AA56" s="64" t="str">
        <f>IF(B56&gt;【記載例】工事概要!$C$32,"",IF(B56&gt;=【記載例】工事概要!$C$31,$AA$13,""))</f>
        <v/>
      </c>
      <c r="AB56" s="64" t="str">
        <f>IF(B56&gt;【記載例】工事概要!$C$34,"",IF(B56&gt;=【記載例】工事概要!$C$33,$AB$13,""))</f>
        <v/>
      </c>
      <c r="AC56" s="64" t="str">
        <f>IF(B56&gt;【記載例】工事概要!$C$36,"",IF(B56&gt;=【記載例】工事概要!$C$35,$AC$13,""))</f>
        <v/>
      </c>
      <c r="AD56" s="64" t="str">
        <f>IF(B56&gt;【記載例】工事概要!$C$38,"",IF(B56&gt;=【記載例】工事概要!$C$37,$AD$13,""))</f>
        <v/>
      </c>
      <c r="AE56" s="64" t="str">
        <f>IF(B56&gt;【記載例】工事概要!$C$40,"",IF(B56&gt;=【記載例】工事概要!$C$39,$AE$13,""))</f>
        <v/>
      </c>
      <c r="AF56" s="64" t="str">
        <f t="shared" si="3"/>
        <v/>
      </c>
      <c r="AG56" s="64" t="str">
        <f t="shared" si="4"/>
        <v xml:space="preserve"> </v>
      </c>
    </row>
    <row r="57" spans="1:33" ht="39" customHeight="1">
      <c r="A57" s="47" t="str">
        <f t="shared" si="5"/>
        <v>対象期間</v>
      </c>
      <c r="B57" s="72">
        <f>IFERROR(IF(B56=【記載例】工事概要!$E$14,"-",IF(B56="-","-",B56+1)),"-")</f>
        <v>43416</v>
      </c>
      <c r="C57" s="73">
        <f t="shared" si="6"/>
        <v>2</v>
      </c>
      <c r="D57" s="66" t="str">
        <f t="shared" si="7"/>
        <v xml:space="preserve"> </v>
      </c>
      <c r="E57" s="85" t="str">
        <f>IF(B57=【記載例】工事概要!$E$10,"",IF(B57&gt;【記載例】工事概要!$E$13,"",IF(LEN(AF57)=0,"○","")))</f>
        <v>○</v>
      </c>
      <c r="F57" s="70" t="str">
        <f t="shared" si="8"/>
        <v>〇</v>
      </c>
      <c r="G57" s="85" t="str">
        <f t="shared" si="0"/>
        <v/>
      </c>
      <c r="H57" s="85" t="s">
        <v>129</v>
      </c>
      <c r="I57" s="85" t="s">
        <v>129</v>
      </c>
      <c r="J57" s="74"/>
      <c r="K57" s="204"/>
      <c r="L57" s="71" t="str">
        <f t="shared" si="9"/>
        <v/>
      </c>
      <c r="M57" s="74" t="str">
        <f t="shared" si="10"/>
        <v/>
      </c>
      <c r="N57" s="74">
        <f t="shared" si="1"/>
        <v>43416</v>
      </c>
      <c r="O57" s="71" t="str">
        <f t="shared" si="11"/>
        <v/>
      </c>
      <c r="P57" s="71" t="str">
        <f t="shared" si="12"/>
        <v>振替済み</v>
      </c>
      <c r="Q57" s="192" t="str">
        <f t="shared" si="13"/>
        <v/>
      </c>
      <c r="R57" s="199" t="str">
        <f t="shared" si="2"/>
        <v>週の始まり</v>
      </c>
      <c r="S57" s="45"/>
      <c r="V57" s="64" t="str">
        <f>IFERROR(VLOOKUP(B57,【記載例】工事概要!$C$10:$D$14,2,FALSE),"")</f>
        <v/>
      </c>
      <c r="W57" s="64" t="str">
        <f>IFERROR(VLOOKUP(B57,【記載例】工事概要!$C$18:$D$23,2,FALSE),"")</f>
        <v/>
      </c>
      <c r="X57" s="64" t="str">
        <f>IFERROR(VLOOKUP(B57,【記載例】工事概要!$C$24:$D$26,2,FALSE),"")</f>
        <v/>
      </c>
      <c r="Y57" s="64" t="str">
        <f>IF(B57&gt;【記載例】工事概要!$C$28,"",IF(B57&gt;=【記載例】工事概要!$C$27,$Y$13,""))</f>
        <v/>
      </c>
      <c r="Z57" s="64" t="str">
        <f>IF(B57&gt;【記載例】工事概要!$C$30,"",IF(B57&gt;=【記載例】工事概要!$C$29,$Z$13,""))</f>
        <v/>
      </c>
      <c r="AA57" s="64" t="str">
        <f>IF(B57&gt;【記載例】工事概要!$C$32,"",IF(B57&gt;=【記載例】工事概要!$C$31,$AA$13,""))</f>
        <v/>
      </c>
      <c r="AB57" s="64" t="str">
        <f>IF(B57&gt;【記載例】工事概要!$C$34,"",IF(B57&gt;=【記載例】工事概要!$C$33,$AB$13,""))</f>
        <v/>
      </c>
      <c r="AC57" s="64" t="str">
        <f>IF(B57&gt;【記載例】工事概要!$C$36,"",IF(B57&gt;=【記載例】工事概要!$C$35,$AC$13,""))</f>
        <v/>
      </c>
      <c r="AD57" s="64" t="str">
        <f>IF(B57&gt;【記載例】工事概要!$C$38,"",IF(B57&gt;=【記載例】工事概要!$C$37,$AD$13,""))</f>
        <v/>
      </c>
      <c r="AE57" s="64" t="str">
        <f>IF(B57&gt;【記載例】工事概要!$C$40,"",IF(B57&gt;=【記載例】工事概要!$C$39,$AE$13,""))</f>
        <v/>
      </c>
      <c r="AF57" s="64" t="str">
        <f t="shared" si="3"/>
        <v/>
      </c>
      <c r="AG57" s="64" t="str">
        <f t="shared" si="4"/>
        <v xml:space="preserve"> </v>
      </c>
    </row>
    <row r="58" spans="1:33" ht="39" customHeight="1">
      <c r="A58" s="47" t="str">
        <f t="shared" si="5"/>
        <v>対象期間</v>
      </c>
      <c r="B58" s="72">
        <f>IFERROR(IF(B57=【記載例】工事概要!$E$14,"-",IF(B57="-","-",B57+1)),"-")</f>
        <v>43417</v>
      </c>
      <c r="C58" s="73">
        <f t="shared" si="6"/>
        <v>3</v>
      </c>
      <c r="D58" s="66" t="str">
        <f t="shared" si="7"/>
        <v xml:space="preserve"> </v>
      </c>
      <c r="E58" s="85" t="str">
        <f>IF(B58=【記載例】工事概要!$E$10,"",IF(B58&gt;【記載例】工事概要!$E$13,"",IF(LEN(AF58)=0,"○","")))</f>
        <v>○</v>
      </c>
      <c r="F58" s="70" t="str">
        <f t="shared" si="8"/>
        <v>〇</v>
      </c>
      <c r="G58" s="85" t="str">
        <f t="shared" si="0"/>
        <v/>
      </c>
      <c r="H58" s="85" t="s">
        <v>129</v>
      </c>
      <c r="I58" s="85" t="s">
        <v>129</v>
      </c>
      <c r="J58" s="74"/>
      <c r="K58" s="204"/>
      <c r="L58" s="71" t="str">
        <f t="shared" si="9"/>
        <v/>
      </c>
      <c r="M58" s="74" t="str">
        <f t="shared" si="10"/>
        <v/>
      </c>
      <c r="N58" s="74">
        <f t="shared" si="1"/>
        <v>43417</v>
      </c>
      <c r="O58" s="71" t="str">
        <f t="shared" si="11"/>
        <v/>
      </c>
      <c r="P58" s="71" t="str">
        <f t="shared" si="12"/>
        <v>振替済み</v>
      </c>
      <c r="Q58" s="192" t="str">
        <f t="shared" si="13"/>
        <v/>
      </c>
      <c r="R58" s="199" t="str">
        <f t="shared" si="2"/>
        <v>↓</v>
      </c>
      <c r="S58" s="45"/>
      <c r="V58" s="64" t="str">
        <f>IFERROR(VLOOKUP(B58,【記載例】工事概要!$C$10:$D$14,2,FALSE),"")</f>
        <v/>
      </c>
      <c r="W58" s="64" t="str">
        <f>IFERROR(VLOOKUP(B58,【記載例】工事概要!$C$18:$D$23,2,FALSE),"")</f>
        <v/>
      </c>
      <c r="X58" s="64" t="str">
        <f>IFERROR(VLOOKUP(B58,【記載例】工事概要!$C$24:$D$26,2,FALSE),"")</f>
        <v/>
      </c>
      <c r="Y58" s="64" t="str">
        <f>IF(B58&gt;【記載例】工事概要!$C$28,"",IF(B58&gt;=【記載例】工事概要!$C$27,$Y$13,""))</f>
        <v/>
      </c>
      <c r="Z58" s="64" t="str">
        <f>IF(B58&gt;【記載例】工事概要!$C$30,"",IF(B58&gt;=【記載例】工事概要!$C$29,$Z$13,""))</f>
        <v/>
      </c>
      <c r="AA58" s="64" t="str">
        <f>IF(B58&gt;【記載例】工事概要!$C$32,"",IF(B58&gt;=【記載例】工事概要!$C$31,$AA$13,""))</f>
        <v/>
      </c>
      <c r="AB58" s="64" t="str">
        <f>IF(B58&gt;【記載例】工事概要!$C$34,"",IF(B58&gt;=【記載例】工事概要!$C$33,$AB$13,""))</f>
        <v/>
      </c>
      <c r="AC58" s="64" t="str">
        <f>IF(B58&gt;【記載例】工事概要!$C$36,"",IF(B58&gt;=【記載例】工事概要!$C$35,$AC$13,""))</f>
        <v/>
      </c>
      <c r="AD58" s="64" t="str">
        <f>IF(B58&gt;【記載例】工事概要!$C$38,"",IF(B58&gt;=【記載例】工事概要!$C$37,$AD$13,""))</f>
        <v/>
      </c>
      <c r="AE58" s="64" t="str">
        <f>IF(B58&gt;【記載例】工事概要!$C$40,"",IF(B58&gt;=【記載例】工事概要!$C$39,$AE$13,""))</f>
        <v/>
      </c>
      <c r="AF58" s="64" t="str">
        <f t="shared" si="3"/>
        <v/>
      </c>
      <c r="AG58" s="64" t="str">
        <f t="shared" si="4"/>
        <v xml:space="preserve"> </v>
      </c>
    </row>
    <row r="59" spans="1:33" ht="39" customHeight="1">
      <c r="A59" s="47" t="str">
        <f t="shared" si="5"/>
        <v>対象期間</v>
      </c>
      <c r="B59" s="72">
        <f>IFERROR(IF(B58=【記載例】工事概要!$E$14,"-",IF(B58="-","-",B58+1)),"-")</f>
        <v>43418</v>
      </c>
      <c r="C59" s="73">
        <f t="shared" si="6"/>
        <v>4</v>
      </c>
      <c r="D59" s="66" t="str">
        <f t="shared" si="7"/>
        <v xml:space="preserve"> </v>
      </c>
      <c r="E59" s="85" t="str">
        <f>IF(B59=【記載例】工事概要!$E$10,"",IF(B59&gt;【記載例】工事概要!$E$13,"",IF(LEN(AF59)=0,"○","")))</f>
        <v>○</v>
      </c>
      <c r="F59" s="70" t="str">
        <f t="shared" si="8"/>
        <v>〇</v>
      </c>
      <c r="G59" s="85" t="str">
        <f t="shared" si="0"/>
        <v/>
      </c>
      <c r="H59" s="208" t="s">
        <v>129</v>
      </c>
      <c r="I59" s="208" t="s">
        <v>129</v>
      </c>
      <c r="J59" s="74"/>
      <c r="K59" s="204"/>
      <c r="L59" s="71" t="str">
        <f t="shared" si="9"/>
        <v/>
      </c>
      <c r="M59" s="74" t="str">
        <f t="shared" si="10"/>
        <v/>
      </c>
      <c r="N59" s="74">
        <f t="shared" si="1"/>
        <v>43418</v>
      </c>
      <c r="O59" s="71" t="str">
        <f t="shared" si="11"/>
        <v/>
      </c>
      <c r="P59" s="71" t="str">
        <f t="shared" si="12"/>
        <v>振替済み</v>
      </c>
      <c r="Q59" s="192" t="str">
        <f t="shared" si="13"/>
        <v/>
      </c>
      <c r="R59" s="199" t="str">
        <f t="shared" si="2"/>
        <v>↓</v>
      </c>
      <c r="S59" s="45"/>
      <c r="V59" s="64" t="str">
        <f>IFERROR(VLOOKUP(B59,【記載例】工事概要!$C$10:$D$14,2,FALSE),"")</f>
        <v/>
      </c>
      <c r="W59" s="64" t="str">
        <f>IFERROR(VLOOKUP(B59,【記載例】工事概要!$C$18:$D$23,2,FALSE),"")</f>
        <v/>
      </c>
      <c r="X59" s="64" t="str">
        <f>IFERROR(VLOOKUP(B59,【記載例】工事概要!$C$24:$D$26,2,FALSE),"")</f>
        <v/>
      </c>
      <c r="Y59" s="64" t="str">
        <f>IF(B59&gt;【記載例】工事概要!$C$28,"",IF(B59&gt;=【記載例】工事概要!$C$27,$Y$13,""))</f>
        <v/>
      </c>
      <c r="Z59" s="64" t="str">
        <f>IF(B59&gt;【記載例】工事概要!$C$30,"",IF(B59&gt;=【記載例】工事概要!$C$29,$Z$13,""))</f>
        <v/>
      </c>
      <c r="AA59" s="64" t="str">
        <f>IF(B59&gt;【記載例】工事概要!$C$32,"",IF(B59&gt;=【記載例】工事概要!$C$31,$AA$13,""))</f>
        <v/>
      </c>
      <c r="AB59" s="64" t="str">
        <f>IF(B59&gt;【記載例】工事概要!$C$34,"",IF(B59&gt;=【記載例】工事概要!$C$33,$AB$13,""))</f>
        <v/>
      </c>
      <c r="AC59" s="64" t="str">
        <f>IF(B59&gt;【記載例】工事概要!$C$36,"",IF(B59&gt;=【記載例】工事概要!$C$35,$AC$13,""))</f>
        <v/>
      </c>
      <c r="AD59" s="64" t="str">
        <f>IF(B59&gt;【記載例】工事概要!$C$38,"",IF(B59&gt;=【記載例】工事概要!$C$37,$AD$13,""))</f>
        <v/>
      </c>
      <c r="AE59" s="64" t="str">
        <f>IF(B59&gt;【記載例】工事概要!$C$40,"",IF(B59&gt;=【記載例】工事概要!$C$39,$AE$13,""))</f>
        <v/>
      </c>
      <c r="AF59" s="64" t="str">
        <f t="shared" si="3"/>
        <v/>
      </c>
      <c r="AG59" s="64" t="str">
        <f t="shared" si="4"/>
        <v xml:space="preserve"> </v>
      </c>
    </row>
    <row r="60" spans="1:33" ht="39" customHeight="1">
      <c r="A60" s="47" t="str">
        <f t="shared" si="5"/>
        <v>対象期間</v>
      </c>
      <c r="B60" s="72">
        <f>IFERROR(IF(B59=【記載例】工事概要!$E$14,"-",IF(B59="-","-",B59+1)),"-")</f>
        <v>43419</v>
      </c>
      <c r="C60" s="73">
        <f t="shared" si="6"/>
        <v>5</v>
      </c>
      <c r="D60" s="66" t="str">
        <f t="shared" si="7"/>
        <v xml:space="preserve"> </v>
      </c>
      <c r="E60" s="85" t="str">
        <f>IF(B60=【記載例】工事概要!$E$10,"",IF(B60&gt;【記載例】工事概要!$E$13,"",IF(LEN(AF60)=0,"○","")))</f>
        <v>○</v>
      </c>
      <c r="F60" s="70" t="str">
        <f t="shared" si="8"/>
        <v>〇</v>
      </c>
      <c r="G60" s="85" t="str">
        <f t="shared" si="0"/>
        <v/>
      </c>
      <c r="H60" s="208" t="s">
        <v>129</v>
      </c>
      <c r="I60" s="208" t="s">
        <v>129</v>
      </c>
      <c r="J60" s="74"/>
      <c r="K60" s="204"/>
      <c r="L60" s="71" t="str">
        <f t="shared" si="9"/>
        <v/>
      </c>
      <c r="M60" s="74" t="str">
        <f t="shared" si="10"/>
        <v/>
      </c>
      <c r="N60" s="74">
        <f t="shared" si="1"/>
        <v>43419</v>
      </c>
      <c r="O60" s="71" t="str">
        <f t="shared" si="11"/>
        <v/>
      </c>
      <c r="P60" s="71" t="str">
        <f t="shared" si="12"/>
        <v>振替済み</v>
      </c>
      <c r="Q60" s="192" t="str">
        <f t="shared" si="13"/>
        <v/>
      </c>
      <c r="R60" s="199" t="str">
        <f t="shared" si="2"/>
        <v>↓</v>
      </c>
      <c r="S60" s="45"/>
      <c r="V60" s="64" t="str">
        <f>IFERROR(VLOOKUP(B60,【記載例】工事概要!$C$10:$D$14,2,FALSE),"")</f>
        <v/>
      </c>
      <c r="W60" s="64" t="str">
        <f>IFERROR(VLOOKUP(B60,【記載例】工事概要!$C$18:$D$23,2,FALSE),"")</f>
        <v/>
      </c>
      <c r="X60" s="64" t="str">
        <f>IFERROR(VLOOKUP(B60,【記載例】工事概要!$C$24:$D$26,2,FALSE),"")</f>
        <v/>
      </c>
      <c r="Y60" s="64" t="str">
        <f>IF(B60&gt;【記載例】工事概要!$C$28,"",IF(B60&gt;=【記載例】工事概要!$C$27,$Y$13,""))</f>
        <v/>
      </c>
      <c r="Z60" s="64" t="str">
        <f>IF(B60&gt;【記載例】工事概要!$C$30,"",IF(B60&gt;=【記載例】工事概要!$C$29,$Z$13,""))</f>
        <v/>
      </c>
      <c r="AA60" s="64" t="str">
        <f>IF(B60&gt;【記載例】工事概要!$C$32,"",IF(B60&gt;=【記載例】工事概要!$C$31,$AA$13,""))</f>
        <v/>
      </c>
      <c r="AB60" s="64" t="str">
        <f>IF(B60&gt;【記載例】工事概要!$C$34,"",IF(B60&gt;=【記載例】工事概要!$C$33,$AB$13,""))</f>
        <v/>
      </c>
      <c r="AC60" s="64" t="str">
        <f>IF(B60&gt;【記載例】工事概要!$C$36,"",IF(B60&gt;=【記載例】工事概要!$C$35,$AC$13,""))</f>
        <v/>
      </c>
      <c r="AD60" s="64" t="str">
        <f>IF(B60&gt;【記載例】工事概要!$C$38,"",IF(B60&gt;=【記載例】工事概要!$C$37,$AD$13,""))</f>
        <v/>
      </c>
      <c r="AE60" s="64" t="str">
        <f>IF(B60&gt;【記載例】工事概要!$C$40,"",IF(B60&gt;=【記載例】工事概要!$C$39,$AE$13,""))</f>
        <v/>
      </c>
      <c r="AF60" s="64" t="str">
        <f t="shared" si="3"/>
        <v/>
      </c>
      <c r="AG60" s="64" t="str">
        <f t="shared" si="4"/>
        <v xml:space="preserve"> </v>
      </c>
    </row>
    <row r="61" spans="1:33" ht="39" customHeight="1">
      <c r="A61" s="47" t="str">
        <f t="shared" si="5"/>
        <v>対象期間</v>
      </c>
      <c r="B61" s="72">
        <f>IFERROR(IF(B60=【記載例】工事概要!$E$14,"-",IF(B60="-","-",B60+1)),"-")</f>
        <v>43420</v>
      </c>
      <c r="C61" s="73">
        <f t="shared" si="6"/>
        <v>6</v>
      </c>
      <c r="D61" s="66" t="str">
        <f t="shared" si="7"/>
        <v xml:space="preserve"> </v>
      </c>
      <c r="E61" s="85" t="str">
        <f>IF(B61=【記載例】工事概要!$E$10,"",IF(B61&gt;【記載例】工事概要!$E$13,"",IF(LEN(AF61)=0,"○","")))</f>
        <v>○</v>
      </c>
      <c r="F61" s="70" t="str">
        <f t="shared" si="8"/>
        <v>〇</v>
      </c>
      <c r="G61" s="85" t="str">
        <f t="shared" si="0"/>
        <v/>
      </c>
      <c r="H61" s="208" t="s">
        <v>129</v>
      </c>
      <c r="I61" s="208" t="s">
        <v>129</v>
      </c>
      <c r="J61" s="74"/>
      <c r="K61" s="204"/>
      <c r="L61" s="71" t="str">
        <f t="shared" si="9"/>
        <v/>
      </c>
      <c r="M61" s="74" t="str">
        <f t="shared" si="10"/>
        <v/>
      </c>
      <c r="N61" s="74">
        <f t="shared" si="1"/>
        <v>43420</v>
      </c>
      <c r="O61" s="71" t="str">
        <f t="shared" si="11"/>
        <v/>
      </c>
      <c r="P61" s="71" t="str">
        <f t="shared" si="12"/>
        <v>振替済み</v>
      </c>
      <c r="Q61" s="192" t="str">
        <f t="shared" si="13"/>
        <v/>
      </c>
      <c r="R61" s="199" t="str">
        <f t="shared" si="2"/>
        <v>↓</v>
      </c>
      <c r="S61" s="45"/>
      <c r="V61" s="64" t="str">
        <f>IFERROR(VLOOKUP(B61,【記載例】工事概要!$C$10:$D$14,2,FALSE),"")</f>
        <v/>
      </c>
      <c r="W61" s="64" t="str">
        <f>IFERROR(VLOOKUP(B61,【記載例】工事概要!$C$18:$D$23,2,FALSE),"")</f>
        <v/>
      </c>
      <c r="X61" s="64" t="str">
        <f>IFERROR(VLOOKUP(B61,【記載例】工事概要!$C$24:$D$26,2,FALSE),"")</f>
        <v/>
      </c>
      <c r="Y61" s="64" t="str">
        <f>IF(B61&gt;【記載例】工事概要!$C$28,"",IF(B61&gt;=【記載例】工事概要!$C$27,$Y$13,""))</f>
        <v/>
      </c>
      <c r="Z61" s="64" t="str">
        <f>IF(B61&gt;【記載例】工事概要!$C$30,"",IF(B61&gt;=【記載例】工事概要!$C$29,$Z$13,""))</f>
        <v/>
      </c>
      <c r="AA61" s="64" t="str">
        <f>IF(B61&gt;【記載例】工事概要!$C$32,"",IF(B61&gt;=【記載例】工事概要!$C$31,$AA$13,""))</f>
        <v/>
      </c>
      <c r="AB61" s="64" t="str">
        <f>IF(B61&gt;【記載例】工事概要!$C$34,"",IF(B61&gt;=【記載例】工事概要!$C$33,$AB$13,""))</f>
        <v/>
      </c>
      <c r="AC61" s="64" t="str">
        <f>IF(B61&gt;【記載例】工事概要!$C$36,"",IF(B61&gt;=【記載例】工事概要!$C$35,$AC$13,""))</f>
        <v/>
      </c>
      <c r="AD61" s="64" t="str">
        <f>IF(B61&gt;【記載例】工事概要!$C$38,"",IF(B61&gt;=【記載例】工事概要!$C$37,$AD$13,""))</f>
        <v/>
      </c>
      <c r="AE61" s="64" t="str">
        <f>IF(B61&gt;【記載例】工事概要!$C$40,"",IF(B61&gt;=【記載例】工事概要!$C$39,$AE$13,""))</f>
        <v/>
      </c>
      <c r="AF61" s="64" t="str">
        <f t="shared" si="3"/>
        <v/>
      </c>
      <c r="AG61" s="64" t="str">
        <f t="shared" si="4"/>
        <v xml:space="preserve"> </v>
      </c>
    </row>
    <row r="62" spans="1:33" ht="39" customHeight="1">
      <c r="A62" s="47" t="str">
        <f t="shared" si="5"/>
        <v>対象期間</v>
      </c>
      <c r="B62" s="72">
        <f>IFERROR(IF(B61=【記載例】工事概要!$E$14,"-",IF(B61="-","-",B61+1)),"-")</f>
        <v>43421</v>
      </c>
      <c r="C62" s="73">
        <f t="shared" si="6"/>
        <v>7</v>
      </c>
      <c r="D62" s="66" t="str">
        <f t="shared" si="7"/>
        <v xml:space="preserve"> </v>
      </c>
      <c r="E62" s="85" t="str">
        <f>IF(B62=【記載例】工事概要!$E$10,"",IF(B62&gt;【記載例】工事概要!$E$13,"",IF(LEN(AF62)=0,"○","")))</f>
        <v>○</v>
      </c>
      <c r="F62" s="70" t="str">
        <f t="shared" si="8"/>
        <v>〇</v>
      </c>
      <c r="G62" s="85" t="str">
        <f t="shared" si="0"/>
        <v>〇</v>
      </c>
      <c r="H62" s="208" t="s">
        <v>49</v>
      </c>
      <c r="I62" s="208" t="s">
        <v>49</v>
      </c>
      <c r="J62" s="74"/>
      <c r="K62" s="204"/>
      <c r="L62" s="71" t="str">
        <f t="shared" si="9"/>
        <v/>
      </c>
      <c r="M62" s="74" t="str">
        <f t="shared" si="10"/>
        <v/>
      </c>
      <c r="N62" s="74">
        <f t="shared" si="1"/>
        <v>43421</v>
      </c>
      <c r="O62" s="71" t="str">
        <f t="shared" si="11"/>
        <v/>
      </c>
      <c r="P62" s="71" t="str">
        <f t="shared" si="12"/>
        <v>振替済み</v>
      </c>
      <c r="Q62" s="192" t="str">
        <f t="shared" si="13"/>
        <v>OK</v>
      </c>
      <c r="R62" s="199" t="str">
        <f t="shared" si="2"/>
        <v>↓</v>
      </c>
      <c r="S62" s="45"/>
      <c r="V62" s="64" t="str">
        <f>IFERROR(VLOOKUP(B62,【記載例】工事概要!$C$10:$D$14,2,FALSE),"")</f>
        <v/>
      </c>
      <c r="W62" s="64" t="str">
        <f>IFERROR(VLOOKUP(B62,【記載例】工事概要!$C$18:$D$23,2,FALSE),"")</f>
        <v/>
      </c>
      <c r="X62" s="64" t="str">
        <f>IFERROR(VLOOKUP(B62,【記載例】工事概要!$C$24:$D$26,2,FALSE),"")</f>
        <v/>
      </c>
      <c r="Y62" s="64" t="str">
        <f>IF(B62&gt;【記載例】工事概要!$C$28,"",IF(B62&gt;=【記載例】工事概要!$C$27,$Y$13,""))</f>
        <v/>
      </c>
      <c r="Z62" s="64" t="str">
        <f>IF(B62&gt;【記載例】工事概要!$C$30,"",IF(B62&gt;=【記載例】工事概要!$C$29,$Z$13,""))</f>
        <v/>
      </c>
      <c r="AA62" s="64" t="str">
        <f>IF(B62&gt;【記載例】工事概要!$C$32,"",IF(B62&gt;=【記載例】工事概要!$C$31,$AA$13,""))</f>
        <v/>
      </c>
      <c r="AB62" s="64" t="str">
        <f>IF(B62&gt;【記載例】工事概要!$C$34,"",IF(B62&gt;=【記載例】工事概要!$C$33,$AB$13,""))</f>
        <v/>
      </c>
      <c r="AC62" s="64" t="str">
        <f>IF(B62&gt;【記載例】工事概要!$C$36,"",IF(B62&gt;=【記載例】工事概要!$C$35,$AC$13,""))</f>
        <v/>
      </c>
      <c r="AD62" s="64" t="str">
        <f>IF(B62&gt;【記載例】工事概要!$C$38,"",IF(B62&gt;=【記載例】工事概要!$C$37,$AD$13,""))</f>
        <v/>
      </c>
      <c r="AE62" s="64" t="str">
        <f>IF(B62&gt;【記載例】工事概要!$C$40,"",IF(B62&gt;=【記載例】工事概要!$C$39,$AE$13,""))</f>
        <v/>
      </c>
      <c r="AF62" s="64" t="str">
        <f t="shared" si="3"/>
        <v/>
      </c>
      <c r="AG62" s="64" t="str">
        <f t="shared" si="4"/>
        <v xml:space="preserve"> </v>
      </c>
    </row>
    <row r="63" spans="1:33" ht="39" customHeight="1">
      <c r="A63" s="47" t="str">
        <f t="shared" si="5"/>
        <v>対象期間</v>
      </c>
      <c r="B63" s="72">
        <f>IFERROR(IF(B62=【記載例】工事概要!$E$14,"-",IF(B62="-","-",B62+1)),"-")</f>
        <v>43422</v>
      </c>
      <c r="C63" s="73">
        <f t="shared" si="6"/>
        <v>1</v>
      </c>
      <c r="D63" s="66" t="str">
        <f t="shared" si="7"/>
        <v xml:space="preserve"> </v>
      </c>
      <c r="E63" s="85" t="str">
        <f>IF(B63=【記載例】工事概要!$E$10,"",IF(B63&gt;【記載例】工事概要!$E$13,"",IF(LEN(AF63)=0,"○","")))</f>
        <v>○</v>
      </c>
      <c r="F63" s="70" t="str">
        <f t="shared" si="8"/>
        <v>〇</v>
      </c>
      <c r="G63" s="85" t="str">
        <f t="shared" si="0"/>
        <v>〇</v>
      </c>
      <c r="H63" s="208" t="s">
        <v>49</v>
      </c>
      <c r="I63" s="208" t="s">
        <v>49</v>
      </c>
      <c r="J63" s="74"/>
      <c r="K63" s="204"/>
      <c r="L63" s="71" t="str">
        <f t="shared" si="9"/>
        <v/>
      </c>
      <c r="M63" s="74" t="str">
        <f t="shared" si="10"/>
        <v/>
      </c>
      <c r="N63" s="74">
        <f t="shared" si="1"/>
        <v>43422</v>
      </c>
      <c r="O63" s="71" t="str">
        <f t="shared" si="11"/>
        <v/>
      </c>
      <c r="P63" s="71" t="str">
        <f t="shared" si="12"/>
        <v>振替済み</v>
      </c>
      <c r="Q63" s="192" t="str">
        <f t="shared" si="13"/>
        <v>OK</v>
      </c>
      <c r="R63" s="199" t="str">
        <f t="shared" si="2"/>
        <v>週の終わり</v>
      </c>
      <c r="S63" s="45"/>
      <c r="V63" s="64" t="str">
        <f>IFERROR(VLOOKUP(B63,【記載例】工事概要!$C$10:$D$14,2,FALSE),"")</f>
        <v/>
      </c>
      <c r="W63" s="64" t="str">
        <f>IFERROR(VLOOKUP(B63,【記載例】工事概要!$C$18:$D$23,2,FALSE),"")</f>
        <v/>
      </c>
      <c r="X63" s="64" t="str">
        <f>IFERROR(VLOOKUP(B63,【記載例】工事概要!$C$24:$D$26,2,FALSE),"")</f>
        <v/>
      </c>
      <c r="Y63" s="64" t="str">
        <f>IF(B63&gt;【記載例】工事概要!$C$28,"",IF(B63&gt;=【記載例】工事概要!$C$27,$Y$13,""))</f>
        <v/>
      </c>
      <c r="Z63" s="64" t="str">
        <f>IF(B63&gt;【記載例】工事概要!$C$30,"",IF(B63&gt;=【記載例】工事概要!$C$29,$Z$13,""))</f>
        <v/>
      </c>
      <c r="AA63" s="64" t="str">
        <f>IF(B63&gt;【記載例】工事概要!$C$32,"",IF(B63&gt;=【記載例】工事概要!$C$31,$AA$13,""))</f>
        <v/>
      </c>
      <c r="AB63" s="64" t="str">
        <f>IF(B63&gt;【記載例】工事概要!$C$34,"",IF(B63&gt;=【記載例】工事概要!$C$33,$AB$13,""))</f>
        <v/>
      </c>
      <c r="AC63" s="64" t="str">
        <f>IF(B63&gt;【記載例】工事概要!$C$36,"",IF(B63&gt;=【記載例】工事概要!$C$35,$AC$13,""))</f>
        <v/>
      </c>
      <c r="AD63" s="64" t="str">
        <f>IF(B63&gt;【記載例】工事概要!$C$38,"",IF(B63&gt;=【記載例】工事概要!$C$37,$AD$13,""))</f>
        <v/>
      </c>
      <c r="AE63" s="64" t="str">
        <f>IF(B63&gt;【記載例】工事概要!$C$40,"",IF(B63&gt;=【記載例】工事概要!$C$39,$AE$13,""))</f>
        <v/>
      </c>
      <c r="AF63" s="64" t="str">
        <f t="shared" si="3"/>
        <v/>
      </c>
      <c r="AG63" s="64" t="str">
        <f t="shared" si="4"/>
        <v xml:space="preserve"> </v>
      </c>
    </row>
    <row r="64" spans="1:33" ht="39" customHeight="1">
      <c r="A64" s="47" t="str">
        <f t="shared" si="5"/>
        <v>対象期間</v>
      </c>
      <c r="B64" s="72">
        <f>IFERROR(IF(B63=【記載例】工事概要!$E$14,"-",IF(B63="-","-",B63+1)),"-")</f>
        <v>43423</v>
      </c>
      <c r="C64" s="73">
        <f t="shared" si="6"/>
        <v>2</v>
      </c>
      <c r="D64" s="66" t="str">
        <f t="shared" si="7"/>
        <v xml:space="preserve"> </v>
      </c>
      <c r="E64" s="85" t="str">
        <f>IF(B64=【記載例】工事概要!$E$10,"",IF(B64&gt;【記載例】工事概要!$E$13,"",IF(LEN(AF64)=0,"○","")))</f>
        <v>○</v>
      </c>
      <c r="F64" s="70" t="str">
        <f t="shared" si="8"/>
        <v>〇</v>
      </c>
      <c r="G64" s="85" t="str">
        <f t="shared" si="0"/>
        <v/>
      </c>
      <c r="H64" s="208" t="s">
        <v>129</v>
      </c>
      <c r="I64" s="208" t="s">
        <v>129</v>
      </c>
      <c r="J64" s="74"/>
      <c r="K64" s="204"/>
      <c r="L64" s="71" t="str">
        <f t="shared" si="9"/>
        <v/>
      </c>
      <c r="M64" s="74" t="str">
        <f t="shared" si="10"/>
        <v/>
      </c>
      <c r="N64" s="74">
        <f t="shared" si="1"/>
        <v>43423</v>
      </c>
      <c r="O64" s="71" t="str">
        <f t="shared" si="11"/>
        <v/>
      </c>
      <c r="P64" s="71" t="str">
        <f t="shared" si="12"/>
        <v>振替済み</v>
      </c>
      <c r="Q64" s="192" t="str">
        <f t="shared" si="13"/>
        <v/>
      </c>
      <c r="R64" s="199" t="str">
        <f t="shared" si="2"/>
        <v>週の始まり</v>
      </c>
      <c r="S64" s="45"/>
      <c r="V64" s="64" t="str">
        <f>IFERROR(VLOOKUP(B64,【記載例】工事概要!$C$10:$D$14,2,FALSE),"")</f>
        <v/>
      </c>
      <c r="W64" s="64" t="str">
        <f>IFERROR(VLOOKUP(B64,【記載例】工事概要!$C$18:$D$23,2,FALSE),"")</f>
        <v/>
      </c>
      <c r="X64" s="64" t="str">
        <f>IFERROR(VLOOKUP(B64,【記載例】工事概要!$C$24:$D$26,2,FALSE),"")</f>
        <v/>
      </c>
      <c r="Y64" s="64" t="str">
        <f>IF(B64&gt;【記載例】工事概要!$C$28,"",IF(B64&gt;=【記載例】工事概要!$C$27,$Y$13,""))</f>
        <v/>
      </c>
      <c r="Z64" s="64" t="str">
        <f>IF(B64&gt;【記載例】工事概要!$C$30,"",IF(B64&gt;=【記載例】工事概要!$C$29,$Z$13,""))</f>
        <v/>
      </c>
      <c r="AA64" s="64" t="str">
        <f>IF(B64&gt;【記載例】工事概要!$C$32,"",IF(B64&gt;=【記載例】工事概要!$C$31,$AA$13,""))</f>
        <v/>
      </c>
      <c r="AB64" s="64" t="str">
        <f>IF(B64&gt;【記載例】工事概要!$C$34,"",IF(B64&gt;=【記載例】工事概要!$C$33,$AB$13,""))</f>
        <v/>
      </c>
      <c r="AC64" s="64" t="str">
        <f>IF(B64&gt;【記載例】工事概要!$C$36,"",IF(B64&gt;=【記載例】工事概要!$C$35,$AC$13,""))</f>
        <v/>
      </c>
      <c r="AD64" s="64" t="str">
        <f>IF(B64&gt;【記載例】工事概要!$C$38,"",IF(B64&gt;=【記載例】工事概要!$C$37,$AD$13,""))</f>
        <v/>
      </c>
      <c r="AE64" s="64" t="str">
        <f>IF(B64&gt;【記載例】工事概要!$C$40,"",IF(B64&gt;=【記載例】工事概要!$C$39,$AE$13,""))</f>
        <v/>
      </c>
      <c r="AF64" s="64" t="str">
        <f t="shared" si="3"/>
        <v/>
      </c>
      <c r="AG64" s="64" t="str">
        <f t="shared" si="4"/>
        <v xml:space="preserve"> </v>
      </c>
    </row>
    <row r="65" spans="1:33" ht="39" customHeight="1">
      <c r="A65" s="47" t="str">
        <f t="shared" si="5"/>
        <v>対象期間</v>
      </c>
      <c r="B65" s="72">
        <f>IFERROR(IF(B64=【記載例】工事概要!$E$14,"-",IF(B64="-","-",B64+1)),"-")</f>
        <v>43424</v>
      </c>
      <c r="C65" s="73">
        <f t="shared" si="6"/>
        <v>3</v>
      </c>
      <c r="D65" s="66" t="str">
        <f t="shared" si="7"/>
        <v xml:space="preserve"> </v>
      </c>
      <c r="E65" s="85" t="str">
        <f>IF(B65=【記載例】工事概要!$E$10,"",IF(B65&gt;【記載例】工事概要!$E$13,"",IF(LEN(AF65)=0,"○","")))</f>
        <v>○</v>
      </c>
      <c r="F65" s="70" t="str">
        <f t="shared" si="8"/>
        <v>〇</v>
      </c>
      <c r="G65" s="85" t="str">
        <f t="shared" si="0"/>
        <v/>
      </c>
      <c r="H65" s="208" t="s">
        <v>129</v>
      </c>
      <c r="I65" s="208" t="s">
        <v>129</v>
      </c>
      <c r="J65" s="74"/>
      <c r="K65" s="204"/>
      <c r="L65" s="71" t="str">
        <f t="shared" si="9"/>
        <v/>
      </c>
      <c r="M65" s="74" t="str">
        <f t="shared" si="10"/>
        <v/>
      </c>
      <c r="N65" s="74">
        <f t="shared" si="1"/>
        <v>43424</v>
      </c>
      <c r="O65" s="71" t="str">
        <f t="shared" si="11"/>
        <v/>
      </c>
      <c r="P65" s="71" t="str">
        <f t="shared" si="12"/>
        <v>振替済み</v>
      </c>
      <c r="Q65" s="192" t="str">
        <f t="shared" si="13"/>
        <v/>
      </c>
      <c r="R65" s="199" t="str">
        <f t="shared" si="2"/>
        <v>↓</v>
      </c>
      <c r="S65" s="45"/>
      <c r="V65" s="64" t="str">
        <f>IFERROR(VLOOKUP(B65,【記載例】工事概要!$C$10:$D$14,2,FALSE),"")</f>
        <v/>
      </c>
      <c r="W65" s="64" t="str">
        <f>IFERROR(VLOOKUP(B65,【記載例】工事概要!$C$18:$D$23,2,FALSE),"")</f>
        <v/>
      </c>
      <c r="X65" s="64" t="str">
        <f>IFERROR(VLOOKUP(B65,【記載例】工事概要!$C$24:$D$26,2,FALSE),"")</f>
        <v/>
      </c>
      <c r="Y65" s="64" t="str">
        <f>IF(B65&gt;【記載例】工事概要!$C$28,"",IF(B65&gt;=【記載例】工事概要!$C$27,$Y$13,""))</f>
        <v/>
      </c>
      <c r="Z65" s="64" t="str">
        <f>IF(B65&gt;【記載例】工事概要!$C$30,"",IF(B65&gt;=【記載例】工事概要!$C$29,$Z$13,""))</f>
        <v/>
      </c>
      <c r="AA65" s="64" t="str">
        <f>IF(B65&gt;【記載例】工事概要!$C$32,"",IF(B65&gt;=【記載例】工事概要!$C$31,$AA$13,""))</f>
        <v/>
      </c>
      <c r="AB65" s="64" t="str">
        <f>IF(B65&gt;【記載例】工事概要!$C$34,"",IF(B65&gt;=【記載例】工事概要!$C$33,$AB$13,""))</f>
        <v/>
      </c>
      <c r="AC65" s="64" t="str">
        <f>IF(B65&gt;【記載例】工事概要!$C$36,"",IF(B65&gt;=【記載例】工事概要!$C$35,$AC$13,""))</f>
        <v/>
      </c>
      <c r="AD65" s="64" t="str">
        <f>IF(B65&gt;【記載例】工事概要!$C$38,"",IF(B65&gt;=【記載例】工事概要!$C$37,$AD$13,""))</f>
        <v/>
      </c>
      <c r="AE65" s="64" t="str">
        <f>IF(B65&gt;【記載例】工事概要!$C$40,"",IF(B65&gt;=【記載例】工事概要!$C$39,$AE$13,""))</f>
        <v/>
      </c>
      <c r="AF65" s="64" t="str">
        <f t="shared" si="3"/>
        <v/>
      </c>
      <c r="AG65" s="64" t="str">
        <f t="shared" si="4"/>
        <v xml:space="preserve"> </v>
      </c>
    </row>
    <row r="66" spans="1:33" ht="39" customHeight="1">
      <c r="A66" s="47" t="str">
        <f t="shared" si="5"/>
        <v>対象期間</v>
      </c>
      <c r="B66" s="72">
        <f>IFERROR(IF(B65=【記載例】工事概要!$E$14,"-",IF(B65="-","-",B65+1)),"-")</f>
        <v>43425</v>
      </c>
      <c r="C66" s="73">
        <f t="shared" si="6"/>
        <v>4</v>
      </c>
      <c r="D66" s="66" t="str">
        <f t="shared" si="7"/>
        <v xml:space="preserve"> </v>
      </c>
      <c r="E66" s="85" t="str">
        <f>IF(B66=【記載例】工事概要!$E$10,"",IF(B66&gt;【記載例】工事概要!$E$13,"",IF(LEN(AF66)=0,"○","")))</f>
        <v>○</v>
      </c>
      <c r="F66" s="70" t="str">
        <f t="shared" si="8"/>
        <v>〇</v>
      </c>
      <c r="G66" s="85" t="str">
        <f t="shared" si="0"/>
        <v/>
      </c>
      <c r="H66" s="208" t="s">
        <v>129</v>
      </c>
      <c r="I66" s="208" t="s">
        <v>129</v>
      </c>
      <c r="J66" s="74"/>
      <c r="K66" s="204"/>
      <c r="L66" s="71" t="str">
        <f t="shared" si="9"/>
        <v/>
      </c>
      <c r="M66" s="74" t="str">
        <f t="shared" si="10"/>
        <v/>
      </c>
      <c r="N66" s="74">
        <f t="shared" si="1"/>
        <v>43425</v>
      </c>
      <c r="O66" s="71" t="str">
        <f t="shared" si="11"/>
        <v/>
      </c>
      <c r="P66" s="71" t="str">
        <f t="shared" si="12"/>
        <v>振替済み</v>
      </c>
      <c r="Q66" s="192" t="str">
        <f t="shared" si="13"/>
        <v/>
      </c>
      <c r="R66" s="199" t="str">
        <f t="shared" si="2"/>
        <v>↓</v>
      </c>
      <c r="S66" s="45"/>
      <c r="V66" s="64" t="str">
        <f>IFERROR(VLOOKUP(B66,【記載例】工事概要!$C$10:$D$14,2,FALSE),"")</f>
        <v/>
      </c>
      <c r="W66" s="64" t="str">
        <f>IFERROR(VLOOKUP(B66,【記載例】工事概要!$C$18:$D$23,2,FALSE),"")</f>
        <v/>
      </c>
      <c r="X66" s="64" t="str">
        <f>IFERROR(VLOOKUP(B66,【記載例】工事概要!$C$24:$D$26,2,FALSE),"")</f>
        <v/>
      </c>
      <c r="Y66" s="64" t="str">
        <f>IF(B66&gt;【記載例】工事概要!$C$28,"",IF(B66&gt;=【記載例】工事概要!$C$27,$Y$13,""))</f>
        <v/>
      </c>
      <c r="Z66" s="64" t="str">
        <f>IF(B66&gt;【記載例】工事概要!$C$30,"",IF(B66&gt;=【記載例】工事概要!$C$29,$Z$13,""))</f>
        <v/>
      </c>
      <c r="AA66" s="64" t="str">
        <f>IF(B66&gt;【記載例】工事概要!$C$32,"",IF(B66&gt;=【記載例】工事概要!$C$31,$AA$13,""))</f>
        <v/>
      </c>
      <c r="AB66" s="64" t="str">
        <f>IF(B66&gt;【記載例】工事概要!$C$34,"",IF(B66&gt;=【記載例】工事概要!$C$33,$AB$13,""))</f>
        <v/>
      </c>
      <c r="AC66" s="64" t="str">
        <f>IF(B66&gt;【記載例】工事概要!$C$36,"",IF(B66&gt;=【記載例】工事概要!$C$35,$AC$13,""))</f>
        <v/>
      </c>
      <c r="AD66" s="64" t="str">
        <f>IF(B66&gt;【記載例】工事概要!$C$38,"",IF(B66&gt;=【記載例】工事概要!$C$37,$AD$13,""))</f>
        <v/>
      </c>
      <c r="AE66" s="64" t="str">
        <f>IF(B66&gt;【記載例】工事概要!$C$40,"",IF(B66&gt;=【記載例】工事概要!$C$39,$AE$13,""))</f>
        <v/>
      </c>
      <c r="AF66" s="64" t="str">
        <f t="shared" si="3"/>
        <v/>
      </c>
      <c r="AG66" s="64" t="str">
        <f t="shared" si="4"/>
        <v xml:space="preserve"> </v>
      </c>
    </row>
    <row r="67" spans="1:33" ht="39" customHeight="1">
      <c r="A67" s="47" t="str">
        <f t="shared" si="5"/>
        <v>対象期間</v>
      </c>
      <c r="B67" s="72">
        <f>IFERROR(IF(B66=【記載例】工事概要!$E$14,"-",IF(B66="-","-",B66+1)),"-")</f>
        <v>43426</v>
      </c>
      <c r="C67" s="73">
        <f t="shared" si="6"/>
        <v>5</v>
      </c>
      <c r="D67" s="66" t="str">
        <f t="shared" si="7"/>
        <v xml:space="preserve"> </v>
      </c>
      <c r="E67" s="85" t="str">
        <f>IF(B67=【記載例】工事概要!$E$10,"",IF(B67&gt;【記載例】工事概要!$E$13,"",IF(LEN(AF67)=0,"○","")))</f>
        <v>○</v>
      </c>
      <c r="F67" s="70" t="str">
        <f t="shared" si="8"/>
        <v>〇</v>
      </c>
      <c r="G67" s="85" t="str">
        <f t="shared" si="0"/>
        <v/>
      </c>
      <c r="H67" s="208" t="s">
        <v>129</v>
      </c>
      <c r="I67" s="208" t="s">
        <v>129</v>
      </c>
      <c r="J67" s="74"/>
      <c r="K67" s="204"/>
      <c r="L67" s="71" t="str">
        <f t="shared" si="9"/>
        <v/>
      </c>
      <c r="M67" s="74" t="str">
        <f t="shared" si="10"/>
        <v/>
      </c>
      <c r="N67" s="74">
        <f t="shared" si="1"/>
        <v>43426</v>
      </c>
      <c r="O67" s="71" t="str">
        <f t="shared" si="11"/>
        <v/>
      </c>
      <c r="P67" s="71" t="str">
        <f t="shared" si="12"/>
        <v>振替済み</v>
      </c>
      <c r="Q67" s="192" t="str">
        <f t="shared" si="13"/>
        <v/>
      </c>
      <c r="R67" s="199" t="str">
        <f t="shared" si="2"/>
        <v>↓</v>
      </c>
      <c r="S67" s="45"/>
      <c r="V67" s="64" t="str">
        <f>IFERROR(VLOOKUP(B67,【記載例】工事概要!$C$10:$D$14,2,FALSE),"")</f>
        <v/>
      </c>
      <c r="W67" s="64" t="str">
        <f>IFERROR(VLOOKUP(B67,【記載例】工事概要!$C$18:$D$23,2,FALSE),"")</f>
        <v/>
      </c>
      <c r="X67" s="64" t="str">
        <f>IFERROR(VLOOKUP(B67,【記載例】工事概要!$C$24:$D$26,2,FALSE),"")</f>
        <v/>
      </c>
      <c r="Y67" s="64" t="str">
        <f>IF(B67&gt;【記載例】工事概要!$C$28,"",IF(B67&gt;=【記載例】工事概要!$C$27,$Y$13,""))</f>
        <v/>
      </c>
      <c r="Z67" s="64" t="str">
        <f>IF(B67&gt;【記載例】工事概要!$C$30,"",IF(B67&gt;=【記載例】工事概要!$C$29,$Z$13,""))</f>
        <v/>
      </c>
      <c r="AA67" s="64" t="str">
        <f>IF(B67&gt;【記載例】工事概要!$C$32,"",IF(B67&gt;=【記載例】工事概要!$C$31,$AA$13,""))</f>
        <v/>
      </c>
      <c r="AB67" s="64" t="str">
        <f>IF(B67&gt;【記載例】工事概要!$C$34,"",IF(B67&gt;=【記載例】工事概要!$C$33,$AB$13,""))</f>
        <v/>
      </c>
      <c r="AC67" s="64" t="str">
        <f>IF(B67&gt;【記載例】工事概要!$C$36,"",IF(B67&gt;=【記載例】工事概要!$C$35,$AC$13,""))</f>
        <v/>
      </c>
      <c r="AD67" s="64" t="str">
        <f>IF(B67&gt;【記載例】工事概要!$C$38,"",IF(B67&gt;=【記載例】工事概要!$C$37,$AD$13,""))</f>
        <v/>
      </c>
      <c r="AE67" s="64" t="str">
        <f>IF(B67&gt;【記載例】工事概要!$C$40,"",IF(B67&gt;=【記載例】工事概要!$C$39,$AE$13,""))</f>
        <v/>
      </c>
      <c r="AF67" s="64" t="str">
        <f t="shared" si="3"/>
        <v/>
      </c>
      <c r="AG67" s="64" t="str">
        <f t="shared" si="4"/>
        <v xml:space="preserve"> </v>
      </c>
    </row>
    <row r="68" spans="1:33" ht="39" customHeight="1">
      <c r="A68" s="47" t="str">
        <f t="shared" si="5"/>
        <v>対象期間</v>
      </c>
      <c r="B68" s="72">
        <f>IFERROR(IF(B67=【記載例】工事概要!$E$14,"-",IF(B67="-","-",B67+1)),"-")</f>
        <v>43427</v>
      </c>
      <c r="C68" s="73">
        <f t="shared" si="6"/>
        <v>6</v>
      </c>
      <c r="D68" s="66" t="str">
        <f t="shared" si="7"/>
        <v xml:space="preserve"> </v>
      </c>
      <c r="E68" s="85" t="str">
        <f>IF(B68=【記載例】工事概要!$E$10,"",IF(B68&gt;【記載例】工事概要!$E$13,"",IF(LEN(AF68)=0,"○","")))</f>
        <v>○</v>
      </c>
      <c r="F68" s="70" t="str">
        <f t="shared" si="8"/>
        <v>〇</v>
      </c>
      <c r="G68" s="85" t="str">
        <f t="shared" si="0"/>
        <v/>
      </c>
      <c r="H68" s="208" t="s">
        <v>129</v>
      </c>
      <c r="I68" s="208" t="s">
        <v>129</v>
      </c>
      <c r="J68" s="74"/>
      <c r="K68" s="204"/>
      <c r="L68" s="71" t="str">
        <f t="shared" si="9"/>
        <v/>
      </c>
      <c r="M68" s="74" t="str">
        <f t="shared" si="10"/>
        <v/>
      </c>
      <c r="N68" s="74">
        <f t="shared" si="1"/>
        <v>43427</v>
      </c>
      <c r="O68" s="71" t="str">
        <f t="shared" si="11"/>
        <v/>
      </c>
      <c r="P68" s="71" t="str">
        <f t="shared" si="12"/>
        <v>振替済み</v>
      </c>
      <c r="Q68" s="192" t="str">
        <f t="shared" si="13"/>
        <v/>
      </c>
      <c r="R68" s="199" t="str">
        <f t="shared" si="2"/>
        <v>↓</v>
      </c>
      <c r="S68" s="45"/>
      <c r="V68" s="64" t="str">
        <f>IFERROR(VLOOKUP(B68,【記載例】工事概要!$C$10:$D$14,2,FALSE),"")</f>
        <v/>
      </c>
      <c r="W68" s="64" t="str">
        <f>IFERROR(VLOOKUP(B68,【記載例】工事概要!$C$18:$D$23,2,FALSE),"")</f>
        <v/>
      </c>
      <c r="X68" s="64" t="str">
        <f>IFERROR(VLOOKUP(B68,【記載例】工事概要!$C$24:$D$26,2,FALSE),"")</f>
        <v/>
      </c>
      <c r="Y68" s="64" t="str">
        <f>IF(B68&gt;【記載例】工事概要!$C$28,"",IF(B68&gt;=【記載例】工事概要!$C$27,$Y$13,""))</f>
        <v/>
      </c>
      <c r="Z68" s="64" t="str">
        <f>IF(B68&gt;【記載例】工事概要!$C$30,"",IF(B68&gt;=【記載例】工事概要!$C$29,$Z$13,""))</f>
        <v/>
      </c>
      <c r="AA68" s="64" t="str">
        <f>IF(B68&gt;【記載例】工事概要!$C$32,"",IF(B68&gt;=【記載例】工事概要!$C$31,$AA$13,""))</f>
        <v/>
      </c>
      <c r="AB68" s="64" t="str">
        <f>IF(B68&gt;【記載例】工事概要!$C$34,"",IF(B68&gt;=【記載例】工事概要!$C$33,$AB$13,""))</f>
        <v/>
      </c>
      <c r="AC68" s="64" t="str">
        <f>IF(B68&gt;【記載例】工事概要!$C$36,"",IF(B68&gt;=【記載例】工事概要!$C$35,$AC$13,""))</f>
        <v/>
      </c>
      <c r="AD68" s="64" t="str">
        <f>IF(B68&gt;【記載例】工事概要!$C$38,"",IF(B68&gt;=【記載例】工事概要!$C$37,$AD$13,""))</f>
        <v/>
      </c>
      <c r="AE68" s="64" t="str">
        <f>IF(B68&gt;【記載例】工事概要!$C$40,"",IF(B68&gt;=【記載例】工事概要!$C$39,$AE$13,""))</f>
        <v/>
      </c>
      <c r="AF68" s="64" t="str">
        <f t="shared" si="3"/>
        <v/>
      </c>
      <c r="AG68" s="64" t="str">
        <f t="shared" si="4"/>
        <v xml:space="preserve"> </v>
      </c>
    </row>
    <row r="69" spans="1:33" ht="39" customHeight="1">
      <c r="A69" s="47" t="str">
        <f t="shared" si="5"/>
        <v>対象期間</v>
      </c>
      <c r="B69" s="72">
        <f>IFERROR(IF(B68=【記載例】工事概要!$E$14,"-",IF(B68="-","-",B68+1)),"-")</f>
        <v>43428</v>
      </c>
      <c r="C69" s="73">
        <f t="shared" si="6"/>
        <v>7</v>
      </c>
      <c r="D69" s="66" t="str">
        <f t="shared" si="7"/>
        <v xml:space="preserve"> </v>
      </c>
      <c r="E69" s="85" t="str">
        <f>IF(B69=【記載例】工事概要!$E$10,"",IF(B69&gt;【記載例】工事概要!$E$13,"",IF(LEN(AF69)=0,"○","")))</f>
        <v>○</v>
      </c>
      <c r="F69" s="70" t="str">
        <f t="shared" si="8"/>
        <v>〇</v>
      </c>
      <c r="G69" s="85" t="str">
        <f t="shared" si="0"/>
        <v>〇</v>
      </c>
      <c r="H69" s="208" t="s">
        <v>49</v>
      </c>
      <c r="I69" s="208" t="s">
        <v>49</v>
      </c>
      <c r="J69" s="74"/>
      <c r="K69" s="204"/>
      <c r="L69" s="71" t="str">
        <f t="shared" si="9"/>
        <v/>
      </c>
      <c r="M69" s="74" t="str">
        <f t="shared" si="10"/>
        <v/>
      </c>
      <c r="N69" s="74">
        <f t="shared" si="1"/>
        <v>43428</v>
      </c>
      <c r="O69" s="71" t="str">
        <f t="shared" si="11"/>
        <v/>
      </c>
      <c r="P69" s="71" t="str">
        <f t="shared" si="12"/>
        <v>振替済み</v>
      </c>
      <c r="Q69" s="192" t="str">
        <f t="shared" si="13"/>
        <v>OK</v>
      </c>
      <c r="R69" s="199" t="str">
        <f t="shared" si="2"/>
        <v>↓</v>
      </c>
      <c r="S69" s="45"/>
      <c r="V69" s="64" t="str">
        <f>IFERROR(VLOOKUP(B69,【記載例】工事概要!$C$10:$D$14,2,FALSE),"")</f>
        <v/>
      </c>
      <c r="W69" s="64" t="str">
        <f>IFERROR(VLOOKUP(B69,【記載例】工事概要!$C$18:$D$23,2,FALSE),"")</f>
        <v/>
      </c>
      <c r="X69" s="64" t="str">
        <f>IFERROR(VLOOKUP(B69,【記載例】工事概要!$C$24:$D$26,2,FALSE),"")</f>
        <v/>
      </c>
      <c r="Y69" s="64" t="str">
        <f>IF(B69&gt;【記載例】工事概要!$C$28,"",IF(B69&gt;=【記載例】工事概要!$C$27,$Y$13,""))</f>
        <v/>
      </c>
      <c r="Z69" s="64" t="str">
        <f>IF(B69&gt;【記載例】工事概要!$C$30,"",IF(B69&gt;=【記載例】工事概要!$C$29,$Z$13,""))</f>
        <v/>
      </c>
      <c r="AA69" s="64" t="str">
        <f>IF(B69&gt;【記載例】工事概要!$C$32,"",IF(B69&gt;=【記載例】工事概要!$C$31,$AA$13,""))</f>
        <v/>
      </c>
      <c r="AB69" s="64" t="str">
        <f>IF(B69&gt;【記載例】工事概要!$C$34,"",IF(B69&gt;=【記載例】工事概要!$C$33,$AB$13,""))</f>
        <v/>
      </c>
      <c r="AC69" s="64" t="str">
        <f>IF(B69&gt;【記載例】工事概要!$C$36,"",IF(B69&gt;=【記載例】工事概要!$C$35,$AC$13,""))</f>
        <v/>
      </c>
      <c r="AD69" s="64" t="str">
        <f>IF(B69&gt;【記載例】工事概要!$C$38,"",IF(B69&gt;=【記載例】工事概要!$C$37,$AD$13,""))</f>
        <v/>
      </c>
      <c r="AE69" s="64" t="str">
        <f>IF(B69&gt;【記載例】工事概要!$C$40,"",IF(B69&gt;=【記載例】工事概要!$C$39,$AE$13,""))</f>
        <v/>
      </c>
      <c r="AF69" s="64" t="str">
        <f t="shared" si="3"/>
        <v/>
      </c>
      <c r="AG69" s="64" t="str">
        <f t="shared" si="4"/>
        <v xml:space="preserve"> </v>
      </c>
    </row>
    <row r="70" spans="1:33" ht="39" customHeight="1">
      <c r="A70" s="47" t="str">
        <f t="shared" si="5"/>
        <v>対象期間</v>
      </c>
      <c r="B70" s="72">
        <f>IFERROR(IF(B69=【記載例】工事概要!$E$14,"-",IF(B69="-","-",B69+1)),"-")</f>
        <v>43429</v>
      </c>
      <c r="C70" s="73">
        <f t="shared" si="6"/>
        <v>1</v>
      </c>
      <c r="D70" s="66" t="str">
        <f t="shared" si="7"/>
        <v xml:space="preserve"> </v>
      </c>
      <c r="E70" s="85" t="str">
        <f>IF(B70=【記載例】工事概要!$E$10,"",IF(B70&gt;【記載例】工事概要!$E$13,"",IF(LEN(AF70)=0,"○","")))</f>
        <v>○</v>
      </c>
      <c r="F70" s="70" t="str">
        <f t="shared" si="8"/>
        <v>〇</v>
      </c>
      <c r="G70" s="85" t="str">
        <f t="shared" si="0"/>
        <v>〇</v>
      </c>
      <c r="H70" s="208" t="s">
        <v>49</v>
      </c>
      <c r="I70" s="208" t="s">
        <v>49</v>
      </c>
      <c r="J70" s="74"/>
      <c r="K70" s="204"/>
      <c r="L70" s="71" t="str">
        <f t="shared" si="9"/>
        <v/>
      </c>
      <c r="M70" s="74" t="str">
        <f t="shared" si="10"/>
        <v/>
      </c>
      <c r="N70" s="74">
        <f t="shared" si="1"/>
        <v>43429</v>
      </c>
      <c r="O70" s="71" t="str">
        <f t="shared" si="11"/>
        <v/>
      </c>
      <c r="P70" s="71" t="str">
        <f t="shared" si="12"/>
        <v>振替済み</v>
      </c>
      <c r="Q70" s="192" t="str">
        <f t="shared" si="13"/>
        <v>OK</v>
      </c>
      <c r="R70" s="199" t="str">
        <f t="shared" si="2"/>
        <v>週の終わり</v>
      </c>
      <c r="S70" s="45"/>
      <c r="V70" s="64" t="str">
        <f>IFERROR(VLOOKUP(B70,【記載例】工事概要!$C$10:$D$14,2,FALSE),"")</f>
        <v/>
      </c>
      <c r="W70" s="64" t="str">
        <f>IFERROR(VLOOKUP(B70,【記載例】工事概要!$C$18:$D$23,2,FALSE),"")</f>
        <v/>
      </c>
      <c r="X70" s="64" t="str">
        <f>IFERROR(VLOOKUP(B70,【記載例】工事概要!$C$24:$D$26,2,FALSE),"")</f>
        <v/>
      </c>
      <c r="Y70" s="64" t="str">
        <f>IF(B70&gt;【記載例】工事概要!$C$28,"",IF(B70&gt;=【記載例】工事概要!$C$27,$Y$13,""))</f>
        <v/>
      </c>
      <c r="Z70" s="64" t="str">
        <f>IF(B70&gt;【記載例】工事概要!$C$30,"",IF(B70&gt;=【記載例】工事概要!$C$29,$Z$13,""))</f>
        <v/>
      </c>
      <c r="AA70" s="64" t="str">
        <f>IF(B70&gt;【記載例】工事概要!$C$32,"",IF(B70&gt;=【記載例】工事概要!$C$31,$AA$13,""))</f>
        <v/>
      </c>
      <c r="AB70" s="64" t="str">
        <f>IF(B70&gt;【記載例】工事概要!$C$34,"",IF(B70&gt;=【記載例】工事概要!$C$33,$AB$13,""))</f>
        <v/>
      </c>
      <c r="AC70" s="64" t="str">
        <f>IF(B70&gt;【記載例】工事概要!$C$36,"",IF(B70&gt;=【記載例】工事概要!$C$35,$AC$13,""))</f>
        <v/>
      </c>
      <c r="AD70" s="64" t="str">
        <f>IF(B70&gt;【記載例】工事概要!$C$38,"",IF(B70&gt;=【記載例】工事概要!$C$37,$AD$13,""))</f>
        <v/>
      </c>
      <c r="AE70" s="64" t="str">
        <f>IF(B70&gt;【記載例】工事概要!$C$40,"",IF(B70&gt;=【記載例】工事概要!$C$39,$AE$13,""))</f>
        <v/>
      </c>
      <c r="AF70" s="64" t="str">
        <f t="shared" si="3"/>
        <v/>
      </c>
      <c r="AG70" s="64" t="str">
        <f t="shared" si="4"/>
        <v xml:space="preserve"> </v>
      </c>
    </row>
    <row r="71" spans="1:33" ht="39" customHeight="1">
      <c r="A71" s="47" t="str">
        <f t="shared" si="5"/>
        <v>対象期間</v>
      </c>
      <c r="B71" s="72">
        <f>IFERROR(IF(B70=【記載例】工事概要!$E$14,"-",IF(B70="-","-",B70+1)),"-")</f>
        <v>43430</v>
      </c>
      <c r="C71" s="73">
        <f t="shared" si="6"/>
        <v>2</v>
      </c>
      <c r="D71" s="66" t="str">
        <f t="shared" si="7"/>
        <v xml:space="preserve"> </v>
      </c>
      <c r="E71" s="85" t="str">
        <f>IF(B71=【記載例】工事概要!$E$10,"",IF(B71&gt;【記載例】工事概要!$E$13,"",IF(LEN(AF71)=0,"○","")))</f>
        <v>○</v>
      </c>
      <c r="F71" s="70" t="str">
        <f t="shared" si="8"/>
        <v>〇</v>
      </c>
      <c r="G71" s="85" t="str">
        <f t="shared" si="0"/>
        <v/>
      </c>
      <c r="H71" s="85" t="s">
        <v>129</v>
      </c>
      <c r="I71" s="85" t="s">
        <v>129</v>
      </c>
      <c r="J71" s="74"/>
      <c r="K71" s="204"/>
      <c r="L71" s="71" t="str">
        <f t="shared" si="9"/>
        <v/>
      </c>
      <c r="M71" s="74" t="str">
        <f t="shared" si="10"/>
        <v/>
      </c>
      <c r="N71" s="74">
        <f t="shared" si="1"/>
        <v>43430</v>
      </c>
      <c r="O71" s="71" t="str">
        <f t="shared" si="11"/>
        <v/>
      </c>
      <c r="P71" s="71" t="str">
        <f t="shared" si="12"/>
        <v>振替済み</v>
      </c>
      <c r="Q71" s="192" t="str">
        <f t="shared" si="13"/>
        <v/>
      </c>
      <c r="R71" s="199" t="str">
        <f t="shared" si="2"/>
        <v>週の始まり</v>
      </c>
      <c r="S71" s="45"/>
      <c r="V71" s="64" t="str">
        <f>IFERROR(VLOOKUP(B71,【記載例】工事概要!$C$10:$D$14,2,FALSE),"")</f>
        <v/>
      </c>
      <c r="W71" s="64" t="str">
        <f>IFERROR(VLOOKUP(B71,【記載例】工事概要!$C$18:$D$23,2,FALSE),"")</f>
        <v/>
      </c>
      <c r="X71" s="64" t="str">
        <f>IFERROR(VLOOKUP(B71,【記載例】工事概要!$C$24:$D$26,2,FALSE),"")</f>
        <v/>
      </c>
      <c r="Y71" s="64" t="str">
        <f>IF(B71&gt;【記載例】工事概要!$C$28,"",IF(B71&gt;=【記載例】工事概要!$C$27,$Y$13,""))</f>
        <v/>
      </c>
      <c r="Z71" s="64" t="str">
        <f>IF(B71&gt;【記載例】工事概要!$C$30,"",IF(B71&gt;=【記載例】工事概要!$C$29,$Z$13,""))</f>
        <v/>
      </c>
      <c r="AA71" s="64" t="str">
        <f>IF(B71&gt;【記載例】工事概要!$C$32,"",IF(B71&gt;=【記載例】工事概要!$C$31,$AA$13,""))</f>
        <v/>
      </c>
      <c r="AB71" s="64" t="str">
        <f>IF(B71&gt;【記載例】工事概要!$C$34,"",IF(B71&gt;=【記載例】工事概要!$C$33,$AB$13,""))</f>
        <v/>
      </c>
      <c r="AC71" s="64" t="str">
        <f>IF(B71&gt;【記載例】工事概要!$C$36,"",IF(B71&gt;=【記載例】工事概要!$C$35,$AC$13,""))</f>
        <v/>
      </c>
      <c r="AD71" s="64" t="str">
        <f>IF(B71&gt;【記載例】工事概要!$C$38,"",IF(B71&gt;=【記載例】工事概要!$C$37,$AD$13,""))</f>
        <v/>
      </c>
      <c r="AE71" s="64" t="str">
        <f>IF(B71&gt;【記載例】工事概要!$C$40,"",IF(B71&gt;=【記載例】工事概要!$C$39,$AE$13,""))</f>
        <v/>
      </c>
      <c r="AF71" s="64" t="str">
        <f t="shared" si="3"/>
        <v/>
      </c>
      <c r="AG71" s="64" t="str">
        <f t="shared" si="4"/>
        <v xml:space="preserve"> </v>
      </c>
    </row>
    <row r="72" spans="1:33" ht="39" customHeight="1">
      <c r="A72" s="47" t="str">
        <f t="shared" si="5"/>
        <v>対象期間</v>
      </c>
      <c r="B72" s="72">
        <f>IFERROR(IF(B71=【記載例】工事概要!$E$14,"-",IF(B71="-","-",B71+1)),"-")</f>
        <v>43431</v>
      </c>
      <c r="C72" s="73">
        <f t="shared" si="6"/>
        <v>3</v>
      </c>
      <c r="D72" s="66" t="str">
        <f t="shared" si="7"/>
        <v xml:space="preserve"> </v>
      </c>
      <c r="E72" s="85" t="str">
        <f>IF(B72=【記載例】工事概要!$E$10,"",IF(B72&gt;【記載例】工事概要!$E$13,"",IF(LEN(AF72)=0,"○","")))</f>
        <v>○</v>
      </c>
      <c r="F72" s="70" t="str">
        <f t="shared" si="8"/>
        <v>〇</v>
      </c>
      <c r="G72" s="85" t="str">
        <f t="shared" si="0"/>
        <v/>
      </c>
      <c r="H72" s="85" t="s">
        <v>129</v>
      </c>
      <c r="I72" s="85" t="s">
        <v>129</v>
      </c>
      <c r="J72" s="74"/>
      <c r="K72" s="204"/>
      <c r="L72" s="71" t="str">
        <f t="shared" si="9"/>
        <v/>
      </c>
      <c r="M72" s="74" t="str">
        <f t="shared" si="10"/>
        <v/>
      </c>
      <c r="N72" s="74">
        <f t="shared" si="1"/>
        <v>43431</v>
      </c>
      <c r="O72" s="71" t="str">
        <f t="shared" si="11"/>
        <v/>
      </c>
      <c r="P72" s="71" t="str">
        <f t="shared" si="12"/>
        <v>振替済み</v>
      </c>
      <c r="Q72" s="192" t="str">
        <f t="shared" si="13"/>
        <v/>
      </c>
      <c r="R72" s="199" t="str">
        <f t="shared" si="2"/>
        <v>↓</v>
      </c>
      <c r="S72" s="45"/>
      <c r="V72" s="64" t="str">
        <f>IFERROR(VLOOKUP(B72,【記載例】工事概要!$C$10:$D$14,2,FALSE),"")</f>
        <v/>
      </c>
      <c r="W72" s="64" t="str">
        <f>IFERROR(VLOOKUP(B72,【記載例】工事概要!$C$18:$D$23,2,FALSE),"")</f>
        <v/>
      </c>
      <c r="X72" s="64" t="str">
        <f>IFERROR(VLOOKUP(B72,【記載例】工事概要!$C$24:$D$26,2,FALSE),"")</f>
        <v/>
      </c>
      <c r="Y72" s="64" t="str">
        <f>IF(B72&gt;【記載例】工事概要!$C$28,"",IF(B72&gt;=【記載例】工事概要!$C$27,$Y$13,""))</f>
        <v/>
      </c>
      <c r="Z72" s="64" t="str">
        <f>IF(B72&gt;【記載例】工事概要!$C$30,"",IF(B72&gt;=【記載例】工事概要!$C$29,$Z$13,""))</f>
        <v/>
      </c>
      <c r="AA72" s="64" t="str">
        <f>IF(B72&gt;【記載例】工事概要!$C$32,"",IF(B72&gt;=【記載例】工事概要!$C$31,$AA$13,""))</f>
        <v/>
      </c>
      <c r="AB72" s="64" t="str">
        <f>IF(B72&gt;【記載例】工事概要!$C$34,"",IF(B72&gt;=【記載例】工事概要!$C$33,$AB$13,""))</f>
        <v/>
      </c>
      <c r="AC72" s="64" t="str">
        <f>IF(B72&gt;【記載例】工事概要!$C$36,"",IF(B72&gt;=【記載例】工事概要!$C$35,$AC$13,""))</f>
        <v/>
      </c>
      <c r="AD72" s="64" t="str">
        <f>IF(B72&gt;【記載例】工事概要!$C$38,"",IF(B72&gt;=【記載例】工事概要!$C$37,$AD$13,""))</f>
        <v/>
      </c>
      <c r="AE72" s="64" t="str">
        <f>IF(B72&gt;【記載例】工事概要!$C$40,"",IF(B72&gt;=【記載例】工事概要!$C$39,$AE$13,""))</f>
        <v/>
      </c>
      <c r="AF72" s="64" t="str">
        <f t="shared" si="3"/>
        <v/>
      </c>
      <c r="AG72" s="64" t="str">
        <f t="shared" si="4"/>
        <v xml:space="preserve"> </v>
      </c>
    </row>
    <row r="73" spans="1:33" ht="39" customHeight="1">
      <c r="A73" s="47" t="str">
        <f t="shared" si="5"/>
        <v>対象期間</v>
      </c>
      <c r="B73" s="72">
        <f>IFERROR(IF(B72=【記載例】工事概要!$E$14,"-",IF(B72="-","-",B72+1)),"-")</f>
        <v>43432</v>
      </c>
      <c r="C73" s="73">
        <f t="shared" si="6"/>
        <v>4</v>
      </c>
      <c r="D73" s="66" t="str">
        <f t="shared" si="7"/>
        <v xml:space="preserve"> </v>
      </c>
      <c r="E73" s="85" t="str">
        <f>IF(B73=【記載例】工事概要!$E$10,"",IF(B73&gt;【記載例】工事概要!$E$13,"",IF(LEN(AF73)=0,"○","")))</f>
        <v>○</v>
      </c>
      <c r="F73" s="70" t="str">
        <f t="shared" si="8"/>
        <v>〇</v>
      </c>
      <c r="G73" s="85" t="str">
        <f t="shared" si="0"/>
        <v/>
      </c>
      <c r="H73" s="208" t="s">
        <v>129</v>
      </c>
      <c r="I73" s="208" t="s">
        <v>129</v>
      </c>
      <c r="J73" s="74"/>
      <c r="K73" s="204"/>
      <c r="L73" s="71" t="str">
        <f t="shared" si="9"/>
        <v/>
      </c>
      <c r="M73" s="74" t="str">
        <f t="shared" si="10"/>
        <v/>
      </c>
      <c r="N73" s="74">
        <f t="shared" si="1"/>
        <v>43432</v>
      </c>
      <c r="O73" s="71" t="str">
        <f t="shared" si="11"/>
        <v/>
      </c>
      <c r="P73" s="71" t="str">
        <f t="shared" si="12"/>
        <v>振替済み</v>
      </c>
      <c r="Q73" s="192" t="str">
        <f t="shared" si="13"/>
        <v/>
      </c>
      <c r="R73" s="199" t="str">
        <f t="shared" si="2"/>
        <v>↓</v>
      </c>
      <c r="S73" s="45"/>
      <c r="V73" s="64" t="str">
        <f>IFERROR(VLOOKUP(B73,【記載例】工事概要!$C$10:$D$14,2,FALSE),"")</f>
        <v/>
      </c>
      <c r="W73" s="64" t="str">
        <f>IFERROR(VLOOKUP(B73,【記載例】工事概要!$C$18:$D$23,2,FALSE),"")</f>
        <v/>
      </c>
      <c r="X73" s="64" t="str">
        <f>IFERROR(VLOOKUP(B73,【記載例】工事概要!$C$24:$D$26,2,FALSE),"")</f>
        <v/>
      </c>
      <c r="Y73" s="64" t="str">
        <f>IF(B73&gt;【記載例】工事概要!$C$28,"",IF(B73&gt;=【記載例】工事概要!$C$27,$Y$13,""))</f>
        <v/>
      </c>
      <c r="Z73" s="64" t="str">
        <f>IF(B73&gt;【記載例】工事概要!$C$30,"",IF(B73&gt;=【記載例】工事概要!$C$29,$Z$13,""))</f>
        <v/>
      </c>
      <c r="AA73" s="64" t="str">
        <f>IF(B73&gt;【記載例】工事概要!$C$32,"",IF(B73&gt;=【記載例】工事概要!$C$31,$AA$13,""))</f>
        <v/>
      </c>
      <c r="AB73" s="64" t="str">
        <f>IF(B73&gt;【記載例】工事概要!$C$34,"",IF(B73&gt;=【記載例】工事概要!$C$33,$AB$13,""))</f>
        <v/>
      </c>
      <c r="AC73" s="64" t="str">
        <f>IF(B73&gt;【記載例】工事概要!$C$36,"",IF(B73&gt;=【記載例】工事概要!$C$35,$AC$13,""))</f>
        <v/>
      </c>
      <c r="AD73" s="64" t="str">
        <f>IF(B73&gt;【記載例】工事概要!$C$38,"",IF(B73&gt;=【記載例】工事概要!$C$37,$AD$13,""))</f>
        <v/>
      </c>
      <c r="AE73" s="64" t="str">
        <f>IF(B73&gt;【記載例】工事概要!$C$40,"",IF(B73&gt;=【記載例】工事概要!$C$39,$AE$13,""))</f>
        <v/>
      </c>
      <c r="AF73" s="64" t="str">
        <f t="shared" si="3"/>
        <v/>
      </c>
      <c r="AG73" s="64" t="str">
        <f t="shared" si="4"/>
        <v xml:space="preserve"> </v>
      </c>
    </row>
    <row r="74" spans="1:33" ht="39" customHeight="1">
      <c r="A74" s="47" t="str">
        <f t="shared" si="5"/>
        <v>対象期間</v>
      </c>
      <c r="B74" s="72">
        <f>IFERROR(IF(B73=【記載例】工事概要!$E$14,"-",IF(B73="-","-",B73+1)),"-")</f>
        <v>43433</v>
      </c>
      <c r="C74" s="73">
        <f t="shared" si="6"/>
        <v>5</v>
      </c>
      <c r="D74" s="66" t="str">
        <f t="shared" si="7"/>
        <v xml:space="preserve"> </v>
      </c>
      <c r="E74" s="85" t="str">
        <f>IF(B74=【記載例】工事概要!$E$10,"",IF(B74&gt;【記載例】工事概要!$E$13,"",IF(LEN(AF74)=0,"○","")))</f>
        <v>○</v>
      </c>
      <c r="F74" s="70" t="str">
        <f t="shared" si="8"/>
        <v>〇</v>
      </c>
      <c r="G74" s="85" t="str">
        <f t="shared" si="0"/>
        <v/>
      </c>
      <c r="H74" s="208" t="s">
        <v>129</v>
      </c>
      <c r="I74" s="208" t="s">
        <v>129</v>
      </c>
      <c r="J74" s="74"/>
      <c r="K74" s="204"/>
      <c r="L74" s="71" t="str">
        <f t="shared" si="9"/>
        <v/>
      </c>
      <c r="M74" s="74" t="str">
        <f t="shared" si="10"/>
        <v/>
      </c>
      <c r="N74" s="74">
        <f t="shared" si="1"/>
        <v>43433</v>
      </c>
      <c r="O74" s="71" t="str">
        <f t="shared" si="11"/>
        <v/>
      </c>
      <c r="P74" s="71" t="str">
        <f t="shared" si="12"/>
        <v>振替済み</v>
      </c>
      <c r="Q74" s="192" t="str">
        <f t="shared" si="13"/>
        <v/>
      </c>
      <c r="R74" s="199" t="str">
        <f t="shared" si="2"/>
        <v>↓</v>
      </c>
      <c r="S74" s="45"/>
      <c r="V74" s="64" t="str">
        <f>IFERROR(VLOOKUP(B74,【記載例】工事概要!$C$10:$D$14,2,FALSE),"")</f>
        <v/>
      </c>
      <c r="W74" s="64" t="str">
        <f>IFERROR(VLOOKUP(B74,【記載例】工事概要!$C$18:$D$23,2,FALSE),"")</f>
        <v/>
      </c>
      <c r="X74" s="64" t="str">
        <f>IFERROR(VLOOKUP(B74,【記載例】工事概要!$C$24:$D$26,2,FALSE),"")</f>
        <v/>
      </c>
      <c r="Y74" s="64" t="str">
        <f>IF(B74&gt;【記載例】工事概要!$C$28,"",IF(B74&gt;=【記載例】工事概要!$C$27,$Y$13,""))</f>
        <v/>
      </c>
      <c r="Z74" s="64" t="str">
        <f>IF(B74&gt;【記載例】工事概要!$C$30,"",IF(B74&gt;=【記載例】工事概要!$C$29,$Z$13,""))</f>
        <v/>
      </c>
      <c r="AA74" s="64" t="str">
        <f>IF(B74&gt;【記載例】工事概要!$C$32,"",IF(B74&gt;=【記載例】工事概要!$C$31,$AA$13,""))</f>
        <v/>
      </c>
      <c r="AB74" s="64" t="str">
        <f>IF(B74&gt;【記載例】工事概要!$C$34,"",IF(B74&gt;=【記載例】工事概要!$C$33,$AB$13,""))</f>
        <v/>
      </c>
      <c r="AC74" s="64" t="str">
        <f>IF(B74&gt;【記載例】工事概要!$C$36,"",IF(B74&gt;=【記載例】工事概要!$C$35,$AC$13,""))</f>
        <v/>
      </c>
      <c r="AD74" s="64" t="str">
        <f>IF(B74&gt;【記載例】工事概要!$C$38,"",IF(B74&gt;=【記載例】工事概要!$C$37,$AD$13,""))</f>
        <v/>
      </c>
      <c r="AE74" s="64" t="str">
        <f>IF(B74&gt;【記載例】工事概要!$C$40,"",IF(B74&gt;=【記載例】工事概要!$C$39,$AE$13,""))</f>
        <v/>
      </c>
      <c r="AF74" s="64" t="str">
        <f t="shared" si="3"/>
        <v/>
      </c>
      <c r="AG74" s="64" t="str">
        <f t="shared" si="4"/>
        <v xml:space="preserve"> </v>
      </c>
    </row>
    <row r="75" spans="1:33" ht="39" customHeight="1">
      <c r="A75" s="47" t="str">
        <f t="shared" si="5"/>
        <v>対象期間</v>
      </c>
      <c r="B75" s="72">
        <f>IFERROR(IF(B74=【記載例】工事概要!$E$14,"-",IF(B74="-","-",B74+1)),"-")</f>
        <v>43434</v>
      </c>
      <c r="C75" s="73">
        <f t="shared" si="6"/>
        <v>6</v>
      </c>
      <c r="D75" s="66" t="str">
        <f t="shared" si="7"/>
        <v xml:space="preserve"> </v>
      </c>
      <c r="E75" s="85" t="str">
        <f>IF(B75=【記載例】工事概要!$E$10,"",IF(B75&gt;【記載例】工事概要!$E$13,"",IF(LEN(AF75)=0,"○","")))</f>
        <v>○</v>
      </c>
      <c r="F75" s="70" t="str">
        <f t="shared" si="8"/>
        <v>〇</v>
      </c>
      <c r="G75" s="85" t="str">
        <f t="shared" si="0"/>
        <v/>
      </c>
      <c r="H75" s="85" t="s">
        <v>129</v>
      </c>
      <c r="I75" s="85" t="s">
        <v>129</v>
      </c>
      <c r="J75" s="74"/>
      <c r="K75" s="204"/>
      <c r="L75" s="71" t="str">
        <f t="shared" si="9"/>
        <v/>
      </c>
      <c r="M75" s="74" t="str">
        <f t="shared" si="10"/>
        <v/>
      </c>
      <c r="N75" s="74">
        <f t="shared" si="1"/>
        <v>43434</v>
      </c>
      <c r="O75" s="71" t="str">
        <f t="shared" si="11"/>
        <v/>
      </c>
      <c r="P75" s="71" t="str">
        <f t="shared" si="12"/>
        <v>振替済み</v>
      </c>
      <c r="Q75" s="192" t="str">
        <f t="shared" si="13"/>
        <v/>
      </c>
      <c r="R75" s="199" t="str">
        <f t="shared" si="2"/>
        <v>↓</v>
      </c>
      <c r="S75" s="45"/>
      <c r="V75" s="64" t="str">
        <f>IFERROR(VLOOKUP(B75,【記載例】工事概要!$C$10:$D$14,2,FALSE),"")</f>
        <v/>
      </c>
      <c r="W75" s="64" t="str">
        <f>IFERROR(VLOOKUP(B75,【記載例】工事概要!$C$18:$D$23,2,FALSE),"")</f>
        <v/>
      </c>
      <c r="X75" s="64" t="str">
        <f>IFERROR(VLOOKUP(B75,【記載例】工事概要!$C$24:$D$26,2,FALSE),"")</f>
        <v/>
      </c>
      <c r="Y75" s="64" t="str">
        <f>IF(B75&gt;【記載例】工事概要!$C$28,"",IF(B75&gt;=【記載例】工事概要!$C$27,$Y$13,""))</f>
        <v/>
      </c>
      <c r="Z75" s="64" t="str">
        <f>IF(B75&gt;【記載例】工事概要!$C$30,"",IF(B75&gt;=【記載例】工事概要!$C$29,$Z$13,""))</f>
        <v/>
      </c>
      <c r="AA75" s="64" t="str">
        <f>IF(B75&gt;【記載例】工事概要!$C$32,"",IF(B75&gt;=【記載例】工事概要!$C$31,$AA$13,""))</f>
        <v/>
      </c>
      <c r="AB75" s="64" t="str">
        <f>IF(B75&gt;【記載例】工事概要!$C$34,"",IF(B75&gt;=【記載例】工事概要!$C$33,$AB$13,""))</f>
        <v/>
      </c>
      <c r="AC75" s="64" t="str">
        <f>IF(B75&gt;【記載例】工事概要!$C$36,"",IF(B75&gt;=【記載例】工事概要!$C$35,$AC$13,""))</f>
        <v/>
      </c>
      <c r="AD75" s="64" t="str">
        <f>IF(B75&gt;【記載例】工事概要!$C$38,"",IF(B75&gt;=【記載例】工事概要!$C$37,$AD$13,""))</f>
        <v/>
      </c>
      <c r="AE75" s="64" t="str">
        <f>IF(B75&gt;【記載例】工事概要!$C$40,"",IF(B75&gt;=【記載例】工事概要!$C$39,$AE$13,""))</f>
        <v/>
      </c>
      <c r="AF75" s="64" t="str">
        <f t="shared" si="3"/>
        <v/>
      </c>
      <c r="AG75" s="64" t="str">
        <f t="shared" si="4"/>
        <v xml:space="preserve"> </v>
      </c>
    </row>
    <row r="76" spans="1:33" ht="39" customHeight="1">
      <c r="A76" s="47" t="str">
        <f t="shared" si="5"/>
        <v>対象期間外</v>
      </c>
      <c r="B76" s="72">
        <f>IFERROR(IF(B75=【記載例】工事概要!$E$14,"-",IF(B75="-","-",B75+1)),"-")</f>
        <v>43435</v>
      </c>
      <c r="C76" s="73">
        <f t="shared" si="6"/>
        <v>7</v>
      </c>
      <c r="D76" s="66" t="str">
        <f t="shared" si="7"/>
        <v xml:space="preserve"> 工場製作のみ</v>
      </c>
      <c r="E76" s="85" t="str">
        <f>IF(B76=【記載例】工事概要!$E$10,"",IF(B76&gt;【記載例】工事概要!$E$13,"",IF(LEN(AF76)=0,"○","")))</f>
        <v/>
      </c>
      <c r="F76" s="70" t="str">
        <f t="shared" si="8"/>
        <v/>
      </c>
      <c r="G76" s="85" t="str">
        <f t="shared" si="0"/>
        <v/>
      </c>
      <c r="H76" s="208" t="s">
        <v>127</v>
      </c>
      <c r="I76" s="208" t="s">
        <v>127</v>
      </c>
      <c r="J76" s="74"/>
      <c r="K76" s="204"/>
      <c r="L76" s="71" t="str">
        <f t="shared" si="9"/>
        <v/>
      </c>
      <c r="M76" s="74" t="str">
        <f t="shared" si="10"/>
        <v/>
      </c>
      <c r="N76" s="74">
        <f t="shared" si="1"/>
        <v>43435</v>
      </c>
      <c r="O76" s="71" t="str">
        <f t="shared" si="11"/>
        <v/>
      </c>
      <c r="P76" s="71" t="str">
        <f t="shared" si="12"/>
        <v>振替済み</v>
      </c>
      <c r="Q76" s="192" t="str">
        <f t="shared" si="13"/>
        <v/>
      </c>
      <c r="R76" s="199" t="str">
        <f t="shared" si="2"/>
        <v>↓</v>
      </c>
      <c r="S76" s="45"/>
      <c r="V76" s="64" t="str">
        <f>IFERROR(VLOOKUP(B76,【記載例】工事概要!$C$10:$D$14,2,FALSE),"")</f>
        <v/>
      </c>
      <c r="W76" s="64" t="str">
        <f>IFERROR(VLOOKUP(B76,【記載例】工事概要!$C$18:$D$23,2,FALSE),"")</f>
        <v/>
      </c>
      <c r="X76" s="64" t="str">
        <f>IFERROR(VLOOKUP(B76,【記載例】工事概要!$C$24:$D$26,2,FALSE),"")</f>
        <v/>
      </c>
      <c r="Y76" s="64" t="str">
        <f>IF(B76&gt;【記載例】工事概要!$C$28,"",IF(B76&gt;=【記載例】工事概要!$C$27,$Y$13,""))</f>
        <v/>
      </c>
      <c r="Z76" s="64" t="str">
        <f>IF(B76&gt;【記載例】工事概要!$C$30,"",IF(B76&gt;=【記載例】工事概要!$C$29,$Z$13,""))</f>
        <v>工場製作のみ</v>
      </c>
      <c r="AA76" s="64" t="str">
        <f>IF(B76&gt;【記載例】工事概要!$C$32,"",IF(B76&gt;=【記載例】工事概要!$C$31,$AA$13,""))</f>
        <v/>
      </c>
      <c r="AB76" s="64" t="str">
        <f>IF(B76&gt;【記載例】工事概要!$C$34,"",IF(B76&gt;=【記載例】工事概要!$C$33,$AB$13,""))</f>
        <v/>
      </c>
      <c r="AC76" s="64" t="str">
        <f>IF(B76&gt;【記載例】工事概要!$C$36,"",IF(B76&gt;=【記載例】工事概要!$C$35,$AC$13,""))</f>
        <v/>
      </c>
      <c r="AD76" s="64" t="str">
        <f>IF(B76&gt;【記載例】工事概要!$C$38,"",IF(B76&gt;=【記載例】工事概要!$C$37,$AD$13,""))</f>
        <v/>
      </c>
      <c r="AE76" s="64" t="str">
        <f>IF(B76&gt;【記載例】工事概要!$C$40,"",IF(B76&gt;=【記載例】工事概要!$C$39,$AE$13,""))</f>
        <v/>
      </c>
      <c r="AF76" s="64" t="str">
        <f t="shared" si="3"/>
        <v>工場製作のみ</v>
      </c>
      <c r="AG76" s="64" t="str">
        <f t="shared" si="4"/>
        <v xml:space="preserve"> 工場製作のみ</v>
      </c>
    </row>
    <row r="77" spans="1:33" ht="39" customHeight="1">
      <c r="A77" s="47" t="str">
        <f t="shared" si="5"/>
        <v>対象期間外</v>
      </c>
      <c r="B77" s="72">
        <f>IFERROR(IF(B76=【記載例】工事概要!$E$14,"-",IF(B76="-","-",B76+1)),"-")</f>
        <v>43436</v>
      </c>
      <c r="C77" s="73">
        <f t="shared" si="6"/>
        <v>1</v>
      </c>
      <c r="D77" s="66" t="str">
        <f t="shared" si="7"/>
        <v xml:space="preserve"> 工場製作のみ</v>
      </c>
      <c r="E77" s="85" t="str">
        <f>IF(B77=【記載例】工事概要!$E$10,"",IF(B77&gt;【記載例】工事概要!$E$13,"",IF(LEN(AF77)=0,"○","")))</f>
        <v/>
      </c>
      <c r="F77" s="70" t="str">
        <f t="shared" si="8"/>
        <v/>
      </c>
      <c r="G77" s="85" t="str">
        <f t="shared" si="0"/>
        <v/>
      </c>
      <c r="H77" s="208" t="s">
        <v>127</v>
      </c>
      <c r="I77" s="208" t="s">
        <v>127</v>
      </c>
      <c r="J77" s="74"/>
      <c r="K77" s="204"/>
      <c r="L77" s="71" t="str">
        <f t="shared" si="9"/>
        <v/>
      </c>
      <c r="M77" s="74" t="str">
        <f t="shared" si="10"/>
        <v/>
      </c>
      <c r="N77" s="74">
        <f t="shared" si="1"/>
        <v>43436</v>
      </c>
      <c r="O77" s="71" t="str">
        <f t="shared" si="11"/>
        <v/>
      </c>
      <c r="P77" s="71" t="str">
        <f t="shared" si="12"/>
        <v>振替済み</v>
      </c>
      <c r="Q77" s="192" t="str">
        <f t="shared" si="13"/>
        <v/>
      </c>
      <c r="R77" s="199" t="str">
        <f t="shared" si="2"/>
        <v>週の終わり</v>
      </c>
      <c r="S77" s="45"/>
      <c r="V77" s="64" t="str">
        <f>IFERROR(VLOOKUP(B77,【記載例】工事概要!$C$10:$D$14,2,FALSE),"")</f>
        <v/>
      </c>
      <c r="W77" s="64" t="str">
        <f>IFERROR(VLOOKUP(B77,【記載例】工事概要!$C$18:$D$23,2,FALSE),"")</f>
        <v/>
      </c>
      <c r="X77" s="64" t="str">
        <f>IFERROR(VLOOKUP(B77,【記載例】工事概要!$C$24:$D$26,2,FALSE),"")</f>
        <v/>
      </c>
      <c r="Y77" s="64" t="str">
        <f>IF(B77&gt;【記載例】工事概要!$C$28,"",IF(B77&gt;=【記載例】工事概要!$C$27,$Y$13,""))</f>
        <v/>
      </c>
      <c r="Z77" s="64" t="str">
        <f>IF(B77&gt;【記載例】工事概要!$C$30,"",IF(B77&gt;=【記載例】工事概要!$C$29,$Z$13,""))</f>
        <v>工場製作のみ</v>
      </c>
      <c r="AA77" s="64" t="str">
        <f>IF(B77&gt;【記載例】工事概要!$C$32,"",IF(B77&gt;=【記載例】工事概要!$C$31,$AA$13,""))</f>
        <v/>
      </c>
      <c r="AB77" s="64" t="str">
        <f>IF(B77&gt;【記載例】工事概要!$C$34,"",IF(B77&gt;=【記載例】工事概要!$C$33,$AB$13,""))</f>
        <v/>
      </c>
      <c r="AC77" s="64" t="str">
        <f>IF(B77&gt;【記載例】工事概要!$C$36,"",IF(B77&gt;=【記載例】工事概要!$C$35,$AC$13,""))</f>
        <v/>
      </c>
      <c r="AD77" s="64" t="str">
        <f>IF(B77&gt;【記載例】工事概要!$C$38,"",IF(B77&gt;=【記載例】工事概要!$C$37,$AD$13,""))</f>
        <v/>
      </c>
      <c r="AE77" s="64" t="str">
        <f>IF(B77&gt;【記載例】工事概要!$C$40,"",IF(B77&gt;=【記載例】工事概要!$C$39,$AE$13,""))</f>
        <v/>
      </c>
      <c r="AF77" s="64" t="str">
        <f t="shared" si="3"/>
        <v>工場製作のみ</v>
      </c>
      <c r="AG77" s="64" t="str">
        <f t="shared" si="4"/>
        <v xml:space="preserve"> 工場製作のみ</v>
      </c>
    </row>
    <row r="78" spans="1:33" ht="39" customHeight="1">
      <c r="A78" s="47" t="str">
        <f t="shared" si="5"/>
        <v>対象期間外</v>
      </c>
      <c r="B78" s="72">
        <f>IFERROR(IF(B77=【記載例】工事概要!$E$14,"-",IF(B77="-","-",B77+1)),"-")</f>
        <v>43437</v>
      </c>
      <c r="C78" s="73">
        <f t="shared" si="6"/>
        <v>2</v>
      </c>
      <c r="D78" s="66" t="str">
        <f t="shared" si="7"/>
        <v xml:space="preserve"> 工事事故等</v>
      </c>
      <c r="E78" s="85" t="str">
        <f>IF(B78=【記載例】工事概要!$E$10,"",IF(B78&gt;【記載例】工事概要!$E$13,"",IF(LEN(AF78)=0,"○","")))</f>
        <v/>
      </c>
      <c r="F78" s="70" t="str">
        <f t="shared" si="8"/>
        <v/>
      </c>
      <c r="G78" s="85" t="str">
        <f t="shared" si="0"/>
        <v/>
      </c>
      <c r="H78" s="208" t="s">
        <v>127</v>
      </c>
      <c r="I78" s="208" t="s">
        <v>127</v>
      </c>
      <c r="J78" s="74"/>
      <c r="K78" s="204"/>
      <c r="L78" s="71" t="str">
        <f t="shared" si="9"/>
        <v/>
      </c>
      <c r="M78" s="74" t="str">
        <f t="shared" si="10"/>
        <v/>
      </c>
      <c r="N78" s="74">
        <f t="shared" si="1"/>
        <v>43437</v>
      </c>
      <c r="O78" s="71" t="str">
        <f t="shared" si="11"/>
        <v/>
      </c>
      <c r="P78" s="71" t="str">
        <f t="shared" si="12"/>
        <v>振替済み</v>
      </c>
      <c r="Q78" s="192" t="str">
        <f t="shared" si="13"/>
        <v/>
      </c>
      <c r="R78" s="199" t="str">
        <f t="shared" si="2"/>
        <v>週の始まり</v>
      </c>
      <c r="S78" s="45"/>
      <c r="V78" s="64" t="str">
        <f>IFERROR(VLOOKUP(B78,【記載例】工事概要!$C$10:$D$14,2,FALSE),"")</f>
        <v/>
      </c>
      <c r="W78" s="64" t="str">
        <f>IFERROR(VLOOKUP(B78,【記載例】工事概要!$C$18:$D$23,2,FALSE),"")</f>
        <v/>
      </c>
      <c r="X78" s="64" t="str">
        <f>IFERROR(VLOOKUP(B78,【記載例】工事概要!$C$24:$D$26,2,FALSE),"")</f>
        <v/>
      </c>
      <c r="Y78" s="64" t="str">
        <f>IF(B78&gt;【記載例】工事概要!$C$28,"",IF(B78&gt;=【記載例】工事概要!$C$27,$Y$13,""))</f>
        <v/>
      </c>
      <c r="Z78" s="64" t="str">
        <f>IF(B78&gt;【記載例】工事概要!$C$30,"",IF(B78&gt;=【記載例】工事概要!$C$29,$Z$13,""))</f>
        <v/>
      </c>
      <c r="AA78" s="64" t="str">
        <f>IF(B78&gt;【記載例】工事概要!$C$32,"",IF(B78&gt;=【記載例】工事概要!$C$31,$AA$13,""))</f>
        <v>工事事故等</v>
      </c>
      <c r="AB78" s="64" t="str">
        <f>IF(B78&gt;【記載例】工事概要!$C$34,"",IF(B78&gt;=【記載例】工事概要!$C$33,$AB$13,""))</f>
        <v/>
      </c>
      <c r="AC78" s="64" t="str">
        <f>IF(B78&gt;【記載例】工事概要!$C$36,"",IF(B78&gt;=【記載例】工事概要!$C$35,$AC$13,""))</f>
        <v/>
      </c>
      <c r="AD78" s="64" t="str">
        <f>IF(B78&gt;【記載例】工事概要!$C$38,"",IF(B78&gt;=【記載例】工事概要!$C$37,$AD$13,""))</f>
        <v/>
      </c>
      <c r="AE78" s="64" t="str">
        <f>IF(B78&gt;【記載例】工事概要!$C$40,"",IF(B78&gt;=【記載例】工事概要!$C$39,$AE$13,""))</f>
        <v/>
      </c>
      <c r="AF78" s="64" t="str">
        <f t="shared" si="3"/>
        <v>工事事故等</v>
      </c>
      <c r="AG78" s="64" t="str">
        <f t="shared" si="4"/>
        <v xml:space="preserve"> 工事事故等</v>
      </c>
    </row>
    <row r="79" spans="1:33" ht="39" customHeight="1">
      <c r="A79" s="47" t="str">
        <f t="shared" si="5"/>
        <v>対象期間外</v>
      </c>
      <c r="B79" s="72">
        <f>IFERROR(IF(B78=【記載例】工事概要!$E$14,"-",IF(B78="-","-",B78+1)),"-")</f>
        <v>43438</v>
      </c>
      <c r="C79" s="73">
        <f t="shared" si="6"/>
        <v>3</v>
      </c>
      <c r="D79" s="66" t="str">
        <f t="shared" si="7"/>
        <v xml:space="preserve"> 工事事故等</v>
      </c>
      <c r="E79" s="85" t="str">
        <f>IF(B79=【記載例】工事概要!$E$10,"",IF(B79&gt;【記載例】工事概要!$E$13,"",IF(LEN(AF79)=0,"○","")))</f>
        <v/>
      </c>
      <c r="F79" s="70" t="str">
        <f t="shared" si="8"/>
        <v/>
      </c>
      <c r="G79" s="85" t="str">
        <f t="shared" ref="G79:G142" si="15">IF(E79="","",IF(WEEKDAY(B79)=1,"〇",IF(WEEKDAY(B79)=7,"〇","")))</f>
        <v/>
      </c>
      <c r="H79" s="208" t="s">
        <v>127</v>
      </c>
      <c r="I79" s="208" t="s">
        <v>127</v>
      </c>
      <c r="J79" s="74"/>
      <c r="K79" s="204"/>
      <c r="L79" s="71" t="str">
        <f t="shared" si="9"/>
        <v/>
      </c>
      <c r="M79" s="74" t="str">
        <f t="shared" ref="M79:M142" si="16">IF(L79="","",L79)</f>
        <v/>
      </c>
      <c r="N79" s="74">
        <f t="shared" ref="N79:N142" si="17">B79</f>
        <v>43438</v>
      </c>
      <c r="O79" s="71" t="str">
        <f t="shared" si="11"/>
        <v/>
      </c>
      <c r="P79" s="71" t="str">
        <f t="shared" si="12"/>
        <v>振替済み</v>
      </c>
      <c r="Q79" s="192" t="str">
        <f t="shared" si="13"/>
        <v/>
      </c>
      <c r="R79" s="199" t="str">
        <f t="shared" ref="R79:R142" si="18">IFERROR(IF(WEEKDAY(C79)=2,"週の始まり",IF(WEEKDAY(C79)=1,"週の終わり",IF(WEEKDAY(C79)&gt;2,"↓",""))),"")</f>
        <v>↓</v>
      </c>
      <c r="S79" s="45"/>
      <c r="V79" s="64" t="str">
        <f>IFERROR(VLOOKUP(B79,【記載例】工事概要!$C$10:$D$14,2,FALSE),"")</f>
        <v/>
      </c>
      <c r="W79" s="64" t="str">
        <f>IFERROR(VLOOKUP(B79,【記載例】工事概要!$C$18:$D$23,2,FALSE),"")</f>
        <v/>
      </c>
      <c r="X79" s="64" t="str">
        <f>IFERROR(VLOOKUP(B79,【記載例】工事概要!$C$24:$D$26,2,FALSE),"")</f>
        <v/>
      </c>
      <c r="Y79" s="64" t="str">
        <f>IF(B79&gt;【記載例】工事概要!$C$28,"",IF(B79&gt;=【記載例】工事概要!$C$27,$Y$13,""))</f>
        <v/>
      </c>
      <c r="Z79" s="64" t="str">
        <f>IF(B79&gt;【記載例】工事概要!$C$30,"",IF(B79&gt;=【記載例】工事概要!$C$29,$Z$13,""))</f>
        <v/>
      </c>
      <c r="AA79" s="64" t="str">
        <f>IF(B79&gt;【記載例】工事概要!$C$32,"",IF(B79&gt;=【記載例】工事概要!$C$31,$AA$13,""))</f>
        <v>工事事故等</v>
      </c>
      <c r="AB79" s="64" t="str">
        <f>IF(B79&gt;【記載例】工事概要!$C$34,"",IF(B79&gt;=【記載例】工事概要!$C$33,$AB$13,""))</f>
        <v/>
      </c>
      <c r="AC79" s="64" t="str">
        <f>IF(B79&gt;【記載例】工事概要!$C$36,"",IF(B79&gt;=【記載例】工事概要!$C$35,$AC$13,""))</f>
        <v/>
      </c>
      <c r="AD79" s="64" t="str">
        <f>IF(B79&gt;【記載例】工事概要!$C$38,"",IF(B79&gt;=【記載例】工事概要!$C$37,$AD$13,""))</f>
        <v/>
      </c>
      <c r="AE79" s="64" t="str">
        <f>IF(B79&gt;【記載例】工事概要!$C$40,"",IF(B79&gt;=【記載例】工事概要!$C$39,$AE$13,""))</f>
        <v/>
      </c>
      <c r="AF79" s="64" t="str">
        <f t="shared" ref="AF79:AF142" si="19">IF(COUNTA(W79:AE79)=0,"",W79&amp;X79&amp;Y79&amp;Z79&amp;AA79&amp;AB79&amp;AC79&amp;AD79&amp;AE79)</f>
        <v>工事事故等</v>
      </c>
      <c r="AG79" s="64" t="str">
        <f t="shared" ref="AG79:AG142" si="20">V79&amp;" "&amp;AF79</f>
        <v xml:space="preserve"> 工事事故等</v>
      </c>
    </row>
    <row r="80" spans="1:33" ht="39" customHeight="1">
      <c r="A80" s="47" t="str">
        <f t="shared" ref="A80:A143" si="21">IF(F80="","対象期間外",IF(F80="〇","対象期間",""))</f>
        <v>対象期間外</v>
      </c>
      <c r="B80" s="72">
        <f>IFERROR(IF(B79=【記載例】工事概要!$E$14,"-",IF(B79="-","-",B79+1)),"-")</f>
        <v>43439</v>
      </c>
      <c r="C80" s="73">
        <f t="shared" ref="C80:C143" si="22">IFERROR(WEEKDAY(B80),"-")</f>
        <v>4</v>
      </c>
      <c r="D80" s="66" t="str">
        <f t="shared" ref="D80:D143" si="23">AG80</f>
        <v xml:space="preserve"> 天災への対応</v>
      </c>
      <c r="E80" s="85" t="str">
        <f>IF(B80=【記載例】工事概要!$E$10,"",IF(B80&gt;【記載例】工事概要!$E$13,"",IF(LEN(AF80)=0,"○","")))</f>
        <v/>
      </c>
      <c r="F80" s="70" t="str">
        <f t="shared" ref="F80:F143" si="24">IF(E80="","","〇")</f>
        <v/>
      </c>
      <c r="G80" s="85" t="str">
        <f t="shared" si="15"/>
        <v/>
      </c>
      <c r="H80" s="208" t="s">
        <v>127</v>
      </c>
      <c r="I80" s="208" t="s">
        <v>127</v>
      </c>
      <c r="J80" s="74"/>
      <c r="K80" s="204"/>
      <c r="L80" s="71" t="str">
        <f t="shared" ref="L80:L143" si="25">IF(I80="完全週休２日の振替休日",J80,"")</f>
        <v/>
      </c>
      <c r="M80" s="74" t="str">
        <f t="shared" si="16"/>
        <v/>
      </c>
      <c r="N80" s="74">
        <f t="shared" si="17"/>
        <v>43439</v>
      </c>
      <c r="O80" s="71" t="str">
        <f t="shared" ref="O80:O143" si="26">IF(H80&amp;I80=$T$4&amp;$T$5,"NG","")</f>
        <v/>
      </c>
      <c r="P80" s="71" t="str">
        <f t="shared" ref="P80:P143" si="27">IF(O80="","振替済み",$T$15)</f>
        <v>振替済み</v>
      </c>
      <c r="Q80" s="192" t="str">
        <f t="shared" ref="Q80:Q143" si="28">IFERROR(IF(G80="","",IF(I80="休日","OK",IF(I80=$T$3,VLOOKUP(B80,$M$15:$P$655,4,FALSE),"NG"))),"NG")</f>
        <v/>
      </c>
      <c r="R80" s="199" t="str">
        <f t="shared" si="18"/>
        <v>↓</v>
      </c>
      <c r="S80" s="45"/>
      <c r="V80" s="64" t="str">
        <f>IFERROR(VLOOKUP(B80,【記載例】工事概要!$C$10:$D$14,2,FALSE),"")</f>
        <v/>
      </c>
      <c r="W80" s="64" t="str">
        <f>IFERROR(VLOOKUP(B80,【記載例】工事概要!$C$18:$D$23,2,FALSE),"")</f>
        <v/>
      </c>
      <c r="X80" s="64" t="str">
        <f>IFERROR(VLOOKUP(B80,【記載例】工事概要!$C$24:$D$26,2,FALSE),"")</f>
        <v/>
      </c>
      <c r="Y80" s="64" t="str">
        <f>IF(B80&gt;【記載例】工事概要!$C$28,"",IF(B80&gt;=【記載例】工事概要!$C$27,$Y$13,""))</f>
        <v/>
      </c>
      <c r="Z80" s="64" t="str">
        <f>IF(B80&gt;【記載例】工事概要!$C$30,"",IF(B80&gt;=【記載例】工事概要!$C$29,$Z$13,""))</f>
        <v/>
      </c>
      <c r="AA80" s="64" t="str">
        <f>IF(B80&gt;【記載例】工事概要!$C$32,"",IF(B80&gt;=【記載例】工事概要!$C$31,$AA$13,""))</f>
        <v/>
      </c>
      <c r="AB80" s="64" t="str">
        <f>IF(B80&gt;【記載例】工事概要!$C$34,"",IF(B80&gt;=【記載例】工事概要!$C$33,$AB$13,""))</f>
        <v>天災への対応</v>
      </c>
      <c r="AC80" s="64" t="str">
        <f>IF(B80&gt;【記載例】工事概要!$C$36,"",IF(B80&gt;=【記載例】工事概要!$C$35,$AC$13,""))</f>
        <v/>
      </c>
      <c r="AD80" s="64" t="str">
        <f>IF(B80&gt;【記載例】工事概要!$C$38,"",IF(B80&gt;=【記載例】工事概要!$C$37,$AD$13,""))</f>
        <v/>
      </c>
      <c r="AE80" s="64" t="str">
        <f>IF(B80&gt;【記載例】工事概要!$C$40,"",IF(B80&gt;=【記載例】工事概要!$C$39,$AE$13,""))</f>
        <v/>
      </c>
      <c r="AF80" s="64" t="str">
        <f t="shared" si="19"/>
        <v>天災への対応</v>
      </c>
      <c r="AG80" s="64" t="str">
        <f t="shared" si="20"/>
        <v xml:space="preserve"> 天災への対応</v>
      </c>
    </row>
    <row r="81" spans="1:33" ht="39" customHeight="1">
      <c r="A81" s="47" t="str">
        <f t="shared" si="21"/>
        <v>対象期間外</v>
      </c>
      <c r="B81" s="72">
        <f>IFERROR(IF(B80=【記載例】工事概要!$E$14,"-",IF(B80="-","-",B80+1)),"-")</f>
        <v>43440</v>
      </c>
      <c r="C81" s="73">
        <f t="shared" si="22"/>
        <v>5</v>
      </c>
      <c r="D81" s="66" t="str">
        <f t="shared" si="23"/>
        <v xml:space="preserve"> 天災への対応</v>
      </c>
      <c r="E81" s="85" t="str">
        <f>IF(B81=【記載例】工事概要!$E$10,"",IF(B81&gt;【記載例】工事概要!$E$13,"",IF(LEN(AF81)=0,"○","")))</f>
        <v/>
      </c>
      <c r="F81" s="70" t="str">
        <f t="shared" si="24"/>
        <v/>
      </c>
      <c r="G81" s="85" t="str">
        <f t="shared" si="15"/>
        <v/>
      </c>
      <c r="H81" s="208" t="s">
        <v>127</v>
      </c>
      <c r="I81" s="208" t="s">
        <v>127</v>
      </c>
      <c r="J81" s="74"/>
      <c r="K81" s="204"/>
      <c r="L81" s="71" t="str">
        <f t="shared" si="25"/>
        <v/>
      </c>
      <c r="M81" s="74" t="str">
        <f t="shared" si="16"/>
        <v/>
      </c>
      <c r="N81" s="74">
        <f t="shared" si="17"/>
        <v>43440</v>
      </c>
      <c r="O81" s="71" t="str">
        <f t="shared" si="26"/>
        <v/>
      </c>
      <c r="P81" s="71" t="str">
        <f t="shared" si="27"/>
        <v>振替済み</v>
      </c>
      <c r="Q81" s="192" t="str">
        <f t="shared" si="28"/>
        <v/>
      </c>
      <c r="R81" s="199" t="str">
        <f t="shared" si="18"/>
        <v>↓</v>
      </c>
      <c r="S81" s="45"/>
      <c r="V81" s="64" t="str">
        <f>IFERROR(VLOOKUP(B81,【記載例】工事概要!$C$10:$D$14,2,FALSE),"")</f>
        <v/>
      </c>
      <c r="W81" s="64" t="str">
        <f>IFERROR(VLOOKUP(B81,【記載例】工事概要!$C$18:$D$23,2,FALSE),"")</f>
        <v/>
      </c>
      <c r="X81" s="64" t="str">
        <f>IFERROR(VLOOKUP(B81,【記載例】工事概要!$C$24:$D$26,2,FALSE),"")</f>
        <v/>
      </c>
      <c r="Y81" s="64" t="str">
        <f>IF(B81&gt;【記載例】工事概要!$C$28,"",IF(B81&gt;=【記載例】工事概要!$C$27,$Y$13,""))</f>
        <v/>
      </c>
      <c r="Z81" s="64" t="str">
        <f>IF(B81&gt;【記載例】工事概要!$C$30,"",IF(B81&gt;=【記載例】工事概要!$C$29,$Z$13,""))</f>
        <v/>
      </c>
      <c r="AA81" s="64" t="str">
        <f>IF(B81&gt;【記載例】工事概要!$C$32,"",IF(B81&gt;=【記載例】工事概要!$C$31,$AA$13,""))</f>
        <v/>
      </c>
      <c r="AB81" s="64" t="str">
        <f>IF(B81&gt;【記載例】工事概要!$C$34,"",IF(B81&gt;=【記載例】工事概要!$C$33,$AB$13,""))</f>
        <v>天災への対応</v>
      </c>
      <c r="AC81" s="64" t="str">
        <f>IF(B81&gt;【記載例】工事概要!$C$36,"",IF(B81&gt;=【記載例】工事概要!$C$35,$AC$13,""))</f>
        <v/>
      </c>
      <c r="AD81" s="64" t="str">
        <f>IF(B81&gt;【記載例】工事概要!$C$38,"",IF(B81&gt;=【記載例】工事概要!$C$37,$AD$13,""))</f>
        <v/>
      </c>
      <c r="AE81" s="64" t="str">
        <f>IF(B81&gt;【記載例】工事概要!$C$40,"",IF(B81&gt;=【記載例】工事概要!$C$39,$AE$13,""))</f>
        <v/>
      </c>
      <c r="AF81" s="64" t="str">
        <f t="shared" si="19"/>
        <v>天災への対応</v>
      </c>
      <c r="AG81" s="64" t="str">
        <f t="shared" si="20"/>
        <v xml:space="preserve"> 天災への対応</v>
      </c>
    </row>
    <row r="82" spans="1:33" ht="39" customHeight="1">
      <c r="A82" s="47" t="str">
        <f t="shared" si="21"/>
        <v>対象期間外</v>
      </c>
      <c r="B82" s="72">
        <f>IFERROR(IF(B81=【記載例】工事概要!$E$14,"-",IF(B81="-","-",B81+1)),"-")</f>
        <v>43441</v>
      </c>
      <c r="C82" s="73">
        <f t="shared" si="22"/>
        <v>6</v>
      </c>
      <c r="D82" s="66" t="str">
        <f t="shared" si="23"/>
        <v xml:space="preserve"> 受注者の責によらぬ休工等</v>
      </c>
      <c r="E82" s="85" t="str">
        <f>IF(B82=【記載例】工事概要!$E$10,"",IF(B82&gt;【記載例】工事概要!$E$13,"",IF(LEN(AF82)=0,"○","")))</f>
        <v/>
      </c>
      <c r="F82" s="70" t="str">
        <f t="shared" si="24"/>
        <v/>
      </c>
      <c r="G82" s="85" t="str">
        <f t="shared" si="15"/>
        <v/>
      </c>
      <c r="H82" s="208" t="s">
        <v>127</v>
      </c>
      <c r="I82" s="208" t="s">
        <v>127</v>
      </c>
      <c r="J82" s="74"/>
      <c r="K82" s="204"/>
      <c r="L82" s="71" t="str">
        <f t="shared" si="25"/>
        <v/>
      </c>
      <c r="M82" s="74" t="str">
        <f t="shared" si="16"/>
        <v/>
      </c>
      <c r="N82" s="74">
        <f t="shared" si="17"/>
        <v>43441</v>
      </c>
      <c r="O82" s="71" t="str">
        <f t="shared" si="26"/>
        <v/>
      </c>
      <c r="P82" s="71" t="str">
        <f t="shared" si="27"/>
        <v>振替済み</v>
      </c>
      <c r="Q82" s="192" t="str">
        <f t="shared" si="28"/>
        <v/>
      </c>
      <c r="R82" s="199" t="str">
        <f t="shared" si="18"/>
        <v>↓</v>
      </c>
      <c r="S82" s="45"/>
      <c r="V82" s="64" t="str">
        <f>IFERROR(VLOOKUP(B82,【記載例】工事概要!$C$10:$D$14,2,FALSE),"")</f>
        <v/>
      </c>
      <c r="W82" s="64" t="str">
        <f>IFERROR(VLOOKUP(B82,【記載例】工事概要!$C$18:$D$23,2,FALSE),"")</f>
        <v/>
      </c>
      <c r="X82" s="64" t="str">
        <f>IFERROR(VLOOKUP(B82,【記載例】工事概要!$C$24:$D$26,2,FALSE),"")</f>
        <v/>
      </c>
      <c r="Y82" s="64" t="str">
        <f>IF(B82&gt;【記載例】工事概要!$C$28,"",IF(B82&gt;=【記載例】工事概要!$C$27,$Y$13,""))</f>
        <v/>
      </c>
      <c r="Z82" s="64" t="str">
        <f>IF(B82&gt;【記載例】工事概要!$C$30,"",IF(B82&gt;=【記載例】工事概要!$C$29,$Z$13,""))</f>
        <v/>
      </c>
      <c r="AA82" s="64" t="str">
        <f>IF(B82&gt;【記載例】工事概要!$C$32,"",IF(B82&gt;=【記載例】工事概要!$C$31,$AA$13,""))</f>
        <v/>
      </c>
      <c r="AB82" s="64" t="str">
        <f>IF(B82&gt;【記載例】工事概要!$C$34,"",IF(B82&gt;=【記載例】工事概要!$C$33,$AB$13,""))</f>
        <v/>
      </c>
      <c r="AC82" s="64" t="str">
        <f>IF(B82&gt;【記載例】工事概要!$C$36,"",IF(B82&gt;=【記載例】工事概要!$C$35,$AC$13,""))</f>
        <v>受注者の責によらぬ休工等</v>
      </c>
      <c r="AD82" s="64" t="str">
        <f>IF(B82&gt;【記載例】工事概要!$C$38,"",IF(B82&gt;=【記載例】工事概要!$C$37,$AD$13,""))</f>
        <v/>
      </c>
      <c r="AE82" s="64" t="str">
        <f>IF(B82&gt;【記載例】工事概要!$C$40,"",IF(B82&gt;=【記載例】工事概要!$C$39,$AE$13,""))</f>
        <v/>
      </c>
      <c r="AF82" s="64" t="str">
        <f t="shared" si="19"/>
        <v>受注者の責によらぬ休工等</v>
      </c>
      <c r="AG82" s="64" t="str">
        <f t="shared" si="20"/>
        <v xml:space="preserve"> 受注者の責によらぬ休工等</v>
      </c>
    </row>
    <row r="83" spans="1:33" ht="39" customHeight="1">
      <c r="A83" s="47" t="str">
        <f t="shared" si="21"/>
        <v>対象期間外</v>
      </c>
      <c r="B83" s="72">
        <f>IFERROR(IF(B82=【記載例】工事概要!$E$14,"-",IF(B82="-","-",B82+1)),"-")</f>
        <v>43442</v>
      </c>
      <c r="C83" s="73">
        <f t="shared" si="22"/>
        <v>7</v>
      </c>
      <c r="D83" s="66" t="str">
        <f t="shared" si="23"/>
        <v xml:space="preserve"> 受注者の責によらぬ休工等</v>
      </c>
      <c r="E83" s="85" t="str">
        <f>IF(B83=【記載例】工事概要!$E$10,"",IF(B83&gt;【記載例】工事概要!$E$13,"",IF(LEN(AF83)=0,"○","")))</f>
        <v/>
      </c>
      <c r="F83" s="70" t="str">
        <f t="shared" si="24"/>
        <v/>
      </c>
      <c r="G83" s="85" t="str">
        <f t="shared" si="15"/>
        <v/>
      </c>
      <c r="H83" s="208" t="s">
        <v>127</v>
      </c>
      <c r="I83" s="208" t="s">
        <v>127</v>
      </c>
      <c r="J83" s="74"/>
      <c r="K83" s="204"/>
      <c r="L83" s="71" t="str">
        <f t="shared" si="25"/>
        <v/>
      </c>
      <c r="M83" s="74" t="str">
        <f t="shared" si="16"/>
        <v/>
      </c>
      <c r="N83" s="74">
        <f t="shared" si="17"/>
        <v>43442</v>
      </c>
      <c r="O83" s="71" t="str">
        <f t="shared" si="26"/>
        <v/>
      </c>
      <c r="P83" s="71" t="str">
        <f t="shared" si="27"/>
        <v>振替済み</v>
      </c>
      <c r="Q83" s="192" t="str">
        <f t="shared" si="28"/>
        <v/>
      </c>
      <c r="R83" s="199" t="str">
        <f t="shared" si="18"/>
        <v>↓</v>
      </c>
      <c r="S83" s="45"/>
      <c r="V83" s="64" t="str">
        <f>IFERROR(VLOOKUP(B83,【記載例】工事概要!$C$10:$D$14,2,FALSE),"")</f>
        <v/>
      </c>
      <c r="W83" s="64" t="str">
        <f>IFERROR(VLOOKUP(B83,【記載例】工事概要!$C$18:$D$23,2,FALSE),"")</f>
        <v/>
      </c>
      <c r="X83" s="64" t="str">
        <f>IFERROR(VLOOKUP(B83,【記載例】工事概要!$C$24:$D$26,2,FALSE),"")</f>
        <v/>
      </c>
      <c r="Y83" s="64" t="str">
        <f>IF(B83&gt;【記載例】工事概要!$C$28,"",IF(B83&gt;=【記載例】工事概要!$C$27,$Y$13,""))</f>
        <v/>
      </c>
      <c r="Z83" s="64" t="str">
        <f>IF(B83&gt;【記載例】工事概要!$C$30,"",IF(B83&gt;=【記載例】工事概要!$C$29,$Z$13,""))</f>
        <v/>
      </c>
      <c r="AA83" s="64" t="str">
        <f>IF(B83&gt;【記載例】工事概要!$C$32,"",IF(B83&gt;=【記載例】工事概要!$C$31,$AA$13,""))</f>
        <v/>
      </c>
      <c r="AB83" s="64" t="str">
        <f>IF(B83&gt;【記載例】工事概要!$C$34,"",IF(B83&gt;=【記載例】工事概要!$C$33,$AB$13,""))</f>
        <v/>
      </c>
      <c r="AC83" s="64" t="str">
        <f>IF(B83&gt;【記載例】工事概要!$C$36,"",IF(B83&gt;=【記載例】工事概要!$C$35,$AC$13,""))</f>
        <v>受注者の責によらぬ休工等</v>
      </c>
      <c r="AD83" s="64" t="str">
        <f>IF(B83&gt;【記載例】工事概要!$C$38,"",IF(B83&gt;=【記載例】工事概要!$C$37,$AD$13,""))</f>
        <v/>
      </c>
      <c r="AE83" s="64" t="str">
        <f>IF(B83&gt;【記載例】工事概要!$C$40,"",IF(B83&gt;=【記載例】工事概要!$C$39,$AE$13,""))</f>
        <v/>
      </c>
      <c r="AF83" s="64" t="str">
        <f t="shared" si="19"/>
        <v>受注者の責によらぬ休工等</v>
      </c>
      <c r="AG83" s="64" t="str">
        <f t="shared" si="20"/>
        <v xml:space="preserve"> 受注者の責によらぬ休工等</v>
      </c>
    </row>
    <row r="84" spans="1:33" ht="39" customHeight="1">
      <c r="A84" s="47" t="str">
        <f t="shared" si="21"/>
        <v>対象期間外</v>
      </c>
      <c r="B84" s="72">
        <f>IFERROR(IF(B83=【記載例】工事概要!$E$14,"-",IF(B83="-","-",B83+1)),"-")</f>
        <v>43443</v>
      </c>
      <c r="C84" s="73">
        <f t="shared" si="22"/>
        <v>1</v>
      </c>
      <c r="D84" s="66" t="str">
        <f t="shared" si="23"/>
        <v xml:space="preserve"> 工事全面中止</v>
      </c>
      <c r="E84" s="85" t="str">
        <f>IF(B84=【記載例】工事概要!$E$10,"",IF(B84&gt;【記載例】工事概要!$E$13,"",IF(LEN(AF84)=0,"○","")))</f>
        <v/>
      </c>
      <c r="F84" s="70" t="str">
        <f t="shared" si="24"/>
        <v/>
      </c>
      <c r="G84" s="85" t="str">
        <f t="shared" si="15"/>
        <v/>
      </c>
      <c r="H84" s="208" t="s">
        <v>127</v>
      </c>
      <c r="I84" s="208" t="s">
        <v>127</v>
      </c>
      <c r="J84" s="74"/>
      <c r="K84" s="204"/>
      <c r="L84" s="71" t="str">
        <f t="shared" si="25"/>
        <v/>
      </c>
      <c r="M84" s="74" t="str">
        <f t="shared" si="16"/>
        <v/>
      </c>
      <c r="N84" s="74">
        <f t="shared" si="17"/>
        <v>43443</v>
      </c>
      <c r="O84" s="71" t="str">
        <f t="shared" si="26"/>
        <v/>
      </c>
      <c r="P84" s="71" t="str">
        <f t="shared" si="27"/>
        <v>振替済み</v>
      </c>
      <c r="Q84" s="192" t="str">
        <f t="shared" si="28"/>
        <v/>
      </c>
      <c r="R84" s="199" t="str">
        <f t="shared" si="18"/>
        <v>週の終わり</v>
      </c>
      <c r="S84" s="45"/>
      <c r="V84" s="64" t="str">
        <f>IFERROR(VLOOKUP(B84,【記載例】工事概要!$C$10:$D$14,2,FALSE),"")</f>
        <v/>
      </c>
      <c r="W84" s="64" t="str">
        <f>IFERROR(VLOOKUP(B84,【記載例】工事概要!$C$18:$D$23,2,FALSE),"")</f>
        <v/>
      </c>
      <c r="X84" s="64" t="str">
        <f>IFERROR(VLOOKUP(B84,【記載例】工事概要!$C$24:$D$26,2,FALSE),"")</f>
        <v/>
      </c>
      <c r="Y84" s="64" t="str">
        <f>IF(B84&gt;【記載例】工事概要!$C$28,"",IF(B84&gt;=【記載例】工事概要!$C$27,$Y$13,""))</f>
        <v/>
      </c>
      <c r="Z84" s="64" t="str">
        <f>IF(B84&gt;【記載例】工事概要!$C$30,"",IF(B84&gt;=【記載例】工事概要!$C$29,$Z$13,""))</f>
        <v/>
      </c>
      <c r="AA84" s="64" t="str">
        <f>IF(B84&gt;【記載例】工事概要!$C$32,"",IF(B84&gt;=【記載例】工事概要!$C$31,$AA$13,""))</f>
        <v/>
      </c>
      <c r="AB84" s="64" t="str">
        <f>IF(B84&gt;【記載例】工事概要!$C$34,"",IF(B84&gt;=【記載例】工事概要!$C$33,$AB$13,""))</f>
        <v/>
      </c>
      <c r="AC84" s="64" t="str">
        <f>IF(B84&gt;【記載例】工事概要!$C$36,"",IF(B84&gt;=【記載例】工事概要!$C$35,$AC$13,""))</f>
        <v/>
      </c>
      <c r="AD84" s="64" t="str">
        <f>IF(B84&gt;【記載例】工事概要!$C$38,"",IF(B84&gt;=【記載例】工事概要!$C$37,$AD$13,""))</f>
        <v>工事全面中止</v>
      </c>
      <c r="AE84" s="64" t="str">
        <f>IF(B84&gt;【記載例】工事概要!$C$40,"",IF(B84&gt;=【記載例】工事概要!$C$39,$AE$13,""))</f>
        <v/>
      </c>
      <c r="AF84" s="64" t="str">
        <f t="shared" si="19"/>
        <v>工事全面中止</v>
      </c>
      <c r="AG84" s="64" t="str">
        <f t="shared" si="20"/>
        <v xml:space="preserve"> 工事全面中止</v>
      </c>
    </row>
    <row r="85" spans="1:33" ht="39" customHeight="1">
      <c r="A85" s="47" t="str">
        <f t="shared" si="21"/>
        <v>対象期間外</v>
      </c>
      <c r="B85" s="72">
        <f>IFERROR(IF(B84=【記載例】工事概要!$E$14,"-",IF(B84="-","-",B84+1)),"-")</f>
        <v>43444</v>
      </c>
      <c r="C85" s="73">
        <f t="shared" si="22"/>
        <v>2</v>
      </c>
      <c r="D85" s="66" t="str">
        <f t="shared" si="23"/>
        <v xml:space="preserve"> 工事全面中止</v>
      </c>
      <c r="E85" s="85" t="str">
        <f>IF(B85=【記載例】工事概要!$E$10,"",IF(B85&gt;【記載例】工事概要!$E$13,"",IF(LEN(AF85)=0,"○","")))</f>
        <v/>
      </c>
      <c r="F85" s="70" t="str">
        <f t="shared" si="24"/>
        <v/>
      </c>
      <c r="G85" s="85" t="str">
        <f t="shared" si="15"/>
        <v/>
      </c>
      <c r="H85" s="208" t="s">
        <v>127</v>
      </c>
      <c r="I85" s="208" t="s">
        <v>127</v>
      </c>
      <c r="J85" s="74"/>
      <c r="K85" s="204"/>
      <c r="L85" s="71" t="str">
        <f t="shared" si="25"/>
        <v/>
      </c>
      <c r="M85" s="74" t="str">
        <f t="shared" si="16"/>
        <v/>
      </c>
      <c r="N85" s="74">
        <f t="shared" si="17"/>
        <v>43444</v>
      </c>
      <c r="O85" s="71" t="str">
        <f t="shared" si="26"/>
        <v/>
      </c>
      <c r="P85" s="71" t="str">
        <f t="shared" si="27"/>
        <v>振替済み</v>
      </c>
      <c r="Q85" s="192" t="str">
        <f t="shared" si="28"/>
        <v/>
      </c>
      <c r="R85" s="199" t="str">
        <f t="shared" si="18"/>
        <v>週の始まり</v>
      </c>
      <c r="S85" s="45"/>
      <c r="V85" s="64" t="str">
        <f>IFERROR(VLOOKUP(B85,【記載例】工事概要!$C$10:$D$14,2,FALSE),"")</f>
        <v/>
      </c>
      <c r="W85" s="64" t="str">
        <f>IFERROR(VLOOKUP(B85,【記載例】工事概要!$C$18:$D$23,2,FALSE),"")</f>
        <v/>
      </c>
      <c r="X85" s="64" t="str">
        <f>IFERROR(VLOOKUP(B85,【記載例】工事概要!$C$24:$D$26,2,FALSE),"")</f>
        <v/>
      </c>
      <c r="Y85" s="64" t="str">
        <f>IF(B85&gt;【記載例】工事概要!$C$28,"",IF(B85&gt;=【記載例】工事概要!$C$27,$Y$13,""))</f>
        <v/>
      </c>
      <c r="Z85" s="64" t="str">
        <f>IF(B85&gt;【記載例】工事概要!$C$30,"",IF(B85&gt;=【記載例】工事概要!$C$29,$Z$13,""))</f>
        <v/>
      </c>
      <c r="AA85" s="64" t="str">
        <f>IF(B85&gt;【記載例】工事概要!$C$32,"",IF(B85&gt;=【記載例】工事概要!$C$31,$AA$13,""))</f>
        <v/>
      </c>
      <c r="AB85" s="64" t="str">
        <f>IF(B85&gt;【記載例】工事概要!$C$34,"",IF(B85&gt;=【記載例】工事概要!$C$33,$AB$13,""))</f>
        <v/>
      </c>
      <c r="AC85" s="64" t="str">
        <f>IF(B85&gt;【記載例】工事概要!$C$36,"",IF(B85&gt;=【記載例】工事概要!$C$35,$AC$13,""))</f>
        <v/>
      </c>
      <c r="AD85" s="64" t="str">
        <f>IF(B85&gt;【記載例】工事概要!$C$38,"",IF(B85&gt;=【記載例】工事概要!$C$37,$AD$13,""))</f>
        <v>工事全面中止</v>
      </c>
      <c r="AE85" s="64" t="str">
        <f>IF(B85&gt;【記載例】工事概要!$C$40,"",IF(B85&gt;=【記載例】工事概要!$C$39,$AE$13,""))</f>
        <v/>
      </c>
      <c r="AF85" s="64" t="str">
        <f t="shared" si="19"/>
        <v>工事全面中止</v>
      </c>
      <c r="AG85" s="64" t="str">
        <f t="shared" si="20"/>
        <v xml:space="preserve"> 工事全面中止</v>
      </c>
    </row>
    <row r="86" spans="1:33" ht="39" customHeight="1">
      <c r="A86" s="47" t="str">
        <f t="shared" si="21"/>
        <v>対象期間外</v>
      </c>
      <c r="B86" s="72">
        <f>IFERROR(IF(B85=【記載例】工事概要!$E$14,"-",IF(B85="-","-",B85+1)),"-")</f>
        <v>43445</v>
      </c>
      <c r="C86" s="73">
        <f t="shared" si="22"/>
        <v>3</v>
      </c>
      <c r="D86" s="66" t="str">
        <f t="shared" si="23"/>
        <v xml:space="preserve"> 外的要因による不稼働期間</v>
      </c>
      <c r="E86" s="85" t="str">
        <f>IF(B86=【記載例】工事概要!$E$10,"",IF(B86&gt;【記載例】工事概要!$E$13,"",IF(LEN(AF86)=0,"○","")))</f>
        <v/>
      </c>
      <c r="F86" s="70" t="str">
        <f t="shared" si="24"/>
        <v/>
      </c>
      <c r="G86" s="85" t="str">
        <f t="shared" si="15"/>
        <v/>
      </c>
      <c r="H86" s="208" t="s">
        <v>127</v>
      </c>
      <c r="I86" s="208" t="s">
        <v>127</v>
      </c>
      <c r="J86" s="74"/>
      <c r="K86" s="204"/>
      <c r="L86" s="71" t="str">
        <f t="shared" si="25"/>
        <v/>
      </c>
      <c r="M86" s="74" t="str">
        <f t="shared" si="16"/>
        <v/>
      </c>
      <c r="N86" s="74">
        <f t="shared" si="17"/>
        <v>43445</v>
      </c>
      <c r="O86" s="71" t="str">
        <f t="shared" si="26"/>
        <v/>
      </c>
      <c r="P86" s="71" t="str">
        <f t="shared" si="27"/>
        <v>振替済み</v>
      </c>
      <c r="Q86" s="192" t="str">
        <f t="shared" si="28"/>
        <v/>
      </c>
      <c r="R86" s="199" t="str">
        <f t="shared" si="18"/>
        <v>↓</v>
      </c>
      <c r="S86" s="45"/>
      <c r="V86" s="64" t="str">
        <f>IFERROR(VLOOKUP(B86,【記載例】工事概要!$C$10:$D$14,2,FALSE),"")</f>
        <v/>
      </c>
      <c r="W86" s="64" t="str">
        <f>IFERROR(VLOOKUP(B86,【記載例】工事概要!$C$18:$D$23,2,FALSE),"")</f>
        <v/>
      </c>
      <c r="X86" s="64" t="str">
        <f>IFERROR(VLOOKUP(B86,【記載例】工事概要!$C$24:$D$26,2,FALSE),"")</f>
        <v/>
      </c>
      <c r="Y86" s="64" t="str">
        <f>IF(B86&gt;【記載例】工事概要!$C$28,"",IF(B86&gt;=【記載例】工事概要!$C$27,$Y$13,""))</f>
        <v/>
      </c>
      <c r="Z86" s="64" t="str">
        <f>IF(B86&gt;【記載例】工事概要!$C$30,"",IF(B86&gt;=【記載例】工事概要!$C$29,$Z$13,""))</f>
        <v/>
      </c>
      <c r="AA86" s="64" t="str">
        <f>IF(B86&gt;【記載例】工事概要!$C$32,"",IF(B86&gt;=【記載例】工事概要!$C$31,$AA$13,""))</f>
        <v/>
      </c>
      <c r="AB86" s="64" t="str">
        <f>IF(B86&gt;【記載例】工事概要!$C$34,"",IF(B86&gt;=【記載例】工事概要!$C$33,$AB$13,""))</f>
        <v/>
      </c>
      <c r="AC86" s="64" t="str">
        <f>IF(B86&gt;【記載例】工事概要!$C$36,"",IF(B86&gt;=【記載例】工事概要!$C$35,$AC$13,""))</f>
        <v/>
      </c>
      <c r="AD86" s="64" t="str">
        <f>IF(B86&gt;【記載例】工事概要!$C$38,"",IF(B86&gt;=【記載例】工事概要!$C$37,$AD$13,""))</f>
        <v/>
      </c>
      <c r="AE86" s="64" t="str">
        <f>IF(B86&gt;【記載例】工事概要!$C$40,"",IF(B86&gt;=【記載例】工事概要!$C$39,$AE$13,""))</f>
        <v>外的要因による不稼働期間</v>
      </c>
      <c r="AF86" s="64" t="str">
        <f t="shared" si="19"/>
        <v>外的要因による不稼働期間</v>
      </c>
      <c r="AG86" s="64" t="str">
        <f t="shared" si="20"/>
        <v xml:space="preserve"> 外的要因による不稼働期間</v>
      </c>
    </row>
    <row r="87" spans="1:33" ht="39" customHeight="1">
      <c r="A87" s="47" t="str">
        <f t="shared" si="21"/>
        <v>対象期間外</v>
      </c>
      <c r="B87" s="72">
        <f>IFERROR(IF(B86=【記載例】工事概要!$E$14,"-",IF(B86="-","-",B86+1)),"-")</f>
        <v>43446</v>
      </c>
      <c r="C87" s="73">
        <f t="shared" si="22"/>
        <v>4</v>
      </c>
      <c r="D87" s="66" t="str">
        <f t="shared" si="23"/>
        <v xml:space="preserve"> 外的要因による不稼働期間</v>
      </c>
      <c r="E87" s="85" t="str">
        <f>IF(B87=【記載例】工事概要!$E$10,"",IF(B87&gt;【記載例】工事概要!$E$13,"",IF(LEN(AF87)=0,"○","")))</f>
        <v/>
      </c>
      <c r="F87" s="70" t="str">
        <f t="shared" si="24"/>
        <v/>
      </c>
      <c r="G87" s="85" t="str">
        <f t="shared" si="15"/>
        <v/>
      </c>
      <c r="H87" s="85" t="s">
        <v>127</v>
      </c>
      <c r="I87" s="85" t="s">
        <v>127</v>
      </c>
      <c r="J87" s="74"/>
      <c r="K87" s="204"/>
      <c r="L87" s="71" t="str">
        <f t="shared" si="25"/>
        <v/>
      </c>
      <c r="M87" s="74" t="str">
        <f t="shared" si="16"/>
        <v/>
      </c>
      <c r="N87" s="74">
        <f t="shared" si="17"/>
        <v>43446</v>
      </c>
      <c r="O87" s="71" t="str">
        <f t="shared" si="26"/>
        <v/>
      </c>
      <c r="P87" s="71" t="str">
        <f t="shared" si="27"/>
        <v>振替済み</v>
      </c>
      <c r="Q87" s="192" t="str">
        <f t="shared" si="28"/>
        <v/>
      </c>
      <c r="R87" s="199" t="str">
        <f t="shared" si="18"/>
        <v>↓</v>
      </c>
      <c r="S87" s="45"/>
      <c r="V87" s="64" t="str">
        <f>IFERROR(VLOOKUP(B87,【記載例】工事概要!$C$10:$D$14,2,FALSE),"")</f>
        <v/>
      </c>
      <c r="W87" s="64" t="str">
        <f>IFERROR(VLOOKUP(B87,【記載例】工事概要!$C$18:$D$23,2,FALSE),"")</f>
        <v/>
      </c>
      <c r="X87" s="64" t="str">
        <f>IFERROR(VLOOKUP(B87,【記載例】工事概要!$C$24:$D$26,2,FALSE),"")</f>
        <v/>
      </c>
      <c r="Y87" s="64" t="str">
        <f>IF(B87&gt;【記載例】工事概要!$C$28,"",IF(B87&gt;=【記載例】工事概要!$C$27,$Y$13,""))</f>
        <v/>
      </c>
      <c r="Z87" s="64" t="str">
        <f>IF(B87&gt;【記載例】工事概要!$C$30,"",IF(B87&gt;=【記載例】工事概要!$C$29,$Z$13,""))</f>
        <v/>
      </c>
      <c r="AA87" s="64" t="str">
        <f>IF(B87&gt;【記載例】工事概要!$C$32,"",IF(B87&gt;=【記載例】工事概要!$C$31,$AA$13,""))</f>
        <v/>
      </c>
      <c r="AB87" s="64" t="str">
        <f>IF(B87&gt;【記載例】工事概要!$C$34,"",IF(B87&gt;=【記載例】工事概要!$C$33,$AB$13,""))</f>
        <v/>
      </c>
      <c r="AC87" s="64" t="str">
        <f>IF(B87&gt;【記載例】工事概要!$C$36,"",IF(B87&gt;=【記載例】工事概要!$C$35,$AC$13,""))</f>
        <v/>
      </c>
      <c r="AD87" s="64" t="str">
        <f>IF(B87&gt;【記載例】工事概要!$C$38,"",IF(B87&gt;=【記載例】工事概要!$C$37,$AD$13,""))</f>
        <v/>
      </c>
      <c r="AE87" s="64" t="str">
        <f>IF(B87&gt;【記載例】工事概要!$C$40,"",IF(B87&gt;=【記載例】工事概要!$C$39,$AE$13,""))</f>
        <v>外的要因による不稼働期間</v>
      </c>
      <c r="AF87" s="64" t="str">
        <f t="shared" si="19"/>
        <v>外的要因による不稼働期間</v>
      </c>
      <c r="AG87" s="64" t="str">
        <f t="shared" si="20"/>
        <v xml:space="preserve"> 外的要因による不稼働期間</v>
      </c>
    </row>
    <row r="88" spans="1:33" ht="39" customHeight="1">
      <c r="A88" s="47" t="str">
        <f t="shared" si="21"/>
        <v>対象期間</v>
      </c>
      <c r="B88" s="72">
        <f>IFERROR(IF(B87=【記載例】工事概要!$E$14,"-",IF(B87="-","-",B87+1)),"-")</f>
        <v>43447</v>
      </c>
      <c r="C88" s="73">
        <f t="shared" si="22"/>
        <v>5</v>
      </c>
      <c r="D88" s="66" t="str">
        <f t="shared" si="23"/>
        <v xml:space="preserve"> </v>
      </c>
      <c r="E88" s="85" t="str">
        <f>IF(B88=【記載例】工事概要!$E$10,"",IF(B88&gt;【記載例】工事概要!$E$13,"",IF(LEN(AF88)=0,"○","")))</f>
        <v>○</v>
      </c>
      <c r="F88" s="70" t="str">
        <f t="shared" si="24"/>
        <v>〇</v>
      </c>
      <c r="G88" s="85" t="str">
        <f t="shared" si="15"/>
        <v/>
      </c>
      <c r="H88" s="208" t="s">
        <v>129</v>
      </c>
      <c r="I88" s="208" t="s">
        <v>129</v>
      </c>
      <c r="J88" s="74"/>
      <c r="K88" s="204"/>
      <c r="L88" s="71" t="str">
        <f t="shared" si="25"/>
        <v/>
      </c>
      <c r="M88" s="74" t="str">
        <f t="shared" si="16"/>
        <v/>
      </c>
      <c r="N88" s="74">
        <f t="shared" si="17"/>
        <v>43447</v>
      </c>
      <c r="O88" s="71" t="str">
        <f t="shared" si="26"/>
        <v/>
      </c>
      <c r="P88" s="71" t="str">
        <f t="shared" si="27"/>
        <v>振替済み</v>
      </c>
      <c r="Q88" s="192" t="str">
        <f t="shared" si="28"/>
        <v/>
      </c>
      <c r="R88" s="199" t="str">
        <f t="shared" si="18"/>
        <v>↓</v>
      </c>
      <c r="S88" s="45"/>
      <c r="V88" s="64" t="str">
        <f>IFERROR(VLOOKUP(B88,【記載例】工事概要!$C$10:$D$14,2,FALSE),"")</f>
        <v/>
      </c>
      <c r="W88" s="64" t="str">
        <f>IFERROR(VLOOKUP(B88,【記載例】工事概要!$C$18:$D$23,2,FALSE),"")</f>
        <v/>
      </c>
      <c r="X88" s="64" t="str">
        <f>IFERROR(VLOOKUP(B88,【記載例】工事概要!$C$24:$D$26,2,FALSE),"")</f>
        <v/>
      </c>
      <c r="Y88" s="64" t="str">
        <f>IF(B88&gt;【記載例】工事概要!$C$28,"",IF(B88&gt;=【記載例】工事概要!$C$27,$Y$13,""))</f>
        <v/>
      </c>
      <c r="Z88" s="64" t="str">
        <f>IF(B88&gt;【記載例】工事概要!$C$30,"",IF(B88&gt;=【記載例】工事概要!$C$29,$Z$13,""))</f>
        <v/>
      </c>
      <c r="AA88" s="64" t="str">
        <f>IF(B88&gt;【記載例】工事概要!$C$32,"",IF(B88&gt;=【記載例】工事概要!$C$31,$AA$13,""))</f>
        <v/>
      </c>
      <c r="AB88" s="64" t="str">
        <f>IF(B88&gt;【記載例】工事概要!$C$34,"",IF(B88&gt;=【記載例】工事概要!$C$33,$AB$13,""))</f>
        <v/>
      </c>
      <c r="AC88" s="64" t="str">
        <f>IF(B88&gt;【記載例】工事概要!$C$36,"",IF(B88&gt;=【記載例】工事概要!$C$35,$AC$13,""))</f>
        <v/>
      </c>
      <c r="AD88" s="64" t="str">
        <f>IF(B88&gt;【記載例】工事概要!$C$38,"",IF(B88&gt;=【記載例】工事概要!$C$37,$AD$13,""))</f>
        <v/>
      </c>
      <c r="AE88" s="64" t="str">
        <f>IF(B88&gt;【記載例】工事概要!$C$40,"",IF(B88&gt;=【記載例】工事概要!$C$39,$AE$13,""))</f>
        <v/>
      </c>
      <c r="AF88" s="64" t="str">
        <f t="shared" si="19"/>
        <v/>
      </c>
      <c r="AG88" s="64" t="str">
        <f t="shared" si="20"/>
        <v xml:space="preserve"> </v>
      </c>
    </row>
    <row r="89" spans="1:33" ht="39" customHeight="1">
      <c r="A89" s="47" t="str">
        <f t="shared" si="21"/>
        <v>対象期間</v>
      </c>
      <c r="B89" s="72">
        <f>IFERROR(IF(B88=【記載例】工事概要!$E$14,"-",IF(B88="-","-",B88+1)),"-")</f>
        <v>43448</v>
      </c>
      <c r="C89" s="73">
        <f t="shared" si="22"/>
        <v>6</v>
      </c>
      <c r="D89" s="66" t="str">
        <f t="shared" si="23"/>
        <v xml:space="preserve"> </v>
      </c>
      <c r="E89" s="85" t="str">
        <f>IF(B89=【記載例】工事概要!$E$10,"",IF(B89&gt;【記載例】工事概要!$E$13,"",IF(LEN(AF89)=0,"○","")))</f>
        <v>○</v>
      </c>
      <c r="F89" s="70" t="str">
        <f t="shared" si="24"/>
        <v>〇</v>
      </c>
      <c r="G89" s="85" t="str">
        <f t="shared" si="15"/>
        <v/>
      </c>
      <c r="H89" s="208" t="s">
        <v>129</v>
      </c>
      <c r="I89" s="208" t="s">
        <v>129</v>
      </c>
      <c r="J89" s="74"/>
      <c r="K89" s="204"/>
      <c r="L89" s="71" t="str">
        <f t="shared" si="25"/>
        <v/>
      </c>
      <c r="M89" s="74" t="str">
        <f t="shared" si="16"/>
        <v/>
      </c>
      <c r="N89" s="74">
        <f t="shared" si="17"/>
        <v>43448</v>
      </c>
      <c r="O89" s="71" t="str">
        <f t="shared" si="26"/>
        <v/>
      </c>
      <c r="P89" s="71" t="str">
        <f t="shared" si="27"/>
        <v>振替済み</v>
      </c>
      <c r="Q89" s="192" t="str">
        <f t="shared" si="28"/>
        <v/>
      </c>
      <c r="R89" s="199" t="str">
        <f t="shared" si="18"/>
        <v>↓</v>
      </c>
      <c r="S89" s="45"/>
      <c r="V89" s="64" t="str">
        <f>IFERROR(VLOOKUP(B89,【記載例】工事概要!$C$10:$D$14,2,FALSE),"")</f>
        <v/>
      </c>
      <c r="W89" s="64" t="str">
        <f>IFERROR(VLOOKUP(B89,【記載例】工事概要!$C$18:$D$23,2,FALSE),"")</f>
        <v/>
      </c>
      <c r="X89" s="64" t="str">
        <f>IFERROR(VLOOKUP(B89,【記載例】工事概要!$C$24:$D$26,2,FALSE),"")</f>
        <v/>
      </c>
      <c r="Y89" s="64" t="str">
        <f>IF(B89&gt;【記載例】工事概要!$C$28,"",IF(B89&gt;=【記載例】工事概要!$C$27,$Y$13,""))</f>
        <v/>
      </c>
      <c r="Z89" s="64" t="str">
        <f>IF(B89&gt;【記載例】工事概要!$C$30,"",IF(B89&gt;=【記載例】工事概要!$C$29,$Z$13,""))</f>
        <v/>
      </c>
      <c r="AA89" s="64" t="str">
        <f>IF(B89&gt;【記載例】工事概要!$C$32,"",IF(B89&gt;=【記載例】工事概要!$C$31,$AA$13,""))</f>
        <v/>
      </c>
      <c r="AB89" s="64" t="str">
        <f>IF(B89&gt;【記載例】工事概要!$C$34,"",IF(B89&gt;=【記載例】工事概要!$C$33,$AB$13,""))</f>
        <v/>
      </c>
      <c r="AC89" s="64" t="str">
        <f>IF(B89&gt;【記載例】工事概要!$C$36,"",IF(B89&gt;=【記載例】工事概要!$C$35,$AC$13,""))</f>
        <v/>
      </c>
      <c r="AD89" s="64" t="str">
        <f>IF(B89&gt;【記載例】工事概要!$C$38,"",IF(B89&gt;=【記載例】工事概要!$C$37,$AD$13,""))</f>
        <v/>
      </c>
      <c r="AE89" s="64" t="str">
        <f>IF(B89&gt;【記載例】工事概要!$C$40,"",IF(B89&gt;=【記載例】工事概要!$C$39,$AE$13,""))</f>
        <v/>
      </c>
      <c r="AF89" s="64" t="str">
        <f t="shared" si="19"/>
        <v/>
      </c>
      <c r="AG89" s="64" t="str">
        <f t="shared" si="20"/>
        <v xml:space="preserve"> </v>
      </c>
    </row>
    <row r="90" spans="1:33" ht="39" customHeight="1">
      <c r="A90" s="47" t="str">
        <f t="shared" si="21"/>
        <v>対象期間</v>
      </c>
      <c r="B90" s="72">
        <f>IFERROR(IF(B89=【記載例】工事概要!$E$14,"-",IF(B89="-","-",B89+1)),"-")</f>
        <v>43449</v>
      </c>
      <c r="C90" s="73">
        <f t="shared" si="22"/>
        <v>7</v>
      </c>
      <c r="D90" s="66" t="str">
        <f t="shared" si="23"/>
        <v xml:space="preserve"> </v>
      </c>
      <c r="E90" s="85" t="str">
        <f>IF(B90=【記載例】工事概要!$E$10,"",IF(B90&gt;【記載例】工事概要!$E$13,"",IF(LEN(AF90)=0,"○","")))</f>
        <v>○</v>
      </c>
      <c r="F90" s="70" t="str">
        <f t="shared" si="24"/>
        <v>〇</v>
      </c>
      <c r="G90" s="85" t="str">
        <f t="shared" si="15"/>
        <v>〇</v>
      </c>
      <c r="H90" s="208" t="s">
        <v>49</v>
      </c>
      <c r="I90" s="208" t="s">
        <v>49</v>
      </c>
      <c r="J90" s="74"/>
      <c r="K90" s="204"/>
      <c r="L90" s="71" t="str">
        <f t="shared" si="25"/>
        <v/>
      </c>
      <c r="M90" s="74" t="str">
        <f t="shared" si="16"/>
        <v/>
      </c>
      <c r="N90" s="74">
        <f t="shared" si="17"/>
        <v>43449</v>
      </c>
      <c r="O90" s="71" t="str">
        <f t="shared" si="26"/>
        <v/>
      </c>
      <c r="P90" s="71" t="str">
        <f t="shared" si="27"/>
        <v>振替済み</v>
      </c>
      <c r="Q90" s="192" t="str">
        <f t="shared" si="28"/>
        <v>OK</v>
      </c>
      <c r="R90" s="199" t="str">
        <f t="shared" si="18"/>
        <v>↓</v>
      </c>
      <c r="S90" s="45"/>
      <c r="V90" s="64" t="str">
        <f>IFERROR(VLOOKUP(B90,【記載例】工事概要!$C$10:$D$14,2,FALSE),"")</f>
        <v/>
      </c>
      <c r="W90" s="64" t="str">
        <f>IFERROR(VLOOKUP(B90,【記載例】工事概要!$C$18:$D$23,2,FALSE),"")</f>
        <v/>
      </c>
      <c r="X90" s="64" t="str">
        <f>IFERROR(VLOOKUP(B90,【記載例】工事概要!$C$24:$D$26,2,FALSE),"")</f>
        <v/>
      </c>
      <c r="Y90" s="64" t="str">
        <f>IF(B90&gt;【記載例】工事概要!$C$28,"",IF(B90&gt;=【記載例】工事概要!$C$27,$Y$13,""))</f>
        <v/>
      </c>
      <c r="Z90" s="64" t="str">
        <f>IF(B90&gt;【記載例】工事概要!$C$30,"",IF(B90&gt;=【記載例】工事概要!$C$29,$Z$13,""))</f>
        <v/>
      </c>
      <c r="AA90" s="64" t="str">
        <f>IF(B90&gt;【記載例】工事概要!$C$32,"",IF(B90&gt;=【記載例】工事概要!$C$31,$AA$13,""))</f>
        <v/>
      </c>
      <c r="AB90" s="64" t="str">
        <f>IF(B90&gt;【記載例】工事概要!$C$34,"",IF(B90&gt;=【記載例】工事概要!$C$33,$AB$13,""))</f>
        <v/>
      </c>
      <c r="AC90" s="64" t="str">
        <f>IF(B90&gt;【記載例】工事概要!$C$36,"",IF(B90&gt;=【記載例】工事概要!$C$35,$AC$13,""))</f>
        <v/>
      </c>
      <c r="AD90" s="64" t="str">
        <f>IF(B90&gt;【記載例】工事概要!$C$38,"",IF(B90&gt;=【記載例】工事概要!$C$37,$AD$13,""))</f>
        <v/>
      </c>
      <c r="AE90" s="64" t="str">
        <f>IF(B90&gt;【記載例】工事概要!$C$40,"",IF(B90&gt;=【記載例】工事概要!$C$39,$AE$13,""))</f>
        <v/>
      </c>
      <c r="AF90" s="64" t="str">
        <f t="shared" si="19"/>
        <v/>
      </c>
      <c r="AG90" s="64" t="str">
        <f t="shared" si="20"/>
        <v xml:space="preserve"> </v>
      </c>
    </row>
    <row r="91" spans="1:33" ht="39" customHeight="1">
      <c r="A91" s="47" t="str">
        <f t="shared" si="21"/>
        <v>対象期間</v>
      </c>
      <c r="B91" s="72">
        <f>IFERROR(IF(B90=【記載例】工事概要!$E$14,"-",IF(B90="-","-",B90+1)),"-")</f>
        <v>43450</v>
      </c>
      <c r="C91" s="73">
        <f t="shared" si="22"/>
        <v>1</v>
      </c>
      <c r="D91" s="66" t="str">
        <f t="shared" si="23"/>
        <v xml:space="preserve"> </v>
      </c>
      <c r="E91" s="85" t="str">
        <f>IF(B91=【記載例】工事概要!$E$10,"",IF(B91&gt;【記載例】工事概要!$E$13,"",IF(LEN(AF91)=0,"○","")))</f>
        <v>○</v>
      </c>
      <c r="F91" s="70" t="str">
        <f t="shared" si="24"/>
        <v>〇</v>
      </c>
      <c r="G91" s="85" t="str">
        <f t="shared" si="15"/>
        <v>〇</v>
      </c>
      <c r="H91" s="208" t="s">
        <v>49</v>
      </c>
      <c r="I91" s="208" t="s">
        <v>49</v>
      </c>
      <c r="J91" s="74"/>
      <c r="K91" s="204"/>
      <c r="L91" s="71" t="str">
        <f t="shared" si="25"/>
        <v/>
      </c>
      <c r="M91" s="74" t="str">
        <f t="shared" si="16"/>
        <v/>
      </c>
      <c r="N91" s="74">
        <f t="shared" si="17"/>
        <v>43450</v>
      </c>
      <c r="O91" s="71" t="str">
        <f t="shared" si="26"/>
        <v/>
      </c>
      <c r="P91" s="71" t="str">
        <f t="shared" si="27"/>
        <v>振替済み</v>
      </c>
      <c r="Q91" s="192" t="str">
        <f t="shared" si="28"/>
        <v>OK</v>
      </c>
      <c r="R91" s="199" t="str">
        <f t="shared" si="18"/>
        <v>週の終わり</v>
      </c>
      <c r="S91" s="45"/>
      <c r="V91" s="64" t="str">
        <f>IFERROR(VLOOKUP(B91,【記載例】工事概要!$C$10:$D$14,2,FALSE),"")</f>
        <v/>
      </c>
      <c r="W91" s="64" t="str">
        <f>IFERROR(VLOOKUP(B91,【記載例】工事概要!$C$18:$D$23,2,FALSE),"")</f>
        <v/>
      </c>
      <c r="X91" s="64" t="str">
        <f>IFERROR(VLOOKUP(B91,【記載例】工事概要!$C$24:$D$26,2,FALSE),"")</f>
        <v/>
      </c>
      <c r="Y91" s="64" t="str">
        <f>IF(B91&gt;【記載例】工事概要!$C$28,"",IF(B91&gt;=【記載例】工事概要!$C$27,$Y$13,""))</f>
        <v/>
      </c>
      <c r="Z91" s="64" t="str">
        <f>IF(B91&gt;【記載例】工事概要!$C$30,"",IF(B91&gt;=【記載例】工事概要!$C$29,$Z$13,""))</f>
        <v/>
      </c>
      <c r="AA91" s="64" t="str">
        <f>IF(B91&gt;【記載例】工事概要!$C$32,"",IF(B91&gt;=【記載例】工事概要!$C$31,$AA$13,""))</f>
        <v/>
      </c>
      <c r="AB91" s="64" t="str">
        <f>IF(B91&gt;【記載例】工事概要!$C$34,"",IF(B91&gt;=【記載例】工事概要!$C$33,$AB$13,""))</f>
        <v/>
      </c>
      <c r="AC91" s="64" t="str">
        <f>IF(B91&gt;【記載例】工事概要!$C$36,"",IF(B91&gt;=【記載例】工事概要!$C$35,$AC$13,""))</f>
        <v/>
      </c>
      <c r="AD91" s="64" t="str">
        <f>IF(B91&gt;【記載例】工事概要!$C$38,"",IF(B91&gt;=【記載例】工事概要!$C$37,$AD$13,""))</f>
        <v/>
      </c>
      <c r="AE91" s="64" t="str">
        <f>IF(B91&gt;【記載例】工事概要!$C$40,"",IF(B91&gt;=【記載例】工事概要!$C$39,$AE$13,""))</f>
        <v/>
      </c>
      <c r="AF91" s="64" t="str">
        <f t="shared" si="19"/>
        <v/>
      </c>
      <c r="AG91" s="64" t="str">
        <f t="shared" si="20"/>
        <v xml:space="preserve"> </v>
      </c>
    </row>
    <row r="92" spans="1:33" ht="39" customHeight="1">
      <c r="A92" s="47" t="str">
        <f t="shared" si="21"/>
        <v>対象期間</v>
      </c>
      <c r="B92" s="72">
        <f>IFERROR(IF(B91=【記載例】工事概要!$E$14,"-",IF(B91="-","-",B91+1)),"-")</f>
        <v>43451</v>
      </c>
      <c r="C92" s="73">
        <f t="shared" si="22"/>
        <v>2</v>
      </c>
      <c r="D92" s="66" t="str">
        <f t="shared" si="23"/>
        <v xml:space="preserve"> </v>
      </c>
      <c r="E92" s="85" t="str">
        <f>IF(B92=【記載例】工事概要!$E$10,"",IF(B92&gt;【記載例】工事概要!$E$13,"",IF(LEN(AF92)=0,"○","")))</f>
        <v>○</v>
      </c>
      <c r="F92" s="70" t="str">
        <f t="shared" si="24"/>
        <v>〇</v>
      </c>
      <c r="G92" s="85" t="str">
        <f t="shared" si="15"/>
        <v/>
      </c>
      <c r="H92" s="208" t="s">
        <v>129</v>
      </c>
      <c r="I92" s="208" t="s">
        <v>129</v>
      </c>
      <c r="J92" s="74"/>
      <c r="K92" s="204"/>
      <c r="L92" s="71" t="str">
        <f t="shared" si="25"/>
        <v/>
      </c>
      <c r="M92" s="74" t="str">
        <f t="shared" si="16"/>
        <v/>
      </c>
      <c r="N92" s="74">
        <f t="shared" si="17"/>
        <v>43451</v>
      </c>
      <c r="O92" s="71" t="str">
        <f t="shared" si="26"/>
        <v/>
      </c>
      <c r="P92" s="71" t="str">
        <f t="shared" si="27"/>
        <v>振替済み</v>
      </c>
      <c r="Q92" s="192" t="str">
        <f t="shared" si="28"/>
        <v/>
      </c>
      <c r="R92" s="199" t="str">
        <f t="shared" si="18"/>
        <v>週の始まり</v>
      </c>
      <c r="S92" s="45"/>
      <c r="V92" s="64" t="str">
        <f>IFERROR(VLOOKUP(B92,【記載例】工事概要!$C$10:$D$14,2,FALSE),"")</f>
        <v/>
      </c>
      <c r="W92" s="64" t="str">
        <f>IFERROR(VLOOKUP(B92,【記載例】工事概要!$C$18:$D$23,2,FALSE),"")</f>
        <v/>
      </c>
      <c r="X92" s="64" t="str">
        <f>IFERROR(VLOOKUP(B92,【記載例】工事概要!$C$24:$D$26,2,FALSE),"")</f>
        <v/>
      </c>
      <c r="Y92" s="64" t="str">
        <f>IF(B92&gt;【記載例】工事概要!$C$28,"",IF(B92&gt;=【記載例】工事概要!$C$27,$Y$13,""))</f>
        <v/>
      </c>
      <c r="Z92" s="64" t="str">
        <f>IF(B92&gt;【記載例】工事概要!$C$30,"",IF(B92&gt;=【記載例】工事概要!$C$29,$Z$13,""))</f>
        <v/>
      </c>
      <c r="AA92" s="64" t="str">
        <f>IF(B92&gt;【記載例】工事概要!$C$32,"",IF(B92&gt;=【記載例】工事概要!$C$31,$AA$13,""))</f>
        <v/>
      </c>
      <c r="AB92" s="64" t="str">
        <f>IF(B92&gt;【記載例】工事概要!$C$34,"",IF(B92&gt;=【記載例】工事概要!$C$33,$AB$13,""))</f>
        <v/>
      </c>
      <c r="AC92" s="64" t="str">
        <f>IF(B92&gt;【記載例】工事概要!$C$36,"",IF(B92&gt;=【記載例】工事概要!$C$35,$AC$13,""))</f>
        <v/>
      </c>
      <c r="AD92" s="64" t="str">
        <f>IF(B92&gt;【記載例】工事概要!$C$38,"",IF(B92&gt;=【記載例】工事概要!$C$37,$AD$13,""))</f>
        <v/>
      </c>
      <c r="AE92" s="64" t="str">
        <f>IF(B92&gt;【記載例】工事概要!$C$40,"",IF(B92&gt;=【記載例】工事概要!$C$39,$AE$13,""))</f>
        <v/>
      </c>
      <c r="AF92" s="64" t="str">
        <f t="shared" si="19"/>
        <v/>
      </c>
      <c r="AG92" s="64" t="str">
        <f t="shared" si="20"/>
        <v xml:space="preserve"> </v>
      </c>
    </row>
    <row r="93" spans="1:33" ht="39" customHeight="1">
      <c r="A93" s="47" t="str">
        <f t="shared" si="21"/>
        <v>対象期間</v>
      </c>
      <c r="B93" s="72">
        <f>IFERROR(IF(B92=【記載例】工事概要!$E$14,"-",IF(B92="-","-",B92+1)),"-")</f>
        <v>43452</v>
      </c>
      <c r="C93" s="73">
        <f t="shared" si="22"/>
        <v>3</v>
      </c>
      <c r="D93" s="66" t="str">
        <f t="shared" si="23"/>
        <v xml:space="preserve"> </v>
      </c>
      <c r="E93" s="85" t="str">
        <f>IF(B93=【記載例】工事概要!$E$10,"",IF(B93&gt;【記載例】工事概要!$E$13,"",IF(LEN(AF93)=0,"○","")))</f>
        <v>○</v>
      </c>
      <c r="F93" s="70" t="str">
        <f t="shared" si="24"/>
        <v>〇</v>
      </c>
      <c r="G93" s="85" t="str">
        <f t="shared" si="15"/>
        <v/>
      </c>
      <c r="H93" s="208" t="s">
        <v>129</v>
      </c>
      <c r="I93" s="208" t="s">
        <v>129</v>
      </c>
      <c r="J93" s="74"/>
      <c r="K93" s="204"/>
      <c r="L93" s="71" t="str">
        <f t="shared" si="25"/>
        <v/>
      </c>
      <c r="M93" s="74" t="str">
        <f t="shared" si="16"/>
        <v/>
      </c>
      <c r="N93" s="74">
        <f t="shared" si="17"/>
        <v>43452</v>
      </c>
      <c r="O93" s="71" t="str">
        <f t="shared" si="26"/>
        <v/>
      </c>
      <c r="P93" s="71" t="str">
        <f t="shared" si="27"/>
        <v>振替済み</v>
      </c>
      <c r="Q93" s="192" t="str">
        <f t="shared" si="28"/>
        <v/>
      </c>
      <c r="R93" s="199" t="str">
        <f t="shared" si="18"/>
        <v>↓</v>
      </c>
      <c r="S93" s="45"/>
      <c r="V93" s="64" t="str">
        <f>IFERROR(VLOOKUP(B93,【記載例】工事概要!$C$10:$D$14,2,FALSE),"")</f>
        <v/>
      </c>
      <c r="W93" s="64" t="str">
        <f>IFERROR(VLOOKUP(B93,【記載例】工事概要!$C$18:$D$23,2,FALSE),"")</f>
        <v/>
      </c>
      <c r="X93" s="64" t="str">
        <f>IFERROR(VLOOKUP(B93,【記載例】工事概要!$C$24:$D$26,2,FALSE),"")</f>
        <v/>
      </c>
      <c r="Y93" s="64" t="str">
        <f>IF(B93&gt;【記載例】工事概要!$C$28,"",IF(B93&gt;=【記載例】工事概要!$C$27,$Y$13,""))</f>
        <v/>
      </c>
      <c r="Z93" s="64" t="str">
        <f>IF(B93&gt;【記載例】工事概要!$C$30,"",IF(B93&gt;=【記載例】工事概要!$C$29,$Z$13,""))</f>
        <v/>
      </c>
      <c r="AA93" s="64" t="str">
        <f>IF(B93&gt;【記載例】工事概要!$C$32,"",IF(B93&gt;=【記載例】工事概要!$C$31,$AA$13,""))</f>
        <v/>
      </c>
      <c r="AB93" s="64" t="str">
        <f>IF(B93&gt;【記載例】工事概要!$C$34,"",IF(B93&gt;=【記載例】工事概要!$C$33,$AB$13,""))</f>
        <v/>
      </c>
      <c r="AC93" s="64" t="str">
        <f>IF(B93&gt;【記載例】工事概要!$C$36,"",IF(B93&gt;=【記載例】工事概要!$C$35,$AC$13,""))</f>
        <v/>
      </c>
      <c r="AD93" s="64" t="str">
        <f>IF(B93&gt;【記載例】工事概要!$C$38,"",IF(B93&gt;=【記載例】工事概要!$C$37,$AD$13,""))</f>
        <v/>
      </c>
      <c r="AE93" s="64" t="str">
        <f>IF(B93&gt;【記載例】工事概要!$C$40,"",IF(B93&gt;=【記載例】工事概要!$C$39,$AE$13,""))</f>
        <v/>
      </c>
      <c r="AF93" s="64" t="str">
        <f t="shared" si="19"/>
        <v/>
      </c>
      <c r="AG93" s="64" t="str">
        <f t="shared" si="20"/>
        <v xml:space="preserve"> </v>
      </c>
    </row>
    <row r="94" spans="1:33" ht="39" customHeight="1">
      <c r="A94" s="47" t="str">
        <f t="shared" si="21"/>
        <v>対象期間</v>
      </c>
      <c r="B94" s="72">
        <f>IFERROR(IF(B93=【記載例】工事概要!$E$14,"-",IF(B93="-","-",B93+1)),"-")</f>
        <v>43453</v>
      </c>
      <c r="C94" s="73">
        <f t="shared" si="22"/>
        <v>4</v>
      </c>
      <c r="D94" s="66" t="str">
        <f t="shared" si="23"/>
        <v xml:space="preserve"> </v>
      </c>
      <c r="E94" s="85" t="str">
        <f>IF(B94=【記載例】工事概要!$E$10,"",IF(B94&gt;【記載例】工事概要!$E$13,"",IF(LEN(AF94)=0,"○","")))</f>
        <v>○</v>
      </c>
      <c r="F94" s="70" t="str">
        <f t="shared" si="24"/>
        <v>〇</v>
      </c>
      <c r="G94" s="85" t="str">
        <f t="shared" si="15"/>
        <v/>
      </c>
      <c r="H94" s="208" t="s">
        <v>129</v>
      </c>
      <c r="I94" s="208" t="s">
        <v>129</v>
      </c>
      <c r="J94" s="74"/>
      <c r="K94" s="204"/>
      <c r="L94" s="71" t="str">
        <f t="shared" si="25"/>
        <v/>
      </c>
      <c r="M94" s="74" t="str">
        <f t="shared" si="16"/>
        <v/>
      </c>
      <c r="N94" s="74">
        <f t="shared" si="17"/>
        <v>43453</v>
      </c>
      <c r="O94" s="71" t="str">
        <f t="shared" si="26"/>
        <v/>
      </c>
      <c r="P94" s="71" t="str">
        <f t="shared" si="27"/>
        <v>振替済み</v>
      </c>
      <c r="Q94" s="192" t="str">
        <f t="shared" si="28"/>
        <v/>
      </c>
      <c r="R94" s="199" t="str">
        <f t="shared" si="18"/>
        <v>↓</v>
      </c>
      <c r="S94" s="45"/>
      <c r="V94" s="64" t="str">
        <f>IFERROR(VLOOKUP(B94,【記載例】工事概要!$C$10:$D$14,2,FALSE),"")</f>
        <v/>
      </c>
      <c r="W94" s="64" t="str">
        <f>IFERROR(VLOOKUP(B94,【記載例】工事概要!$C$18:$D$23,2,FALSE),"")</f>
        <v/>
      </c>
      <c r="X94" s="64" t="str">
        <f>IFERROR(VLOOKUP(B94,【記載例】工事概要!$C$24:$D$26,2,FALSE),"")</f>
        <v/>
      </c>
      <c r="Y94" s="64" t="str">
        <f>IF(B94&gt;【記載例】工事概要!$C$28,"",IF(B94&gt;=【記載例】工事概要!$C$27,$Y$13,""))</f>
        <v/>
      </c>
      <c r="Z94" s="64" t="str">
        <f>IF(B94&gt;【記載例】工事概要!$C$30,"",IF(B94&gt;=【記載例】工事概要!$C$29,$Z$13,""))</f>
        <v/>
      </c>
      <c r="AA94" s="64" t="str">
        <f>IF(B94&gt;【記載例】工事概要!$C$32,"",IF(B94&gt;=【記載例】工事概要!$C$31,$AA$13,""))</f>
        <v/>
      </c>
      <c r="AB94" s="64" t="str">
        <f>IF(B94&gt;【記載例】工事概要!$C$34,"",IF(B94&gt;=【記載例】工事概要!$C$33,$AB$13,""))</f>
        <v/>
      </c>
      <c r="AC94" s="64" t="str">
        <f>IF(B94&gt;【記載例】工事概要!$C$36,"",IF(B94&gt;=【記載例】工事概要!$C$35,$AC$13,""))</f>
        <v/>
      </c>
      <c r="AD94" s="64" t="str">
        <f>IF(B94&gt;【記載例】工事概要!$C$38,"",IF(B94&gt;=【記載例】工事概要!$C$37,$AD$13,""))</f>
        <v/>
      </c>
      <c r="AE94" s="64" t="str">
        <f>IF(B94&gt;【記載例】工事概要!$C$40,"",IF(B94&gt;=【記載例】工事概要!$C$39,$AE$13,""))</f>
        <v/>
      </c>
      <c r="AF94" s="64" t="str">
        <f t="shared" si="19"/>
        <v/>
      </c>
      <c r="AG94" s="64" t="str">
        <f t="shared" si="20"/>
        <v xml:space="preserve"> </v>
      </c>
    </row>
    <row r="95" spans="1:33" ht="39" customHeight="1">
      <c r="A95" s="47" t="str">
        <f t="shared" si="21"/>
        <v>対象期間</v>
      </c>
      <c r="B95" s="72">
        <f>IFERROR(IF(B94=【記載例】工事概要!$E$14,"-",IF(B94="-","-",B94+1)),"-")</f>
        <v>43454</v>
      </c>
      <c r="C95" s="73">
        <f t="shared" si="22"/>
        <v>5</v>
      </c>
      <c r="D95" s="66" t="str">
        <f t="shared" si="23"/>
        <v xml:space="preserve"> </v>
      </c>
      <c r="E95" s="85" t="str">
        <f>IF(B95=【記載例】工事概要!$E$10,"",IF(B95&gt;【記載例】工事概要!$E$13,"",IF(LEN(AF95)=0,"○","")))</f>
        <v>○</v>
      </c>
      <c r="F95" s="70" t="str">
        <f t="shared" si="24"/>
        <v>〇</v>
      </c>
      <c r="G95" s="85" t="str">
        <f t="shared" si="15"/>
        <v/>
      </c>
      <c r="H95" s="208" t="s">
        <v>129</v>
      </c>
      <c r="I95" s="208" t="s">
        <v>129</v>
      </c>
      <c r="J95" s="74"/>
      <c r="K95" s="204"/>
      <c r="L95" s="71" t="str">
        <f t="shared" si="25"/>
        <v/>
      </c>
      <c r="M95" s="74" t="str">
        <f t="shared" si="16"/>
        <v/>
      </c>
      <c r="N95" s="74">
        <f t="shared" si="17"/>
        <v>43454</v>
      </c>
      <c r="O95" s="71" t="str">
        <f t="shared" si="26"/>
        <v/>
      </c>
      <c r="P95" s="71" t="str">
        <f t="shared" si="27"/>
        <v>振替済み</v>
      </c>
      <c r="Q95" s="192" t="str">
        <f t="shared" si="28"/>
        <v/>
      </c>
      <c r="R95" s="199" t="str">
        <f t="shared" si="18"/>
        <v>↓</v>
      </c>
      <c r="S95" s="45"/>
      <c r="V95" s="64" t="str">
        <f>IFERROR(VLOOKUP(B95,【記載例】工事概要!$C$10:$D$14,2,FALSE),"")</f>
        <v/>
      </c>
      <c r="W95" s="64" t="str">
        <f>IFERROR(VLOOKUP(B95,【記載例】工事概要!$C$18:$D$23,2,FALSE),"")</f>
        <v/>
      </c>
      <c r="X95" s="64" t="str">
        <f>IFERROR(VLOOKUP(B95,【記載例】工事概要!$C$24:$D$26,2,FALSE),"")</f>
        <v/>
      </c>
      <c r="Y95" s="64" t="str">
        <f>IF(B95&gt;【記載例】工事概要!$C$28,"",IF(B95&gt;=【記載例】工事概要!$C$27,$Y$13,""))</f>
        <v/>
      </c>
      <c r="Z95" s="64" t="str">
        <f>IF(B95&gt;【記載例】工事概要!$C$30,"",IF(B95&gt;=【記載例】工事概要!$C$29,$Z$13,""))</f>
        <v/>
      </c>
      <c r="AA95" s="64" t="str">
        <f>IF(B95&gt;【記載例】工事概要!$C$32,"",IF(B95&gt;=【記載例】工事概要!$C$31,$AA$13,""))</f>
        <v/>
      </c>
      <c r="AB95" s="64" t="str">
        <f>IF(B95&gt;【記載例】工事概要!$C$34,"",IF(B95&gt;=【記載例】工事概要!$C$33,$AB$13,""))</f>
        <v/>
      </c>
      <c r="AC95" s="64" t="str">
        <f>IF(B95&gt;【記載例】工事概要!$C$36,"",IF(B95&gt;=【記載例】工事概要!$C$35,$AC$13,""))</f>
        <v/>
      </c>
      <c r="AD95" s="64" t="str">
        <f>IF(B95&gt;【記載例】工事概要!$C$38,"",IF(B95&gt;=【記載例】工事概要!$C$37,$AD$13,""))</f>
        <v/>
      </c>
      <c r="AE95" s="64" t="str">
        <f>IF(B95&gt;【記載例】工事概要!$C$40,"",IF(B95&gt;=【記載例】工事概要!$C$39,$AE$13,""))</f>
        <v/>
      </c>
      <c r="AF95" s="64" t="str">
        <f t="shared" si="19"/>
        <v/>
      </c>
      <c r="AG95" s="64" t="str">
        <f t="shared" si="20"/>
        <v xml:space="preserve"> </v>
      </c>
    </row>
    <row r="96" spans="1:33" ht="39" customHeight="1">
      <c r="A96" s="47" t="str">
        <f t="shared" si="21"/>
        <v>対象期間</v>
      </c>
      <c r="B96" s="72">
        <f>IFERROR(IF(B95=【記載例】工事概要!$E$14,"-",IF(B95="-","-",B95+1)),"-")</f>
        <v>43455</v>
      </c>
      <c r="C96" s="73">
        <f t="shared" si="22"/>
        <v>6</v>
      </c>
      <c r="D96" s="66" t="str">
        <f t="shared" si="23"/>
        <v xml:space="preserve"> </v>
      </c>
      <c r="E96" s="85" t="str">
        <f>IF(B96=【記載例】工事概要!$E$10,"",IF(B96&gt;【記載例】工事概要!$E$13,"",IF(LEN(AF96)=0,"○","")))</f>
        <v>○</v>
      </c>
      <c r="F96" s="70" t="str">
        <f t="shared" si="24"/>
        <v>〇</v>
      </c>
      <c r="G96" s="85" t="str">
        <f t="shared" si="15"/>
        <v/>
      </c>
      <c r="H96" s="85" t="s">
        <v>129</v>
      </c>
      <c r="I96" s="85" t="s">
        <v>129</v>
      </c>
      <c r="J96" s="74"/>
      <c r="K96" s="204"/>
      <c r="L96" s="71" t="str">
        <f t="shared" si="25"/>
        <v/>
      </c>
      <c r="M96" s="74" t="str">
        <f t="shared" si="16"/>
        <v/>
      </c>
      <c r="N96" s="74">
        <f t="shared" si="17"/>
        <v>43455</v>
      </c>
      <c r="O96" s="71" t="str">
        <f t="shared" si="26"/>
        <v/>
      </c>
      <c r="P96" s="71" t="str">
        <f t="shared" si="27"/>
        <v>振替済み</v>
      </c>
      <c r="Q96" s="192" t="str">
        <f t="shared" si="28"/>
        <v/>
      </c>
      <c r="R96" s="199" t="str">
        <f t="shared" si="18"/>
        <v>↓</v>
      </c>
      <c r="S96" s="45"/>
      <c r="V96" s="64" t="str">
        <f>IFERROR(VLOOKUP(B96,【記載例】工事概要!$C$10:$D$14,2,FALSE),"")</f>
        <v/>
      </c>
      <c r="W96" s="64" t="str">
        <f>IFERROR(VLOOKUP(B96,【記載例】工事概要!$C$18:$D$23,2,FALSE),"")</f>
        <v/>
      </c>
      <c r="X96" s="64" t="str">
        <f>IFERROR(VLOOKUP(B96,【記載例】工事概要!$C$24:$D$26,2,FALSE),"")</f>
        <v/>
      </c>
      <c r="Y96" s="64" t="str">
        <f>IF(B96&gt;【記載例】工事概要!$C$28,"",IF(B96&gt;=【記載例】工事概要!$C$27,$Y$13,""))</f>
        <v/>
      </c>
      <c r="Z96" s="64" t="str">
        <f>IF(B96&gt;【記載例】工事概要!$C$30,"",IF(B96&gt;=【記載例】工事概要!$C$29,$Z$13,""))</f>
        <v/>
      </c>
      <c r="AA96" s="64" t="str">
        <f>IF(B96&gt;【記載例】工事概要!$C$32,"",IF(B96&gt;=【記載例】工事概要!$C$31,$AA$13,""))</f>
        <v/>
      </c>
      <c r="AB96" s="64" t="str">
        <f>IF(B96&gt;【記載例】工事概要!$C$34,"",IF(B96&gt;=【記載例】工事概要!$C$33,$AB$13,""))</f>
        <v/>
      </c>
      <c r="AC96" s="64" t="str">
        <f>IF(B96&gt;【記載例】工事概要!$C$36,"",IF(B96&gt;=【記載例】工事概要!$C$35,$AC$13,""))</f>
        <v/>
      </c>
      <c r="AD96" s="64" t="str">
        <f>IF(B96&gt;【記載例】工事概要!$C$38,"",IF(B96&gt;=【記載例】工事概要!$C$37,$AD$13,""))</f>
        <v/>
      </c>
      <c r="AE96" s="64" t="str">
        <f>IF(B96&gt;【記載例】工事概要!$C$40,"",IF(B96&gt;=【記載例】工事概要!$C$39,$AE$13,""))</f>
        <v/>
      </c>
      <c r="AF96" s="64" t="str">
        <f t="shared" si="19"/>
        <v/>
      </c>
      <c r="AG96" s="64" t="str">
        <f t="shared" si="20"/>
        <v xml:space="preserve"> </v>
      </c>
    </row>
    <row r="97" spans="1:33" ht="39" customHeight="1">
      <c r="A97" s="47" t="str">
        <f t="shared" si="21"/>
        <v>対象期間</v>
      </c>
      <c r="B97" s="72">
        <f>IFERROR(IF(B96=【記載例】工事概要!$E$14,"-",IF(B96="-","-",B96+1)),"-")</f>
        <v>43456</v>
      </c>
      <c r="C97" s="73">
        <f t="shared" si="22"/>
        <v>7</v>
      </c>
      <c r="D97" s="66" t="str">
        <f t="shared" si="23"/>
        <v xml:space="preserve"> </v>
      </c>
      <c r="E97" s="85" t="str">
        <f>IF(B97=【記載例】工事概要!$E$10,"",IF(B97&gt;【記載例】工事概要!$E$13,"",IF(LEN(AF97)=0,"○","")))</f>
        <v>○</v>
      </c>
      <c r="F97" s="70" t="str">
        <f t="shared" si="24"/>
        <v>〇</v>
      </c>
      <c r="G97" s="85" t="str">
        <f t="shared" si="15"/>
        <v>〇</v>
      </c>
      <c r="H97" s="208" t="s">
        <v>49</v>
      </c>
      <c r="I97" s="208" t="s">
        <v>49</v>
      </c>
      <c r="J97" s="74"/>
      <c r="K97" s="204"/>
      <c r="L97" s="71" t="str">
        <f t="shared" si="25"/>
        <v/>
      </c>
      <c r="M97" s="74" t="str">
        <f t="shared" si="16"/>
        <v/>
      </c>
      <c r="N97" s="74">
        <f t="shared" si="17"/>
        <v>43456</v>
      </c>
      <c r="O97" s="71" t="str">
        <f t="shared" si="26"/>
        <v/>
      </c>
      <c r="P97" s="71" t="str">
        <f t="shared" si="27"/>
        <v>振替済み</v>
      </c>
      <c r="Q97" s="192" t="str">
        <f t="shared" si="28"/>
        <v>OK</v>
      </c>
      <c r="R97" s="199" t="str">
        <f t="shared" si="18"/>
        <v>↓</v>
      </c>
      <c r="S97" s="45"/>
      <c r="V97" s="64" t="str">
        <f>IFERROR(VLOOKUP(B97,【記載例】工事概要!$C$10:$D$14,2,FALSE),"")</f>
        <v/>
      </c>
      <c r="W97" s="64" t="str">
        <f>IFERROR(VLOOKUP(B97,【記載例】工事概要!$C$18:$D$23,2,FALSE),"")</f>
        <v/>
      </c>
      <c r="X97" s="64" t="str">
        <f>IFERROR(VLOOKUP(B97,【記載例】工事概要!$C$24:$D$26,2,FALSE),"")</f>
        <v/>
      </c>
      <c r="Y97" s="64" t="str">
        <f>IF(B97&gt;【記載例】工事概要!$C$28,"",IF(B97&gt;=【記載例】工事概要!$C$27,$Y$13,""))</f>
        <v/>
      </c>
      <c r="Z97" s="64" t="str">
        <f>IF(B97&gt;【記載例】工事概要!$C$30,"",IF(B97&gt;=【記載例】工事概要!$C$29,$Z$13,""))</f>
        <v/>
      </c>
      <c r="AA97" s="64" t="str">
        <f>IF(B97&gt;【記載例】工事概要!$C$32,"",IF(B97&gt;=【記載例】工事概要!$C$31,$AA$13,""))</f>
        <v/>
      </c>
      <c r="AB97" s="64" t="str">
        <f>IF(B97&gt;【記載例】工事概要!$C$34,"",IF(B97&gt;=【記載例】工事概要!$C$33,$AB$13,""))</f>
        <v/>
      </c>
      <c r="AC97" s="64" t="str">
        <f>IF(B97&gt;【記載例】工事概要!$C$36,"",IF(B97&gt;=【記載例】工事概要!$C$35,$AC$13,""))</f>
        <v/>
      </c>
      <c r="AD97" s="64" t="str">
        <f>IF(B97&gt;【記載例】工事概要!$C$38,"",IF(B97&gt;=【記載例】工事概要!$C$37,$AD$13,""))</f>
        <v/>
      </c>
      <c r="AE97" s="64" t="str">
        <f>IF(B97&gt;【記載例】工事概要!$C$40,"",IF(B97&gt;=【記載例】工事概要!$C$39,$AE$13,""))</f>
        <v/>
      </c>
      <c r="AF97" s="64" t="str">
        <f t="shared" si="19"/>
        <v/>
      </c>
      <c r="AG97" s="64" t="str">
        <f t="shared" si="20"/>
        <v xml:space="preserve"> </v>
      </c>
    </row>
    <row r="98" spans="1:33" ht="39" customHeight="1">
      <c r="A98" s="47" t="str">
        <f t="shared" si="21"/>
        <v>対象期間</v>
      </c>
      <c r="B98" s="72">
        <f>IFERROR(IF(B97=【記載例】工事概要!$E$14,"-",IF(B97="-","-",B97+1)),"-")</f>
        <v>43457</v>
      </c>
      <c r="C98" s="73">
        <f t="shared" si="22"/>
        <v>1</v>
      </c>
      <c r="D98" s="66" t="str">
        <f t="shared" si="23"/>
        <v xml:space="preserve"> </v>
      </c>
      <c r="E98" s="85" t="str">
        <f>IF(B98=【記載例】工事概要!$E$10,"",IF(B98&gt;【記載例】工事概要!$E$13,"",IF(LEN(AF98)=0,"○","")))</f>
        <v>○</v>
      </c>
      <c r="F98" s="70" t="str">
        <f t="shared" si="24"/>
        <v>〇</v>
      </c>
      <c r="G98" s="85" t="str">
        <f t="shared" si="15"/>
        <v>〇</v>
      </c>
      <c r="H98" s="208" t="s">
        <v>49</v>
      </c>
      <c r="I98" s="208" t="s">
        <v>49</v>
      </c>
      <c r="J98" s="74"/>
      <c r="K98" s="204"/>
      <c r="L98" s="71" t="str">
        <f t="shared" si="25"/>
        <v/>
      </c>
      <c r="M98" s="74" t="str">
        <f t="shared" si="16"/>
        <v/>
      </c>
      <c r="N98" s="74">
        <f t="shared" si="17"/>
        <v>43457</v>
      </c>
      <c r="O98" s="71" t="str">
        <f t="shared" si="26"/>
        <v/>
      </c>
      <c r="P98" s="71" t="str">
        <f t="shared" si="27"/>
        <v>振替済み</v>
      </c>
      <c r="Q98" s="192" t="str">
        <f t="shared" si="28"/>
        <v>OK</v>
      </c>
      <c r="R98" s="199" t="str">
        <f t="shared" si="18"/>
        <v>週の終わり</v>
      </c>
      <c r="S98" s="45"/>
      <c r="V98" s="64" t="str">
        <f>IFERROR(VLOOKUP(B98,【記載例】工事概要!$C$10:$D$14,2,FALSE),"")</f>
        <v/>
      </c>
      <c r="W98" s="64" t="str">
        <f>IFERROR(VLOOKUP(B98,【記載例】工事概要!$C$18:$D$23,2,FALSE),"")</f>
        <v/>
      </c>
      <c r="X98" s="64" t="str">
        <f>IFERROR(VLOOKUP(B98,【記載例】工事概要!$C$24:$D$26,2,FALSE),"")</f>
        <v/>
      </c>
      <c r="Y98" s="64" t="str">
        <f>IF(B98&gt;【記載例】工事概要!$C$28,"",IF(B98&gt;=【記載例】工事概要!$C$27,$Y$13,""))</f>
        <v/>
      </c>
      <c r="Z98" s="64" t="str">
        <f>IF(B98&gt;【記載例】工事概要!$C$30,"",IF(B98&gt;=【記載例】工事概要!$C$29,$Z$13,""))</f>
        <v/>
      </c>
      <c r="AA98" s="64" t="str">
        <f>IF(B98&gt;【記載例】工事概要!$C$32,"",IF(B98&gt;=【記載例】工事概要!$C$31,$AA$13,""))</f>
        <v/>
      </c>
      <c r="AB98" s="64" t="str">
        <f>IF(B98&gt;【記載例】工事概要!$C$34,"",IF(B98&gt;=【記載例】工事概要!$C$33,$AB$13,""))</f>
        <v/>
      </c>
      <c r="AC98" s="64" t="str">
        <f>IF(B98&gt;【記載例】工事概要!$C$36,"",IF(B98&gt;=【記載例】工事概要!$C$35,$AC$13,""))</f>
        <v/>
      </c>
      <c r="AD98" s="64" t="str">
        <f>IF(B98&gt;【記載例】工事概要!$C$38,"",IF(B98&gt;=【記載例】工事概要!$C$37,$AD$13,""))</f>
        <v/>
      </c>
      <c r="AE98" s="64" t="str">
        <f>IF(B98&gt;【記載例】工事概要!$C$40,"",IF(B98&gt;=【記載例】工事概要!$C$39,$AE$13,""))</f>
        <v/>
      </c>
      <c r="AF98" s="64" t="str">
        <f t="shared" si="19"/>
        <v/>
      </c>
      <c r="AG98" s="64" t="str">
        <f t="shared" si="20"/>
        <v xml:space="preserve"> </v>
      </c>
    </row>
    <row r="99" spans="1:33" ht="39" customHeight="1">
      <c r="A99" s="47" t="str">
        <f t="shared" si="21"/>
        <v>対象期間</v>
      </c>
      <c r="B99" s="72">
        <f>IFERROR(IF(B98=【記載例】工事概要!$E$14,"-",IF(B98="-","-",B98+1)),"-")</f>
        <v>43458</v>
      </c>
      <c r="C99" s="73">
        <f t="shared" si="22"/>
        <v>2</v>
      </c>
      <c r="D99" s="66" t="str">
        <f t="shared" si="23"/>
        <v xml:space="preserve"> </v>
      </c>
      <c r="E99" s="85" t="str">
        <f>IF(B99=【記載例】工事概要!$E$10,"",IF(B99&gt;【記載例】工事概要!$E$13,"",IF(LEN(AF99)=0,"○","")))</f>
        <v>○</v>
      </c>
      <c r="F99" s="70" t="str">
        <f t="shared" si="24"/>
        <v>〇</v>
      </c>
      <c r="G99" s="85" t="str">
        <f t="shared" si="15"/>
        <v/>
      </c>
      <c r="H99" s="85" t="s">
        <v>129</v>
      </c>
      <c r="I99" s="85" t="s">
        <v>129</v>
      </c>
      <c r="J99" s="74"/>
      <c r="K99" s="204"/>
      <c r="L99" s="71" t="str">
        <f t="shared" si="25"/>
        <v/>
      </c>
      <c r="M99" s="74" t="str">
        <f t="shared" si="16"/>
        <v/>
      </c>
      <c r="N99" s="74">
        <f t="shared" si="17"/>
        <v>43458</v>
      </c>
      <c r="O99" s="71" t="str">
        <f t="shared" si="26"/>
        <v/>
      </c>
      <c r="P99" s="71" t="str">
        <f t="shared" si="27"/>
        <v>振替済み</v>
      </c>
      <c r="Q99" s="192" t="str">
        <f t="shared" si="28"/>
        <v/>
      </c>
      <c r="R99" s="199" t="str">
        <f t="shared" si="18"/>
        <v>週の始まり</v>
      </c>
      <c r="S99" s="45"/>
      <c r="V99" s="64" t="str">
        <f>IFERROR(VLOOKUP(B99,【記載例】工事概要!$C$10:$D$14,2,FALSE),"")</f>
        <v/>
      </c>
      <c r="W99" s="64" t="str">
        <f>IFERROR(VLOOKUP(B99,【記載例】工事概要!$C$18:$D$23,2,FALSE),"")</f>
        <v/>
      </c>
      <c r="X99" s="64" t="str">
        <f>IFERROR(VLOOKUP(B99,【記載例】工事概要!$C$24:$D$26,2,FALSE),"")</f>
        <v/>
      </c>
      <c r="Y99" s="64" t="str">
        <f>IF(B99&gt;【記載例】工事概要!$C$28,"",IF(B99&gt;=【記載例】工事概要!$C$27,$Y$13,""))</f>
        <v/>
      </c>
      <c r="Z99" s="64" t="str">
        <f>IF(B99&gt;【記載例】工事概要!$C$30,"",IF(B99&gt;=【記載例】工事概要!$C$29,$Z$13,""))</f>
        <v/>
      </c>
      <c r="AA99" s="64" t="str">
        <f>IF(B99&gt;【記載例】工事概要!$C$32,"",IF(B99&gt;=【記載例】工事概要!$C$31,$AA$13,""))</f>
        <v/>
      </c>
      <c r="AB99" s="64" t="str">
        <f>IF(B99&gt;【記載例】工事概要!$C$34,"",IF(B99&gt;=【記載例】工事概要!$C$33,$AB$13,""))</f>
        <v/>
      </c>
      <c r="AC99" s="64" t="str">
        <f>IF(B99&gt;【記載例】工事概要!$C$36,"",IF(B99&gt;=【記載例】工事概要!$C$35,$AC$13,""))</f>
        <v/>
      </c>
      <c r="AD99" s="64" t="str">
        <f>IF(B99&gt;【記載例】工事概要!$C$38,"",IF(B99&gt;=【記載例】工事概要!$C$37,$AD$13,""))</f>
        <v/>
      </c>
      <c r="AE99" s="64" t="str">
        <f>IF(B99&gt;【記載例】工事概要!$C$40,"",IF(B99&gt;=【記載例】工事概要!$C$39,$AE$13,""))</f>
        <v/>
      </c>
      <c r="AF99" s="64" t="str">
        <f t="shared" si="19"/>
        <v/>
      </c>
      <c r="AG99" s="64" t="str">
        <f t="shared" si="20"/>
        <v xml:space="preserve"> </v>
      </c>
    </row>
    <row r="100" spans="1:33" ht="39" customHeight="1">
      <c r="A100" s="47" t="str">
        <f t="shared" si="21"/>
        <v>対象期間</v>
      </c>
      <c r="B100" s="72">
        <f>IFERROR(IF(B99=【記載例】工事概要!$E$14,"-",IF(B99="-","-",B99+1)),"-")</f>
        <v>43459</v>
      </c>
      <c r="C100" s="73">
        <f t="shared" si="22"/>
        <v>3</v>
      </c>
      <c r="D100" s="66" t="str">
        <f t="shared" si="23"/>
        <v xml:space="preserve"> </v>
      </c>
      <c r="E100" s="85" t="str">
        <f>IF(B100=【記載例】工事概要!$E$10,"",IF(B100&gt;【記載例】工事概要!$E$13,"",IF(LEN(AF100)=0,"○","")))</f>
        <v>○</v>
      </c>
      <c r="F100" s="70" t="str">
        <f t="shared" si="24"/>
        <v>〇</v>
      </c>
      <c r="G100" s="85" t="str">
        <f t="shared" si="15"/>
        <v/>
      </c>
      <c r="H100" s="85" t="s">
        <v>129</v>
      </c>
      <c r="I100" s="85" t="s">
        <v>129</v>
      </c>
      <c r="J100" s="74"/>
      <c r="K100" s="204"/>
      <c r="L100" s="71" t="str">
        <f t="shared" si="25"/>
        <v/>
      </c>
      <c r="M100" s="74" t="str">
        <f t="shared" si="16"/>
        <v/>
      </c>
      <c r="N100" s="74">
        <f t="shared" si="17"/>
        <v>43459</v>
      </c>
      <c r="O100" s="71" t="str">
        <f t="shared" si="26"/>
        <v/>
      </c>
      <c r="P100" s="71" t="str">
        <f t="shared" si="27"/>
        <v>振替済み</v>
      </c>
      <c r="Q100" s="192" t="str">
        <f t="shared" si="28"/>
        <v/>
      </c>
      <c r="R100" s="199" t="str">
        <f t="shared" si="18"/>
        <v>↓</v>
      </c>
      <c r="S100" s="45"/>
      <c r="V100" s="64" t="str">
        <f>IFERROR(VLOOKUP(B100,【記載例】工事概要!$C$10:$D$14,2,FALSE),"")</f>
        <v/>
      </c>
      <c r="W100" s="64" t="str">
        <f>IFERROR(VLOOKUP(B100,【記載例】工事概要!$C$18:$D$23,2,FALSE),"")</f>
        <v/>
      </c>
      <c r="X100" s="64" t="str">
        <f>IFERROR(VLOOKUP(B100,【記載例】工事概要!$C$24:$D$26,2,FALSE),"")</f>
        <v/>
      </c>
      <c r="Y100" s="64" t="str">
        <f>IF(B100&gt;【記載例】工事概要!$C$28,"",IF(B100&gt;=【記載例】工事概要!$C$27,$Y$13,""))</f>
        <v/>
      </c>
      <c r="Z100" s="64" t="str">
        <f>IF(B100&gt;【記載例】工事概要!$C$30,"",IF(B100&gt;=【記載例】工事概要!$C$29,$Z$13,""))</f>
        <v/>
      </c>
      <c r="AA100" s="64" t="str">
        <f>IF(B100&gt;【記載例】工事概要!$C$32,"",IF(B100&gt;=【記載例】工事概要!$C$31,$AA$13,""))</f>
        <v/>
      </c>
      <c r="AB100" s="64" t="str">
        <f>IF(B100&gt;【記載例】工事概要!$C$34,"",IF(B100&gt;=【記載例】工事概要!$C$33,$AB$13,""))</f>
        <v/>
      </c>
      <c r="AC100" s="64" t="str">
        <f>IF(B100&gt;【記載例】工事概要!$C$36,"",IF(B100&gt;=【記載例】工事概要!$C$35,$AC$13,""))</f>
        <v/>
      </c>
      <c r="AD100" s="64" t="str">
        <f>IF(B100&gt;【記載例】工事概要!$C$38,"",IF(B100&gt;=【記載例】工事概要!$C$37,$AD$13,""))</f>
        <v/>
      </c>
      <c r="AE100" s="64" t="str">
        <f>IF(B100&gt;【記載例】工事概要!$C$40,"",IF(B100&gt;=【記載例】工事概要!$C$39,$AE$13,""))</f>
        <v/>
      </c>
      <c r="AF100" s="64" t="str">
        <f t="shared" si="19"/>
        <v/>
      </c>
      <c r="AG100" s="64" t="str">
        <f t="shared" si="20"/>
        <v xml:space="preserve"> </v>
      </c>
    </row>
    <row r="101" spans="1:33" ht="39" customHeight="1">
      <c r="A101" s="47" t="str">
        <f t="shared" si="21"/>
        <v>対象期間</v>
      </c>
      <c r="B101" s="72">
        <f>IFERROR(IF(B100=【記載例】工事概要!$E$14,"-",IF(B100="-","-",B100+1)),"-")</f>
        <v>43460</v>
      </c>
      <c r="C101" s="73">
        <f t="shared" si="22"/>
        <v>4</v>
      </c>
      <c r="D101" s="66" t="str">
        <f t="shared" si="23"/>
        <v xml:space="preserve"> </v>
      </c>
      <c r="E101" s="85" t="str">
        <f>IF(B101=【記載例】工事概要!$E$10,"",IF(B101&gt;【記載例】工事概要!$E$13,"",IF(LEN(AF101)=0,"○","")))</f>
        <v>○</v>
      </c>
      <c r="F101" s="70" t="str">
        <f t="shared" si="24"/>
        <v>〇</v>
      </c>
      <c r="G101" s="85" t="str">
        <f t="shared" si="15"/>
        <v/>
      </c>
      <c r="H101" s="208" t="s">
        <v>129</v>
      </c>
      <c r="I101" s="208" t="s">
        <v>129</v>
      </c>
      <c r="J101" s="74"/>
      <c r="K101" s="204"/>
      <c r="L101" s="71" t="str">
        <f t="shared" si="25"/>
        <v/>
      </c>
      <c r="M101" s="74" t="str">
        <f t="shared" si="16"/>
        <v/>
      </c>
      <c r="N101" s="74">
        <f t="shared" si="17"/>
        <v>43460</v>
      </c>
      <c r="O101" s="71" t="str">
        <f t="shared" si="26"/>
        <v/>
      </c>
      <c r="P101" s="71" t="str">
        <f t="shared" si="27"/>
        <v>振替済み</v>
      </c>
      <c r="Q101" s="192" t="str">
        <f t="shared" si="28"/>
        <v/>
      </c>
      <c r="R101" s="199" t="str">
        <f t="shared" si="18"/>
        <v>↓</v>
      </c>
      <c r="S101" s="45"/>
      <c r="V101" s="64" t="str">
        <f>IFERROR(VLOOKUP(B101,【記載例】工事概要!$C$10:$D$14,2,FALSE),"")</f>
        <v/>
      </c>
      <c r="W101" s="64" t="str">
        <f>IFERROR(VLOOKUP(B101,【記載例】工事概要!$C$18:$D$23,2,FALSE),"")</f>
        <v/>
      </c>
      <c r="X101" s="64" t="str">
        <f>IFERROR(VLOOKUP(B101,【記載例】工事概要!$C$24:$D$26,2,FALSE),"")</f>
        <v/>
      </c>
      <c r="Y101" s="64" t="str">
        <f>IF(B101&gt;【記載例】工事概要!$C$28,"",IF(B101&gt;=【記載例】工事概要!$C$27,$Y$13,""))</f>
        <v/>
      </c>
      <c r="Z101" s="64" t="str">
        <f>IF(B101&gt;【記載例】工事概要!$C$30,"",IF(B101&gt;=【記載例】工事概要!$C$29,$Z$13,""))</f>
        <v/>
      </c>
      <c r="AA101" s="64" t="str">
        <f>IF(B101&gt;【記載例】工事概要!$C$32,"",IF(B101&gt;=【記載例】工事概要!$C$31,$AA$13,""))</f>
        <v/>
      </c>
      <c r="AB101" s="64" t="str">
        <f>IF(B101&gt;【記載例】工事概要!$C$34,"",IF(B101&gt;=【記載例】工事概要!$C$33,$AB$13,""))</f>
        <v/>
      </c>
      <c r="AC101" s="64" t="str">
        <f>IF(B101&gt;【記載例】工事概要!$C$36,"",IF(B101&gt;=【記載例】工事概要!$C$35,$AC$13,""))</f>
        <v/>
      </c>
      <c r="AD101" s="64" t="str">
        <f>IF(B101&gt;【記載例】工事概要!$C$38,"",IF(B101&gt;=【記載例】工事概要!$C$37,$AD$13,""))</f>
        <v/>
      </c>
      <c r="AE101" s="64" t="str">
        <f>IF(B101&gt;【記載例】工事概要!$C$40,"",IF(B101&gt;=【記載例】工事概要!$C$39,$AE$13,""))</f>
        <v/>
      </c>
      <c r="AF101" s="64" t="str">
        <f t="shared" si="19"/>
        <v/>
      </c>
      <c r="AG101" s="64" t="str">
        <f t="shared" si="20"/>
        <v xml:space="preserve"> </v>
      </c>
    </row>
    <row r="102" spans="1:33" ht="39" customHeight="1">
      <c r="A102" s="47" t="str">
        <f t="shared" si="21"/>
        <v>対象期間</v>
      </c>
      <c r="B102" s="72">
        <f>IFERROR(IF(B101=【記載例】工事概要!$E$14,"-",IF(B101="-","-",B101+1)),"-")</f>
        <v>43461</v>
      </c>
      <c r="C102" s="73">
        <f t="shared" si="22"/>
        <v>5</v>
      </c>
      <c r="D102" s="66" t="str">
        <f t="shared" si="23"/>
        <v xml:space="preserve"> </v>
      </c>
      <c r="E102" s="85" t="str">
        <f>IF(B102=【記載例】工事概要!$E$10,"",IF(B102&gt;【記載例】工事概要!$E$13,"",IF(LEN(AF102)=0,"○","")))</f>
        <v>○</v>
      </c>
      <c r="F102" s="70" t="str">
        <f t="shared" si="24"/>
        <v>〇</v>
      </c>
      <c r="G102" s="85" t="str">
        <f t="shared" si="15"/>
        <v/>
      </c>
      <c r="H102" s="208" t="s">
        <v>129</v>
      </c>
      <c r="I102" s="208" t="s">
        <v>129</v>
      </c>
      <c r="J102" s="74"/>
      <c r="K102" s="204"/>
      <c r="L102" s="71" t="str">
        <f t="shared" si="25"/>
        <v/>
      </c>
      <c r="M102" s="74" t="str">
        <f t="shared" si="16"/>
        <v/>
      </c>
      <c r="N102" s="74">
        <f t="shared" si="17"/>
        <v>43461</v>
      </c>
      <c r="O102" s="71" t="str">
        <f t="shared" si="26"/>
        <v/>
      </c>
      <c r="P102" s="71" t="str">
        <f t="shared" si="27"/>
        <v>振替済み</v>
      </c>
      <c r="Q102" s="192" t="str">
        <f t="shared" si="28"/>
        <v/>
      </c>
      <c r="R102" s="199" t="str">
        <f t="shared" si="18"/>
        <v>↓</v>
      </c>
      <c r="S102" s="45"/>
      <c r="V102" s="64" t="str">
        <f>IFERROR(VLOOKUP(B102,【記載例】工事概要!$C$10:$D$14,2,FALSE),"")</f>
        <v/>
      </c>
      <c r="W102" s="64" t="str">
        <f>IFERROR(VLOOKUP(B102,【記載例】工事概要!$C$18:$D$23,2,FALSE),"")</f>
        <v/>
      </c>
      <c r="X102" s="64" t="str">
        <f>IFERROR(VLOOKUP(B102,【記載例】工事概要!$C$24:$D$26,2,FALSE),"")</f>
        <v/>
      </c>
      <c r="Y102" s="64" t="str">
        <f>IF(B102&gt;【記載例】工事概要!$C$28,"",IF(B102&gt;=【記載例】工事概要!$C$27,$Y$13,""))</f>
        <v/>
      </c>
      <c r="Z102" s="64" t="str">
        <f>IF(B102&gt;【記載例】工事概要!$C$30,"",IF(B102&gt;=【記載例】工事概要!$C$29,$Z$13,""))</f>
        <v/>
      </c>
      <c r="AA102" s="64" t="str">
        <f>IF(B102&gt;【記載例】工事概要!$C$32,"",IF(B102&gt;=【記載例】工事概要!$C$31,$AA$13,""))</f>
        <v/>
      </c>
      <c r="AB102" s="64" t="str">
        <f>IF(B102&gt;【記載例】工事概要!$C$34,"",IF(B102&gt;=【記載例】工事概要!$C$33,$AB$13,""))</f>
        <v/>
      </c>
      <c r="AC102" s="64" t="str">
        <f>IF(B102&gt;【記載例】工事概要!$C$36,"",IF(B102&gt;=【記載例】工事概要!$C$35,$AC$13,""))</f>
        <v/>
      </c>
      <c r="AD102" s="64" t="str">
        <f>IF(B102&gt;【記載例】工事概要!$C$38,"",IF(B102&gt;=【記載例】工事概要!$C$37,$AD$13,""))</f>
        <v/>
      </c>
      <c r="AE102" s="64" t="str">
        <f>IF(B102&gt;【記載例】工事概要!$C$40,"",IF(B102&gt;=【記載例】工事概要!$C$39,$AE$13,""))</f>
        <v/>
      </c>
      <c r="AF102" s="64" t="str">
        <f t="shared" si="19"/>
        <v/>
      </c>
      <c r="AG102" s="64" t="str">
        <f t="shared" si="20"/>
        <v xml:space="preserve"> </v>
      </c>
    </row>
    <row r="103" spans="1:33" ht="39" customHeight="1">
      <c r="A103" s="47" t="str">
        <f t="shared" si="21"/>
        <v>対象期間</v>
      </c>
      <c r="B103" s="72">
        <f>IFERROR(IF(B102=【記載例】工事概要!$E$14,"-",IF(B102="-","-",B102+1)),"-")</f>
        <v>43462</v>
      </c>
      <c r="C103" s="73">
        <f t="shared" si="22"/>
        <v>6</v>
      </c>
      <c r="D103" s="66" t="str">
        <f t="shared" si="23"/>
        <v xml:space="preserve"> </v>
      </c>
      <c r="E103" s="85" t="str">
        <f>IF(B103=【記載例】工事概要!$E$10,"",IF(B103&gt;【記載例】工事概要!$E$13,"",IF(LEN(AF103)=0,"○","")))</f>
        <v>○</v>
      </c>
      <c r="F103" s="70" t="str">
        <f t="shared" si="24"/>
        <v>〇</v>
      </c>
      <c r="G103" s="85" t="str">
        <f t="shared" si="15"/>
        <v/>
      </c>
      <c r="H103" s="208" t="s">
        <v>129</v>
      </c>
      <c r="I103" s="208" t="s">
        <v>129</v>
      </c>
      <c r="J103" s="74"/>
      <c r="K103" s="204"/>
      <c r="L103" s="71" t="str">
        <f t="shared" si="25"/>
        <v/>
      </c>
      <c r="M103" s="74" t="str">
        <f t="shared" si="16"/>
        <v/>
      </c>
      <c r="N103" s="74">
        <f t="shared" si="17"/>
        <v>43462</v>
      </c>
      <c r="O103" s="71" t="str">
        <f t="shared" si="26"/>
        <v/>
      </c>
      <c r="P103" s="71" t="str">
        <f t="shared" si="27"/>
        <v>振替済み</v>
      </c>
      <c r="Q103" s="192" t="str">
        <f t="shared" si="28"/>
        <v/>
      </c>
      <c r="R103" s="199" t="str">
        <f t="shared" si="18"/>
        <v>↓</v>
      </c>
      <c r="S103" s="45"/>
      <c r="V103" s="64" t="str">
        <f>IFERROR(VLOOKUP(B103,【記載例】工事概要!$C$10:$D$14,2,FALSE),"")</f>
        <v/>
      </c>
      <c r="W103" s="64" t="str">
        <f>IFERROR(VLOOKUP(B103,【記載例】工事概要!$C$18:$D$23,2,FALSE),"")</f>
        <v/>
      </c>
      <c r="X103" s="64" t="str">
        <f>IFERROR(VLOOKUP(B103,【記載例】工事概要!$C$24:$D$26,2,FALSE),"")</f>
        <v/>
      </c>
      <c r="Y103" s="64" t="str">
        <f>IF(B103&gt;【記載例】工事概要!$C$28,"",IF(B103&gt;=【記載例】工事概要!$C$27,$Y$13,""))</f>
        <v/>
      </c>
      <c r="Z103" s="64" t="str">
        <f>IF(B103&gt;【記載例】工事概要!$C$30,"",IF(B103&gt;=【記載例】工事概要!$C$29,$Z$13,""))</f>
        <v/>
      </c>
      <c r="AA103" s="64" t="str">
        <f>IF(B103&gt;【記載例】工事概要!$C$32,"",IF(B103&gt;=【記載例】工事概要!$C$31,$AA$13,""))</f>
        <v/>
      </c>
      <c r="AB103" s="64" t="str">
        <f>IF(B103&gt;【記載例】工事概要!$C$34,"",IF(B103&gt;=【記載例】工事概要!$C$33,$AB$13,""))</f>
        <v/>
      </c>
      <c r="AC103" s="64" t="str">
        <f>IF(B103&gt;【記載例】工事概要!$C$36,"",IF(B103&gt;=【記載例】工事概要!$C$35,$AC$13,""))</f>
        <v/>
      </c>
      <c r="AD103" s="64" t="str">
        <f>IF(B103&gt;【記載例】工事概要!$C$38,"",IF(B103&gt;=【記載例】工事概要!$C$37,$AD$13,""))</f>
        <v/>
      </c>
      <c r="AE103" s="64" t="str">
        <f>IF(B103&gt;【記載例】工事概要!$C$40,"",IF(B103&gt;=【記載例】工事概要!$C$39,$AE$13,""))</f>
        <v/>
      </c>
      <c r="AF103" s="64" t="str">
        <f t="shared" si="19"/>
        <v/>
      </c>
      <c r="AG103" s="64" t="str">
        <f t="shared" si="20"/>
        <v xml:space="preserve"> </v>
      </c>
    </row>
    <row r="104" spans="1:33" ht="39" customHeight="1">
      <c r="A104" s="47" t="str">
        <f t="shared" si="21"/>
        <v>対象期間外</v>
      </c>
      <c r="B104" s="72">
        <f>IFERROR(IF(B103=【記載例】工事概要!$E$14,"-",IF(B103="-","-",B103+1)),"-")</f>
        <v>43463</v>
      </c>
      <c r="C104" s="73">
        <f t="shared" si="22"/>
        <v>7</v>
      </c>
      <c r="D104" s="66" t="str">
        <f t="shared" si="23"/>
        <v xml:space="preserve"> 年末年始</v>
      </c>
      <c r="E104" s="85" t="str">
        <f>IF(B104=【記載例】工事概要!$E$10,"",IF(B104&gt;【記載例】工事概要!$E$13,"",IF(LEN(AF104)=0,"○","")))</f>
        <v/>
      </c>
      <c r="F104" s="70" t="str">
        <f t="shared" si="24"/>
        <v/>
      </c>
      <c r="G104" s="85" t="str">
        <f t="shared" si="15"/>
        <v/>
      </c>
      <c r="H104" s="208" t="s">
        <v>127</v>
      </c>
      <c r="I104" s="208" t="s">
        <v>127</v>
      </c>
      <c r="J104" s="74"/>
      <c r="K104" s="204"/>
      <c r="L104" s="71" t="str">
        <f t="shared" si="25"/>
        <v/>
      </c>
      <c r="M104" s="74" t="str">
        <f t="shared" si="16"/>
        <v/>
      </c>
      <c r="N104" s="74">
        <f t="shared" si="17"/>
        <v>43463</v>
      </c>
      <c r="O104" s="71" t="str">
        <f t="shared" si="26"/>
        <v/>
      </c>
      <c r="P104" s="71" t="str">
        <f t="shared" si="27"/>
        <v>振替済み</v>
      </c>
      <c r="Q104" s="192" t="str">
        <f t="shared" si="28"/>
        <v/>
      </c>
      <c r="R104" s="199" t="str">
        <f t="shared" si="18"/>
        <v>↓</v>
      </c>
      <c r="S104" s="45"/>
      <c r="V104" s="64" t="str">
        <f>IFERROR(VLOOKUP(B104,【記載例】工事概要!$C$10:$D$14,2,FALSE),"")</f>
        <v/>
      </c>
      <c r="W104" s="64" t="str">
        <f>IFERROR(VLOOKUP(B104,【記載例】工事概要!$C$18:$D$23,2,FALSE),"")</f>
        <v>年末年始</v>
      </c>
      <c r="X104" s="64" t="str">
        <f>IFERROR(VLOOKUP(B104,【記載例】工事概要!$C$24:$D$26,2,FALSE),"")</f>
        <v/>
      </c>
      <c r="Y104" s="64" t="str">
        <f>IF(B104&gt;【記載例】工事概要!$C$28,"",IF(B104&gt;=【記載例】工事概要!$C$27,$Y$13,""))</f>
        <v/>
      </c>
      <c r="Z104" s="64" t="str">
        <f>IF(B104&gt;【記載例】工事概要!$C$30,"",IF(B104&gt;=【記載例】工事概要!$C$29,$Z$13,""))</f>
        <v/>
      </c>
      <c r="AA104" s="64" t="str">
        <f>IF(B104&gt;【記載例】工事概要!$C$32,"",IF(B104&gt;=【記載例】工事概要!$C$31,$AA$13,""))</f>
        <v/>
      </c>
      <c r="AB104" s="64" t="str">
        <f>IF(B104&gt;【記載例】工事概要!$C$34,"",IF(B104&gt;=【記載例】工事概要!$C$33,$AB$13,""))</f>
        <v/>
      </c>
      <c r="AC104" s="64" t="str">
        <f>IF(B104&gt;【記載例】工事概要!$C$36,"",IF(B104&gt;=【記載例】工事概要!$C$35,$AC$13,""))</f>
        <v/>
      </c>
      <c r="AD104" s="64" t="str">
        <f>IF(B104&gt;【記載例】工事概要!$C$38,"",IF(B104&gt;=【記載例】工事概要!$C$37,$AD$13,""))</f>
        <v/>
      </c>
      <c r="AE104" s="64" t="str">
        <f>IF(B104&gt;【記載例】工事概要!$C$40,"",IF(B104&gt;=【記載例】工事概要!$C$39,$AE$13,""))</f>
        <v/>
      </c>
      <c r="AF104" s="64" t="str">
        <f t="shared" si="19"/>
        <v>年末年始</v>
      </c>
      <c r="AG104" s="64" t="str">
        <f t="shared" si="20"/>
        <v xml:space="preserve"> 年末年始</v>
      </c>
    </row>
    <row r="105" spans="1:33" ht="39" customHeight="1">
      <c r="A105" s="47" t="str">
        <f t="shared" si="21"/>
        <v>対象期間外</v>
      </c>
      <c r="B105" s="72">
        <f>IFERROR(IF(B104=【記載例】工事概要!$E$14,"-",IF(B104="-","-",B104+1)),"-")</f>
        <v>43464</v>
      </c>
      <c r="C105" s="73">
        <f t="shared" si="22"/>
        <v>1</v>
      </c>
      <c r="D105" s="66" t="str">
        <f t="shared" si="23"/>
        <v xml:space="preserve"> 年末年始</v>
      </c>
      <c r="E105" s="85" t="str">
        <f>IF(B105=【記載例】工事概要!$E$10,"",IF(B105&gt;【記載例】工事概要!$E$13,"",IF(LEN(AF105)=0,"○","")))</f>
        <v/>
      </c>
      <c r="F105" s="70" t="str">
        <f t="shared" si="24"/>
        <v/>
      </c>
      <c r="G105" s="85" t="str">
        <f t="shared" si="15"/>
        <v/>
      </c>
      <c r="H105" s="208" t="s">
        <v>127</v>
      </c>
      <c r="I105" s="208" t="s">
        <v>127</v>
      </c>
      <c r="J105" s="74"/>
      <c r="K105" s="204"/>
      <c r="L105" s="71" t="str">
        <f t="shared" si="25"/>
        <v/>
      </c>
      <c r="M105" s="74" t="str">
        <f t="shared" si="16"/>
        <v/>
      </c>
      <c r="N105" s="74">
        <f t="shared" si="17"/>
        <v>43464</v>
      </c>
      <c r="O105" s="71" t="str">
        <f t="shared" si="26"/>
        <v/>
      </c>
      <c r="P105" s="71" t="str">
        <f t="shared" si="27"/>
        <v>振替済み</v>
      </c>
      <c r="Q105" s="192" t="str">
        <f t="shared" si="28"/>
        <v/>
      </c>
      <c r="R105" s="199" t="str">
        <f t="shared" si="18"/>
        <v>週の終わり</v>
      </c>
      <c r="S105" s="45"/>
      <c r="V105" s="64" t="str">
        <f>IFERROR(VLOOKUP(B105,【記載例】工事概要!$C$10:$D$14,2,FALSE),"")</f>
        <v/>
      </c>
      <c r="W105" s="64" t="str">
        <f>IFERROR(VLOOKUP(B105,【記載例】工事概要!$C$18:$D$23,2,FALSE),"")</f>
        <v>年末年始</v>
      </c>
      <c r="X105" s="64" t="str">
        <f>IFERROR(VLOOKUP(B105,【記載例】工事概要!$C$24:$D$26,2,FALSE),"")</f>
        <v/>
      </c>
      <c r="Y105" s="64" t="str">
        <f>IF(B105&gt;【記載例】工事概要!$C$28,"",IF(B105&gt;=【記載例】工事概要!$C$27,$Y$13,""))</f>
        <v/>
      </c>
      <c r="Z105" s="64" t="str">
        <f>IF(B105&gt;【記載例】工事概要!$C$30,"",IF(B105&gt;=【記載例】工事概要!$C$29,$Z$13,""))</f>
        <v/>
      </c>
      <c r="AA105" s="64" t="str">
        <f>IF(B105&gt;【記載例】工事概要!$C$32,"",IF(B105&gt;=【記載例】工事概要!$C$31,$AA$13,""))</f>
        <v/>
      </c>
      <c r="AB105" s="64" t="str">
        <f>IF(B105&gt;【記載例】工事概要!$C$34,"",IF(B105&gt;=【記載例】工事概要!$C$33,$AB$13,""))</f>
        <v/>
      </c>
      <c r="AC105" s="64" t="str">
        <f>IF(B105&gt;【記載例】工事概要!$C$36,"",IF(B105&gt;=【記載例】工事概要!$C$35,$AC$13,""))</f>
        <v/>
      </c>
      <c r="AD105" s="64" t="str">
        <f>IF(B105&gt;【記載例】工事概要!$C$38,"",IF(B105&gt;=【記載例】工事概要!$C$37,$AD$13,""))</f>
        <v/>
      </c>
      <c r="AE105" s="64" t="str">
        <f>IF(B105&gt;【記載例】工事概要!$C$40,"",IF(B105&gt;=【記載例】工事概要!$C$39,$AE$13,""))</f>
        <v/>
      </c>
      <c r="AF105" s="64" t="str">
        <f t="shared" si="19"/>
        <v>年末年始</v>
      </c>
      <c r="AG105" s="64" t="str">
        <f t="shared" si="20"/>
        <v xml:space="preserve"> 年末年始</v>
      </c>
    </row>
    <row r="106" spans="1:33" ht="39" customHeight="1">
      <c r="A106" s="47" t="str">
        <f t="shared" si="21"/>
        <v>対象期間外</v>
      </c>
      <c r="B106" s="72">
        <f>IFERROR(IF(B105=【記載例】工事概要!$E$14,"-",IF(B105="-","-",B105+1)),"-")</f>
        <v>43465</v>
      </c>
      <c r="C106" s="73">
        <f t="shared" si="22"/>
        <v>2</v>
      </c>
      <c r="D106" s="66" t="str">
        <f t="shared" si="23"/>
        <v xml:space="preserve"> 年末年始</v>
      </c>
      <c r="E106" s="85" t="str">
        <f>IF(B106=【記載例】工事概要!$E$10,"",IF(B106&gt;【記載例】工事概要!$E$13,"",IF(LEN(AF106)=0,"○","")))</f>
        <v/>
      </c>
      <c r="F106" s="70" t="str">
        <f t="shared" si="24"/>
        <v/>
      </c>
      <c r="G106" s="85" t="str">
        <f t="shared" si="15"/>
        <v/>
      </c>
      <c r="H106" s="208" t="s">
        <v>127</v>
      </c>
      <c r="I106" s="208" t="s">
        <v>127</v>
      </c>
      <c r="J106" s="74"/>
      <c r="K106" s="204"/>
      <c r="L106" s="71" t="str">
        <f t="shared" si="25"/>
        <v/>
      </c>
      <c r="M106" s="74" t="str">
        <f t="shared" si="16"/>
        <v/>
      </c>
      <c r="N106" s="74">
        <f t="shared" si="17"/>
        <v>43465</v>
      </c>
      <c r="O106" s="71" t="str">
        <f t="shared" si="26"/>
        <v/>
      </c>
      <c r="P106" s="71" t="str">
        <f t="shared" si="27"/>
        <v>振替済み</v>
      </c>
      <c r="Q106" s="192" t="str">
        <f t="shared" si="28"/>
        <v/>
      </c>
      <c r="R106" s="199" t="str">
        <f t="shared" si="18"/>
        <v>週の始まり</v>
      </c>
      <c r="S106" s="45"/>
      <c r="V106" s="64" t="str">
        <f>IFERROR(VLOOKUP(B106,【記載例】工事概要!$C$10:$D$14,2,FALSE),"")</f>
        <v/>
      </c>
      <c r="W106" s="64" t="str">
        <f>IFERROR(VLOOKUP(B106,【記載例】工事概要!$C$18:$D$23,2,FALSE),"")</f>
        <v>年末年始</v>
      </c>
      <c r="X106" s="64" t="str">
        <f>IFERROR(VLOOKUP(B106,【記載例】工事概要!$C$24:$D$26,2,FALSE),"")</f>
        <v/>
      </c>
      <c r="Y106" s="64" t="str">
        <f>IF(B106&gt;【記載例】工事概要!$C$28,"",IF(B106&gt;=【記載例】工事概要!$C$27,$Y$13,""))</f>
        <v/>
      </c>
      <c r="Z106" s="64" t="str">
        <f>IF(B106&gt;【記載例】工事概要!$C$30,"",IF(B106&gt;=【記載例】工事概要!$C$29,$Z$13,""))</f>
        <v/>
      </c>
      <c r="AA106" s="64" t="str">
        <f>IF(B106&gt;【記載例】工事概要!$C$32,"",IF(B106&gt;=【記載例】工事概要!$C$31,$AA$13,""))</f>
        <v/>
      </c>
      <c r="AB106" s="64" t="str">
        <f>IF(B106&gt;【記載例】工事概要!$C$34,"",IF(B106&gt;=【記載例】工事概要!$C$33,$AB$13,""))</f>
        <v/>
      </c>
      <c r="AC106" s="64" t="str">
        <f>IF(B106&gt;【記載例】工事概要!$C$36,"",IF(B106&gt;=【記載例】工事概要!$C$35,$AC$13,""))</f>
        <v/>
      </c>
      <c r="AD106" s="64" t="str">
        <f>IF(B106&gt;【記載例】工事概要!$C$38,"",IF(B106&gt;=【記載例】工事概要!$C$37,$AD$13,""))</f>
        <v/>
      </c>
      <c r="AE106" s="64" t="str">
        <f>IF(B106&gt;【記載例】工事概要!$C$40,"",IF(B106&gt;=【記載例】工事概要!$C$39,$AE$13,""))</f>
        <v/>
      </c>
      <c r="AF106" s="64" t="str">
        <f t="shared" si="19"/>
        <v>年末年始</v>
      </c>
      <c r="AG106" s="64" t="str">
        <f t="shared" si="20"/>
        <v xml:space="preserve"> 年末年始</v>
      </c>
    </row>
    <row r="107" spans="1:33" ht="39" customHeight="1">
      <c r="A107" s="47" t="str">
        <f t="shared" si="21"/>
        <v>対象期間外</v>
      </c>
      <c r="B107" s="72">
        <f>IFERROR(IF(B106=【記載例】工事概要!$E$14,"-",IF(B106="-","-",B106+1)),"-")</f>
        <v>43466</v>
      </c>
      <c r="C107" s="73">
        <f t="shared" si="22"/>
        <v>3</v>
      </c>
      <c r="D107" s="66" t="str">
        <f t="shared" si="23"/>
        <v xml:space="preserve"> 年末年始</v>
      </c>
      <c r="E107" s="85" t="str">
        <f>IF(B107=【記載例】工事概要!$E$10,"",IF(B107&gt;【記載例】工事概要!$E$13,"",IF(LEN(AF107)=0,"○","")))</f>
        <v/>
      </c>
      <c r="F107" s="70" t="str">
        <f t="shared" si="24"/>
        <v/>
      </c>
      <c r="G107" s="85" t="str">
        <f t="shared" si="15"/>
        <v/>
      </c>
      <c r="H107" s="208" t="s">
        <v>127</v>
      </c>
      <c r="I107" s="208" t="s">
        <v>127</v>
      </c>
      <c r="J107" s="74"/>
      <c r="K107" s="204"/>
      <c r="L107" s="71" t="str">
        <f t="shared" si="25"/>
        <v/>
      </c>
      <c r="M107" s="74" t="str">
        <f t="shared" si="16"/>
        <v/>
      </c>
      <c r="N107" s="74">
        <f t="shared" si="17"/>
        <v>43466</v>
      </c>
      <c r="O107" s="71" t="str">
        <f t="shared" si="26"/>
        <v/>
      </c>
      <c r="P107" s="71" t="str">
        <f t="shared" si="27"/>
        <v>振替済み</v>
      </c>
      <c r="Q107" s="192" t="str">
        <f t="shared" si="28"/>
        <v/>
      </c>
      <c r="R107" s="199" t="str">
        <f t="shared" si="18"/>
        <v>↓</v>
      </c>
      <c r="S107" s="45"/>
      <c r="V107" s="64" t="str">
        <f>IFERROR(VLOOKUP(B107,【記載例】工事概要!$C$10:$D$14,2,FALSE),"")</f>
        <v/>
      </c>
      <c r="W107" s="64" t="str">
        <f>IFERROR(VLOOKUP(B107,【記載例】工事概要!$C$18:$D$23,2,FALSE),"")</f>
        <v>年末年始</v>
      </c>
      <c r="X107" s="64" t="str">
        <f>IFERROR(VLOOKUP(B107,【記載例】工事概要!$C$24:$D$26,2,FALSE),"")</f>
        <v/>
      </c>
      <c r="Y107" s="64" t="str">
        <f>IF(B107&gt;【記載例】工事概要!$C$28,"",IF(B107&gt;=【記載例】工事概要!$C$27,$Y$13,""))</f>
        <v/>
      </c>
      <c r="Z107" s="64" t="str">
        <f>IF(B107&gt;【記載例】工事概要!$C$30,"",IF(B107&gt;=【記載例】工事概要!$C$29,$Z$13,""))</f>
        <v/>
      </c>
      <c r="AA107" s="64" t="str">
        <f>IF(B107&gt;【記載例】工事概要!$C$32,"",IF(B107&gt;=【記載例】工事概要!$C$31,$AA$13,""))</f>
        <v/>
      </c>
      <c r="AB107" s="64" t="str">
        <f>IF(B107&gt;【記載例】工事概要!$C$34,"",IF(B107&gt;=【記載例】工事概要!$C$33,$AB$13,""))</f>
        <v/>
      </c>
      <c r="AC107" s="64" t="str">
        <f>IF(B107&gt;【記載例】工事概要!$C$36,"",IF(B107&gt;=【記載例】工事概要!$C$35,$AC$13,""))</f>
        <v/>
      </c>
      <c r="AD107" s="64" t="str">
        <f>IF(B107&gt;【記載例】工事概要!$C$38,"",IF(B107&gt;=【記載例】工事概要!$C$37,$AD$13,""))</f>
        <v/>
      </c>
      <c r="AE107" s="64" t="str">
        <f>IF(B107&gt;【記載例】工事概要!$C$40,"",IF(B107&gt;=【記載例】工事概要!$C$39,$AE$13,""))</f>
        <v/>
      </c>
      <c r="AF107" s="64" t="str">
        <f t="shared" si="19"/>
        <v>年末年始</v>
      </c>
      <c r="AG107" s="64" t="str">
        <f t="shared" si="20"/>
        <v xml:space="preserve"> 年末年始</v>
      </c>
    </row>
    <row r="108" spans="1:33" ht="39" customHeight="1">
      <c r="A108" s="47" t="str">
        <f t="shared" si="21"/>
        <v>対象期間外</v>
      </c>
      <c r="B108" s="72">
        <f>IFERROR(IF(B107=【記載例】工事概要!$E$14,"-",IF(B107="-","-",B107+1)),"-")</f>
        <v>43467</v>
      </c>
      <c r="C108" s="73">
        <f t="shared" si="22"/>
        <v>4</v>
      </c>
      <c r="D108" s="66" t="str">
        <f t="shared" si="23"/>
        <v xml:space="preserve"> 年末年始</v>
      </c>
      <c r="E108" s="85" t="str">
        <f>IF(B108=【記載例】工事概要!$E$10,"",IF(B108&gt;【記載例】工事概要!$E$13,"",IF(LEN(AF108)=0,"○","")))</f>
        <v/>
      </c>
      <c r="F108" s="70" t="str">
        <f t="shared" si="24"/>
        <v/>
      </c>
      <c r="G108" s="85" t="str">
        <f t="shared" si="15"/>
        <v/>
      </c>
      <c r="H108" s="208" t="s">
        <v>127</v>
      </c>
      <c r="I108" s="208" t="s">
        <v>127</v>
      </c>
      <c r="J108" s="74"/>
      <c r="K108" s="204"/>
      <c r="L108" s="71" t="str">
        <f t="shared" si="25"/>
        <v/>
      </c>
      <c r="M108" s="74" t="str">
        <f t="shared" si="16"/>
        <v/>
      </c>
      <c r="N108" s="74">
        <f t="shared" si="17"/>
        <v>43467</v>
      </c>
      <c r="O108" s="71" t="str">
        <f t="shared" si="26"/>
        <v/>
      </c>
      <c r="P108" s="71" t="str">
        <f t="shared" si="27"/>
        <v>振替済み</v>
      </c>
      <c r="Q108" s="192" t="str">
        <f t="shared" si="28"/>
        <v/>
      </c>
      <c r="R108" s="199" t="str">
        <f t="shared" si="18"/>
        <v>↓</v>
      </c>
      <c r="S108" s="45"/>
      <c r="V108" s="64" t="str">
        <f>IFERROR(VLOOKUP(B108,【記載例】工事概要!$C$10:$D$14,2,FALSE),"")</f>
        <v/>
      </c>
      <c r="W108" s="64" t="str">
        <f>IFERROR(VLOOKUP(B108,【記載例】工事概要!$C$18:$D$23,2,FALSE),"")</f>
        <v>年末年始</v>
      </c>
      <c r="X108" s="64" t="str">
        <f>IFERROR(VLOOKUP(B108,【記載例】工事概要!$C$24:$D$26,2,FALSE),"")</f>
        <v/>
      </c>
      <c r="Y108" s="64" t="str">
        <f>IF(B108&gt;【記載例】工事概要!$C$28,"",IF(B108&gt;=【記載例】工事概要!$C$27,$Y$13,""))</f>
        <v/>
      </c>
      <c r="Z108" s="64" t="str">
        <f>IF(B108&gt;【記載例】工事概要!$C$30,"",IF(B108&gt;=【記載例】工事概要!$C$29,$Z$13,""))</f>
        <v/>
      </c>
      <c r="AA108" s="64" t="str">
        <f>IF(B108&gt;【記載例】工事概要!$C$32,"",IF(B108&gt;=【記載例】工事概要!$C$31,$AA$13,""))</f>
        <v/>
      </c>
      <c r="AB108" s="64" t="str">
        <f>IF(B108&gt;【記載例】工事概要!$C$34,"",IF(B108&gt;=【記載例】工事概要!$C$33,$AB$13,""))</f>
        <v/>
      </c>
      <c r="AC108" s="64" t="str">
        <f>IF(B108&gt;【記載例】工事概要!$C$36,"",IF(B108&gt;=【記載例】工事概要!$C$35,$AC$13,""))</f>
        <v/>
      </c>
      <c r="AD108" s="64" t="str">
        <f>IF(B108&gt;【記載例】工事概要!$C$38,"",IF(B108&gt;=【記載例】工事概要!$C$37,$AD$13,""))</f>
        <v/>
      </c>
      <c r="AE108" s="64" t="str">
        <f>IF(B108&gt;【記載例】工事概要!$C$40,"",IF(B108&gt;=【記載例】工事概要!$C$39,$AE$13,""))</f>
        <v/>
      </c>
      <c r="AF108" s="64" t="str">
        <f t="shared" si="19"/>
        <v>年末年始</v>
      </c>
      <c r="AG108" s="64" t="str">
        <f t="shared" si="20"/>
        <v xml:space="preserve"> 年末年始</v>
      </c>
    </row>
    <row r="109" spans="1:33" ht="39" customHeight="1">
      <c r="A109" s="47" t="str">
        <f t="shared" si="21"/>
        <v>対象期間外</v>
      </c>
      <c r="B109" s="72">
        <f>IFERROR(IF(B108=【記載例】工事概要!$E$14,"-",IF(B108="-","-",B108+1)),"-")</f>
        <v>43468</v>
      </c>
      <c r="C109" s="73">
        <f t="shared" si="22"/>
        <v>5</v>
      </c>
      <c r="D109" s="66" t="str">
        <f t="shared" si="23"/>
        <v xml:space="preserve"> 年末年始</v>
      </c>
      <c r="E109" s="85" t="str">
        <f>IF(B109=【記載例】工事概要!$E$10,"",IF(B109&gt;【記載例】工事概要!$E$13,"",IF(LEN(AF109)=0,"○","")))</f>
        <v/>
      </c>
      <c r="F109" s="70" t="str">
        <f t="shared" si="24"/>
        <v/>
      </c>
      <c r="G109" s="85" t="str">
        <f t="shared" si="15"/>
        <v/>
      </c>
      <c r="H109" s="208" t="s">
        <v>127</v>
      </c>
      <c r="I109" s="208" t="s">
        <v>127</v>
      </c>
      <c r="J109" s="74"/>
      <c r="K109" s="204"/>
      <c r="L109" s="71" t="str">
        <f t="shared" si="25"/>
        <v/>
      </c>
      <c r="M109" s="74" t="str">
        <f t="shared" si="16"/>
        <v/>
      </c>
      <c r="N109" s="74">
        <f t="shared" si="17"/>
        <v>43468</v>
      </c>
      <c r="O109" s="71" t="str">
        <f t="shared" si="26"/>
        <v/>
      </c>
      <c r="P109" s="71" t="str">
        <f t="shared" si="27"/>
        <v>振替済み</v>
      </c>
      <c r="Q109" s="192" t="str">
        <f t="shared" si="28"/>
        <v/>
      </c>
      <c r="R109" s="199" t="str">
        <f t="shared" si="18"/>
        <v>↓</v>
      </c>
      <c r="S109" s="45"/>
      <c r="V109" s="64" t="str">
        <f>IFERROR(VLOOKUP(B109,【記載例】工事概要!$C$10:$D$14,2,FALSE),"")</f>
        <v/>
      </c>
      <c r="W109" s="64" t="str">
        <f>IFERROR(VLOOKUP(B109,【記載例】工事概要!$C$18:$D$23,2,FALSE),"")</f>
        <v>年末年始</v>
      </c>
      <c r="X109" s="64" t="str">
        <f>IFERROR(VLOOKUP(B109,【記載例】工事概要!$C$24:$D$26,2,FALSE),"")</f>
        <v/>
      </c>
      <c r="Y109" s="64" t="str">
        <f>IF(B109&gt;【記載例】工事概要!$C$28,"",IF(B109&gt;=【記載例】工事概要!$C$27,$Y$13,""))</f>
        <v/>
      </c>
      <c r="Z109" s="64" t="str">
        <f>IF(B109&gt;【記載例】工事概要!$C$30,"",IF(B109&gt;=【記載例】工事概要!$C$29,$Z$13,""))</f>
        <v/>
      </c>
      <c r="AA109" s="64" t="str">
        <f>IF(B109&gt;【記載例】工事概要!$C$32,"",IF(B109&gt;=【記載例】工事概要!$C$31,$AA$13,""))</f>
        <v/>
      </c>
      <c r="AB109" s="64" t="str">
        <f>IF(B109&gt;【記載例】工事概要!$C$34,"",IF(B109&gt;=【記載例】工事概要!$C$33,$AB$13,""))</f>
        <v/>
      </c>
      <c r="AC109" s="64" t="str">
        <f>IF(B109&gt;【記載例】工事概要!$C$36,"",IF(B109&gt;=【記載例】工事概要!$C$35,$AC$13,""))</f>
        <v/>
      </c>
      <c r="AD109" s="64" t="str">
        <f>IF(B109&gt;【記載例】工事概要!$C$38,"",IF(B109&gt;=【記載例】工事概要!$C$37,$AD$13,""))</f>
        <v/>
      </c>
      <c r="AE109" s="64" t="str">
        <f>IF(B109&gt;【記載例】工事概要!$C$40,"",IF(B109&gt;=【記載例】工事概要!$C$39,$AE$13,""))</f>
        <v/>
      </c>
      <c r="AF109" s="64" t="str">
        <f t="shared" si="19"/>
        <v>年末年始</v>
      </c>
      <c r="AG109" s="64" t="str">
        <f t="shared" si="20"/>
        <v xml:space="preserve"> 年末年始</v>
      </c>
    </row>
    <row r="110" spans="1:33" ht="39" customHeight="1">
      <c r="A110" s="47" t="str">
        <f t="shared" si="21"/>
        <v>対象期間</v>
      </c>
      <c r="B110" s="72">
        <f>IFERROR(IF(B109=【記載例】工事概要!$E$14,"-",IF(B109="-","-",B109+1)),"-")</f>
        <v>43469</v>
      </c>
      <c r="C110" s="73">
        <f t="shared" si="22"/>
        <v>6</v>
      </c>
      <c r="D110" s="66" t="str">
        <f t="shared" si="23"/>
        <v xml:space="preserve"> </v>
      </c>
      <c r="E110" s="85" t="str">
        <f>IF(B110=【記載例】工事概要!$E$10,"",IF(B110&gt;【記載例】工事概要!$E$13,"",IF(LEN(AF110)=0,"○","")))</f>
        <v>○</v>
      </c>
      <c r="F110" s="70" t="str">
        <f t="shared" si="24"/>
        <v>〇</v>
      </c>
      <c r="G110" s="85" t="str">
        <f t="shared" si="15"/>
        <v/>
      </c>
      <c r="H110" s="85" t="s">
        <v>129</v>
      </c>
      <c r="I110" s="85" t="s">
        <v>129</v>
      </c>
      <c r="J110" s="74"/>
      <c r="K110" s="204"/>
      <c r="L110" s="71" t="str">
        <f t="shared" si="25"/>
        <v/>
      </c>
      <c r="M110" s="74" t="str">
        <f t="shared" si="16"/>
        <v/>
      </c>
      <c r="N110" s="74">
        <f t="shared" si="17"/>
        <v>43469</v>
      </c>
      <c r="O110" s="71" t="str">
        <f t="shared" si="26"/>
        <v/>
      </c>
      <c r="P110" s="71" t="str">
        <f t="shared" si="27"/>
        <v>振替済み</v>
      </c>
      <c r="Q110" s="192" t="str">
        <f t="shared" si="28"/>
        <v/>
      </c>
      <c r="R110" s="199" t="str">
        <f t="shared" si="18"/>
        <v>↓</v>
      </c>
      <c r="S110" s="45"/>
      <c r="V110" s="64" t="str">
        <f>IFERROR(VLOOKUP(B110,【記載例】工事概要!$C$10:$D$14,2,FALSE),"")</f>
        <v/>
      </c>
      <c r="W110" s="64" t="str">
        <f>IFERROR(VLOOKUP(B110,【記載例】工事概要!$C$18:$D$23,2,FALSE),"")</f>
        <v/>
      </c>
      <c r="X110" s="64" t="str">
        <f>IFERROR(VLOOKUP(B110,【記載例】工事概要!$C$24:$D$26,2,FALSE),"")</f>
        <v/>
      </c>
      <c r="Y110" s="64" t="str">
        <f>IF(B110&gt;【記載例】工事概要!$C$28,"",IF(B110&gt;=【記載例】工事概要!$C$27,$Y$13,""))</f>
        <v/>
      </c>
      <c r="Z110" s="64" t="str">
        <f>IF(B110&gt;【記載例】工事概要!$C$30,"",IF(B110&gt;=【記載例】工事概要!$C$29,$Z$13,""))</f>
        <v/>
      </c>
      <c r="AA110" s="64" t="str">
        <f>IF(B110&gt;【記載例】工事概要!$C$32,"",IF(B110&gt;=【記載例】工事概要!$C$31,$AA$13,""))</f>
        <v/>
      </c>
      <c r="AB110" s="64" t="str">
        <f>IF(B110&gt;【記載例】工事概要!$C$34,"",IF(B110&gt;=【記載例】工事概要!$C$33,$AB$13,""))</f>
        <v/>
      </c>
      <c r="AC110" s="64" t="str">
        <f>IF(B110&gt;【記載例】工事概要!$C$36,"",IF(B110&gt;=【記載例】工事概要!$C$35,$AC$13,""))</f>
        <v/>
      </c>
      <c r="AD110" s="64" t="str">
        <f>IF(B110&gt;【記載例】工事概要!$C$38,"",IF(B110&gt;=【記載例】工事概要!$C$37,$AD$13,""))</f>
        <v/>
      </c>
      <c r="AE110" s="64" t="str">
        <f>IF(B110&gt;【記載例】工事概要!$C$40,"",IF(B110&gt;=【記載例】工事概要!$C$39,$AE$13,""))</f>
        <v/>
      </c>
      <c r="AF110" s="64" t="str">
        <f t="shared" si="19"/>
        <v/>
      </c>
      <c r="AG110" s="64" t="str">
        <f t="shared" si="20"/>
        <v xml:space="preserve"> </v>
      </c>
    </row>
    <row r="111" spans="1:33" ht="39" customHeight="1">
      <c r="A111" s="47" t="str">
        <f t="shared" si="21"/>
        <v>対象期間</v>
      </c>
      <c r="B111" s="72">
        <f>IFERROR(IF(B110=【記載例】工事概要!$E$14,"-",IF(B110="-","-",B110+1)),"-")</f>
        <v>43470</v>
      </c>
      <c r="C111" s="73">
        <f t="shared" si="22"/>
        <v>7</v>
      </c>
      <c r="D111" s="66" t="str">
        <f t="shared" si="23"/>
        <v xml:space="preserve"> </v>
      </c>
      <c r="E111" s="85" t="str">
        <f>IF(B111=【記載例】工事概要!$E$10,"",IF(B111&gt;【記載例】工事概要!$E$13,"",IF(LEN(AF111)=0,"○","")))</f>
        <v>○</v>
      </c>
      <c r="F111" s="70" t="str">
        <f t="shared" si="24"/>
        <v>〇</v>
      </c>
      <c r="G111" s="85" t="str">
        <f t="shared" si="15"/>
        <v>〇</v>
      </c>
      <c r="H111" s="208" t="s">
        <v>49</v>
      </c>
      <c r="I111" s="208" t="s">
        <v>49</v>
      </c>
      <c r="J111" s="74"/>
      <c r="K111" s="204"/>
      <c r="L111" s="71" t="str">
        <f t="shared" si="25"/>
        <v/>
      </c>
      <c r="M111" s="74" t="str">
        <f t="shared" si="16"/>
        <v/>
      </c>
      <c r="N111" s="74">
        <f t="shared" si="17"/>
        <v>43470</v>
      </c>
      <c r="O111" s="71" t="str">
        <f t="shared" si="26"/>
        <v/>
      </c>
      <c r="P111" s="71" t="str">
        <f t="shared" si="27"/>
        <v>振替済み</v>
      </c>
      <c r="Q111" s="192" t="str">
        <f t="shared" si="28"/>
        <v>OK</v>
      </c>
      <c r="R111" s="199" t="str">
        <f t="shared" si="18"/>
        <v>↓</v>
      </c>
      <c r="S111" s="45"/>
      <c r="V111" s="64" t="str">
        <f>IFERROR(VLOOKUP(B111,【記載例】工事概要!$C$10:$D$14,2,FALSE),"")</f>
        <v/>
      </c>
      <c r="W111" s="64" t="str">
        <f>IFERROR(VLOOKUP(B111,【記載例】工事概要!$C$18:$D$23,2,FALSE),"")</f>
        <v/>
      </c>
      <c r="X111" s="64" t="str">
        <f>IFERROR(VLOOKUP(B111,【記載例】工事概要!$C$24:$D$26,2,FALSE),"")</f>
        <v/>
      </c>
      <c r="Y111" s="64" t="str">
        <f>IF(B111&gt;【記載例】工事概要!$C$28,"",IF(B111&gt;=【記載例】工事概要!$C$27,$Y$13,""))</f>
        <v/>
      </c>
      <c r="Z111" s="64" t="str">
        <f>IF(B111&gt;【記載例】工事概要!$C$30,"",IF(B111&gt;=【記載例】工事概要!$C$29,$Z$13,""))</f>
        <v/>
      </c>
      <c r="AA111" s="64" t="str">
        <f>IF(B111&gt;【記載例】工事概要!$C$32,"",IF(B111&gt;=【記載例】工事概要!$C$31,$AA$13,""))</f>
        <v/>
      </c>
      <c r="AB111" s="64" t="str">
        <f>IF(B111&gt;【記載例】工事概要!$C$34,"",IF(B111&gt;=【記載例】工事概要!$C$33,$AB$13,""))</f>
        <v/>
      </c>
      <c r="AC111" s="64" t="str">
        <f>IF(B111&gt;【記載例】工事概要!$C$36,"",IF(B111&gt;=【記載例】工事概要!$C$35,$AC$13,""))</f>
        <v/>
      </c>
      <c r="AD111" s="64" t="str">
        <f>IF(B111&gt;【記載例】工事概要!$C$38,"",IF(B111&gt;=【記載例】工事概要!$C$37,$AD$13,""))</f>
        <v/>
      </c>
      <c r="AE111" s="64" t="str">
        <f>IF(B111&gt;【記載例】工事概要!$C$40,"",IF(B111&gt;=【記載例】工事概要!$C$39,$AE$13,""))</f>
        <v/>
      </c>
      <c r="AF111" s="64" t="str">
        <f t="shared" si="19"/>
        <v/>
      </c>
      <c r="AG111" s="64" t="str">
        <f t="shared" si="20"/>
        <v xml:space="preserve"> </v>
      </c>
    </row>
    <row r="112" spans="1:33" ht="39" customHeight="1">
      <c r="A112" s="47" t="str">
        <f t="shared" si="21"/>
        <v>対象期間</v>
      </c>
      <c r="B112" s="72">
        <f>IFERROR(IF(B111=【記載例】工事概要!$E$14,"-",IF(B111="-","-",B111+1)),"-")</f>
        <v>43471</v>
      </c>
      <c r="C112" s="73">
        <f t="shared" si="22"/>
        <v>1</v>
      </c>
      <c r="D112" s="66" t="str">
        <f t="shared" si="23"/>
        <v xml:space="preserve"> </v>
      </c>
      <c r="E112" s="85" t="str">
        <f>IF(B112=【記載例】工事概要!$E$10,"",IF(B112&gt;【記載例】工事概要!$E$13,"",IF(LEN(AF112)=0,"○","")))</f>
        <v>○</v>
      </c>
      <c r="F112" s="70" t="str">
        <f t="shared" si="24"/>
        <v>〇</v>
      </c>
      <c r="G112" s="85" t="str">
        <f t="shared" si="15"/>
        <v>〇</v>
      </c>
      <c r="H112" s="208" t="s">
        <v>49</v>
      </c>
      <c r="I112" s="208" t="s">
        <v>49</v>
      </c>
      <c r="J112" s="74"/>
      <c r="K112" s="204"/>
      <c r="L112" s="71" t="str">
        <f t="shared" si="25"/>
        <v/>
      </c>
      <c r="M112" s="74" t="str">
        <f t="shared" si="16"/>
        <v/>
      </c>
      <c r="N112" s="74">
        <f t="shared" si="17"/>
        <v>43471</v>
      </c>
      <c r="O112" s="71" t="str">
        <f t="shared" si="26"/>
        <v/>
      </c>
      <c r="P112" s="71" t="str">
        <f t="shared" si="27"/>
        <v>振替済み</v>
      </c>
      <c r="Q112" s="192" t="str">
        <f t="shared" si="28"/>
        <v>OK</v>
      </c>
      <c r="R112" s="199" t="str">
        <f t="shared" si="18"/>
        <v>週の終わり</v>
      </c>
      <c r="S112" s="45"/>
      <c r="V112" s="64" t="str">
        <f>IFERROR(VLOOKUP(B112,【記載例】工事概要!$C$10:$D$14,2,FALSE),"")</f>
        <v/>
      </c>
      <c r="W112" s="64" t="str">
        <f>IFERROR(VLOOKUP(B112,【記載例】工事概要!$C$18:$D$23,2,FALSE),"")</f>
        <v/>
      </c>
      <c r="X112" s="64" t="str">
        <f>IFERROR(VLOOKUP(B112,【記載例】工事概要!$C$24:$D$26,2,FALSE),"")</f>
        <v/>
      </c>
      <c r="Y112" s="64" t="str">
        <f>IF(B112&gt;【記載例】工事概要!$C$28,"",IF(B112&gt;=【記載例】工事概要!$C$27,$Y$13,""))</f>
        <v/>
      </c>
      <c r="Z112" s="64" t="str">
        <f>IF(B112&gt;【記載例】工事概要!$C$30,"",IF(B112&gt;=【記載例】工事概要!$C$29,$Z$13,""))</f>
        <v/>
      </c>
      <c r="AA112" s="64" t="str">
        <f>IF(B112&gt;【記載例】工事概要!$C$32,"",IF(B112&gt;=【記載例】工事概要!$C$31,$AA$13,""))</f>
        <v/>
      </c>
      <c r="AB112" s="64" t="str">
        <f>IF(B112&gt;【記載例】工事概要!$C$34,"",IF(B112&gt;=【記載例】工事概要!$C$33,$AB$13,""))</f>
        <v/>
      </c>
      <c r="AC112" s="64" t="str">
        <f>IF(B112&gt;【記載例】工事概要!$C$36,"",IF(B112&gt;=【記載例】工事概要!$C$35,$AC$13,""))</f>
        <v/>
      </c>
      <c r="AD112" s="64" t="str">
        <f>IF(B112&gt;【記載例】工事概要!$C$38,"",IF(B112&gt;=【記載例】工事概要!$C$37,$AD$13,""))</f>
        <v/>
      </c>
      <c r="AE112" s="64" t="str">
        <f>IF(B112&gt;【記載例】工事概要!$C$40,"",IF(B112&gt;=【記載例】工事概要!$C$39,$AE$13,""))</f>
        <v/>
      </c>
      <c r="AF112" s="64" t="str">
        <f t="shared" si="19"/>
        <v/>
      </c>
      <c r="AG112" s="64" t="str">
        <f t="shared" si="20"/>
        <v xml:space="preserve"> </v>
      </c>
    </row>
    <row r="113" spans="1:33" ht="39" customHeight="1">
      <c r="A113" s="47" t="str">
        <f t="shared" si="21"/>
        <v>対象期間</v>
      </c>
      <c r="B113" s="72">
        <f>IFERROR(IF(B112=【記載例】工事概要!$E$14,"-",IF(B112="-","-",B112+1)),"-")</f>
        <v>43472</v>
      </c>
      <c r="C113" s="73">
        <f t="shared" si="22"/>
        <v>2</v>
      </c>
      <c r="D113" s="66" t="str">
        <f t="shared" si="23"/>
        <v xml:space="preserve"> </v>
      </c>
      <c r="E113" s="85" t="str">
        <f>IF(B113=【記載例】工事概要!$E$10,"",IF(B113&gt;【記載例】工事概要!$E$13,"",IF(LEN(AF113)=0,"○","")))</f>
        <v>○</v>
      </c>
      <c r="F113" s="70" t="str">
        <f t="shared" si="24"/>
        <v>〇</v>
      </c>
      <c r="G113" s="85" t="str">
        <f t="shared" si="15"/>
        <v/>
      </c>
      <c r="H113" s="85" t="s">
        <v>129</v>
      </c>
      <c r="I113" s="85" t="s">
        <v>129</v>
      </c>
      <c r="J113" s="74"/>
      <c r="K113" s="204"/>
      <c r="L113" s="71" t="str">
        <f t="shared" si="25"/>
        <v/>
      </c>
      <c r="M113" s="74" t="str">
        <f t="shared" si="16"/>
        <v/>
      </c>
      <c r="N113" s="74">
        <f t="shared" si="17"/>
        <v>43472</v>
      </c>
      <c r="O113" s="71" t="str">
        <f t="shared" si="26"/>
        <v/>
      </c>
      <c r="P113" s="71" t="str">
        <f t="shared" si="27"/>
        <v>振替済み</v>
      </c>
      <c r="Q113" s="192" t="str">
        <f t="shared" si="28"/>
        <v/>
      </c>
      <c r="R113" s="199" t="str">
        <f t="shared" si="18"/>
        <v>週の始まり</v>
      </c>
      <c r="S113" s="45"/>
      <c r="V113" s="64" t="str">
        <f>IFERROR(VLOOKUP(B113,【記載例】工事概要!$C$10:$D$14,2,FALSE),"")</f>
        <v/>
      </c>
      <c r="W113" s="64" t="str">
        <f>IFERROR(VLOOKUP(B113,【記載例】工事概要!$C$18:$D$23,2,FALSE),"")</f>
        <v/>
      </c>
      <c r="X113" s="64" t="str">
        <f>IFERROR(VLOOKUP(B113,【記載例】工事概要!$C$24:$D$26,2,FALSE),"")</f>
        <v/>
      </c>
      <c r="Y113" s="64" t="str">
        <f>IF(B113&gt;【記載例】工事概要!$C$28,"",IF(B113&gt;=【記載例】工事概要!$C$27,$Y$13,""))</f>
        <v/>
      </c>
      <c r="Z113" s="64" t="str">
        <f>IF(B113&gt;【記載例】工事概要!$C$30,"",IF(B113&gt;=【記載例】工事概要!$C$29,$Z$13,""))</f>
        <v/>
      </c>
      <c r="AA113" s="64" t="str">
        <f>IF(B113&gt;【記載例】工事概要!$C$32,"",IF(B113&gt;=【記載例】工事概要!$C$31,$AA$13,""))</f>
        <v/>
      </c>
      <c r="AB113" s="64" t="str">
        <f>IF(B113&gt;【記載例】工事概要!$C$34,"",IF(B113&gt;=【記載例】工事概要!$C$33,$AB$13,""))</f>
        <v/>
      </c>
      <c r="AC113" s="64" t="str">
        <f>IF(B113&gt;【記載例】工事概要!$C$36,"",IF(B113&gt;=【記載例】工事概要!$C$35,$AC$13,""))</f>
        <v/>
      </c>
      <c r="AD113" s="64" t="str">
        <f>IF(B113&gt;【記載例】工事概要!$C$38,"",IF(B113&gt;=【記載例】工事概要!$C$37,$AD$13,""))</f>
        <v/>
      </c>
      <c r="AE113" s="64" t="str">
        <f>IF(B113&gt;【記載例】工事概要!$C$40,"",IF(B113&gt;=【記載例】工事概要!$C$39,$AE$13,""))</f>
        <v/>
      </c>
      <c r="AF113" s="64" t="str">
        <f t="shared" si="19"/>
        <v/>
      </c>
      <c r="AG113" s="64" t="str">
        <f t="shared" si="20"/>
        <v xml:space="preserve"> </v>
      </c>
    </row>
    <row r="114" spans="1:33" ht="39" customHeight="1">
      <c r="A114" s="47" t="str">
        <f t="shared" si="21"/>
        <v>対象期間</v>
      </c>
      <c r="B114" s="72">
        <f>IFERROR(IF(B113=【記載例】工事概要!$E$14,"-",IF(B113="-","-",B113+1)),"-")</f>
        <v>43473</v>
      </c>
      <c r="C114" s="73">
        <f t="shared" si="22"/>
        <v>3</v>
      </c>
      <c r="D114" s="66" t="str">
        <f t="shared" si="23"/>
        <v xml:space="preserve"> </v>
      </c>
      <c r="E114" s="85" t="str">
        <f>IF(B114=【記載例】工事概要!$E$10,"",IF(B114&gt;【記載例】工事概要!$E$13,"",IF(LEN(AF114)=0,"○","")))</f>
        <v>○</v>
      </c>
      <c r="F114" s="70" t="str">
        <f t="shared" si="24"/>
        <v>〇</v>
      </c>
      <c r="G114" s="85" t="str">
        <f t="shared" si="15"/>
        <v/>
      </c>
      <c r="H114" s="208" t="s">
        <v>129</v>
      </c>
      <c r="I114" s="208" t="s">
        <v>129</v>
      </c>
      <c r="J114" s="74"/>
      <c r="K114" s="204"/>
      <c r="L114" s="71" t="str">
        <f t="shared" si="25"/>
        <v/>
      </c>
      <c r="M114" s="74" t="str">
        <f t="shared" si="16"/>
        <v/>
      </c>
      <c r="N114" s="74">
        <f t="shared" si="17"/>
        <v>43473</v>
      </c>
      <c r="O114" s="71" t="str">
        <f t="shared" si="26"/>
        <v/>
      </c>
      <c r="P114" s="71" t="str">
        <f t="shared" si="27"/>
        <v>振替済み</v>
      </c>
      <c r="Q114" s="192" t="str">
        <f t="shared" si="28"/>
        <v/>
      </c>
      <c r="R114" s="199" t="str">
        <f t="shared" si="18"/>
        <v>↓</v>
      </c>
      <c r="S114" s="45"/>
      <c r="V114" s="64" t="str">
        <f>IFERROR(VLOOKUP(B114,【記載例】工事概要!$C$10:$D$14,2,FALSE),"")</f>
        <v/>
      </c>
      <c r="W114" s="64" t="str">
        <f>IFERROR(VLOOKUP(B114,【記載例】工事概要!$C$18:$D$23,2,FALSE),"")</f>
        <v/>
      </c>
      <c r="X114" s="64" t="str">
        <f>IFERROR(VLOOKUP(B114,【記載例】工事概要!$C$24:$D$26,2,FALSE),"")</f>
        <v/>
      </c>
      <c r="Y114" s="64" t="str">
        <f>IF(B114&gt;【記載例】工事概要!$C$28,"",IF(B114&gt;=【記載例】工事概要!$C$27,$Y$13,""))</f>
        <v/>
      </c>
      <c r="Z114" s="64" t="str">
        <f>IF(B114&gt;【記載例】工事概要!$C$30,"",IF(B114&gt;=【記載例】工事概要!$C$29,$Z$13,""))</f>
        <v/>
      </c>
      <c r="AA114" s="64" t="str">
        <f>IF(B114&gt;【記載例】工事概要!$C$32,"",IF(B114&gt;=【記載例】工事概要!$C$31,$AA$13,""))</f>
        <v/>
      </c>
      <c r="AB114" s="64" t="str">
        <f>IF(B114&gt;【記載例】工事概要!$C$34,"",IF(B114&gt;=【記載例】工事概要!$C$33,$AB$13,""))</f>
        <v/>
      </c>
      <c r="AC114" s="64" t="str">
        <f>IF(B114&gt;【記載例】工事概要!$C$36,"",IF(B114&gt;=【記載例】工事概要!$C$35,$AC$13,""))</f>
        <v/>
      </c>
      <c r="AD114" s="64" t="str">
        <f>IF(B114&gt;【記載例】工事概要!$C$38,"",IF(B114&gt;=【記載例】工事概要!$C$37,$AD$13,""))</f>
        <v/>
      </c>
      <c r="AE114" s="64" t="str">
        <f>IF(B114&gt;【記載例】工事概要!$C$40,"",IF(B114&gt;=【記載例】工事概要!$C$39,$AE$13,""))</f>
        <v/>
      </c>
      <c r="AF114" s="64" t="str">
        <f t="shared" si="19"/>
        <v/>
      </c>
      <c r="AG114" s="64" t="str">
        <f t="shared" si="20"/>
        <v xml:space="preserve"> </v>
      </c>
    </row>
    <row r="115" spans="1:33" ht="39" customHeight="1">
      <c r="A115" s="47" t="str">
        <f t="shared" si="21"/>
        <v>対象期間</v>
      </c>
      <c r="B115" s="72">
        <f>IFERROR(IF(B114=【記載例】工事概要!$E$14,"-",IF(B114="-","-",B114+1)),"-")</f>
        <v>43474</v>
      </c>
      <c r="C115" s="73">
        <f t="shared" si="22"/>
        <v>4</v>
      </c>
      <c r="D115" s="66" t="str">
        <f t="shared" si="23"/>
        <v xml:space="preserve"> </v>
      </c>
      <c r="E115" s="85" t="str">
        <f>IF(B115=【記載例】工事概要!$E$10,"",IF(B115&gt;【記載例】工事概要!$E$13,"",IF(LEN(AF115)=0,"○","")))</f>
        <v>○</v>
      </c>
      <c r="F115" s="70" t="str">
        <f t="shared" si="24"/>
        <v>〇</v>
      </c>
      <c r="G115" s="85" t="str">
        <f t="shared" si="15"/>
        <v/>
      </c>
      <c r="H115" s="208" t="s">
        <v>129</v>
      </c>
      <c r="I115" s="208" t="s">
        <v>129</v>
      </c>
      <c r="J115" s="74"/>
      <c r="K115" s="204"/>
      <c r="L115" s="71" t="str">
        <f t="shared" si="25"/>
        <v/>
      </c>
      <c r="M115" s="74" t="str">
        <f t="shared" si="16"/>
        <v/>
      </c>
      <c r="N115" s="74">
        <f t="shared" si="17"/>
        <v>43474</v>
      </c>
      <c r="O115" s="71" t="str">
        <f t="shared" si="26"/>
        <v/>
      </c>
      <c r="P115" s="71" t="str">
        <f t="shared" si="27"/>
        <v>振替済み</v>
      </c>
      <c r="Q115" s="192" t="str">
        <f t="shared" si="28"/>
        <v/>
      </c>
      <c r="R115" s="199" t="str">
        <f t="shared" si="18"/>
        <v>↓</v>
      </c>
      <c r="S115" s="45"/>
      <c r="V115" s="64" t="str">
        <f>IFERROR(VLOOKUP(B115,【記載例】工事概要!$C$10:$D$14,2,FALSE),"")</f>
        <v/>
      </c>
      <c r="W115" s="64" t="str">
        <f>IFERROR(VLOOKUP(B115,【記載例】工事概要!$C$18:$D$23,2,FALSE),"")</f>
        <v/>
      </c>
      <c r="X115" s="64" t="str">
        <f>IFERROR(VLOOKUP(B115,【記載例】工事概要!$C$24:$D$26,2,FALSE),"")</f>
        <v/>
      </c>
      <c r="Y115" s="64" t="str">
        <f>IF(B115&gt;【記載例】工事概要!$C$28,"",IF(B115&gt;=【記載例】工事概要!$C$27,$Y$13,""))</f>
        <v/>
      </c>
      <c r="Z115" s="64" t="str">
        <f>IF(B115&gt;【記載例】工事概要!$C$30,"",IF(B115&gt;=【記載例】工事概要!$C$29,$Z$13,""))</f>
        <v/>
      </c>
      <c r="AA115" s="64" t="str">
        <f>IF(B115&gt;【記載例】工事概要!$C$32,"",IF(B115&gt;=【記載例】工事概要!$C$31,$AA$13,""))</f>
        <v/>
      </c>
      <c r="AB115" s="64" t="str">
        <f>IF(B115&gt;【記載例】工事概要!$C$34,"",IF(B115&gt;=【記載例】工事概要!$C$33,$AB$13,""))</f>
        <v/>
      </c>
      <c r="AC115" s="64" t="str">
        <f>IF(B115&gt;【記載例】工事概要!$C$36,"",IF(B115&gt;=【記載例】工事概要!$C$35,$AC$13,""))</f>
        <v/>
      </c>
      <c r="AD115" s="64" t="str">
        <f>IF(B115&gt;【記載例】工事概要!$C$38,"",IF(B115&gt;=【記載例】工事概要!$C$37,$AD$13,""))</f>
        <v/>
      </c>
      <c r="AE115" s="64" t="str">
        <f>IF(B115&gt;【記載例】工事概要!$C$40,"",IF(B115&gt;=【記載例】工事概要!$C$39,$AE$13,""))</f>
        <v/>
      </c>
      <c r="AF115" s="64" t="str">
        <f t="shared" si="19"/>
        <v/>
      </c>
      <c r="AG115" s="64" t="str">
        <f t="shared" si="20"/>
        <v xml:space="preserve"> </v>
      </c>
    </row>
    <row r="116" spans="1:33" ht="39" customHeight="1">
      <c r="A116" s="47" t="str">
        <f t="shared" si="21"/>
        <v>対象期間</v>
      </c>
      <c r="B116" s="72">
        <f>IFERROR(IF(B115=【記載例】工事概要!$E$14,"-",IF(B115="-","-",B115+1)),"-")</f>
        <v>43475</v>
      </c>
      <c r="C116" s="73">
        <f t="shared" si="22"/>
        <v>5</v>
      </c>
      <c r="D116" s="66" t="str">
        <f t="shared" si="23"/>
        <v xml:space="preserve"> </v>
      </c>
      <c r="E116" s="85" t="str">
        <f>IF(B116=【記載例】工事概要!$E$10,"",IF(B116&gt;【記載例】工事概要!$E$13,"",IF(LEN(AF116)=0,"○","")))</f>
        <v>○</v>
      </c>
      <c r="F116" s="70" t="str">
        <f t="shared" si="24"/>
        <v>〇</v>
      </c>
      <c r="G116" s="85" t="str">
        <f t="shared" si="15"/>
        <v/>
      </c>
      <c r="H116" s="208" t="s">
        <v>129</v>
      </c>
      <c r="I116" s="208" t="s">
        <v>129</v>
      </c>
      <c r="J116" s="74"/>
      <c r="K116" s="204"/>
      <c r="L116" s="71" t="str">
        <f t="shared" si="25"/>
        <v/>
      </c>
      <c r="M116" s="74" t="str">
        <f t="shared" si="16"/>
        <v/>
      </c>
      <c r="N116" s="74">
        <f t="shared" si="17"/>
        <v>43475</v>
      </c>
      <c r="O116" s="71" t="str">
        <f t="shared" si="26"/>
        <v/>
      </c>
      <c r="P116" s="71" t="str">
        <f t="shared" si="27"/>
        <v>振替済み</v>
      </c>
      <c r="Q116" s="192" t="str">
        <f t="shared" si="28"/>
        <v/>
      </c>
      <c r="R116" s="199" t="str">
        <f t="shared" si="18"/>
        <v>↓</v>
      </c>
      <c r="S116" s="45"/>
      <c r="V116" s="64" t="str">
        <f>IFERROR(VLOOKUP(B116,【記載例】工事概要!$C$10:$D$14,2,FALSE),"")</f>
        <v/>
      </c>
      <c r="W116" s="64" t="str">
        <f>IFERROR(VLOOKUP(B116,【記載例】工事概要!$C$18:$D$23,2,FALSE),"")</f>
        <v/>
      </c>
      <c r="X116" s="64" t="str">
        <f>IFERROR(VLOOKUP(B116,【記載例】工事概要!$C$24:$D$26,2,FALSE),"")</f>
        <v/>
      </c>
      <c r="Y116" s="64" t="str">
        <f>IF(B116&gt;【記載例】工事概要!$C$28,"",IF(B116&gt;=【記載例】工事概要!$C$27,$Y$13,""))</f>
        <v/>
      </c>
      <c r="Z116" s="64" t="str">
        <f>IF(B116&gt;【記載例】工事概要!$C$30,"",IF(B116&gt;=【記載例】工事概要!$C$29,$Z$13,""))</f>
        <v/>
      </c>
      <c r="AA116" s="64" t="str">
        <f>IF(B116&gt;【記載例】工事概要!$C$32,"",IF(B116&gt;=【記載例】工事概要!$C$31,$AA$13,""))</f>
        <v/>
      </c>
      <c r="AB116" s="64" t="str">
        <f>IF(B116&gt;【記載例】工事概要!$C$34,"",IF(B116&gt;=【記載例】工事概要!$C$33,$AB$13,""))</f>
        <v/>
      </c>
      <c r="AC116" s="64" t="str">
        <f>IF(B116&gt;【記載例】工事概要!$C$36,"",IF(B116&gt;=【記載例】工事概要!$C$35,$AC$13,""))</f>
        <v/>
      </c>
      <c r="AD116" s="64" t="str">
        <f>IF(B116&gt;【記載例】工事概要!$C$38,"",IF(B116&gt;=【記載例】工事概要!$C$37,$AD$13,""))</f>
        <v/>
      </c>
      <c r="AE116" s="64" t="str">
        <f>IF(B116&gt;【記載例】工事概要!$C$40,"",IF(B116&gt;=【記載例】工事概要!$C$39,$AE$13,""))</f>
        <v/>
      </c>
      <c r="AF116" s="64" t="str">
        <f t="shared" si="19"/>
        <v/>
      </c>
      <c r="AG116" s="64" t="str">
        <f t="shared" si="20"/>
        <v xml:space="preserve"> </v>
      </c>
    </row>
    <row r="117" spans="1:33" ht="39" customHeight="1">
      <c r="A117" s="47" t="str">
        <f t="shared" si="21"/>
        <v>対象期間</v>
      </c>
      <c r="B117" s="72">
        <f>IFERROR(IF(B116=【記載例】工事概要!$E$14,"-",IF(B116="-","-",B116+1)),"-")</f>
        <v>43476</v>
      </c>
      <c r="C117" s="73">
        <f t="shared" si="22"/>
        <v>6</v>
      </c>
      <c r="D117" s="66" t="str">
        <f t="shared" si="23"/>
        <v xml:space="preserve"> </v>
      </c>
      <c r="E117" s="85" t="str">
        <f>IF(B117=【記載例】工事概要!$E$10,"",IF(B117&gt;【記載例】工事概要!$E$13,"",IF(LEN(AF117)=0,"○","")))</f>
        <v>○</v>
      </c>
      <c r="F117" s="70" t="str">
        <f t="shared" si="24"/>
        <v>〇</v>
      </c>
      <c r="G117" s="85" t="str">
        <f t="shared" si="15"/>
        <v/>
      </c>
      <c r="H117" s="208" t="s">
        <v>129</v>
      </c>
      <c r="I117" s="208" t="s">
        <v>129</v>
      </c>
      <c r="J117" s="74"/>
      <c r="K117" s="204"/>
      <c r="L117" s="71" t="str">
        <f t="shared" si="25"/>
        <v/>
      </c>
      <c r="M117" s="74" t="str">
        <f t="shared" si="16"/>
        <v/>
      </c>
      <c r="N117" s="74">
        <f t="shared" si="17"/>
        <v>43476</v>
      </c>
      <c r="O117" s="71" t="str">
        <f t="shared" si="26"/>
        <v/>
      </c>
      <c r="P117" s="71" t="str">
        <f t="shared" si="27"/>
        <v>振替済み</v>
      </c>
      <c r="Q117" s="192" t="str">
        <f t="shared" si="28"/>
        <v/>
      </c>
      <c r="R117" s="199" t="str">
        <f t="shared" si="18"/>
        <v>↓</v>
      </c>
      <c r="S117" s="45"/>
      <c r="V117" s="64" t="str">
        <f>IFERROR(VLOOKUP(B117,【記載例】工事概要!$C$10:$D$14,2,FALSE),"")</f>
        <v/>
      </c>
      <c r="W117" s="64" t="str">
        <f>IFERROR(VLOOKUP(B117,【記載例】工事概要!$C$18:$D$23,2,FALSE),"")</f>
        <v/>
      </c>
      <c r="X117" s="64" t="str">
        <f>IFERROR(VLOOKUP(B117,【記載例】工事概要!$C$24:$D$26,2,FALSE),"")</f>
        <v/>
      </c>
      <c r="Y117" s="64" t="str">
        <f>IF(B117&gt;【記載例】工事概要!$C$28,"",IF(B117&gt;=【記載例】工事概要!$C$27,$Y$13,""))</f>
        <v/>
      </c>
      <c r="Z117" s="64" t="str">
        <f>IF(B117&gt;【記載例】工事概要!$C$30,"",IF(B117&gt;=【記載例】工事概要!$C$29,$Z$13,""))</f>
        <v/>
      </c>
      <c r="AA117" s="64" t="str">
        <f>IF(B117&gt;【記載例】工事概要!$C$32,"",IF(B117&gt;=【記載例】工事概要!$C$31,$AA$13,""))</f>
        <v/>
      </c>
      <c r="AB117" s="64" t="str">
        <f>IF(B117&gt;【記載例】工事概要!$C$34,"",IF(B117&gt;=【記載例】工事概要!$C$33,$AB$13,""))</f>
        <v/>
      </c>
      <c r="AC117" s="64" t="str">
        <f>IF(B117&gt;【記載例】工事概要!$C$36,"",IF(B117&gt;=【記載例】工事概要!$C$35,$AC$13,""))</f>
        <v/>
      </c>
      <c r="AD117" s="64" t="str">
        <f>IF(B117&gt;【記載例】工事概要!$C$38,"",IF(B117&gt;=【記載例】工事概要!$C$37,$AD$13,""))</f>
        <v/>
      </c>
      <c r="AE117" s="64" t="str">
        <f>IF(B117&gt;【記載例】工事概要!$C$40,"",IF(B117&gt;=【記載例】工事概要!$C$39,$AE$13,""))</f>
        <v/>
      </c>
      <c r="AF117" s="64" t="str">
        <f t="shared" si="19"/>
        <v/>
      </c>
      <c r="AG117" s="64" t="str">
        <f t="shared" si="20"/>
        <v xml:space="preserve"> </v>
      </c>
    </row>
    <row r="118" spans="1:33" ht="39" customHeight="1">
      <c r="A118" s="47" t="str">
        <f t="shared" si="21"/>
        <v>対象期間</v>
      </c>
      <c r="B118" s="72">
        <f>IFERROR(IF(B117=【記載例】工事概要!$E$14,"-",IF(B117="-","-",B117+1)),"-")</f>
        <v>43477</v>
      </c>
      <c r="C118" s="73">
        <f t="shared" si="22"/>
        <v>7</v>
      </c>
      <c r="D118" s="66" t="str">
        <f t="shared" si="23"/>
        <v xml:space="preserve"> </v>
      </c>
      <c r="E118" s="85" t="str">
        <f>IF(B118=【記載例】工事概要!$E$10,"",IF(B118&gt;【記載例】工事概要!$E$13,"",IF(LEN(AF118)=0,"○","")))</f>
        <v>○</v>
      </c>
      <c r="F118" s="70" t="str">
        <f t="shared" si="24"/>
        <v>〇</v>
      </c>
      <c r="G118" s="85" t="str">
        <f t="shared" si="15"/>
        <v>〇</v>
      </c>
      <c r="H118" s="208" t="s">
        <v>49</v>
      </c>
      <c r="I118" s="208" t="s">
        <v>49</v>
      </c>
      <c r="J118" s="74"/>
      <c r="K118" s="204"/>
      <c r="L118" s="71" t="str">
        <f t="shared" si="25"/>
        <v/>
      </c>
      <c r="M118" s="74" t="str">
        <f t="shared" si="16"/>
        <v/>
      </c>
      <c r="N118" s="74">
        <f t="shared" si="17"/>
        <v>43477</v>
      </c>
      <c r="O118" s="71" t="str">
        <f t="shared" si="26"/>
        <v/>
      </c>
      <c r="P118" s="71" t="str">
        <f t="shared" si="27"/>
        <v>振替済み</v>
      </c>
      <c r="Q118" s="192" t="str">
        <f t="shared" si="28"/>
        <v>OK</v>
      </c>
      <c r="R118" s="199" t="str">
        <f t="shared" si="18"/>
        <v>↓</v>
      </c>
      <c r="S118" s="45"/>
      <c r="V118" s="64" t="str">
        <f>IFERROR(VLOOKUP(B118,【記載例】工事概要!$C$10:$D$14,2,FALSE),"")</f>
        <v/>
      </c>
      <c r="W118" s="64" t="str">
        <f>IFERROR(VLOOKUP(B118,【記載例】工事概要!$C$18:$D$23,2,FALSE),"")</f>
        <v/>
      </c>
      <c r="X118" s="64" t="str">
        <f>IFERROR(VLOOKUP(B118,【記載例】工事概要!$C$24:$D$26,2,FALSE),"")</f>
        <v/>
      </c>
      <c r="Y118" s="64" t="str">
        <f>IF(B118&gt;【記載例】工事概要!$C$28,"",IF(B118&gt;=【記載例】工事概要!$C$27,$Y$13,""))</f>
        <v/>
      </c>
      <c r="Z118" s="64" t="str">
        <f>IF(B118&gt;【記載例】工事概要!$C$30,"",IF(B118&gt;=【記載例】工事概要!$C$29,$Z$13,""))</f>
        <v/>
      </c>
      <c r="AA118" s="64" t="str">
        <f>IF(B118&gt;【記載例】工事概要!$C$32,"",IF(B118&gt;=【記載例】工事概要!$C$31,$AA$13,""))</f>
        <v/>
      </c>
      <c r="AB118" s="64" t="str">
        <f>IF(B118&gt;【記載例】工事概要!$C$34,"",IF(B118&gt;=【記載例】工事概要!$C$33,$AB$13,""))</f>
        <v/>
      </c>
      <c r="AC118" s="64" t="str">
        <f>IF(B118&gt;【記載例】工事概要!$C$36,"",IF(B118&gt;=【記載例】工事概要!$C$35,$AC$13,""))</f>
        <v/>
      </c>
      <c r="AD118" s="64" t="str">
        <f>IF(B118&gt;【記載例】工事概要!$C$38,"",IF(B118&gt;=【記載例】工事概要!$C$37,$AD$13,""))</f>
        <v/>
      </c>
      <c r="AE118" s="64" t="str">
        <f>IF(B118&gt;【記載例】工事概要!$C$40,"",IF(B118&gt;=【記載例】工事概要!$C$39,$AE$13,""))</f>
        <v/>
      </c>
      <c r="AF118" s="64" t="str">
        <f t="shared" si="19"/>
        <v/>
      </c>
      <c r="AG118" s="64" t="str">
        <f t="shared" si="20"/>
        <v xml:space="preserve"> </v>
      </c>
    </row>
    <row r="119" spans="1:33" ht="39" customHeight="1">
      <c r="A119" s="47" t="str">
        <f t="shared" si="21"/>
        <v>対象期間</v>
      </c>
      <c r="B119" s="72">
        <f>IFERROR(IF(B118=【記載例】工事概要!$E$14,"-",IF(B118="-","-",B118+1)),"-")</f>
        <v>43478</v>
      </c>
      <c r="C119" s="73">
        <f t="shared" si="22"/>
        <v>1</v>
      </c>
      <c r="D119" s="66" t="str">
        <f t="shared" si="23"/>
        <v xml:space="preserve"> </v>
      </c>
      <c r="E119" s="85" t="str">
        <f>IF(B119=【記載例】工事概要!$E$10,"",IF(B119&gt;【記載例】工事概要!$E$13,"",IF(LEN(AF119)=0,"○","")))</f>
        <v>○</v>
      </c>
      <c r="F119" s="70" t="str">
        <f t="shared" si="24"/>
        <v>〇</v>
      </c>
      <c r="G119" s="85" t="str">
        <f t="shared" si="15"/>
        <v>〇</v>
      </c>
      <c r="H119" s="208" t="s">
        <v>49</v>
      </c>
      <c r="I119" s="208" t="s">
        <v>49</v>
      </c>
      <c r="J119" s="74"/>
      <c r="K119" s="204"/>
      <c r="L119" s="71" t="str">
        <f t="shared" si="25"/>
        <v/>
      </c>
      <c r="M119" s="74" t="str">
        <f t="shared" si="16"/>
        <v/>
      </c>
      <c r="N119" s="74">
        <f t="shared" si="17"/>
        <v>43478</v>
      </c>
      <c r="O119" s="71" t="str">
        <f t="shared" si="26"/>
        <v/>
      </c>
      <c r="P119" s="71" t="str">
        <f t="shared" si="27"/>
        <v>振替済み</v>
      </c>
      <c r="Q119" s="192" t="str">
        <f t="shared" si="28"/>
        <v>OK</v>
      </c>
      <c r="R119" s="199" t="str">
        <f t="shared" si="18"/>
        <v>週の終わり</v>
      </c>
      <c r="S119" s="45"/>
      <c r="V119" s="64" t="str">
        <f>IFERROR(VLOOKUP(B119,【記載例】工事概要!$C$10:$D$14,2,FALSE),"")</f>
        <v/>
      </c>
      <c r="W119" s="64" t="str">
        <f>IFERROR(VLOOKUP(B119,【記載例】工事概要!$C$18:$D$23,2,FALSE),"")</f>
        <v/>
      </c>
      <c r="X119" s="64" t="str">
        <f>IFERROR(VLOOKUP(B119,【記載例】工事概要!$C$24:$D$26,2,FALSE),"")</f>
        <v/>
      </c>
      <c r="Y119" s="64" t="str">
        <f>IF(B119&gt;【記載例】工事概要!$C$28,"",IF(B119&gt;=【記載例】工事概要!$C$27,$Y$13,""))</f>
        <v/>
      </c>
      <c r="Z119" s="64" t="str">
        <f>IF(B119&gt;【記載例】工事概要!$C$30,"",IF(B119&gt;=【記載例】工事概要!$C$29,$Z$13,""))</f>
        <v/>
      </c>
      <c r="AA119" s="64" t="str">
        <f>IF(B119&gt;【記載例】工事概要!$C$32,"",IF(B119&gt;=【記載例】工事概要!$C$31,$AA$13,""))</f>
        <v/>
      </c>
      <c r="AB119" s="64" t="str">
        <f>IF(B119&gt;【記載例】工事概要!$C$34,"",IF(B119&gt;=【記載例】工事概要!$C$33,$AB$13,""))</f>
        <v/>
      </c>
      <c r="AC119" s="64" t="str">
        <f>IF(B119&gt;【記載例】工事概要!$C$36,"",IF(B119&gt;=【記載例】工事概要!$C$35,$AC$13,""))</f>
        <v/>
      </c>
      <c r="AD119" s="64" t="str">
        <f>IF(B119&gt;【記載例】工事概要!$C$38,"",IF(B119&gt;=【記載例】工事概要!$C$37,$AD$13,""))</f>
        <v/>
      </c>
      <c r="AE119" s="64" t="str">
        <f>IF(B119&gt;【記載例】工事概要!$C$40,"",IF(B119&gt;=【記載例】工事概要!$C$39,$AE$13,""))</f>
        <v/>
      </c>
      <c r="AF119" s="64" t="str">
        <f t="shared" si="19"/>
        <v/>
      </c>
      <c r="AG119" s="64" t="str">
        <f t="shared" si="20"/>
        <v xml:space="preserve"> </v>
      </c>
    </row>
    <row r="120" spans="1:33" ht="39" customHeight="1">
      <c r="A120" s="47" t="str">
        <f t="shared" si="21"/>
        <v>対象期間</v>
      </c>
      <c r="B120" s="72">
        <f>IFERROR(IF(B119=【記載例】工事概要!$E$14,"-",IF(B119="-","-",B119+1)),"-")</f>
        <v>43479</v>
      </c>
      <c r="C120" s="73">
        <f t="shared" si="22"/>
        <v>2</v>
      </c>
      <c r="D120" s="66" t="str">
        <f t="shared" si="23"/>
        <v xml:space="preserve"> </v>
      </c>
      <c r="E120" s="85" t="str">
        <f>IF(B120=【記載例】工事概要!$E$10,"",IF(B120&gt;【記載例】工事概要!$E$13,"",IF(LEN(AF120)=0,"○","")))</f>
        <v>○</v>
      </c>
      <c r="F120" s="70" t="str">
        <f t="shared" si="24"/>
        <v>〇</v>
      </c>
      <c r="G120" s="85" t="str">
        <f t="shared" si="15"/>
        <v/>
      </c>
      <c r="H120" s="85" t="s">
        <v>129</v>
      </c>
      <c r="I120" s="85" t="s">
        <v>129</v>
      </c>
      <c r="J120" s="74"/>
      <c r="K120" s="204"/>
      <c r="L120" s="71" t="str">
        <f t="shared" si="25"/>
        <v/>
      </c>
      <c r="M120" s="74" t="str">
        <f t="shared" si="16"/>
        <v/>
      </c>
      <c r="N120" s="74">
        <f t="shared" si="17"/>
        <v>43479</v>
      </c>
      <c r="O120" s="71" t="str">
        <f t="shared" si="26"/>
        <v/>
      </c>
      <c r="P120" s="71" t="str">
        <f t="shared" si="27"/>
        <v>振替済み</v>
      </c>
      <c r="Q120" s="192" t="str">
        <f t="shared" si="28"/>
        <v/>
      </c>
      <c r="R120" s="199" t="str">
        <f t="shared" si="18"/>
        <v>週の始まり</v>
      </c>
      <c r="S120" s="45"/>
      <c r="V120" s="64" t="str">
        <f>IFERROR(VLOOKUP(B120,【記載例】工事概要!$C$10:$D$14,2,FALSE),"")</f>
        <v/>
      </c>
      <c r="W120" s="64" t="str">
        <f>IFERROR(VLOOKUP(B120,【記載例】工事概要!$C$18:$D$23,2,FALSE),"")</f>
        <v/>
      </c>
      <c r="X120" s="64" t="str">
        <f>IFERROR(VLOOKUP(B120,【記載例】工事概要!$C$24:$D$26,2,FALSE),"")</f>
        <v/>
      </c>
      <c r="Y120" s="64" t="str">
        <f>IF(B120&gt;【記載例】工事概要!$C$28,"",IF(B120&gt;=【記載例】工事概要!$C$27,$Y$13,""))</f>
        <v/>
      </c>
      <c r="Z120" s="64" t="str">
        <f>IF(B120&gt;【記載例】工事概要!$C$30,"",IF(B120&gt;=【記載例】工事概要!$C$29,$Z$13,""))</f>
        <v/>
      </c>
      <c r="AA120" s="64" t="str">
        <f>IF(B120&gt;【記載例】工事概要!$C$32,"",IF(B120&gt;=【記載例】工事概要!$C$31,$AA$13,""))</f>
        <v/>
      </c>
      <c r="AB120" s="64" t="str">
        <f>IF(B120&gt;【記載例】工事概要!$C$34,"",IF(B120&gt;=【記載例】工事概要!$C$33,$AB$13,""))</f>
        <v/>
      </c>
      <c r="AC120" s="64" t="str">
        <f>IF(B120&gt;【記載例】工事概要!$C$36,"",IF(B120&gt;=【記載例】工事概要!$C$35,$AC$13,""))</f>
        <v/>
      </c>
      <c r="AD120" s="64" t="str">
        <f>IF(B120&gt;【記載例】工事概要!$C$38,"",IF(B120&gt;=【記載例】工事概要!$C$37,$AD$13,""))</f>
        <v/>
      </c>
      <c r="AE120" s="64" t="str">
        <f>IF(B120&gt;【記載例】工事概要!$C$40,"",IF(B120&gt;=【記載例】工事概要!$C$39,$AE$13,""))</f>
        <v/>
      </c>
      <c r="AF120" s="64" t="str">
        <f t="shared" si="19"/>
        <v/>
      </c>
      <c r="AG120" s="64" t="str">
        <f t="shared" si="20"/>
        <v xml:space="preserve"> </v>
      </c>
    </row>
    <row r="121" spans="1:33" ht="39" customHeight="1">
      <c r="A121" s="47" t="str">
        <f t="shared" si="21"/>
        <v>対象期間</v>
      </c>
      <c r="B121" s="72">
        <f>IFERROR(IF(B120=【記載例】工事概要!$E$14,"-",IF(B120="-","-",B120+1)),"-")</f>
        <v>43480</v>
      </c>
      <c r="C121" s="73">
        <f t="shared" si="22"/>
        <v>3</v>
      </c>
      <c r="D121" s="66" t="str">
        <f t="shared" si="23"/>
        <v xml:space="preserve"> </v>
      </c>
      <c r="E121" s="85" t="str">
        <f>IF(B121=【記載例】工事概要!$E$10,"",IF(B121&gt;【記載例】工事概要!$E$13,"",IF(LEN(AF121)=0,"○","")))</f>
        <v>○</v>
      </c>
      <c r="F121" s="70" t="str">
        <f t="shared" si="24"/>
        <v>〇</v>
      </c>
      <c r="G121" s="85" t="str">
        <f t="shared" si="15"/>
        <v/>
      </c>
      <c r="H121" s="208" t="s">
        <v>129</v>
      </c>
      <c r="I121" s="208" t="s">
        <v>129</v>
      </c>
      <c r="J121" s="74"/>
      <c r="K121" s="204"/>
      <c r="L121" s="71" t="str">
        <f t="shared" si="25"/>
        <v/>
      </c>
      <c r="M121" s="74" t="str">
        <f t="shared" si="16"/>
        <v/>
      </c>
      <c r="N121" s="74">
        <f t="shared" si="17"/>
        <v>43480</v>
      </c>
      <c r="O121" s="71" t="str">
        <f t="shared" si="26"/>
        <v/>
      </c>
      <c r="P121" s="71" t="str">
        <f t="shared" si="27"/>
        <v>振替済み</v>
      </c>
      <c r="Q121" s="192" t="str">
        <f t="shared" si="28"/>
        <v/>
      </c>
      <c r="R121" s="199" t="str">
        <f t="shared" si="18"/>
        <v>↓</v>
      </c>
      <c r="S121" s="45"/>
      <c r="V121" s="64" t="str">
        <f>IFERROR(VLOOKUP(B121,【記載例】工事概要!$C$10:$D$14,2,FALSE),"")</f>
        <v/>
      </c>
      <c r="W121" s="64" t="str">
        <f>IFERROR(VLOOKUP(B121,【記載例】工事概要!$C$18:$D$23,2,FALSE),"")</f>
        <v/>
      </c>
      <c r="X121" s="64" t="str">
        <f>IFERROR(VLOOKUP(B121,【記載例】工事概要!$C$24:$D$26,2,FALSE),"")</f>
        <v/>
      </c>
      <c r="Y121" s="64" t="str">
        <f>IF(B121&gt;【記載例】工事概要!$C$28,"",IF(B121&gt;=【記載例】工事概要!$C$27,$Y$13,""))</f>
        <v/>
      </c>
      <c r="Z121" s="64" t="str">
        <f>IF(B121&gt;【記載例】工事概要!$C$30,"",IF(B121&gt;=【記載例】工事概要!$C$29,$Z$13,""))</f>
        <v/>
      </c>
      <c r="AA121" s="64" t="str">
        <f>IF(B121&gt;【記載例】工事概要!$C$32,"",IF(B121&gt;=【記載例】工事概要!$C$31,$AA$13,""))</f>
        <v/>
      </c>
      <c r="AB121" s="64" t="str">
        <f>IF(B121&gt;【記載例】工事概要!$C$34,"",IF(B121&gt;=【記載例】工事概要!$C$33,$AB$13,""))</f>
        <v/>
      </c>
      <c r="AC121" s="64" t="str">
        <f>IF(B121&gt;【記載例】工事概要!$C$36,"",IF(B121&gt;=【記載例】工事概要!$C$35,$AC$13,""))</f>
        <v/>
      </c>
      <c r="AD121" s="64" t="str">
        <f>IF(B121&gt;【記載例】工事概要!$C$38,"",IF(B121&gt;=【記載例】工事概要!$C$37,$AD$13,""))</f>
        <v/>
      </c>
      <c r="AE121" s="64" t="str">
        <f>IF(B121&gt;【記載例】工事概要!$C$40,"",IF(B121&gt;=【記載例】工事概要!$C$39,$AE$13,""))</f>
        <v/>
      </c>
      <c r="AF121" s="64" t="str">
        <f t="shared" si="19"/>
        <v/>
      </c>
      <c r="AG121" s="64" t="str">
        <f t="shared" si="20"/>
        <v xml:space="preserve"> </v>
      </c>
    </row>
    <row r="122" spans="1:33" ht="39" customHeight="1">
      <c r="A122" s="47" t="str">
        <f t="shared" si="21"/>
        <v>対象期間</v>
      </c>
      <c r="B122" s="72">
        <f>IFERROR(IF(B121=【記載例】工事概要!$E$14,"-",IF(B121="-","-",B121+1)),"-")</f>
        <v>43481</v>
      </c>
      <c r="C122" s="73">
        <f t="shared" si="22"/>
        <v>4</v>
      </c>
      <c r="D122" s="66" t="str">
        <f t="shared" si="23"/>
        <v xml:space="preserve"> </v>
      </c>
      <c r="E122" s="85" t="str">
        <f>IF(B122=【記載例】工事概要!$E$10,"",IF(B122&gt;【記載例】工事概要!$E$13,"",IF(LEN(AF122)=0,"○","")))</f>
        <v>○</v>
      </c>
      <c r="F122" s="70" t="str">
        <f t="shared" si="24"/>
        <v>〇</v>
      </c>
      <c r="G122" s="85" t="str">
        <f t="shared" si="15"/>
        <v/>
      </c>
      <c r="H122" s="208" t="s">
        <v>129</v>
      </c>
      <c r="I122" s="208" t="s">
        <v>129</v>
      </c>
      <c r="J122" s="74"/>
      <c r="K122" s="204"/>
      <c r="L122" s="71" t="str">
        <f t="shared" si="25"/>
        <v/>
      </c>
      <c r="M122" s="74" t="str">
        <f t="shared" si="16"/>
        <v/>
      </c>
      <c r="N122" s="74">
        <f t="shared" si="17"/>
        <v>43481</v>
      </c>
      <c r="O122" s="71" t="str">
        <f t="shared" si="26"/>
        <v/>
      </c>
      <c r="P122" s="71" t="str">
        <f t="shared" si="27"/>
        <v>振替済み</v>
      </c>
      <c r="Q122" s="192" t="str">
        <f t="shared" si="28"/>
        <v/>
      </c>
      <c r="R122" s="199" t="str">
        <f t="shared" si="18"/>
        <v>↓</v>
      </c>
      <c r="S122" s="45"/>
      <c r="V122" s="64" t="str">
        <f>IFERROR(VLOOKUP(B122,【記載例】工事概要!$C$10:$D$14,2,FALSE),"")</f>
        <v/>
      </c>
      <c r="W122" s="64" t="str">
        <f>IFERROR(VLOOKUP(B122,【記載例】工事概要!$C$18:$D$23,2,FALSE),"")</f>
        <v/>
      </c>
      <c r="X122" s="64" t="str">
        <f>IFERROR(VLOOKUP(B122,【記載例】工事概要!$C$24:$D$26,2,FALSE),"")</f>
        <v/>
      </c>
      <c r="Y122" s="64" t="str">
        <f>IF(B122&gt;【記載例】工事概要!$C$28,"",IF(B122&gt;=【記載例】工事概要!$C$27,$Y$13,""))</f>
        <v/>
      </c>
      <c r="Z122" s="64" t="str">
        <f>IF(B122&gt;【記載例】工事概要!$C$30,"",IF(B122&gt;=【記載例】工事概要!$C$29,$Z$13,""))</f>
        <v/>
      </c>
      <c r="AA122" s="64" t="str">
        <f>IF(B122&gt;【記載例】工事概要!$C$32,"",IF(B122&gt;=【記載例】工事概要!$C$31,$AA$13,""))</f>
        <v/>
      </c>
      <c r="AB122" s="64" t="str">
        <f>IF(B122&gt;【記載例】工事概要!$C$34,"",IF(B122&gt;=【記載例】工事概要!$C$33,$AB$13,""))</f>
        <v/>
      </c>
      <c r="AC122" s="64" t="str">
        <f>IF(B122&gt;【記載例】工事概要!$C$36,"",IF(B122&gt;=【記載例】工事概要!$C$35,$AC$13,""))</f>
        <v/>
      </c>
      <c r="AD122" s="64" t="str">
        <f>IF(B122&gt;【記載例】工事概要!$C$38,"",IF(B122&gt;=【記載例】工事概要!$C$37,$AD$13,""))</f>
        <v/>
      </c>
      <c r="AE122" s="64" t="str">
        <f>IF(B122&gt;【記載例】工事概要!$C$40,"",IF(B122&gt;=【記載例】工事概要!$C$39,$AE$13,""))</f>
        <v/>
      </c>
      <c r="AF122" s="64" t="str">
        <f t="shared" si="19"/>
        <v/>
      </c>
      <c r="AG122" s="64" t="str">
        <f t="shared" si="20"/>
        <v xml:space="preserve"> </v>
      </c>
    </row>
    <row r="123" spans="1:33" ht="39" customHeight="1">
      <c r="A123" s="47" t="str">
        <f t="shared" si="21"/>
        <v>対象期間</v>
      </c>
      <c r="B123" s="72">
        <f>IFERROR(IF(B122=【記載例】工事概要!$E$14,"-",IF(B122="-","-",B122+1)),"-")</f>
        <v>43482</v>
      </c>
      <c r="C123" s="73">
        <f t="shared" si="22"/>
        <v>5</v>
      </c>
      <c r="D123" s="66" t="str">
        <f t="shared" si="23"/>
        <v xml:space="preserve"> </v>
      </c>
      <c r="E123" s="85" t="str">
        <f>IF(B123=【記載例】工事概要!$E$10,"",IF(B123&gt;【記載例】工事概要!$E$13,"",IF(LEN(AF123)=0,"○","")))</f>
        <v>○</v>
      </c>
      <c r="F123" s="70" t="str">
        <f t="shared" si="24"/>
        <v>〇</v>
      </c>
      <c r="G123" s="85" t="str">
        <f t="shared" si="15"/>
        <v/>
      </c>
      <c r="H123" s="208" t="s">
        <v>129</v>
      </c>
      <c r="I123" s="208" t="s">
        <v>129</v>
      </c>
      <c r="J123" s="74"/>
      <c r="K123" s="204"/>
      <c r="L123" s="71" t="str">
        <f t="shared" si="25"/>
        <v/>
      </c>
      <c r="M123" s="74" t="str">
        <f t="shared" si="16"/>
        <v/>
      </c>
      <c r="N123" s="74">
        <f t="shared" si="17"/>
        <v>43482</v>
      </c>
      <c r="O123" s="71" t="str">
        <f t="shared" si="26"/>
        <v/>
      </c>
      <c r="P123" s="71" t="str">
        <f t="shared" si="27"/>
        <v>振替済み</v>
      </c>
      <c r="Q123" s="192" t="str">
        <f t="shared" si="28"/>
        <v/>
      </c>
      <c r="R123" s="199" t="str">
        <f t="shared" si="18"/>
        <v>↓</v>
      </c>
      <c r="S123" s="45"/>
      <c r="V123" s="64" t="str">
        <f>IFERROR(VLOOKUP(B123,【記載例】工事概要!$C$10:$D$14,2,FALSE),"")</f>
        <v/>
      </c>
      <c r="W123" s="64" t="str">
        <f>IFERROR(VLOOKUP(B123,【記載例】工事概要!$C$18:$D$23,2,FALSE),"")</f>
        <v/>
      </c>
      <c r="X123" s="64" t="str">
        <f>IFERROR(VLOOKUP(B123,【記載例】工事概要!$C$24:$D$26,2,FALSE),"")</f>
        <v/>
      </c>
      <c r="Y123" s="64" t="str">
        <f>IF(B123&gt;【記載例】工事概要!$C$28,"",IF(B123&gt;=【記載例】工事概要!$C$27,$Y$13,""))</f>
        <v/>
      </c>
      <c r="Z123" s="64" t="str">
        <f>IF(B123&gt;【記載例】工事概要!$C$30,"",IF(B123&gt;=【記載例】工事概要!$C$29,$Z$13,""))</f>
        <v/>
      </c>
      <c r="AA123" s="64" t="str">
        <f>IF(B123&gt;【記載例】工事概要!$C$32,"",IF(B123&gt;=【記載例】工事概要!$C$31,$AA$13,""))</f>
        <v/>
      </c>
      <c r="AB123" s="64" t="str">
        <f>IF(B123&gt;【記載例】工事概要!$C$34,"",IF(B123&gt;=【記載例】工事概要!$C$33,$AB$13,""))</f>
        <v/>
      </c>
      <c r="AC123" s="64" t="str">
        <f>IF(B123&gt;【記載例】工事概要!$C$36,"",IF(B123&gt;=【記載例】工事概要!$C$35,$AC$13,""))</f>
        <v/>
      </c>
      <c r="AD123" s="64" t="str">
        <f>IF(B123&gt;【記載例】工事概要!$C$38,"",IF(B123&gt;=【記載例】工事概要!$C$37,$AD$13,""))</f>
        <v/>
      </c>
      <c r="AE123" s="64" t="str">
        <f>IF(B123&gt;【記載例】工事概要!$C$40,"",IF(B123&gt;=【記載例】工事概要!$C$39,$AE$13,""))</f>
        <v/>
      </c>
      <c r="AF123" s="64" t="str">
        <f t="shared" si="19"/>
        <v/>
      </c>
      <c r="AG123" s="64" t="str">
        <f t="shared" si="20"/>
        <v xml:space="preserve"> </v>
      </c>
    </row>
    <row r="124" spans="1:33" ht="39" customHeight="1">
      <c r="A124" s="47" t="str">
        <f t="shared" si="21"/>
        <v>対象期間</v>
      </c>
      <c r="B124" s="72">
        <f>IFERROR(IF(B123=【記載例】工事概要!$E$14,"-",IF(B123="-","-",B123+1)),"-")</f>
        <v>43483</v>
      </c>
      <c r="C124" s="73">
        <f t="shared" si="22"/>
        <v>6</v>
      </c>
      <c r="D124" s="66" t="str">
        <f t="shared" si="23"/>
        <v xml:space="preserve"> </v>
      </c>
      <c r="E124" s="85" t="str">
        <f>IF(B124=【記載例】工事概要!$E$10,"",IF(B124&gt;【記載例】工事概要!$E$13,"",IF(LEN(AF124)=0,"○","")))</f>
        <v>○</v>
      </c>
      <c r="F124" s="70" t="str">
        <f t="shared" si="24"/>
        <v>〇</v>
      </c>
      <c r="G124" s="85" t="str">
        <f t="shared" si="15"/>
        <v/>
      </c>
      <c r="H124" s="85" t="s">
        <v>129</v>
      </c>
      <c r="I124" s="85" t="s">
        <v>129</v>
      </c>
      <c r="J124" s="74"/>
      <c r="K124" s="204"/>
      <c r="L124" s="71" t="str">
        <f t="shared" si="25"/>
        <v/>
      </c>
      <c r="M124" s="74" t="str">
        <f t="shared" si="16"/>
        <v/>
      </c>
      <c r="N124" s="74">
        <f t="shared" si="17"/>
        <v>43483</v>
      </c>
      <c r="O124" s="71" t="str">
        <f t="shared" si="26"/>
        <v/>
      </c>
      <c r="P124" s="71" t="str">
        <f t="shared" si="27"/>
        <v>振替済み</v>
      </c>
      <c r="Q124" s="192" t="str">
        <f t="shared" si="28"/>
        <v/>
      </c>
      <c r="R124" s="199" t="str">
        <f t="shared" si="18"/>
        <v>↓</v>
      </c>
      <c r="S124" s="45"/>
      <c r="V124" s="64" t="str">
        <f>IFERROR(VLOOKUP(B124,【記載例】工事概要!$C$10:$D$14,2,FALSE),"")</f>
        <v/>
      </c>
      <c r="W124" s="64" t="str">
        <f>IFERROR(VLOOKUP(B124,【記載例】工事概要!$C$18:$D$23,2,FALSE),"")</f>
        <v/>
      </c>
      <c r="X124" s="64" t="str">
        <f>IFERROR(VLOOKUP(B124,【記載例】工事概要!$C$24:$D$26,2,FALSE),"")</f>
        <v/>
      </c>
      <c r="Y124" s="64" t="str">
        <f>IF(B124&gt;【記載例】工事概要!$C$28,"",IF(B124&gt;=【記載例】工事概要!$C$27,$Y$13,""))</f>
        <v/>
      </c>
      <c r="Z124" s="64" t="str">
        <f>IF(B124&gt;【記載例】工事概要!$C$30,"",IF(B124&gt;=【記載例】工事概要!$C$29,$Z$13,""))</f>
        <v/>
      </c>
      <c r="AA124" s="64" t="str">
        <f>IF(B124&gt;【記載例】工事概要!$C$32,"",IF(B124&gt;=【記載例】工事概要!$C$31,$AA$13,""))</f>
        <v/>
      </c>
      <c r="AB124" s="64" t="str">
        <f>IF(B124&gt;【記載例】工事概要!$C$34,"",IF(B124&gt;=【記載例】工事概要!$C$33,$AB$13,""))</f>
        <v/>
      </c>
      <c r="AC124" s="64" t="str">
        <f>IF(B124&gt;【記載例】工事概要!$C$36,"",IF(B124&gt;=【記載例】工事概要!$C$35,$AC$13,""))</f>
        <v/>
      </c>
      <c r="AD124" s="64" t="str">
        <f>IF(B124&gt;【記載例】工事概要!$C$38,"",IF(B124&gt;=【記載例】工事概要!$C$37,$AD$13,""))</f>
        <v/>
      </c>
      <c r="AE124" s="64" t="str">
        <f>IF(B124&gt;【記載例】工事概要!$C$40,"",IF(B124&gt;=【記載例】工事概要!$C$39,$AE$13,""))</f>
        <v/>
      </c>
      <c r="AF124" s="64" t="str">
        <f t="shared" si="19"/>
        <v/>
      </c>
      <c r="AG124" s="64" t="str">
        <f t="shared" si="20"/>
        <v xml:space="preserve"> </v>
      </c>
    </row>
    <row r="125" spans="1:33" ht="39" customHeight="1">
      <c r="A125" s="47" t="str">
        <f t="shared" si="21"/>
        <v>対象期間</v>
      </c>
      <c r="B125" s="72">
        <f>IFERROR(IF(B124=【記載例】工事概要!$E$14,"-",IF(B124="-","-",B124+1)),"-")</f>
        <v>43484</v>
      </c>
      <c r="C125" s="73">
        <f t="shared" si="22"/>
        <v>7</v>
      </c>
      <c r="D125" s="66" t="str">
        <f t="shared" si="23"/>
        <v xml:space="preserve"> </v>
      </c>
      <c r="E125" s="85" t="str">
        <f>IF(B125=【記載例】工事概要!$E$10,"",IF(B125&gt;【記載例】工事概要!$E$13,"",IF(LEN(AF125)=0,"○","")))</f>
        <v>○</v>
      </c>
      <c r="F125" s="70" t="str">
        <f t="shared" si="24"/>
        <v>〇</v>
      </c>
      <c r="G125" s="85" t="str">
        <f t="shared" si="15"/>
        <v>〇</v>
      </c>
      <c r="H125" s="208" t="s">
        <v>49</v>
      </c>
      <c r="I125" s="208" t="s">
        <v>49</v>
      </c>
      <c r="J125" s="74"/>
      <c r="K125" s="204"/>
      <c r="L125" s="71" t="str">
        <f t="shared" si="25"/>
        <v/>
      </c>
      <c r="M125" s="74" t="str">
        <f t="shared" si="16"/>
        <v/>
      </c>
      <c r="N125" s="74">
        <f t="shared" si="17"/>
        <v>43484</v>
      </c>
      <c r="O125" s="71" t="str">
        <f t="shared" si="26"/>
        <v/>
      </c>
      <c r="P125" s="71" t="str">
        <f t="shared" si="27"/>
        <v>振替済み</v>
      </c>
      <c r="Q125" s="192" t="str">
        <f t="shared" si="28"/>
        <v>OK</v>
      </c>
      <c r="R125" s="199" t="str">
        <f t="shared" si="18"/>
        <v>↓</v>
      </c>
      <c r="S125" s="45"/>
      <c r="V125" s="64" t="str">
        <f>IFERROR(VLOOKUP(B125,【記載例】工事概要!$C$10:$D$14,2,FALSE),"")</f>
        <v/>
      </c>
      <c r="W125" s="64" t="str">
        <f>IFERROR(VLOOKUP(B125,【記載例】工事概要!$C$18:$D$23,2,FALSE),"")</f>
        <v/>
      </c>
      <c r="X125" s="64" t="str">
        <f>IFERROR(VLOOKUP(B125,【記載例】工事概要!$C$24:$D$26,2,FALSE),"")</f>
        <v/>
      </c>
      <c r="Y125" s="64" t="str">
        <f>IF(B125&gt;【記載例】工事概要!$C$28,"",IF(B125&gt;=【記載例】工事概要!$C$27,$Y$13,""))</f>
        <v/>
      </c>
      <c r="Z125" s="64" t="str">
        <f>IF(B125&gt;【記載例】工事概要!$C$30,"",IF(B125&gt;=【記載例】工事概要!$C$29,$Z$13,""))</f>
        <v/>
      </c>
      <c r="AA125" s="64" t="str">
        <f>IF(B125&gt;【記載例】工事概要!$C$32,"",IF(B125&gt;=【記載例】工事概要!$C$31,$AA$13,""))</f>
        <v/>
      </c>
      <c r="AB125" s="64" t="str">
        <f>IF(B125&gt;【記載例】工事概要!$C$34,"",IF(B125&gt;=【記載例】工事概要!$C$33,$AB$13,""))</f>
        <v/>
      </c>
      <c r="AC125" s="64" t="str">
        <f>IF(B125&gt;【記載例】工事概要!$C$36,"",IF(B125&gt;=【記載例】工事概要!$C$35,$AC$13,""))</f>
        <v/>
      </c>
      <c r="AD125" s="64" t="str">
        <f>IF(B125&gt;【記載例】工事概要!$C$38,"",IF(B125&gt;=【記載例】工事概要!$C$37,$AD$13,""))</f>
        <v/>
      </c>
      <c r="AE125" s="64" t="str">
        <f>IF(B125&gt;【記載例】工事概要!$C$40,"",IF(B125&gt;=【記載例】工事概要!$C$39,$AE$13,""))</f>
        <v/>
      </c>
      <c r="AF125" s="64" t="str">
        <f t="shared" si="19"/>
        <v/>
      </c>
      <c r="AG125" s="64" t="str">
        <f t="shared" si="20"/>
        <v xml:space="preserve"> </v>
      </c>
    </row>
    <row r="126" spans="1:33" ht="39" customHeight="1">
      <c r="A126" s="47" t="str">
        <f t="shared" si="21"/>
        <v>対象期間</v>
      </c>
      <c r="B126" s="72">
        <f>IFERROR(IF(B125=【記載例】工事概要!$E$14,"-",IF(B125="-","-",B125+1)),"-")</f>
        <v>43485</v>
      </c>
      <c r="C126" s="73">
        <f t="shared" si="22"/>
        <v>1</v>
      </c>
      <c r="D126" s="66" t="str">
        <f t="shared" si="23"/>
        <v xml:space="preserve"> </v>
      </c>
      <c r="E126" s="85" t="str">
        <f>IF(B126=【記載例】工事概要!$E$10,"",IF(B126&gt;【記載例】工事概要!$E$13,"",IF(LEN(AF126)=0,"○","")))</f>
        <v>○</v>
      </c>
      <c r="F126" s="70" t="str">
        <f t="shared" si="24"/>
        <v>〇</v>
      </c>
      <c r="G126" s="85" t="str">
        <f t="shared" si="15"/>
        <v>〇</v>
      </c>
      <c r="H126" s="208" t="s">
        <v>49</v>
      </c>
      <c r="I126" s="208" t="s">
        <v>49</v>
      </c>
      <c r="J126" s="74"/>
      <c r="K126" s="204"/>
      <c r="L126" s="71" t="str">
        <f t="shared" si="25"/>
        <v/>
      </c>
      <c r="M126" s="74" t="str">
        <f t="shared" si="16"/>
        <v/>
      </c>
      <c r="N126" s="74">
        <f t="shared" si="17"/>
        <v>43485</v>
      </c>
      <c r="O126" s="71" t="str">
        <f t="shared" si="26"/>
        <v/>
      </c>
      <c r="P126" s="71" t="str">
        <f t="shared" si="27"/>
        <v>振替済み</v>
      </c>
      <c r="Q126" s="192" t="str">
        <f t="shared" si="28"/>
        <v>OK</v>
      </c>
      <c r="R126" s="199" t="str">
        <f t="shared" si="18"/>
        <v>週の終わり</v>
      </c>
      <c r="S126" s="45"/>
      <c r="V126" s="64" t="str">
        <f>IFERROR(VLOOKUP(B126,【記載例】工事概要!$C$10:$D$14,2,FALSE),"")</f>
        <v/>
      </c>
      <c r="W126" s="64" t="str">
        <f>IFERROR(VLOOKUP(B126,【記載例】工事概要!$C$18:$D$23,2,FALSE),"")</f>
        <v/>
      </c>
      <c r="X126" s="64" t="str">
        <f>IFERROR(VLOOKUP(B126,【記載例】工事概要!$C$24:$D$26,2,FALSE),"")</f>
        <v/>
      </c>
      <c r="Y126" s="64" t="str">
        <f>IF(B126&gt;【記載例】工事概要!$C$28,"",IF(B126&gt;=【記載例】工事概要!$C$27,$Y$13,""))</f>
        <v/>
      </c>
      <c r="Z126" s="64" t="str">
        <f>IF(B126&gt;【記載例】工事概要!$C$30,"",IF(B126&gt;=【記載例】工事概要!$C$29,$Z$13,""))</f>
        <v/>
      </c>
      <c r="AA126" s="64" t="str">
        <f>IF(B126&gt;【記載例】工事概要!$C$32,"",IF(B126&gt;=【記載例】工事概要!$C$31,$AA$13,""))</f>
        <v/>
      </c>
      <c r="AB126" s="64" t="str">
        <f>IF(B126&gt;【記載例】工事概要!$C$34,"",IF(B126&gt;=【記載例】工事概要!$C$33,$AB$13,""))</f>
        <v/>
      </c>
      <c r="AC126" s="64" t="str">
        <f>IF(B126&gt;【記載例】工事概要!$C$36,"",IF(B126&gt;=【記載例】工事概要!$C$35,$AC$13,""))</f>
        <v/>
      </c>
      <c r="AD126" s="64" t="str">
        <f>IF(B126&gt;【記載例】工事概要!$C$38,"",IF(B126&gt;=【記載例】工事概要!$C$37,$AD$13,""))</f>
        <v/>
      </c>
      <c r="AE126" s="64" t="str">
        <f>IF(B126&gt;【記載例】工事概要!$C$40,"",IF(B126&gt;=【記載例】工事概要!$C$39,$AE$13,""))</f>
        <v/>
      </c>
      <c r="AF126" s="64" t="str">
        <f t="shared" si="19"/>
        <v/>
      </c>
      <c r="AG126" s="64" t="str">
        <f t="shared" si="20"/>
        <v xml:space="preserve"> </v>
      </c>
    </row>
    <row r="127" spans="1:33" ht="39" customHeight="1">
      <c r="A127" s="47" t="str">
        <f t="shared" si="21"/>
        <v>対象期間</v>
      </c>
      <c r="B127" s="72">
        <f>IFERROR(IF(B126=【記載例】工事概要!$E$14,"-",IF(B126="-","-",B126+1)),"-")</f>
        <v>43486</v>
      </c>
      <c r="C127" s="73">
        <f t="shared" si="22"/>
        <v>2</v>
      </c>
      <c r="D127" s="66" t="str">
        <f t="shared" si="23"/>
        <v xml:space="preserve"> </v>
      </c>
      <c r="E127" s="85" t="str">
        <f>IF(B127=【記載例】工事概要!$E$10,"",IF(B127&gt;【記載例】工事概要!$E$13,"",IF(LEN(AF127)=0,"○","")))</f>
        <v>○</v>
      </c>
      <c r="F127" s="70" t="str">
        <f t="shared" si="24"/>
        <v>〇</v>
      </c>
      <c r="G127" s="85" t="str">
        <f t="shared" si="15"/>
        <v/>
      </c>
      <c r="H127" s="208" t="s">
        <v>129</v>
      </c>
      <c r="I127" s="208" t="s">
        <v>129</v>
      </c>
      <c r="J127" s="74"/>
      <c r="K127" s="204"/>
      <c r="L127" s="71" t="str">
        <f t="shared" si="25"/>
        <v/>
      </c>
      <c r="M127" s="74" t="str">
        <f t="shared" si="16"/>
        <v/>
      </c>
      <c r="N127" s="74">
        <f t="shared" si="17"/>
        <v>43486</v>
      </c>
      <c r="O127" s="71" t="str">
        <f t="shared" si="26"/>
        <v/>
      </c>
      <c r="P127" s="71" t="str">
        <f t="shared" si="27"/>
        <v>振替済み</v>
      </c>
      <c r="Q127" s="192" t="str">
        <f t="shared" si="28"/>
        <v/>
      </c>
      <c r="R127" s="199" t="str">
        <f t="shared" si="18"/>
        <v>週の始まり</v>
      </c>
      <c r="S127" s="45"/>
      <c r="V127" s="64" t="str">
        <f>IFERROR(VLOOKUP(B127,【記載例】工事概要!$C$10:$D$14,2,FALSE),"")</f>
        <v/>
      </c>
      <c r="W127" s="64" t="str">
        <f>IFERROR(VLOOKUP(B127,【記載例】工事概要!$C$18:$D$23,2,FALSE),"")</f>
        <v/>
      </c>
      <c r="X127" s="64" t="str">
        <f>IFERROR(VLOOKUP(B127,【記載例】工事概要!$C$24:$D$26,2,FALSE),"")</f>
        <v/>
      </c>
      <c r="Y127" s="64" t="str">
        <f>IF(B127&gt;【記載例】工事概要!$C$28,"",IF(B127&gt;=【記載例】工事概要!$C$27,$Y$13,""))</f>
        <v/>
      </c>
      <c r="Z127" s="64" t="str">
        <f>IF(B127&gt;【記載例】工事概要!$C$30,"",IF(B127&gt;=【記載例】工事概要!$C$29,$Z$13,""))</f>
        <v/>
      </c>
      <c r="AA127" s="64" t="str">
        <f>IF(B127&gt;【記載例】工事概要!$C$32,"",IF(B127&gt;=【記載例】工事概要!$C$31,$AA$13,""))</f>
        <v/>
      </c>
      <c r="AB127" s="64" t="str">
        <f>IF(B127&gt;【記載例】工事概要!$C$34,"",IF(B127&gt;=【記載例】工事概要!$C$33,$AB$13,""))</f>
        <v/>
      </c>
      <c r="AC127" s="64" t="str">
        <f>IF(B127&gt;【記載例】工事概要!$C$36,"",IF(B127&gt;=【記載例】工事概要!$C$35,$AC$13,""))</f>
        <v/>
      </c>
      <c r="AD127" s="64" t="str">
        <f>IF(B127&gt;【記載例】工事概要!$C$38,"",IF(B127&gt;=【記載例】工事概要!$C$37,$AD$13,""))</f>
        <v/>
      </c>
      <c r="AE127" s="64" t="str">
        <f>IF(B127&gt;【記載例】工事概要!$C$40,"",IF(B127&gt;=【記載例】工事概要!$C$39,$AE$13,""))</f>
        <v/>
      </c>
      <c r="AF127" s="64" t="str">
        <f t="shared" si="19"/>
        <v/>
      </c>
      <c r="AG127" s="64" t="str">
        <f t="shared" si="20"/>
        <v xml:space="preserve"> </v>
      </c>
    </row>
    <row r="128" spans="1:33" ht="39" customHeight="1">
      <c r="A128" s="47" t="str">
        <f t="shared" si="21"/>
        <v>対象期間</v>
      </c>
      <c r="B128" s="72">
        <f>IFERROR(IF(B127=【記載例】工事概要!$E$14,"-",IF(B127="-","-",B127+1)),"-")</f>
        <v>43487</v>
      </c>
      <c r="C128" s="73">
        <f t="shared" si="22"/>
        <v>3</v>
      </c>
      <c r="D128" s="66" t="str">
        <f t="shared" si="23"/>
        <v xml:space="preserve"> </v>
      </c>
      <c r="E128" s="85" t="str">
        <f>IF(B128=【記載例】工事概要!$E$10,"",IF(B128&gt;【記載例】工事概要!$E$13,"",IF(LEN(AF128)=0,"○","")))</f>
        <v>○</v>
      </c>
      <c r="F128" s="70" t="str">
        <f t="shared" si="24"/>
        <v>〇</v>
      </c>
      <c r="G128" s="85" t="str">
        <f t="shared" si="15"/>
        <v/>
      </c>
      <c r="H128" s="208" t="s">
        <v>129</v>
      </c>
      <c r="I128" s="208" t="s">
        <v>129</v>
      </c>
      <c r="J128" s="74"/>
      <c r="K128" s="204"/>
      <c r="L128" s="71" t="str">
        <f t="shared" si="25"/>
        <v/>
      </c>
      <c r="M128" s="74" t="str">
        <f t="shared" si="16"/>
        <v/>
      </c>
      <c r="N128" s="74">
        <f t="shared" si="17"/>
        <v>43487</v>
      </c>
      <c r="O128" s="71" t="str">
        <f t="shared" si="26"/>
        <v/>
      </c>
      <c r="P128" s="71" t="str">
        <f t="shared" si="27"/>
        <v>振替済み</v>
      </c>
      <c r="Q128" s="192" t="str">
        <f t="shared" si="28"/>
        <v/>
      </c>
      <c r="R128" s="199" t="str">
        <f t="shared" si="18"/>
        <v>↓</v>
      </c>
      <c r="S128" s="45"/>
      <c r="V128" s="64" t="str">
        <f>IFERROR(VLOOKUP(B128,【記載例】工事概要!$C$10:$D$14,2,FALSE),"")</f>
        <v/>
      </c>
      <c r="W128" s="64" t="str">
        <f>IFERROR(VLOOKUP(B128,【記載例】工事概要!$C$18:$D$23,2,FALSE),"")</f>
        <v/>
      </c>
      <c r="X128" s="64" t="str">
        <f>IFERROR(VLOOKUP(B128,【記載例】工事概要!$C$24:$D$26,2,FALSE),"")</f>
        <v/>
      </c>
      <c r="Y128" s="64" t="str">
        <f>IF(B128&gt;【記載例】工事概要!$C$28,"",IF(B128&gt;=【記載例】工事概要!$C$27,$Y$13,""))</f>
        <v/>
      </c>
      <c r="Z128" s="64" t="str">
        <f>IF(B128&gt;【記載例】工事概要!$C$30,"",IF(B128&gt;=【記載例】工事概要!$C$29,$Z$13,""))</f>
        <v/>
      </c>
      <c r="AA128" s="64" t="str">
        <f>IF(B128&gt;【記載例】工事概要!$C$32,"",IF(B128&gt;=【記載例】工事概要!$C$31,$AA$13,""))</f>
        <v/>
      </c>
      <c r="AB128" s="64" t="str">
        <f>IF(B128&gt;【記載例】工事概要!$C$34,"",IF(B128&gt;=【記載例】工事概要!$C$33,$AB$13,""))</f>
        <v/>
      </c>
      <c r="AC128" s="64" t="str">
        <f>IF(B128&gt;【記載例】工事概要!$C$36,"",IF(B128&gt;=【記載例】工事概要!$C$35,$AC$13,""))</f>
        <v/>
      </c>
      <c r="AD128" s="64" t="str">
        <f>IF(B128&gt;【記載例】工事概要!$C$38,"",IF(B128&gt;=【記載例】工事概要!$C$37,$AD$13,""))</f>
        <v/>
      </c>
      <c r="AE128" s="64" t="str">
        <f>IF(B128&gt;【記載例】工事概要!$C$40,"",IF(B128&gt;=【記載例】工事概要!$C$39,$AE$13,""))</f>
        <v/>
      </c>
      <c r="AF128" s="64" t="str">
        <f t="shared" si="19"/>
        <v/>
      </c>
      <c r="AG128" s="64" t="str">
        <f t="shared" si="20"/>
        <v xml:space="preserve"> </v>
      </c>
    </row>
    <row r="129" spans="1:33" ht="39" customHeight="1">
      <c r="A129" s="47" t="str">
        <f t="shared" si="21"/>
        <v>対象期間</v>
      </c>
      <c r="B129" s="72">
        <f>IFERROR(IF(B128=【記載例】工事概要!$E$14,"-",IF(B128="-","-",B128+1)),"-")</f>
        <v>43488</v>
      </c>
      <c r="C129" s="73">
        <f t="shared" si="22"/>
        <v>4</v>
      </c>
      <c r="D129" s="66" t="str">
        <f t="shared" si="23"/>
        <v xml:space="preserve"> </v>
      </c>
      <c r="E129" s="85" t="str">
        <f>IF(B129=【記載例】工事概要!$E$10,"",IF(B129&gt;【記載例】工事概要!$E$13,"",IF(LEN(AF129)=0,"○","")))</f>
        <v>○</v>
      </c>
      <c r="F129" s="70" t="str">
        <f t="shared" si="24"/>
        <v>〇</v>
      </c>
      <c r="G129" s="85" t="str">
        <f t="shared" si="15"/>
        <v/>
      </c>
      <c r="H129" s="208" t="s">
        <v>129</v>
      </c>
      <c r="I129" s="208" t="s">
        <v>129</v>
      </c>
      <c r="J129" s="74"/>
      <c r="K129" s="204"/>
      <c r="L129" s="71" t="str">
        <f t="shared" si="25"/>
        <v/>
      </c>
      <c r="M129" s="74" t="str">
        <f t="shared" si="16"/>
        <v/>
      </c>
      <c r="N129" s="74">
        <f t="shared" si="17"/>
        <v>43488</v>
      </c>
      <c r="O129" s="71" t="str">
        <f t="shared" si="26"/>
        <v/>
      </c>
      <c r="P129" s="71" t="str">
        <f t="shared" si="27"/>
        <v>振替済み</v>
      </c>
      <c r="Q129" s="192" t="str">
        <f t="shared" si="28"/>
        <v/>
      </c>
      <c r="R129" s="199" t="str">
        <f t="shared" si="18"/>
        <v>↓</v>
      </c>
      <c r="S129" s="45"/>
      <c r="V129" s="64" t="str">
        <f>IFERROR(VLOOKUP(B129,【記載例】工事概要!$C$10:$D$14,2,FALSE),"")</f>
        <v/>
      </c>
      <c r="W129" s="64" t="str">
        <f>IFERROR(VLOOKUP(B129,【記載例】工事概要!$C$18:$D$23,2,FALSE),"")</f>
        <v/>
      </c>
      <c r="X129" s="64" t="str">
        <f>IFERROR(VLOOKUP(B129,【記載例】工事概要!$C$24:$D$26,2,FALSE),"")</f>
        <v/>
      </c>
      <c r="Y129" s="64" t="str">
        <f>IF(B129&gt;【記載例】工事概要!$C$28,"",IF(B129&gt;=【記載例】工事概要!$C$27,$Y$13,""))</f>
        <v/>
      </c>
      <c r="Z129" s="64" t="str">
        <f>IF(B129&gt;【記載例】工事概要!$C$30,"",IF(B129&gt;=【記載例】工事概要!$C$29,$Z$13,""))</f>
        <v/>
      </c>
      <c r="AA129" s="64" t="str">
        <f>IF(B129&gt;【記載例】工事概要!$C$32,"",IF(B129&gt;=【記載例】工事概要!$C$31,$AA$13,""))</f>
        <v/>
      </c>
      <c r="AB129" s="64" t="str">
        <f>IF(B129&gt;【記載例】工事概要!$C$34,"",IF(B129&gt;=【記載例】工事概要!$C$33,$AB$13,""))</f>
        <v/>
      </c>
      <c r="AC129" s="64" t="str">
        <f>IF(B129&gt;【記載例】工事概要!$C$36,"",IF(B129&gt;=【記載例】工事概要!$C$35,$AC$13,""))</f>
        <v/>
      </c>
      <c r="AD129" s="64" t="str">
        <f>IF(B129&gt;【記載例】工事概要!$C$38,"",IF(B129&gt;=【記載例】工事概要!$C$37,$AD$13,""))</f>
        <v/>
      </c>
      <c r="AE129" s="64" t="str">
        <f>IF(B129&gt;【記載例】工事概要!$C$40,"",IF(B129&gt;=【記載例】工事概要!$C$39,$AE$13,""))</f>
        <v/>
      </c>
      <c r="AF129" s="64" t="str">
        <f t="shared" si="19"/>
        <v/>
      </c>
      <c r="AG129" s="64" t="str">
        <f t="shared" si="20"/>
        <v xml:space="preserve"> </v>
      </c>
    </row>
    <row r="130" spans="1:33" ht="39" customHeight="1">
      <c r="A130" s="47" t="str">
        <f t="shared" si="21"/>
        <v>対象期間</v>
      </c>
      <c r="B130" s="72">
        <f>IFERROR(IF(B129=【記載例】工事概要!$E$14,"-",IF(B129="-","-",B129+1)),"-")</f>
        <v>43489</v>
      </c>
      <c r="C130" s="73">
        <f t="shared" si="22"/>
        <v>5</v>
      </c>
      <c r="D130" s="66" t="str">
        <f t="shared" si="23"/>
        <v xml:space="preserve"> </v>
      </c>
      <c r="E130" s="85" t="str">
        <f>IF(B130=【記載例】工事概要!$E$10,"",IF(B130&gt;【記載例】工事概要!$E$13,"",IF(LEN(AF130)=0,"○","")))</f>
        <v>○</v>
      </c>
      <c r="F130" s="70" t="str">
        <f t="shared" si="24"/>
        <v>〇</v>
      </c>
      <c r="G130" s="85" t="str">
        <f t="shared" si="15"/>
        <v/>
      </c>
      <c r="H130" s="208" t="s">
        <v>129</v>
      </c>
      <c r="I130" s="208" t="s">
        <v>129</v>
      </c>
      <c r="J130" s="74"/>
      <c r="K130" s="204"/>
      <c r="L130" s="71" t="str">
        <f t="shared" si="25"/>
        <v/>
      </c>
      <c r="M130" s="74" t="str">
        <f t="shared" si="16"/>
        <v/>
      </c>
      <c r="N130" s="74">
        <f t="shared" si="17"/>
        <v>43489</v>
      </c>
      <c r="O130" s="71" t="str">
        <f t="shared" si="26"/>
        <v/>
      </c>
      <c r="P130" s="71" t="str">
        <f t="shared" si="27"/>
        <v>振替済み</v>
      </c>
      <c r="Q130" s="192" t="str">
        <f t="shared" si="28"/>
        <v/>
      </c>
      <c r="R130" s="199" t="str">
        <f t="shared" si="18"/>
        <v>↓</v>
      </c>
      <c r="S130" s="45"/>
      <c r="V130" s="64" t="str">
        <f>IFERROR(VLOOKUP(B130,【記載例】工事概要!$C$10:$D$14,2,FALSE),"")</f>
        <v/>
      </c>
      <c r="W130" s="64" t="str">
        <f>IFERROR(VLOOKUP(B130,【記載例】工事概要!$C$18:$D$23,2,FALSE),"")</f>
        <v/>
      </c>
      <c r="X130" s="64" t="str">
        <f>IFERROR(VLOOKUP(B130,【記載例】工事概要!$C$24:$D$26,2,FALSE),"")</f>
        <v/>
      </c>
      <c r="Y130" s="64" t="str">
        <f>IF(B130&gt;【記載例】工事概要!$C$28,"",IF(B130&gt;=【記載例】工事概要!$C$27,$Y$13,""))</f>
        <v/>
      </c>
      <c r="Z130" s="64" t="str">
        <f>IF(B130&gt;【記載例】工事概要!$C$30,"",IF(B130&gt;=【記載例】工事概要!$C$29,$Z$13,""))</f>
        <v/>
      </c>
      <c r="AA130" s="64" t="str">
        <f>IF(B130&gt;【記載例】工事概要!$C$32,"",IF(B130&gt;=【記載例】工事概要!$C$31,$AA$13,""))</f>
        <v/>
      </c>
      <c r="AB130" s="64" t="str">
        <f>IF(B130&gt;【記載例】工事概要!$C$34,"",IF(B130&gt;=【記載例】工事概要!$C$33,$AB$13,""))</f>
        <v/>
      </c>
      <c r="AC130" s="64" t="str">
        <f>IF(B130&gt;【記載例】工事概要!$C$36,"",IF(B130&gt;=【記載例】工事概要!$C$35,$AC$13,""))</f>
        <v/>
      </c>
      <c r="AD130" s="64" t="str">
        <f>IF(B130&gt;【記載例】工事概要!$C$38,"",IF(B130&gt;=【記載例】工事概要!$C$37,$AD$13,""))</f>
        <v/>
      </c>
      <c r="AE130" s="64" t="str">
        <f>IF(B130&gt;【記載例】工事概要!$C$40,"",IF(B130&gt;=【記載例】工事概要!$C$39,$AE$13,""))</f>
        <v/>
      </c>
      <c r="AF130" s="64" t="str">
        <f t="shared" si="19"/>
        <v/>
      </c>
      <c r="AG130" s="64" t="str">
        <f t="shared" si="20"/>
        <v xml:space="preserve"> </v>
      </c>
    </row>
    <row r="131" spans="1:33" ht="39" customHeight="1">
      <c r="A131" s="47" t="str">
        <f t="shared" si="21"/>
        <v>対象期間</v>
      </c>
      <c r="B131" s="72">
        <f>IFERROR(IF(B130=【記載例】工事概要!$E$14,"-",IF(B130="-","-",B130+1)),"-")</f>
        <v>43490</v>
      </c>
      <c r="C131" s="73">
        <f t="shared" si="22"/>
        <v>6</v>
      </c>
      <c r="D131" s="66" t="str">
        <f t="shared" si="23"/>
        <v xml:space="preserve"> </v>
      </c>
      <c r="E131" s="85" t="str">
        <f>IF(B131=【記載例】工事概要!$E$10,"",IF(B131&gt;【記載例】工事概要!$E$13,"",IF(LEN(AF131)=0,"○","")))</f>
        <v>○</v>
      </c>
      <c r="F131" s="70" t="str">
        <f t="shared" si="24"/>
        <v>〇</v>
      </c>
      <c r="G131" s="85" t="str">
        <f t="shared" si="15"/>
        <v/>
      </c>
      <c r="H131" s="85" t="s">
        <v>129</v>
      </c>
      <c r="I131" s="85" t="s">
        <v>129</v>
      </c>
      <c r="J131" s="74"/>
      <c r="K131" s="204"/>
      <c r="L131" s="71" t="str">
        <f t="shared" si="25"/>
        <v/>
      </c>
      <c r="M131" s="74" t="str">
        <f t="shared" si="16"/>
        <v/>
      </c>
      <c r="N131" s="74">
        <f t="shared" si="17"/>
        <v>43490</v>
      </c>
      <c r="O131" s="71" t="str">
        <f t="shared" si="26"/>
        <v/>
      </c>
      <c r="P131" s="71" t="str">
        <f t="shared" si="27"/>
        <v>振替済み</v>
      </c>
      <c r="Q131" s="192" t="str">
        <f t="shared" si="28"/>
        <v/>
      </c>
      <c r="R131" s="199" t="str">
        <f t="shared" si="18"/>
        <v>↓</v>
      </c>
      <c r="S131" s="45"/>
      <c r="V131" s="64" t="str">
        <f>IFERROR(VLOOKUP(B131,【記載例】工事概要!$C$10:$D$14,2,FALSE),"")</f>
        <v/>
      </c>
      <c r="W131" s="64" t="str">
        <f>IFERROR(VLOOKUP(B131,【記載例】工事概要!$C$18:$D$23,2,FALSE),"")</f>
        <v/>
      </c>
      <c r="X131" s="64" t="str">
        <f>IFERROR(VLOOKUP(B131,【記載例】工事概要!$C$24:$D$26,2,FALSE),"")</f>
        <v/>
      </c>
      <c r="Y131" s="64" t="str">
        <f>IF(B131&gt;【記載例】工事概要!$C$28,"",IF(B131&gt;=【記載例】工事概要!$C$27,$Y$13,""))</f>
        <v/>
      </c>
      <c r="Z131" s="64" t="str">
        <f>IF(B131&gt;【記載例】工事概要!$C$30,"",IF(B131&gt;=【記載例】工事概要!$C$29,$Z$13,""))</f>
        <v/>
      </c>
      <c r="AA131" s="64" t="str">
        <f>IF(B131&gt;【記載例】工事概要!$C$32,"",IF(B131&gt;=【記載例】工事概要!$C$31,$AA$13,""))</f>
        <v/>
      </c>
      <c r="AB131" s="64" t="str">
        <f>IF(B131&gt;【記載例】工事概要!$C$34,"",IF(B131&gt;=【記載例】工事概要!$C$33,$AB$13,""))</f>
        <v/>
      </c>
      <c r="AC131" s="64" t="str">
        <f>IF(B131&gt;【記載例】工事概要!$C$36,"",IF(B131&gt;=【記載例】工事概要!$C$35,$AC$13,""))</f>
        <v/>
      </c>
      <c r="AD131" s="64" t="str">
        <f>IF(B131&gt;【記載例】工事概要!$C$38,"",IF(B131&gt;=【記載例】工事概要!$C$37,$AD$13,""))</f>
        <v/>
      </c>
      <c r="AE131" s="64" t="str">
        <f>IF(B131&gt;【記載例】工事概要!$C$40,"",IF(B131&gt;=【記載例】工事概要!$C$39,$AE$13,""))</f>
        <v/>
      </c>
      <c r="AF131" s="64" t="str">
        <f t="shared" si="19"/>
        <v/>
      </c>
      <c r="AG131" s="64" t="str">
        <f t="shared" si="20"/>
        <v xml:space="preserve"> </v>
      </c>
    </row>
    <row r="132" spans="1:33" ht="39" customHeight="1">
      <c r="A132" s="47" t="str">
        <f t="shared" si="21"/>
        <v>対象期間</v>
      </c>
      <c r="B132" s="72">
        <f>IFERROR(IF(B131=【記載例】工事概要!$E$14,"-",IF(B131="-","-",B131+1)),"-")</f>
        <v>43491</v>
      </c>
      <c r="C132" s="73">
        <f t="shared" si="22"/>
        <v>7</v>
      </c>
      <c r="D132" s="66" t="str">
        <f t="shared" si="23"/>
        <v xml:space="preserve"> </v>
      </c>
      <c r="E132" s="85" t="str">
        <f>IF(B132=【記載例】工事概要!$E$10,"",IF(B132&gt;【記載例】工事概要!$E$13,"",IF(LEN(AF132)=0,"○","")))</f>
        <v>○</v>
      </c>
      <c r="F132" s="70" t="str">
        <f t="shared" si="24"/>
        <v>〇</v>
      </c>
      <c r="G132" s="85" t="str">
        <f t="shared" si="15"/>
        <v>〇</v>
      </c>
      <c r="H132" s="208" t="s">
        <v>49</v>
      </c>
      <c r="I132" s="208" t="s">
        <v>49</v>
      </c>
      <c r="J132" s="74"/>
      <c r="K132" s="204"/>
      <c r="L132" s="71" t="str">
        <f t="shared" si="25"/>
        <v/>
      </c>
      <c r="M132" s="74" t="str">
        <f t="shared" si="16"/>
        <v/>
      </c>
      <c r="N132" s="74">
        <f t="shared" si="17"/>
        <v>43491</v>
      </c>
      <c r="O132" s="71" t="str">
        <f t="shared" si="26"/>
        <v/>
      </c>
      <c r="P132" s="71" t="str">
        <f t="shared" si="27"/>
        <v>振替済み</v>
      </c>
      <c r="Q132" s="192" t="str">
        <f t="shared" si="28"/>
        <v>OK</v>
      </c>
      <c r="R132" s="199" t="str">
        <f t="shared" si="18"/>
        <v>↓</v>
      </c>
      <c r="S132" s="45"/>
      <c r="V132" s="64" t="str">
        <f>IFERROR(VLOOKUP(B132,【記載例】工事概要!$C$10:$D$14,2,FALSE),"")</f>
        <v/>
      </c>
      <c r="W132" s="64" t="str">
        <f>IFERROR(VLOOKUP(B132,【記載例】工事概要!$C$18:$D$23,2,FALSE),"")</f>
        <v/>
      </c>
      <c r="X132" s="64" t="str">
        <f>IFERROR(VLOOKUP(B132,【記載例】工事概要!$C$24:$D$26,2,FALSE),"")</f>
        <v/>
      </c>
      <c r="Y132" s="64" t="str">
        <f>IF(B132&gt;【記載例】工事概要!$C$28,"",IF(B132&gt;=【記載例】工事概要!$C$27,$Y$13,""))</f>
        <v/>
      </c>
      <c r="Z132" s="64" t="str">
        <f>IF(B132&gt;【記載例】工事概要!$C$30,"",IF(B132&gt;=【記載例】工事概要!$C$29,$Z$13,""))</f>
        <v/>
      </c>
      <c r="AA132" s="64" t="str">
        <f>IF(B132&gt;【記載例】工事概要!$C$32,"",IF(B132&gt;=【記載例】工事概要!$C$31,$AA$13,""))</f>
        <v/>
      </c>
      <c r="AB132" s="64" t="str">
        <f>IF(B132&gt;【記載例】工事概要!$C$34,"",IF(B132&gt;=【記載例】工事概要!$C$33,$AB$13,""))</f>
        <v/>
      </c>
      <c r="AC132" s="64" t="str">
        <f>IF(B132&gt;【記載例】工事概要!$C$36,"",IF(B132&gt;=【記載例】工事概要!$C$35,$AC$13,""))</f>
        <v/>
      </c>
      <c r="AD132" s="64" t="str">
        <f>IF(B132&gt;【記載例】工事概要!$C$38,"",IF(B132&gt;=【記載例】工事概要!$C$37,$AD$13,""))</f>
        <v/>
      </c>
      <c r="AE132" s="64" t="str">
        <f>IF(B132&gt;【記載例】工事概要!$C$40,"",IF(B132&gt;=【記載例】工事概要!$C$39,$AE$13,""))</f>
        <v/>
      </c>
      <c r="AF132" s="64" t="str">
        <f t="shared" si="19"/>
        <v/>
      </c>
      <c r="AG132" s="64" t="str">
        <f t="shared" si="20"/>
        <v xml:space="preserve"> </v>
      </c>
    </row>
    <row r="133" spans="1:33" ht="39" customHeight="1">
      <c r="A133" s="47" t="str">
        <f t="shared" si="21"/>
        <v>対象期間</v>
      </c>
      <c r="B133" s="72">
        <f>IFERROR(IF(B132=【記載例】工事概要!$E$14,"-",IF(B132="-","-",B132+1)),"-")</f>
        <v>43492</v>
      </c>
      <c r="C133" s="73">
        <f t="shared" si="22"/>
        <v>1</v>
      </c>
      <c r="D133" s="66" t="str">
        <f t="shared" si="23"/>
        <v xml:space="preserve"> </v>
      </c>
      <c r="E133" s="85" t="str">
        <f>IF(B133=【記載例】工事概要!$E$10,"",IF(B133&gt;【記載例】工事概要!$E$13,"",IF(LEN(AF133)=0,"○","")))</f>
        <v>○</v>
      </c>
      <c r="F133" s="70" t="str">
        <f t="shared" si="24"/>
        <v>〇</v>
      </c>
      <c r="G133" s="85" t="str">
        <f t="shared" si="15"/>
        <v>〇</v>
      </c>
      <c r="H133" s="208" t="s">
        <v>49</v>
      </c>
      <c r="I133" s="208" t="s">
        <v>49</v>
      </c>
      <c r="J133" s="74"/>
      <c r="K133" s="204"/>
      <c r="L133" s="71" t="str">
        <f t="shared" si="25"/>
        <v/>
      </c>
      <c r="M133" s="74" t="str">
        <f t="shared" si="16"/>
        <v/>
      </c>
      <c r="N133" s="74">
        <f t="shared" si="17"/>
        <v>43492</v>
      </c>
      <c r="O133" s="71" t="str">
        <f t="shared" si="26"/>
        <v/>
      </c>
      <c r="P133" s="71" t="str">
        <f t="shared" si="27"/>
        <v>振替済み</v>
      </c>
      <c r="Q133" s="192" t="str">
        <f t="shared" si="28"/>
        <v>OK</v>
      </c>
      <c r="R133" s="199" t="str">
        <f t="shared" si="18"/>
        <v>週の終わり</v>
      </c>
      <c r="S133" s="45"/>
      <c r="V133" s="64" t="str">
        <f>IFERROR(VLOOKUP(B133,【記載例】工事概要!$C$10:$D$14,2,FALSE),"")</f>
        <v/>
      </c>
      <c r="W133" s="64" t="str">
        <f>IFERROR(VLOOKUP(B133,【記載例】工事概要!$C$18:$D$23,2,FALSE),"")</f>
        <v/>
      </c>
      <c r="X133" s="64" t="str">
        <f>IFERROR(VLOOKUP(B133,【記載例】工事概要!$C$24:$D$26,2,FALSE),"")</f>
        <v/>
      </c>
      <c r="Y133" s="64" t="str">
        <f>IF(B133&gt;【記載例】工事概要!$C$28,"",IF(B133&gt;=【記載例】工事概要!$C$27,$Y$13,""))</f>
        <v/>
      </c>
      <c r="Z133" s="64" t="str">
        <f>IF(B133&gt;【記載例】工事概要!$C$30,"",IF(B133&gt;=【記載例】工事概要!$C$29,$Z$13,""))</f>
        <v/>
      </c>
      <c r="AA133" s="64" t="str">
        <f>IF(B133&gt;【記載例】工事概要!$C$32,"",IF(B133&gt;=【記載例】工事概要!$C$31,$AA$13,""))</f>
        <v/>
      </c>
      <c r="AB133" s="64" t="str">
        <f>IF(B133&gt;【記載例】工事概要!$C$34,"",IF(B133&gt;=【記載例】工事概要!$C$33,$AB$13,""))</f>
        <v/>
      </c>
      <c r="AC133" s="64" t="str">
        <f>IF(B133&gt;【記載例】工事概要!$C$36,"",IF(B133&gt;=【記載例】工事概要!$C$35,$AC$13,""))</f>
        <v/>
      </c>
      <c r="AD133" s="64" t="str">
        <f>IF(B133&gt;【記載例】工事概要!$C$38,"",IF(B133&gt;=【記載例】工事概要!$C$37,$AD$13,""))</f>
        <v/>
      </c>
      <c r="AE133" s="64" t="str">
        <f>IF(B133&gt;【記載例】工事概要!$C$40,"",IF(B133&gt;=【記載例】工事概要!$C$39,$AE$13,""))</f>
        <v/>
      </c>
      <c r="AF133" s="64" t="str">
        <f t="shared" si="19"/>
        <v/>
      </c>
      <c r="AG133" s="64" t="str">
        <f t="shared" si="20"/>
        <v xml:space="preserve"> </v>
      </c>
    </row>
    <row r="134" spans="1:33" ht="39" customHeight="1">
      <c r="A134" s="47" t="str">
        <f t="shared" si="21"/>
        <v>対象期間</v>
      </c>
      <c r="B134" s="72">
        <f>IFERROR(IF(B133=【記載例】工事概要!$E$14,"-",IF(B133="-","-",B133+1)),"-")</f>
        <v>43493</v>
      </c>
      <c r="C134" s="73">
        <f t="shared" si="22"/>
        <v>2</v>
      </c>
      <c r="D134" s="66" t="str">
        <f t="shared" si="23"/>
        <v xml:space="preserve"> </v>
      </c>
      <c r="E134" s="85" t="str">
        <f>IF(B134=【記載例】工事概要!$E$10,"",IF(B134&gt;【記載例】工事概要!$E$13,"",IF(LEN(AF134)=0,"○","")))</f>
        <v>○</v>
      </c>
      <c r="F134" s="70" t="str">
        <f t="shared" si="24"/>
        <v>〇</v>
      </c>
      <c r="G134" s="85" t="str">
        <f t="shared" si="15"/>
        <v/>
      </c>
      <c r="H134" s="85" t="s">
        <v>129</v>
      </c>
      <c r="I134" s="85" t="s">
        <v>129</v>
      </c>
      <c r="J134" s="74"/>
      <c r="K134" s="204"/>
      <c r="L134" s="71" t="str">
        <f t="shared" si="25"/>
        <v/>
      </c>
      <c r="M134" s="74" t="str">
        <f t="shared" si="16"/>
        <v/>
      </c>
      <c r="N134" s="74">
        <f t="shared" si="17"/>
        <v>43493</v>
      </c>
      <c r="O134" s="71" t="str">
        <f t="shared" si="26"/>
        <v/>
      </c>
      <c r="P134" s="71" t="str">
        <f t="shared" si="27"/>
        <v>振替済み</v>
      </c>
      <c r="Q134" s="192" t="str">
        <f t="shared" si="28"/>
        <v/>
      </c>
      <c r="R134" s="199" t="str">
        <f t="shared" si="18"/>
        <v>週の始まり</v>
      </c>
      <c r="S134" s="45"/>
      <c r="V134" s="64" t="str">
        <f>IFERROR(VLOOKUP(B134,【記載例】工事概要!$C$10:$D$14,2,FALSE),"")</f>
        <v/>
      </c>
      <c r="W134" s="64" t="str">
        <f>IFERROR(VLOOKUP(B134,【記載例】工事概要!$C$18:$D$23,2,FALSE),"")</f>
        <v/>
      </c>
      <c r="X134" s="64" t="str">
        <f>IFERROR(VLOOKUP(B134,【記載例】工事概要!$C$24:$D$26,2,FALSE),"")</f>
        <v/>
      </c>
      <c r="Y134" s="64" t="str">
        <f>IF(B134&gt;【記載例】工事概要!$C$28,"",IF(B134&gt;=【記載例】工事概要!$C$27,$Y$13,""))</f>
        <v/>
      </c>
      <c r="Z134" s="64" t="str">
        <f>IF(B134&gt;【記載例】工事概要!$C$30,"",IF(B134&gt;=【記載例】工事概要!$C$29,$Z$13,""))</f>
        <v/>
      </c>
      <c r="AA134" s="64" t="str">
        <f>IF(B134&gt;【記載例】工事概要!$C$32,"",IF(B134&gt;=【記載例】工事概要!$C$31,$AA$13,""))</f>
        <v/>
      </c>
      <c r="AB134" s="64" t="str">
        <f>IF(B134&gt;【記載例】工事概要!$C$34,"",IF(B134&gt;=【記載例】工事概要!$C$33,$AB$13,""))</f>
        <v/>
      </c>
      <c r="AC134" s="64" t="str">
        <f>IF(B134&gt;【記載例】工事概要!$C$36,"",IF(B134&gt;=【記載例】工事概要!$C$35,$AC$13,""))</f>
        <v/>
      </c>
      <c r="AD134" s="64" t="str">
        <f>IF(B134&gt;【記載例】工事概要!$C$38,"",IF(B134&gt;=【記載例】工事概要!$C$37,$AD$13,""))</f>
        <v/>
      </c>
      <c r="AE134" s="64" t="str">
        <f>IF(B134&gt;【記載例】工事概要!$C$40,"",IF(B134&gt;=【記載例】工事概要!$C$39,$AE$13,""))</f>
        <v/>
      </c>
      <c r="AF134" s="64" t="str">
        <f t="shared" si="19"/>
        <v/>
      </c>
      <c r="AG134" s="64" t="str">
        <f t="shared" si="20"/>
        <v xml:space="preserve"> </v>
      </c>
    </row>
    <row r="135" spans="1:33" ht="39" customHeight="1">
      <c r="A135" s="47" t="str">
        <f t="shared" si="21"/>
        <v>対象期間</v>
      </c>
      <c r="B135" s="72">
        <f>IFERROR(IF(B134=【記載例】工事概要!$E$14,"-",IF(B134="-","-",B134+1)),"-")</f>
        <v>43494</v>
      </c>
      <c r="C135" s="73">
        <f t="shared" si="22"/>
        <v>3</v>
      </c>
      <c r="D135" s="66" t="str">
        <f t="shared" si="23"/>
        <v xml:space="preserve"> </v>
      </c>
      <c r="E135" s="85" t="str">
        <f>IF(B135=【記載例】工事概要!$E$10,"",IF(B135&gt;【記載例】工事概要!$E$13,"",IF(LEN(AF135)=0,"○","")))</f>
        <v>○</v>
      </c>
      <c r="F135" s="70" t="str">
        <f t="shared" si="24"/>
        <v>〇</v>
      </c>
      <c r="G135" s="85" t="str">
        <f t="shared" si="15"/>
        <v/>
      </c>
      <c r="H135" s="208" t="s">
        <v>129</v>
      </c>
      <c r="I135" s="208" t="s">
        <v>129</v>
      </c>
      <c r="J135" s="74"/>
      <c r="K135" s="204"/>
      <c r="L135" s="71" t="str">
        <f t="shared" si="25"/>
        <v/>
      </c>
      <c r="M135" s="74" t="str">
        <f t="shared" si="16"/>
        <v/>
      </c>
      <c r="N135" s="74">
        <f t="shared" si="17"/>
        <v>43494</v>
      </c>
      <c r="O135" s="71" t="str">
        <f t="shared" si="26"/>
        <v/>
      </c>
      <c r="P135" s="71" t="str">
        <f t="shared" si="27"/>
        <v>振替済み</v>
      </c>
      <c r="Q135" s="192" t="str">
        <f t="shared" si="28"/>
        <v/>
      </c>
      <c r="R135" s="199" t="str">
        <f t="shared" si="18"/>
        <v>↓</v>
      </c>
      <c r="S135" s="45"/>
      <c r="V135" s="64" t="str">
        <f>IFERROR(VLOOKUP(B135,【記載例】工事概要!$C$10:$D$14,2,FALSE),"")</f>
        <v/>
      </c>
      <c r="W135" s="64" t="str">
        <f>IFERROR(VLOOKUP(B135,【記載例】工事概要!$C$18:$D$23,2,FALSE),"")</f>
        <v/>
      </c>
      <c r="X135" s="64" t="str">
        <f>IFERROR(VLOOKUP(B135,【記載例】工事概要!$C$24:$D$26,2,FALSE),"")</f>
        <v/>
      </c>
      <c r="Y135" s="64" t="str">
        <f>IF(B135&gt;【記載例】工事概要!$C$28,"",IF(B135&gt;=【記載例】工事概要!$C$27,$Y$13,""))</f>
        <v/>
      </c>
      <c r="Z135" s="64" t="str">
        <f>IF(B135&gt;【記載例】工事概要!$C$30,"",IF(B135&gt;=【記載例】工事概要!$C$29,$Z$13,""))</f>
        <v/>
      </c>
      <c r="AA135" s="64" t="str">
        <f>IF(B135&gt;【記載例】工事概要!$C$32,"",IF(B135&gt;=【記載例】工事概要!$C$31,$AA$13,""))</f>
        <v/>
      </c>
      <c r="AB135" s="64" t="str">
        <f>IF(B135&gt;【記載例】工事概要!$C$34,"",IF(B135&gt;=【記載例】工事概要!$C$33,$AB$13,""))</f>
        <v/>
      </c>
      <c r="AC135" s="64" t="str">
        <f>IF(B135&gt;【記載例】工事概要!$C$36,"",IF(B135&gt;=【記載例】工事概要!$C$35,$AC$13,""))</f>
        <v/>
      </c>
      <c r="AD135" s="64" t="str">
        <f>IF(B135&gt;【記載例】工事概要!$C$38,"",IF(B135&gt;=【記載例】工事概要!$C$37,$AD$13,""))</f>
        <v/>
      </c>
      <c r="AE135" s="64" t="str">
        <f>IF(B135&gt;【記載例】工事概要!$C$40,"",IF(B135&gt;=【記載例】工事概要!$C$39,$AE$13,""))</f>
        <v/>
      </c>
      <c r="AF135" s="64" t="str">
        <f t="shared" si="19"/>
        <v/>
      </c>
      <c r="AG135" s="64" t="str">
        <f t="shared" si="20"/>
        <v xml:space="preserve"> </v>
      </c>
    </row>
    <row r="136" spans="1:33" ht="39" customHeight="1">
      <c r="A136" s="47" t="str">
        <f t="shared" si="21"/>
        <v>対象期間</v>
      </c>
      <c r="B136" s="72">
        <f>IFERROR(IF(B135=【記載例】工事概要!$E$14,"-",IF(B135="-","-",B135+1)),"-")</f>
        <v>43495</v>
      </c>
      <c r="C136" s="73">
        <f t="shared" si="22"/>
        <v>4</v>
      </c>
      <c r="D136" s="66" t="str">
        <f t="shared" si="23"/>
        <v xml:space="preserve"> </v>
      </c>
      <c r="E136" s="85" t="str">
        <f>IF(B136=【記載例】工事概要!$E$10,"",IF(B136&gt;【記載例】工事概要!$E$13,"",IF(LEN(AF136)=0,"○","")))</f>
        <v>○</v>
      </c>
      <c r="F136" s="70" t="str">
        <f t="shared" si="24"/>
        <v>〇</v>
      </c>
      <c r="G136" s="85" t="str">
        <f t="shared" si="15"/>
        <v/>
      </c>
      <c r="H136" s="208" t="s">
        <v>129</v>
      </c>
      <c r="I136" s="208" t="s">
        <v>129</v>
      </c>
      <c r="J136" s="74"/>
      <c r="K136" s="204"/>
      <c r="L136" s="71" t="str">
        <f t="shared" si="25"/>
        <v/>
      </c>
      <c r="M136" s="74" t="str">
        <f t="shared" si="16"/>
        <v/>
      </c>
      <c r="N136" s="74">
        <f t="shared" si="17"/>
        <v>43495</v>
      </c>
      <c r="O136" s="71" t="str">
        <f t="shared" si="26"/>
        <v/>
      </c>
      <c r="P136" s="71" t="str">
        <f t="shared" si="27"/>
        <v>振替済み</v>
      </c>
      <c r="Q136" s="192" t="str">
        <f t="shared" si="28"/>
        <v/>
      </c>
      <c r="R136" s="199" t="str">
        <f t="shared" si="18"/>
        <v>↓</v>
      </c>
      <c r="S136" s="45"/>
      <c r="V136" s="64" t="str">
        <f>IFERROR(VLOOKUP(B136,【記載例】工事概要!$C$10:$D$14,2,FALSE),"")</f>
        <v/>
      </c>
      <c r="W136" s="64" t="str">
        <f>IFERROR(VLOOKUP(B136,【記載例】工事概要!$C$18:$D$23,2,FALSE),"")</f>
        <v/>
      </c>
      <c r="X136" s="64" t="str">
        <f>IFERROR(VLOOKUP(B136,【記載例】工事概要!$C$24:$D$26,2,FALSE),"")</f>
        <v/>
      </c>
      <c r="Y136" s="64" t="str">
        <f>IF(B136&gt;【記載例】工事概要!$C$28,"",IF(B136&gt;=【記載例】工事概要!$C$27,$Y$13,""))</f>
        <v/>
      </c>
      <c r="Z136" s="64" t="str">
        <f>IF(B136&gt;【記載例】工事概要!$C$30,"",IF(B136&gt;=【記載例】工事概要!$C$29,$Z$13,""))</f>
        <v/>
      </c>
      <c r="AA136" s="64" t="str">
        <f>IF(B136&gt;【記載例】工事概要!$C$32,"",IF(B136&gt;=【記載例】工事概要!$C$31,$AA$13,""))</f>
        <v/>
      </c>
      <c r="AB136" s="64" t="str">
        <f>IF(B136&gt;【記載例】工事概要!$C$34,"",IF(B136&gt;=【記載例】工事概要!$C$33,$AB$13,""))</f>
        <v/>
      </c>
      <c r="AC136" s="64" t="str">
        <f>IF(B136&gt;【記載例】工事概要!$C$36,"",IF(B136&gt;=【記載例】工事概要!$C$35,$AC$13,""))</f>
        <v/>
      </c>
      <c r="AD136" s="64" t="str">
        <f>IF(B136&gt;【記載例】工事概要!$C$38,"",IF(B136&gt;=【記載例】工事概要!$C$37,$AD$13,""))</f>
        <v/>
      </c>
      <c r="AE136" s="64" t="str">
        <f>IF(B136&gt;【記載例】工事概要!$C$40,"",IF(B136&gt;=【記載例】工事概要!$C$39,$AE$13,""))</f>
        <v/>
      </c>
      <c r="AF136" s="64" t="str">
        <f t="shared" si="19"/>
        <v/>
      </c>
      <c r="AG136" s="64" t="str">
        <f t="shared" si="20"/>
        <v xml:space="preserve"> </v>
      </c>
    </row>
    <row r="137" spans="1:33" ht="39" customHeight="1">
      <c r="A137" s="47" t="str">
        <f t="shared" si="21"/>
        <v>対象期間</v>
      </c>
      <c r="B137" s="72">
        <f>IFERROR(IF(B136=【記載例】工事概要!$E$14,"-",IF(B136="-","-",B136+1)),"-")</f>
        <v>43496</v>
      </c>
      <c r="C137" s="73">
        <f t="shared" si="22"/>
        <v>5</v>
      </c>
      <c r="D137" s="66" t="str">
        <f t="shared" si="23"/>
        <v xml:space="preserve"> </v>
      </c>
      <c r="E137" s="85" t="str">
        <f>IF(B137=【記載例】工事概要!$E$10,"",IF(B137&gt;【記載例】工事概要!$E$13,"",IF(LEN(AF137)=0,"○","")))</f>
        <v>○</v>
      </c>
      <c r="F137" s="70" t="str">
        <f t="shared" si="24"/>
        <v>〇</v>
      </c>
      <c r="G137" s="85" t="str">
        <f t="shared" si="15"/>
        <v/>
      </c>
      <c r="H137" s="208" t="s">
        <v>129</v>
      </c>
      <c r="I137" s="208" t="s">
        <v>129</v>
      </c>
      <c r="J137" s="74"/>
      <c r="K137" s="204"/>
      <c r="L137" s="71" t="str">
        <f t="shared" si="25"/>
        <v/>
      </c>
      <c r="M137" s="74" t="str">
        <f t="shared" si="16"/>
        <v/>
      </c>
      <c r="N137" s="74">
        <f t="shared" si="17"/>
        <v>43496</v>
      </c>
      <c r="O137" s="71" t="str">
        <f t="shared" si="26"/>
        <v/>
      </c>
      <c r="P137" s="71" t="str">
        <f t="shared" si="27"/>
        <v>振替済み</v>
      </c>
      <c r="Q137" s="192" t="str">
        <f t="shared" si="28"/>
        <v/>
      </c>
      <c r="R137" s="199" t="str">
        <f t="shared" si="18"/>
        <v>↓</v>
      </c>
      <c r="S137" s="45"/>
      <c r="V137" s="64" t="str">
        <f>IFERROR(VLOOKUP(B137,【記載例】工事概要!$C$10:$D$14,2,FALSE),"")</f>
        <v/>
      </c>
      <c r="W137" s="64" t="str">
        <f>IFERROR(VLOOKUP(B137,【記載例】工事概要!$C$18:$D$23,2,FALSE),"")</f>
        <v/>
      </c>
      <c r="X137" s="64" t="str">
        <f>IFERROR(VLOOKUP(B137,【記載例】工事概要!$C$24:$D$26,2,FALSE),"")</f>
        <v/>
      </c>
      <c r="Y137" s="64" t="str">
        <f>IF(B137&gt;【記載例】工事概要!$C$28,"",IF(B137&gt;=【記載例】工事概要!$C$27,$Y$13,""))</f>
        <v/>
      </c>
      <c r="Z137" s="64" t="str">
        <f>IF(B137&gt;【記載例】工事概要!$C$30,"",IF(B137&gt;=【記載例】工事概要!$C$29,$Z$13,""))</f>
        <v/>
      </c>
      <c r="AA137" s="64" t="str">
        <f>IF(B137&gt;【記載例】工事概要!$C$32,"",IF(B137&gt;=【記載例】工事概要!$C$31,$AA$13,""))</f>
        <v/>
      </c>
      <c r="AB137" s="64" t="str">
        <f>IF(B137&gt;【記載例】工事概要!$C$34,"",IF(B137&gt;=【記載例】工事概要!$C$33,$AB$13,""))</f>
        <v/>
      </c>
      <c r="AC137" s="64" t="str">
        <f>IF(B137&gt;【記載例】工事概要!$C$36,"",IF(B137&gt;=【記載例】工事概要!$C$35,$AC$13,""))</f>
        <v/>
      </c>
      <c r="AD137" s="64" t="str">
        <f>IF(B137&gt;【記載例】工事概要!$C$38,"",IF(B137&gt;=【記載例】工事概要!$C$37,$AD$13,""))</f>
        <v/>
      </c>
      <c r="AE137" s="64" t="str">
        <f>IF(B137&gt;【記載例】工事概要!$C$40,"",IF(B137&gt;=【記載例】工事概要!$C$39,$AE$13,""))</f>
        <v/>
      </c>
      <c r="AF137" s="64" t="str">
        <f t="shared" si="19"/>
        <v/>
      </c>
      <c r="AG137" s="64" t="str">
        <f t="shared" si="20"/>
        <v xml:space="preserve"> </v>
      </c>
    </row>
    <row r="138" spans="1:33" ht="39" customHeight="1">
      <c r="A138" s="47" t="str">
        <f t="shared" si="21"/>
        <v>対象期間</v>
      </c>
      <c r="B138" s="72">
        <f>IFERROR(IF(B137=【記載例】工事概要!$E$14,"-",IF(B137="-","-",B137+1)),"-")</f>
        <v>43497</v>
      </c>
      <c r="C138" s="73">
        <f t="shared" si="22"/>
        <v>6</v>
      </c>
      <c r="D138" s="66" t="str">
        <f t="shared" si="23"/>
        <v xml:space="preserve"> </v>
      </c>
      <c r="E138" s="85" t="str">
        <f>IF(B138=【記載例】工事概要!$E$10,"",IF(B138&gt;【記載例】工事概要!$E$13,"",IF(LEN(AF138)=0,"○","")))</f>
        <v>○</v>
      </c>
      <c r="F138" s="70" t="str">
        <f t="shared" si="24"/>
        <v>〇</v>
      </c>
      <c r="G138" s="85" t="str">
        <f t="shared" si="15"/>
        <v/>
      </c>
      <c r="H138" s="85" t="s">
        <v>129</v>
      </c>
      <c r="I138" s="85" t="s">
        <v>129</v>
      </c>
      <c r="J138" s="74"/>
      <c r="K138" s="204"/>
      <c r="L138" s="71" t="str">
        <f t="shared" si="25"/>
        <v/>
      </c>
      <c r="M138" s="74" t="str">
        <f t="shared" si="16"/>
        <v/>
      </c>
      <c r="N138" s="74">
        <f t="shared" si="17"/>
        <v>43497</v>
      </c>
      <c r="O138" s="71" t="str">
        <f t="shared" si="26"/>
        <v/>
      </c>
      <c r="P138" s="71" t="str">
        <f t="shared" si="27"/>
        <v>振替済み</v>
      </c>
      <c r="Q138" s="192" t="str">
        <f t="shared" si="28"/>
        <v/>
      </c>
      <c r="R138" s="199" t="str">
        <f t="shared" si="18"/>
        <v>↓</v>
      </c>
      <c r="S138" s="45"/>
      <c r="V138" s="64" t="str">
        <f>IFERROR(VLOOKUP(B138,【記載例】工事概要!$C$10:$D$14,2,FALSE),"")</f>
        <v/>
      </c>
      <c r="W138" s="64" t="str">
        <f>IFERROR(VLOOKUP(B138,【記載例】工事概要!$C$18:$D$23,2,FALSE),"")</f>
        <v/>
      </c>
      <c r="X138" s="64" t="str">
        <f>IFERROR(VLOOKUP(B138,【記載例】工事概要!$C$24:$D$26,2,FALSE),"")</f>
        <v/>
      </c>
      <c r="Y138" s="64" t="str">
        <f>IF(B138&gt;【記載例】工事概要!$C$28,"",IF(B138&gt;=【記載例】工事概要!$C$27,$Y$13,""))</f>
        <v/>
      </c>
      <c r="Z138" s="64" t="str">
        <f>IF(B138&gt;【記載例】工事概要!$C$30,"",IF(B138&gt;=【記載例】工事概要!$C$29,$Z$13,""))</f>
        <v/>
      </c>
      <c r="AA138" s="64" t="str">
        <f>IF(B138&gt;【記載例】工事概要!$C$32,"",IF(B138&gt;=【記載例】工事概要!$C$31,$AA$13,""))</f>
        <v/>
      </c>
      <c r="AB138" s="64" t="str">
        <f>IF(B138&gt;【記載例】工事概要!$C$34,"",IF(B138&gt;=【記載例】工事概要!$C$33,$AB$13,""))</f>
        <v/>
      </c>
      <c r="AC138" s="64" t="str">
        <f>IF(B138&gt;【記載例】工事概要!$C$36,"",IF(B138&gt;=【記載例】工事概要!$C$35,$AC$13,""))</f>
        <v/>
      </c>
      <c r="AD138" s="64" t="str">
        <f>IF(B138&gt;【記載例】工事概要!$C$38,"",IF(B138&gt;=【記載例】工事概要!$C$37,$AD$13,""))</f>
        <v/>
      </c>
      <c r="AE138" s="64" t="str">
        <f>IF(B138&gt;【記載例】工事概要!$C$40,"",IF(B138&gt;=【記載例】工事概要!$C$39,$AE$13,""))</f>
        <v/>
      </c>
      <c r="AF138" s="64" t="str">
        <f t="shared" si="19"/>
        <v/>
      </c>
      <c r="AG138" s="64" t="str">
        <f t="shared" si="20"/>
        <v xml:space="preserve"> </v>
      </c>
    </row>
    <row r="139" spans="1:33" ht="39" customHeight="1">
      <c r="A139" s="47" t="str">
        <f t="shared" si="21"/>
        <v>対象期間</v>
      </c>
      <c r="B139" s="72">
        <f>IFERROR(IF(B138=【記載例】工事概要!$E$14,"-",IF(B138="-","-",B138+1)),"-")</f>
        <v>43498</v>
      </c>
      <c r="C139" s="73">
        <f t="shared" si="22"/>
        <v>7</v>
      </c>
      <c r="D139" s="66" t="str">
        <f t="shared" si="23"/>
        <v xml:space="preserve"> </v>
      </c>
      <c r="E139" s="85" t="str">
        <f>IF(B139=【記載例】工事概要!$E$10,"",IF(B139&gt;【記載例】工事概要!$E$13,"",IF(LEN(AF139)=0,"○","")))</f>
        <v>○</v>
      </c>
      <c r="F139" s="70" t="str">
        <f t="shared" si="24"/>
        <v>〇</v>
      </c>
      <c r="G139" s="85" t="str">
        <f t="shared" si="15"/>
        <v>〇</v>
      </c>
      <c r="H139" s="208" t="s">
        <v>49</v>
      </c>
      <c r="I139" s="85" t="s">
        <v>129</v>
      </c>
      <c r="J139" s="74"/>
      <c r="K139" s="204"/>
      <c r="L139" s="71" t="str">
        <f t="shared" si="25"/>
        <v/>
      </c>
      <c r="M139" s="74" t="str">
        <f t="shared" si="16"/>
        <v/>
      </c>
      <c r="N139" s="74">
        <f t="shared" si="17"/>
        <v>43498</v>
      </c>
      <c r="O139" s="71" t="str">
        <f t="shared" si="26"/>
        <v/>
      </c>
      <c r="P139" s="71" t="str">
        <f t="shared" si="27"/>
        <v>振替済み</v>
      </c>
      <c r="Q139" s="192" t="str">
        <f t="shared" si="28"/>
        <v>NG</v>
      </c>
      <c r="R139" s="199" t="str">
        <f t="shared" si="18"/>
        <v>↓</v>
      </c>
      <c r="S139" s="45"/>
      <c r="V139" s="64" t="str">
        <f>IFERROR(VLOOKUP(B139,【記載例】工事概要!$C$10:$D$14,2,FALSE),"")</f>
        <v/>
      </c>
      <c r="W139" s="64" t="str">
        <f>IFERROR(VLOOKUP(B139,【記載例】工事概要!$C$18:$D$23,2,FALSE),"")</f>
        <v/>
      </c>
      <c r="X139" s="64" t="str">
        <f>IFERROR(VLOOKUP(B139,【記載例】工事概要!$C$24:$D$26,2,FALSE),"")</f>
        <v/>
      </c>
      <c r="Y139" s="64" t="str">
        <f>IF(B139&gt;【記載例】工事概要!$C$28,"",IF(B139&gt;=【記載例】工事概要!$C$27,$Y$13,""))</f>
        <v/>
      </c>
      <c r="Z139" s="64" t="str">
        <f>IF(B139&gt;【記載例】工事概要!$C$30,"",IF(B139&gt;=【記載例】工事概要!$C$29,$Z$13,""))</f>
        <v/>
      </c>
      <c r="AA139" s="64" t="str">
        <f>IF(B139&gt;【記載例】工事概要!$C$32,"",IF(B139&gt;=【記載例】工事概要!$C$31,$AA$13,""))</f>
        <v/>
      </c>
      <c r="AB139" s="64" t="str">
        <f>IF(B139&gt;【記載例】工事概要!$C$34,"",IF(B139&gt;=【記載例】工事概要!$C$33,$AB$13,""))</f>
        <v/>
      </c>
      <c r="AC139" s="64" t="str">
        <f>IF(B139&gt;【記載例】工事概要!$C$36,"",IF(B139&gt;=【記載例】工事概要!$C$35,$AC$13,""))</f>
        <v/>
      </c>
      <c r="AD139" s="64" t="str">
        <f>IF(B139&gt;【記載例】工事概要!$C$38,"",IF(B139&gt;=【記載例】工事概要!$C$37,$AD$13,""))</f>
        <v/>
      </c>
      <c r="AE139" s="64" t="str">
        <f>IF(B139&gt;【記載例】工事概要!$C$40,"",IF(B139&gt;=【記載例】工事概要!$C$39,$AE$13,""))</f>
        <v/>
      </c>
      <c r="AF139" s="64" t="str">
        <f t="shared" si="19"/>
        <v/>
      </c>
      <c r="AG139" s="64" t="str">
        <f t="shared" si="20"/>
        <v xml:space="preserve"> </v>
      </c>
    </row>
    <row r="140" spans="1:33" ht="39" customHeight="1">
      <c r="A140" s="47" t="str">
        <f t="shared" si="21"/>
        <v>対象期間</v>
      </c>
      <c r="B140" s="72">
        <f>IFERROR(IF(B139=【記載例】工事概要!$E$14,"-",IF(B139="-","-",B139+1)),"-")</f>
        <v>43499</v>
      </c>
      <c r="C140" s="73">
        <f t="shared" si="22"/>
        <v>1</v>
      </c>
      <c r="D140" s="66" t="str">
        <f t="shared" si="23"/>
        <v xml:space="preserve"> </v>
      </c>
      <c r="E140" s="85" t="str">
        <f>IF(B140=【記載例】工事概要!$E$10,"",IF(B140&gt;【記載例】工事概要!$E$13,"",IF(LEN(AF140)=0,"○","")))</f>
        <v>○</v>
      </c>
      <c r="F140" s="70" t="str">
        <f t="shared" si="24"/>
        <v>〇</v>
      </c>
      <c r="G140" s="85" t="str">
        <f t="shared" si="15"/>
        <v>〇</v>
      </c>
      <c r="H140" s="208" t="s">
        <v>49</v>
      </c>
      <c r="I140" s="208" t="s">
        <v>49</v>
      </c>
      <c r="J140" s="74"/>
      <c r="K140" s="204"/>
      <c r="L140" s="71" t="str">
        <f t="shared" si="25"/>
        <v/>
      </c>
      <c r="M140" s="74" t="str">
        <f t="shared" si="16"/>
        <v/>
      </c>
      <c r="N140" s="74">
        <f t="shared" si="17"/>
        <v>43499</v>
      </c>
      <c r="O140" s="71" t="str">
        <f t="shared" si="26"/>
        <v/>
      </c>
      <c r="P140" s="71" t="str">
        <f t="shared" si="27"/>
        <v>振替済み</v>
      </c>
      <c r="Q140" s="192" t="str">
        <f t="shared" si="28"/>
        <v>OK</v>
      </c>
      <c r="R140" s="199" t="str">
        <f t="shared" si="18"/>
        <v>週の終わり</v>
      </c>
      <c r="S140" s="45"/>
      <c r="V140" s="64" t="str">
        <f>IFERROR(VLOOKUP(B140,【記載例】工事概要!$C$10:$D$14,2,FALSE),"")</f>
        <v/>
      </c>
      <c r="W140" s="64" t="str">
        <f>IFERROR(VLOOKUP(B140,【記載例】工事概要!$C$18:$D$23,2,FALSE),"")</f>
        <v/>
      </c>
      <c r="X140" s="64" t="str">
        <f>IFERROR(VLOOKUP(B140,【記載例】工事概要!$C$24:$D$26,2,FALSE),"")</f>
        <v/>
      </c>
      <c r="Y140" s="64" t="str">
        <f>IF(B140&gt;【記載例】工事概要!$C$28,"",IF(B140&gt;=【記載例】工事概要!$C$27,$Y$13,""))</f>
        <v/>
      </c>
      <c r="Z140" s="64" t="str">
        <f>IF(B140&gt;【記載例】工事概要!$C$30,"",IF(B140&gt;=【記載例】工事概要!$C$29,$Z$13,""))</f>
        <v/>
      </c>
      <c r="AA140" s="64" t="str">
        <f>IF(B140&gt;【記載例】工事概要!$C$32,"",IF(B140&gt;=【記載例】工事概要!$C$31,$AA$13,""))</f>
        <v/>
      </c>
      <c r="AB140" s="64" t="str">
        <f>IF(B140&gt;【記載例】工事概要!$C$34,"",IF(B140&gt;=【記載例】工事概要!$C$33,$AB$13,""))</f>
        <v/>
      </c>
      <c r="AC140" s="64" t="str">
        <f>IF(B140&gt;【記載例】工事概要!$C$36,"",IF(B140&gt;=【記載例】工事概要!$C$35,$AC$13,""))</f>
        <v/>
      </c>
      <c r="AD140" s="64" t="str">
        <f>IF(B140&gt;【記載例】工事概要!$C$38,"",IF(B140&gt;=【記載例】工事概要!$C$37,$AD$13,""))</f>
        <v/>
      </c>
      <c r="AE140" s="64" t="str">
        <f>IF(B140&gt;【記載例】工事概要!$C$40,"",IF(B140&gt;=【記載例】工事概要!$C$39,$AE$13,""))</f>
        <v/>
      </c>
      <c r="AF140" s="64" t="str">
        <f t="shared" si="19"/>
        <v/>
      </c>
      <c r="AG140" s="64" t="str">
        <f t="shared" si="20"/>
        <v xml:space="preserve"> </v>
      </c>
    </row>
    <row r="141" spans="1:33" ht="39" customHeight="1">
      <c r="A141" s="47" t="str">
        <f t="shared" si="21"/>
        <v>対象期間</v>
      </c>
      <c r="B141" s="72">
        <f>IFERROR(IF(B140=【記載例】工事概要!$E$14,"-",IF(B140="-","-",B140+1)),"-")</f>
        <v>43500</v>
      </c>
      <c r="C141" s="73">
        <f t="shared" si="22"/>
        <v>2</v>
      </c>
      <c r="D141" s="66" t="str">
        <f t="shared" si="23"/>
        <v xml:space="preserve"> </v>
      </c>
      <c r="E141" s="85" t="str">
        <f>IF(B141=【記載例】工事概要!$E$10,"",IF(B141&gt;【記載例】工事概要!$E$13,"",IF(LEN(AF141)=0,"○","")))</f>
        <v>○</v>
      </c>
      <c r="F141" s="70" t="str">
        <f t="shared" si="24"/>
        <v>〇</v>
      </c>
      <c r="G141" s="85" t="str">
        <f t="shared" si="15"/>
        <v/>
      </c>
      <c r="H141" s="85" t="s">
        <v>129</v>
      </c>
      <c r="I141" s="208" t="s">
        <v>142</v>
      </c>
      <c r="J141" s="74">
        <v>43499</v>
      </c>
      <c r="K141" s="204"/>
      <c r="L141" s="71" t="str">
        <f t="shared" si="25"/>
        <v/>
      </c>
      <c r="M141" s="74" t="str">
        <f t="shared" si="16"/>
        <v/>
      </c>
      <c r="N141" s="74">
        <f t="shared" si="17"/>
        <v>43500</v>
      </c>
      <c r="O141" s="71" t="str">
        <f t="shared" si="26"/>
        <v/>
      </c>
      <c r="P141" s="71" t="str">
        <f t="shared" si="27"/>
        <v>振替済み</v>
      </c>
      <c r="Q141" s="192" t="str">
        <f t="shared" si="28"/>
        <v/>
      </c>
      <c r="R141" s="199" t="str">
        <f t="shared" si="18"/>
        <v>週の始まり</v>
      </c>
      <c r="S141" s="45"/>
      <c r="V141" s="64" t="str">
        <f>IFERROR(VLOOKUP(B141,【記載例】工事概要!$C$10:$D$14,2,FALSE),"")</f>
        <v/>
      </c>
      <c r="W141" s="64" t="str">
        <f>IFERROR(VLOOKUP(B141,【記載例】工事概要!$C$18:$D$23,2,FALSE),"")</f>
        <v/>
      </c>
      <c r="X141" s="64" t="str">
        <f>IFERROR(VLOOKUP(B141,【記載例】工事概要!$C$24:$D$26,2,FALSE),"")</f>
        <v/>
      </c>
      <c r="Y141" s="64" t="str">
        <f>IF(B141&gt;【記載例】工事概要!$C$28,"",IF(B141&gt;=【記載例】工事概要!$C$27,$Y$13,""))</f>
        <v/>
      </c>
      <c r="Z141" s="64" t="str">
        <f>IF(B141&gt;【記載例】工事概要!$C$30,"",IF(B141&gt;=【記載例】工事概要!$C$29,$Z$13,""))</f>
        <v/>
      </c>
      <c r="AA141" s="64" t="str">
        <f>IF(B141&gt;【記載例】工事概要!$C$32,"",IF(B141&gt;=【記載例】工事概要!$C$31,$AA$13,""))</f>
        <v/>
      </c>
      <c r="AB141" s="64" t="str">
        <f>IF(B141&gt;【記載例】工事概要!$C$34,"",IF(B141&gt;=【記載例】工事概要!$C$33,$AB$13,""))</f>
        <v/>
      </c>
      <c r="AC141" s="64" t="str">
        <f>IF(B141&gt;【記載例】工事概要!$C$36,"",IF(B141&gt;=【記載例】工事概要!$C$35,$AC$13,""))</f>
        <v/>
      </c>
      <c r="AD141" s="64" t="str">
        <f>IF(B141&gt;【記載例】工事概要!$C$38,"",IF(B141&gt;=【記載例】工事概要!$C$37,$AD$13,""))</f>
        <v/>
      </c>
      <c r="AE141" s="64" t="str">
        <f>IF(B141&gt;【記載例】工事概要!$C$40,"",IF(B141&gt;=【記載例】工事概要!$C$39,$AE$13,""))</f>
        <v/>
      </c>
      <c r="AF141" s="64" t="str">
        <f t="shared" si="19"/>
        <v/>
      </c>
      <c r="AG141" s="64" t="str">
        <f t="shared" si="20"/>
        <v xml:space="preserve"> </v>
      </c>
    </row>
    <row r="142" spans="1:33" ht="39" customHeight="1">
      <c r="A142" s="47" t="str">
        <f t="shared" si="21"/>
        <v>対象期間</v>
      </c>
      <c r="B142" s="72">
        <f>IFERROR(IF(B141=【記載例】工事概要!$E$14,"-",IF(B141="-","-",B141+1)),"-")</f>
        <v>43501</v>
      </c>
      <c r="C142" s="73">
        <f t="shared" si="22"/>
        <v>3</v>
      </c>
      <c r="D142" s="66" t="str">
        <f t="shared" si="23"/>
        <v xml:space="preserve"> </v>
      </c>
      <c r="E142" s="85" t="str">
        <f>IF(B142=【記載例】工事概要!$E$10,"",IF(B142&gt;【記載例】工事概要!$E$13,"",IF(LEN(AF142)=0,"○","")))</f>
        <v>○</v>
      </c>
      <c r="F142" s="70" t="str">
        <f t="shared" si="24"/>
        <v>〇</v>
      </c>
      <c r="G142" s="85" t="str">
        <f t="shared" si="15"/>
        <v/>
      </c>
      <c r="H142" s="208" t="s">
        <v>129</v>
      </c>
      <c r="I142" s="208" t="s">
        <v>129</v>
      </c>
      <c r="J142" s="74"/>
      <c r="K142" s="204"/>
      <c r="L142" s="71" t="str">
        <f t="shared" si="25"/>
        <v/>
      </c>
      <c r="M142" s="74" t="str">
        <f t="shared" si="16"/>
        <v/>
      </c>
      <c r="N142" s="74">
        <f t="shared" si="17"/>
        <v>43501</v>
      </c>
      <c r="O142" s="71" t="str">
        <f t="shared" si="26"/>
        <v/>
      </c>
      <c r="P142" s="71" t="str">
        <f t="shared" si="27"/>
        <v>振替済み</v>
      </c>
      <c r="Q142" s="192" t="str">
        <f t="shared" si="28"/>
        <v/>
      </c>
      <c r="R142" s="199" t="str">
        <f t="shared" si="18"/>
        <v>↓</v>
      </c>
      <c r="S142" s="45"/>
      <c r="V142" s="64" t="str">
        <f>IFERROR(VLOOKUP(B142,【記載例】工事概要!$C$10:$D$14,2,FALSE),"")</f>
        <v/>
      </c>
      <c r="W142" s="64" t="str">
        <f>IFERROR(VLOOKUP(B142,【記載例】工事概要!$C$18:$D$23,2,FALSE),"")</f>
        <v/>
      </c>
      <c r="X142" s="64" t="str">
        <f>IFERROR(VLOOKUP(B142,【記載例】工事概要!$C$24:$D$26,2,FALSE),"")</f>
        <v/>
      </c>
      <c r="Y142" s="64" t="str">
        <f>IF(B142&gt;【記載例】工事概要!$C$28,"",IF(B142&gt;=【記載例】工事概要!$C$27,$Y$13,""))</f>
        <v/>
      </c>
      <c r="Z142" s="64" t="str">
        <f>IF(B142&gt;【記載例】工事概要!$C$30,"",IF(B142&gt;=【記載例】工事概要!$C$29,$Z$13,""))</f>
        <v/>
      </c>
      <c r="AA142" s="64" t="str">
        <f>IF(B142&gt;【記載例】工事概要!$C$32,"",IF(B142&gt;=【記載例】工事概要!$C$31,$AA$13,""))</f>
        <v/>
      </c>
      <c r="AB142" s="64" t="str">
        <f>IF(B142&gt;【記載例】工事概要!$C$34,"",IF(B142&gt;=【記載例】工事概要!$C$33,$AB$13,""))</f>
        <v/>
      </c>
      <c r="AC142" s="64" t="str">
        <f>IF(B142&gt;【記載例】工事概要!$C$36,"",IF(B142&gt;=【記載例】工事概要!$C$35,$AC$13,""))</f>
        <v/>
      </c>
      <c r="AD142" s="64" t="str">
        <f>IF(B142&gt;【記載例】工事概要!$C$38,"",IF(B142&gt;=【記載例】工事概要!$C$37,$AD$13,""))</f>
        <v/>
      </c>
      <c r="AE142" s="64" t="str">
        <f>IF(B142&gt;【記載例】工事概要!$C$40,"",IF(B142&gt;=【記載例】工事概要!$C$39,$AE$13,""))</f>
        <v/>
      </c>
      <c r="AF142" s="64" t="str">
        <f t="shared" si="19"/>
        <v/>
      </c>
      <c r="AG142" s="64" t="str">
        <f t="shared" si="20"/>
        <v xml:space="preserve"> </v>
      </c>
    </row>
    <row r="143" spans="1:33" ht="39" customHeight="1">
      <c r="A143" s="47" t="str">
        <f t="shared" si="21"/>
        <v>対象期間</v>
      </c>
      <c r="B143" s="72">
        <f>IFERROR(IF(B142=【記載例】工事概要!$E$14,"-",IF(B142="-","-",B142+1)),"-")</f>
        <v>43502</v>
      </c>
      <c r="C143" s="73">
        <f t="shared" si="22"/>
        <v>4</v>
      </c>
      <c r="D143" s="66" t="str">
        <f t="shared" si="23"/>
        <v xml:space="preserve"> </v>
      </c>
      <c r="E143" s="85" t="str">
        <f>IF(B143=【記載例】工事概要!$E$10,"",IF(B143&gt;【記載例】工事概要!$E$13,"",IF(LEN(AF143)=0,"○","")))</f>
        <v>○</v>
      </c>
      <c r="F143" s="70" t="str">
        <f t="shared" si="24"/>
        <v>〇</v>
      </c>
      <c r="G143" s="85" t="str">
        <f t="shared" ref="G143:G206" si="29">IF(E143="","",IF(WEEKDAY(B143)=1,"〇",IF(WEEKDAY(B143)=7,"〇","")))</f>
        <v/>
      </c>
      <c r="H143" s="208" t="s">
        <v>129</v>
      </c>
      <c r="I143" s="208" t="s">
        <v>129</v>
      </c>
      <c r="J143" s="74"/>
      <c r="K143" s="204"/>
      <c r="L143" s="71" t="str">
        <f t="shared" si="25"/>
        <v/>
      </c>
      <c r="M143" s="74" t="str">
        <f t="shared" ref="M143:M206" si="30">IF(L143="","",L143)</f>
        <v/>
      </c>
      <c r="N143" s="74">
        <f t="shared" ref="N143:N206" si="31">B143</f>
        <v>43502</v>
      </c>
      <c r="O143" s="71" t="str">
        <f t="shared" si="26"/>
        <v/>
      </c>
      <c r="P143" s="71" t="str">
        <f t="shared" si="27"/>
        <v>振替済み</v>
      </c>
      <c r="Q143" s="192" t="str">
        <f t="shared" si="28"/>
        <v/>
      </c>
      <c r="R143" s="199" t="str">
        <f t="shared" ref="R143:R206" si="32">IFERROR(IF(WEEKDAY(C143)=2,"週の始まり",IF(WEEKDAY(C143)=1,"週の終わり",IF(WEEKDAY(C143)&gt;2,"↓",""))),"")</f>
        <v>↓</v>
      </c>
      <c r="S143" s="45"/>
      <c r="V143" s="64" t="str">
        <f>IFERROR(VLOOKUP(B143,【記載例】工事概要!$C$10:$D$14,2,FALSE),"")</f>
        <v/>
      </c>
      <c r="W143" s="64" t="str">
        <f>IFERROR(VLOOKUP(B143,【記載例】工事概要!$C$18:$D$23,2,FALSE),"")</f>
        <v/>
      </c>
      <c r="X143" s="64" t="str">
        <f>IFERROR(VLOOKUP(B143,【記載例】工事概要!$C$24:$D$26,2,FALSE),"")</f>
        <v/>
      </c>
      <c r="Y143" s="64" t="str">
        <f>IF(B143&gt;【記載例】工事概要!$C$28,"",IF(B143&gt;=【記載例】工事概要!$C$27,$Y$13,""))</f>
        <v/>
      </c>
      <c r="Z143" s="64" t="str">
        <f>IF(B143&gt;【記載例】工事概要!$C$30,"",IF(B143&gt;=【記載例】工事概要!$C$29,$Z$13,""))</f>
        <v/>
      </c>
      <c r="AA143" s="64" t="str">
        <f>IF(B143&gt;【記載例】工事概要!$C$32,"",IF(B143&gt;=【記載例】工事概要!$C$31,$AA$13,""))</f>
        <v/>
      </c>
      <c r="AB143" s="64" t="str">
        <f>IF(B143&gt;【記載例】工事概要!$C$34,"",IF(B143&gt;=【記載例】工事概要!$C$33,$AB$13,""))</f>
        <v/>
      </c>
      <c r="AC143" s="64" t="str">
        <f>IF(B143&gt;【記載例】工事概要!$C$36,"",IF(B143&gt;=【記載例】工事概要!$C$35,$AC$13,""))</f>
        <v/>
      </c>
      <c r="AD143" s="64" t="str">
        <f>IF(B143&gt;【記載例】工事概要!$C$38,"",IF(B143&gt;=【記載例】工事概要!$C$37,$AD$13,""))</f>
        <v/>
      </c>
      <c r="AE143" s="64" t="str">
        <f>IF(B143&gt;【記載例】工事概要!$C$40,"",IF(B143&gt;=【記載例】工事概要!$C$39,$AE$13,""))</f>
        <v/>
      </c>
      <c r="AF143" s="64" t="str">
        <f t="shared" ref="AF143:AF206" si="33">IF(COUNTA(W143:AE143)=0,"",W143&amp;X143&amp;Y143&amp;Z143&amp;AA143&amp;AB143&amp;AC143&amp;AD143&amp;AE143)</f>
        <v/>
      </c>
      <c r="AG143" s="64" t="str">
        <f t="shared" ref="AG143:AG206" si="34">V143&amp;" "&amp;AF143</f>
        <v xml:space="preserve"> </v>
      </c>
    </row>
    <row r="144" spans="1:33" ht="39" customHeight="1">
      <c r="A144" s="47" t="str">
        <f t="shared" ref="A144:A207" si="35">IF(F144="","対象期間外",IF(F144="〇","対象期間",""))</f>
        <v>対象期間</v>
      </c>
      <c r="B144" s="72">
        <f>IFERROR(IF(B143=【記載例】工事概要!$E$14,"-",IF(B143="-","-",B143+1)),"-")</f>
        <v>43503</v>
      </c>
      <c r="C144" s="73">
        <f t="shared" ref="C144:C207" si="36">IFERROR(WEEKDAY(B144),"-")</f>
        <v>5</v>
      </c>
      <c r="D144" s="66" t="str">
        <f t="shared" ref="D144:D207" si="37">AG144</f>
        <v xml:space="preserve"> </v>
      </c>
      <c r="E144" s="85" t="str">
        <f>IF(B144=【記載例】工事概要!$E$10,"",IF(B144&gt;【記載例】工事概要!$E$13,"",IF(LEN(AF144)=0,"○","")))</f>
        <v>○</v>
      </c>
      <c r="F144" s="70" t="str">
        <f t="shared" ref="F144:F207" si="38">IF(E144="","","〇")</f>
        <v>〇</v>
      </c>
      <c r="G144" s="85" t="str">
        <f t="shared" si="29"/>
        <v/>
      </c>
      <c r="H144" s="208" t="s">
        <v>129</v>
      </c>
      <c r="I144" s="208" t="s">
        <v>129</v>
      </c>
      <c r="J144" s="74"/>
      <c r="K144" s="204"/>
      <c r="L144" s="71" t="str">
        <f t="shared" ref="L144:L207" si="39">IF(I144="完全週休２日の振替休日",J144,"")</f>
        <v/>
      </c>
      <c r="M144" s="74" t="str">
        <f t="shared" si="30"/>
        <v/>
      </c>
      <c r="N144" s="74">
        <f t="shared" si="31"/>
        <v>43503</v>
      </c>
      <c r="O144" s="71" t="str">
        <f t="shared" ref="O144:O207" si="40">IF(H144&amp;I144=$T$4&amp;$T$5,"NG","")</f>
        <v/>
      </c>
      <c r="P144" s="71" t="str">
        <f t="shared" ref="P144:P207" si="41">IF(O144="","振替済み",$T$15)</f>
        <v>振替済み</v>
      </c>
      <c r="Q144" s="192" t="str">
        <f t="shared" ref="Q144:Q207" si="42">IFERROR(IF(G144="","",IF(I144="休日","OK",IF(I144=$T$3,VLOOKUP(B144,$M$15:$P$655,4,FALSE),"NG"))),"NG")</f>
        <v/>
      </c>
      <c r="R144" s="199" t="str">
        <f t="shared" si="32"/>
        <v>↓</v>
      </c>
      <c r="S144" s="45"/>
      <c r="V144" s="64" t="str">
        <f>IFERROR(VLOOKUP(B144,【記載例】工事概要!$C$10:$D$14,2,FALSE),"")</f>
        <v/>
      </c>
      <c r="W144" s="64" t="str">
        <f>IFERROR(VLOOKUP(B144,【記載例】工事概要!$C$18:$D$23,2,FALSE),"")</f>
        <v/>
      </c>
      <c r="X144" s="64" t="str">
        <f>IFERROR(VLOOKUP(B144,【記載例】工事概要!$C$24:$D$26,2,FALSE),"")</f>
        <v/>
      </c>
      <c r="Y144" s="64" t="str">
        <f>IF(B144&gt;【記載例】工事概要!$C$28,"",IF(B144&gt;=【記載例】工事概要!$C$27,$Y$13,""))</f>
        <v/>
      </c>
      <c r="Z144" s="64" t="str">
        <f>IF(B144&gt;【記載例】工事概要!$C$30,"",IF(B144&gt;=【記載例】工事概要!$C$29,$Z$13,""))</f>
        <v/>
      </c>
      <c r="AA144" s="64" t="str">
        <f>IF(B144&gt;【記載例】工事概要!$C$32,"",IF(B144&gt;=【記載例】工事概要!$C$31,$AA$13,""))</f>
        <v/>
      </c>
      <c r="AB144" s="64" t="str">
        <f>IF(B144&gt;【記載例】工事概要!$C$34,"",IF(B144&gt;=【記載例】工事概要!$C$33,$AB$13,""))</f>
        <v/>
      </c>
      <c r="AC144" s="64" t="str">
        <f>IF(B144&gt;【記載例】工事概要!$C$36,"",IF(B144&gt;=【記載例】工事概要!$C$35,$AC$13,""))</f>
        <v/>
      </c>
      <c r="AD144" s="64" t="str">
        <f>IF(B144&gt;【記載例】工事概要!$C$38,"",IF(B144&gt;=【記載例】工事概要!$C$37,$AD$13,""))</f>
        <v/>
      </c>
      <c r="AE144" s="64" t="str">
        <f>IF(B144&gt;【記載例】工事概要!$C$40,"",IF(B144&gt;=【記載例】工事概要!$C$39,$AE$13,""))</f>
        <v/>
      </c>
      <c r="AF144" s="64" t="str">
        <f t="shared" si="33"/>
        <v/>
      </c>
      <c r="AG144" s="64" t="str">
        <f t="shared" si="34"/>
        <v xml:space="preserve"> </v>
      </c>
    </row>
    <row r="145" spans="1:33" ht="39" customHeight="1">
      <c r="A145" s="47" t="str">
        <f t="shared" si="35"/>
        <v>対象期間</v>
      </c>
      <c r="B145" s="72">
        <f>IFERROR(IF(B144=【記載例】工事概要!$E$14,"-",IF(B144="-","-",B144+1)),"-")</f>
        <v>43504</v>
      </c>
      <c r="C145" s="73">
        <f t="shared" si="36"/>
        <v>6</v>
      </c>
      <c r="D145" s="66" t="str">
        <f t="shared" si="37"/>
        <v xml:space="preserve"> </v>
      </c>
      <c r="E145" s="85" t="str">
        <f>IF(B145=【記載例】工事概要!$E$10,"",IF(B145&gt;【記載例】工事概要!$E$13,"",IF(LEN(AF145)=0,"○","")))</f>
        <v>○</v>
      </c>
      <c r="F145" s="70" t="str">
        <f t="shared" si="38"/>
        <v>〇</v>
      </c>
      <c r="G145" s="85" t="str">
        <f t="shared" si="29"/>
        <v/>
      </c>
      <c r="H145" s="85" t="s">
        <v>129</v>
      </c>
      <c r="I145" s="85" t="s">
        <v>129</v>
      </c>
      <c r="J145" s="74"/>
      <c r="K145" s="204"/>
      <c r="L145" s="71" t="str">
        <f t="shared" si="39"/>
        <v/>
      </c>
      <c r="M145" s="74" t="str">
        <f t="shared" si="30"/>
        <v/>
      </c>
      <c r="N145" s="74">
        <f t="shared" si="31"/>
        <v>43504</v>
      </c>
      <c r="O145" s="71" t="str">
        <f t="shared" si="40"/>
        <v/>
      </c>
      <c r="P145" s="71" t="str">
        <f t="shared" si="41"/>
        <v>振替済み</v>
      </c>
      <c r="Q145" s="192" t="str">
        <f t="shared" si="42"/>
        <v/>
      </c>
      <c r="R145" s="199" t="str">
        <f t="shared" si="32"/>
        <v>↓</v>
      </c>
      <c r="S145" s="45"/>
      <c r="V145" s="64" t="str">
        <f>IFERROR(VLOOKUP(B145,【記載例】工事概要!$C$10:$D$14,2,FALSE),"")</f>
        <v/>
      </c>
      <c r="W145" s="64" t="str">
        <f>IFERROR(VLOOKUP(B145,【記載例】工事概要!$C$18:$D$23,2,FALSE),"")</f>
        <v/>
      </c>
      <c r="X145" s="64" t="str">
        <f>IFERROR(VLOOKUP(B145,【記載例】工事概要!$C$24:$D$26,2,FALSE),"")</f>
        <v/>
      </c>
      <c r="Y145" s="64" t="str">
        <f>IF(B145&gt;【記載例】工事概要!$C$28,"",IF(B145&gt;=【記載例】工事概要!$C$27,$Y$13,""))</f>
        <v/>
      </c>
      <c r="Z145" s="64" t="str">
        <f>IF(B145&gt;【記載例】工事概要!$C$30,"",IF(B145&gt;=【記載例】工事概要!$C$29,$Z$13,""))</f>
        <v/>
      </c>
      <c r="AA145" s="64" t="str">
        <f>IF(B145&gt;【記載例】工事概要!$C$32,"",IF(B145&gt;=【記載例】工事概要!$C$31,$AA$13,""))</f>
        <v/>
      </c>
      <c r="AB145" s="64" t="str">
        <f>IF(B145&gt;【記載例】工事概要!$C$34,"",IF(B145&gt;=【記載例】工事概要!$C$33,$AB$13,""))</f>
        <v/>
      </c>
      <c r="AC145" s="64" t="str">
        <f>IF(B145&gt;【記載例】工事概要!$C$36,"",IF(B145&gt;=【記載例】工事概要!$C$35,$AC$13,""))</f>
        <v/>
      </c>
      <c r="AD145" s="64" t="str">
        <f>IF(B145&gt;【記載例】工事概要!$C$38,"",IF(B145&gt;=【記載例】工事概要!$C$37,$AD$13,""))</f>
        <v/>
      </c>
      <c r="AE145" s="64" t="str">
        <f>IF(B145&gt;【記載例】工事概要!$C$40,"",IF(B145&gt;=【記載例】工事概要!$C$39,$AE$13,""))</f>
        <v/>
      </c>
      <c r="AF145" s="64" t="str">
        <f t="shared" si="33"/>
        <v/>
      </c>
      <c r="AG145" s="64" t="str">
        <f t="shared" si="34"/>
        <v xml:space="preserve"> </v>
      </c>
    </row>
    <row r="146" spans="1:33" ht="39" customHeight="1">
      <c r="A146" s="47" t="str">
        <f t="shared" si="35"/>
        <v>対象期間</v>
      </c>
      <c r="B146" s="72">
        <f>IFERROR(IF(B145=【記載例】工事概要!$E$14,"-",IF(B145="-","-",B145+1)),"-")</f>
        <v>43505</v>
      </c>
      <c r="C146" s="73">
        <f t="shared" si="36"/>
        <v>7</v>
      </c>
      <c r="D146" s="66" t="str">
        <f t="shared" si="37"/>
        <v xml:space="preserve"> </v>
      </c>
      <c r="E146" s="85" t="str">
        <f>IF(B146=【記載例】工事概要!$E$10,"",IF(B146&gt;【記載例】工事概要!$E$13,"",IF(LEN(AF146)=0,"○","")))</f>
        <v>○</v>
      </c>
      <c r="F146" s="70" t="str">
        <f t="shared" si="38"/>
        <v>〇</v>
      </c>
      <c r="G146" s="85" t="str">
        <f t="shared" si="29"/>
        <v>〇</v>
      </c>
      <c r="H146" s="208" t="s">
        <v>49</v>
      </c>
      <c r="I146" s="208" t="s">
        <v>49</v>
      </c>
      <c r="J146" s="74"/>
      <c r="K146" s="204"/>
      <c r="L146" s="71" t="str">
        <f t="shared" si="39"/>
        <v/>
      </c>
      <c r="M146" s="74" t="str">
        <f t="shared" si="30"/>
        <v/>
      </c>
      <c r="N146" s="74">
        <f t="shared" si="31"/>
        <v>43505</v>
      </c>
      <c r="O146" s="71" t="str">
        <f t="shared" si="40"/>
        <v/>
      </c>
      <c r="P146" s="71" t="str">
        <f t="shared" si="41"/>
        <v>振替済み</v>
      </c>
      <c r="Q146" s="192" t="str">
        <f t="shared" si="42"/>
        <v>OK</v>
      </c>
      <c r="R146" s="199" t="str">
        <f t="shared" si="32"/>
        <v>↓</v>
      </c>
      <c r="S146" s="45"/>
      <c r="V146" s="64" t="str">
        <f>IFERROR(VLOOKUP(B146,【記載例】工事概要!$C$10:$D$14,2,FALSE),"")</f>
        <v/>
      </c>
      <c r="W146" s="64" t="str">
        <f>IFERROR(VLOOKUP(B146,【記載例】工事概要!$C$18:$D$23,2,FALSE),"")</f>
        <v/>
      </c>
      <c r="X146" s="64" t="str">
        <f>IFERROR(VLOOKUP(B146,【記載例】工事概要!$C$24:$D$26,2,FALSE),"")</f>
        <v/>
      </c>
      <c r="Y146" s="64" t="str">
        <f>IF(B146&gt;【記載例】工事概要!$C$28,"",IF(B146&gt;=【記載例】工事概要!$C$27,$Y$13,""))</f>
        <v/>
      </c>
      <c r="Z146" s="64" t="str">
        <f>IF(B146&gt;【記載例】工事概要!$C$30,"",IF(B146&gt;=【記載例】工事概要!$C$29,$Z$13,""))</f>
        <v/>
      </c>
      <c r="AA146" s="64" t="str">
        <f>IF(B146&gt;【記載例】工事概要!$C$32,"",IF(B146&gt;=【記載例】工事概要!$C$31,$AA$13,""))</f>
        <v/>
      </c>
      <c r="AB146" s="64" t="str">
        <f>IF(B146&gt;【記載例】工事概要!$C$34,"",IF(B146&gt;=【記載例】工事概要!$C$33,$AB$13,""))</f>
        <v/>
      </c>
      <c r="AC146" s="64" t="str">
        <f>IF(B146&gt;【記載例】工事概要!$C$36,"",IF(B146&gt;=【記載例】工事概要!$C$35,$AC$13,""))</f>
        <v/>
      </c>
      <c r="AD146" s="64" t="str">
        <f>IF(B146&gt;【記載例】工事概要!$C$38,"",IF(B146&gt;=【記載例】工事概要!$C$37,$AD$13,""))</f>
        <v/>
      </c>
      <c r="AE146" s="64" t="str">
        <f>IF(B146&gt;【記載例】工事概要!$C$40,"",IF(B146&gt;=【記載例】工事概要!$C$39,$AE$13,""))</f>
        <v/>
      </c>
      <c r="AF146" s="64" t="str">
        <f t="shared" si="33"/>
        <v/>
      </c>
      <c r="AG146" s="64" t="str">
        <f t="shared" si="34"/>
        <v xml:space="preserve"> </v>
      </c>
    </row>
    <row r="147" spans="1:33" ht="39" customHeight="1">
      <c r="A147" s="47" t="str">
        <f t="shared" si="35"/>
        <v>対象期間</v>
      </c>
      <c r="B147" s="72">
        <f>IFERROR(IF(B146=【記載例】工事概要!$E$14,"-",IF(B146="-","-",B146+1)),"-")</f>
        <v>43506</v>
      </c>
      <c r="C147" s="73">
        <f t="shared" si="36"/>
        <v>1</v>
      </c>
      <c r="D147" s="66" t="str">
        <f t="shared" si="37"/>
        <v xml:space="preserve"> </v>
      </c>
      <c r="E147" s="85" t="str">
        <f>IF(B147=【記載例】工事概要!$E$10,"",IF(B147&gt;【記載例】工事概要!$E$13,"",IF(LEN(AF147)=0,"○","")))</f>
        <v>○</v>
      </c>
      <c r="F147" s="70" t="str">
        <f t="shared" si="38"/>
        <v>〇</v>
      </c>
      <c r="G147" s="85" t="str">
        <f t="shared" si="29"/>
        <v>〇</v>
      </c>
      <c r="H147" s="208" t="s">
        <v>49</v>
      </c>
      <c r="I147" s="208" t="s">
        <v>49</v>
      </c>
      <c r="J147" s="74"/>
      <c r="K147" s="204"/>
      <c r="L147" s="71" t="str">
        <f t="shared" si="39"/>
        <v/>
      </c>
      <c r="M147" s="74" t="str">
        <f t="shared" si="30"/>
        <v/>
      </c>
      <c r="N147" s="74">
        <f t="shared" si="31"/>
        <v>43506</v>
      </c>
      <c r="O147" s="71" t="str">
        <f t="shared" si="40"/>
        <v/>
      </c>
      <c r="P147" s="71" t="str">
        <f t="shared" si="41"/>
        <v>振替済み</v>
      </c>
      <c r="Q147" s="192" t="str">
        <f t="shared" si="42"/>
        <v>OK</v>
      </c>
      <c r="R147" s="199" t="str">
        <f t="shared" si="32"/>
        <v>週の終わり</v>
      </c>
      <c r="S147" s="45"/>
      <c r="V147" s="64" t="str">
        <f>IFERROR(VLOOKUP(B147,【記載例】工事概要!$C$10:$D$14,2,FALSE),"")</f>
        <v/>
      </c>
      <c r="W147" s="64" t="str">
        <f>IFERROR(VLOOKUP(B147,【記載例】工事概要!$C$18:$D$23,2,FALSE),"")</f>
        <v/>
      </c>
      <c r="X147" s="64" t="str">
        <f>IFERROR(VLOOKUP(B147,【記載例】工事概要!$C$24:$D$26,2,FALSE),"")</f>
        <v/>
      </c>
      <c r="Y147" s="64" t="str">
        <f>IF(B147&gt;【記載例】工事概要!$C$28,"",IF(B147&gt;=【記載例】工事概要!$C$27,$Y$13,""))</f>
        <v/>
      </c>
      <c r="Z147" s="64" t="str">
        <f>IF(B147&gt;【記載例】工事概要!$C$30,"",IF(B147&gt;=【記載例】工事概要!$C$29,$Z$13,""))</f>
        <v/>
      </c>
      <c r="AA147" s="64" t="str">
        <f>IF(B147&gt;【記載例】工事概要!$C$32,"",IF(B147&gt;=【記載例】工事概要!$C$31,$AA$13,""))</f>
        <v/>
      </c>
      <c r="AB147" s="64" t="str">
        <f>IF(B147&gt;【記載例】工事概要!$C$34,"",IF(B147&gt;=【記載例】工事概要!$C$33,$AB$13,""))</f>
        <v/>
      </c>
      <c r="AC147" s="64" t="str">
        <f>IF(B147&gt;【記載例】工事概要!$C$36,"",IF(B147&gt;=【記載例】工事概要!$C$35,$AC$13,""))</f>
        <v/>
      </c>
      <c r="AD147" s="64" t="str">
        <f>IF(B147&gt;【記載例】工事概要!$C$38,"",IF(B147&gt;=【記載例】工事概要!$C$37,$AD$13,""))</f>
        <v/>
      </c>
      <c r="AE147" s="64" t="str">
        <f>IF(B147&gt;【記載例】工事概要!$C$40,"",IF(B147&gt;=【記載例】工事概要!$C$39,$AE$13,""))</f>
        <v/>
      </c>
      <c r="AF147" s="64" t="str">
        <f t="shared" si="33"/>
        <v/>
      </c>
      <c r="AG147" s="64" t="str">
        <f t="shared" si="34"/>
        <v xml:space="preserve"> </v>
      </c>
    </row>
    <row r="148" spans="1:33" ht="39" customHeight="1">
      <c r="A148" s="47" t="str">
        <f t="shared" si="35"/>
        <v>対象期間</v>
      </c>
      <c r="B148" s="72">
        <f>IFERROR(IF(B147=【記載例】工事概要!$E$14,"-",IF(B147="-","-",B147+1)),"-")</f>
        <v>43507</v>
      </c>
      <c r="C148" s="73">
        <f t="shared" si="36"/>
        <v>2</v>
      </c>
      <c r="D148" s="66" t="str">
        <f t="shared" si="37"/>
        <v xml:space="preserve"> </v>
      </c>
      <c r="E148" s="85" t="str">
        <f>IF(B148=【記載例】工事概要!$E$10,"",IF(B148&gt;【記載例】工事概要!$E$13,"",IF(LEN(AF148)=0,"○","")))</f>
        <v>○</v>
      </c>
      <c r="F148" s="70" t="str">
        <f t="shared" si="38"/>
        <v>〇</v>
      </c>
      <c r="G148" s="85" t="str">
        <f t="shared" si="29"/>
        <v/>
      </c>
      <c r="H148" s="85" t="s">
        <v>129</v>
      </c>
      <c r="I148" s="85" t="s">
        <v>129</v>
      </c>
      <c r="J148" s="74"/>
      <c r="K148" s="204"/>
      <c r="L148" s="71" t="str">
        <f t="shared" si="39"/>
        <v/>
      </c>
      <c r="M148" s="74" t="str">
        <f t="shared" si="30"/>
        <v/>
      </c>
      <c r="N148" s="74">
        <f t="shared" si="31"/>
        <v>43507</v>
      </c>
      <c r="O148" s="71" t="str">
        <f t="shared" si="40"/>
        <v/>
      </c>
      <c r="P148" s="71" t="str">
        <f t="shared" si="41"/>
        <v>振替済み</v>
      </c>
      <c r="Q148" s="192" t="str">
        <f t="shared" si="42"/>
        <v/>
      </c>
      <c r="R148" s="199" t="str">
        <f t="shared" si="32"/>
        <v>週の始まり</v>
      </c>
      <c r="S148" s="45"/>
      <c r="V148" s="64" t="str">
        <f>IFERROR(VLOOKUP(B148,【記載例】工事概要!$C$10:$D$14,2,FALSE),"")</f>
        <v/>
      </c>
      <c r="W148" s="64" t="str">
        <f>IFERROR(VLOOKUP(B148,【記載例】工事概要!$C$18:$D$23,2,FALSE),"")</f>
        <v/>
      </c>
      <c r="X148" s="64" t="str">
        <f>IFERROR(VLOOKUP(B148,【記載例】工事概要!$C$24:$D$26,2,FALSE),"")</f>
        <v/>
      </c>
      <c r="Y148" s="64" t="str">
        <f>IF(B148&gt;【記載例】工事概要!$C$28,"",IF(B148&gt;=【記載例】工事概要!$C$27,$Y$13,""))</f>
        <v/>
      </c>
      <c r="Z148" s="64" t="str">
        <f>IF(B148&gt;【記載例】工事概要!$C$30,"",IF(B148&gt;=【記載例】工事概要!$C$29,$Z$13,""))</f>
        <v/>
      </c>
      <c r="AA148" s="64" t="str">
        <f>IF(B148&gt;【記載例】工事概要!$C$32,"",IF(B148&gt;=【記載例】工事概要!$C$31,$AA$13,""))</f>
        <v/>
      </c>
      <c r="AB148" s="64" t="str">
        <f>IF(B148&gt;【記載例】工事概要!$C$34,"",IF(B148&gt;=【記載例】工事概要!$C$33,$AB$13,""))</f>
        <v/>
      </c>
      <c r="AC148" s="64" t="str">
        <f>IF(B148&gt;【記載例】工事概要!$C$36,"",IF(B148&gt;=【記載例】工事概要!$C$35,$AC$13,""))</f>
        <v/>
      </c>
      <c r="AD148" s="64" t="str">
        <f>IF(B148&gt;【記載例】工事概要!$C$38,"",IF(B148&gt;=【記載例】工事概要!$C$37,$AD$13,""))</f>
        <v/>
      </c>
      <c r="AE148" s="64" t="str">
        <f>IF(B148&gt;【記載例】工事概要!$C$40,"",IF(B148&gt;=【記載例】工事概要!$C$39,$AE$13,""))</f>
        <v/>
      </c>
      <c r="AF148" s="64" t="str">
        <f t="shared" si="33"/>
        <v/>
      </c>
      <c r="AG148" s="64" t="str">
        <f t="shared" si="34"/>
        <v xml:space="preserve"> </v>
      </c>
    </row>
    <row r="149" spans="1:33" ht="39" customHeight="1">
      <c r="A149" s="47" t="str">
        <f t="shared" si="35"/>
        <v>対象期間</v>
      </c>
      <c r="B149" s="72">
        <f>IFERROR(IF(B148=【記載例】工事概要!$E$14,"-",IF(B148="-","-",B148+1)),"-")</f>
        <v>43508</v>
      </c>
      <c r="C149" s="73">
        <f t="shared" si="36"/>
        <v>3</v>
      </c>
      <c r="D149" s="66" t="str">
        <f t="shared" si="37"/>
        <v xml:space="preserve"> </v>
      </c>
      <c r="E149" s="85" t="str">
        <f>IF(B149=【記載例】工事概要!$E$10,"",IF(B149&gt;【記載例】工事概要!$E$13,"",IF(LEN(AF149)=0,"○","")))</f>
        <v>○</v>
      </c>
      <c r="F149" s="70" t="str">
        <f t="shared" si="38"/>
        <v>〇</v>
      </c>
      <c r="G149" s="85" t="str">
        <f t="shared" si="29"/>
        <v/>
      </c>
      <c r="H149" s="208" t="s">
        <v>129</v>
      </c>
      <c r="I149" s="208" t="s">
        <v>129</v>
      </c>
      <c r="J149" s="74"/>
      <c r="K149" s="204"/>
      <c r="L149" s="71" t="str">
        <f t="shared" si="39"/>
        <v/>
      </c>
      <c r="M149" s="74" t="str">
        <f t="shared" si="30"/>
        <v/>
      </c>
      <c r="N149" s="74">
        <f t="shared" si="31"/>
        <v>43508</v>
      </c>
      <c r="O149" s="71" t="str">
        <f t="shared" si="40"/>
        <v/>
      </c>
      <c r="P149" s="71" t="str">
        <f t="shared" si="41"/>
        <v>振替済み</v>
      </c>
      <c r="Q149" s="192" t="str">
        <f t="shared" si="42"/>
        <v/>
      </c>
      <c r="R149" s="199" t="str">
        <f t="shared" si="32"/>
        <v>↓</v>
      </c>
      <c r="S149" s="45"/>
      <c r="V149" s="64" t="str">
        <f>IFERROR(VLOOKUP(B149,【記載例】工事概要!$C$10:$D$14,2,FALSE),"")</f>
        <v/>
      </c>
      <c r="W149" s="64" t="str">
        <f>IFERROR(VLOOKUP(B149,【記載例】工事概要!$C$18:$D$23,2,FALSE),"")</f>
        <v/>
      </c>
      <c r="X149" s="64" t="str">
        <f>IFERROR(VLOOKUP(B149,【記載例】工事概要!$C$24:$D$26,2,FALSE),"")</f>
        <v/>
      </c>
      <c r="Y149" s="64" t="str">
        <f>IF(B149&gt;【記載例】工事概要!$C$28,"",IF(B149&gt;=【記載例】工事概要!$C$27,$Y$13,""))</f>
        <v/>
      </c>
      <c r="Z149" s="64" t="str">
        <f>IF(B149&gt;【記載例】工事概要!$C$30,"",IF(B149&gt;=【記載例】工事概要!$C$29,$Z$13,""))</f>
        <v/>
      </c>
      <c r="AA149" s="64" t="str">
        <f>IF(B149&gt;【記載例】工事概要!$C$32,"",IF(B149&gt;=【記載例】工事概要!$C$31,$AA$13,""))</f>
        <v/>
      </c>
      <c r="AB149" s="64" t="str">
        <f>IF(B149&gt;【記載例】工事概要!$C$34,"",IF(B149&gt;=【記載例】工事概要!$C$33,$AB$13,""))</f>
        <v/>
      </c>
      <c r="AC149" s="64" t="str">
        <f>IF(B149&gt;【記載例】工事概要!$C$36,"",IF(B149&gt;=【記載例】工事概要!$C$35,$AC$13,""))</f>
        <v/>
      </c>
      <c r="AD149" s="64" t="str">
        <f>IF(B149&gt;【記載例】工事概要!$C$38,"",IF(B149&gt;=【記載例】工事概要!$C$37,$AD$13,""))</f>
        <v/>
      </c>
      <c r="AE149" s="64" t="str">
        <f>IF(B149&gt;【記載例】工事概要!$C$40,"",IF(B149&gt;=【記載例】工事概要!$C$39,$AE$13,""))</f>
        <v/>
      </c>
      <c r="AF149" s="64" t="str">
        <f t="shared" si="33"/>
        <v/>
      </c>
      <c r="AG149" s="64" t="str">
        <f t="shared" si="34"/>
        <v xml:space="preserve"> </v>
      </c>
    </row>
    <row r="150" spans="1:33" ht="39" customHeight="1">
      <c r="A150" s="47" t="str">
        <f t="shared" si="35"/>
        <v>対象期間</v>
      </c>
      <c r="B150" s="72">
        <f>IFERROR(IF(B149=【記載例】工事概要!$E$14,"-",IF(B149="-","-",B149+1)),"-")</f>
        <v>43509</v>
      </c>
      <c r="C150" s="73">
        <f t="shared" si="36"/>
        <v>4</v>
      </c>
      <c r="D150" s="66" t="str">
        <f t="shared" si="37"/>
        <v xml:space="preserve"> </v>
      </c>
      <c r="E150" s="85" t="str">
        <f>IF(B150=【記載例】工事概要!$E$10,"",IF(B150&gt;【記載例】工事概要!$E$13,"",IF(LEN(AF150)=0,"○","")))</f>
        <v>○</v>
      </c>
      <c r="F150" s="70" t="str">
        <f t="shared" si="38"/>
        <v>〇</v>
      </c>
      <c r="G150" s="85" t="str">
        <f t="shared" si="29"/>
        <v/>
      </c>
      <c r="H150" s="208" t="s">
        <v>129</v>
      </c>
      <c r="I150" s="208" t="s">
        <v>129</v>
      </c>
      <c r="J150" s="74"/>
      <c r="K150" s="204"/>
      <c r="L150" s="71" t="str">
        <f t="shared" si="39"/>
        <v/>
      </c>
      <c r="M150" s="74" t="str">
        <f t="shared" si="30"/>
        <v/>
      </c>
      <c r="N150" s="74">
        <f t="shared" si="31"/>
        <v>43509</v>
      </c>
      <c r="O150" s="71" t="str">
        <f t="shared" si="40"/>
        <v/>
      </c>
      <c r="P150" s="71" t="str">
        <f t="shared" si="41"/>
        <v>振替済み</v>
      </c>
      <c r="Q150" s="192" t="str">
        <f t="shared" si="42"/>
        <v/>
      </c>
      <c r="R150" s="199" t="str">
        <f t="shared" si="32"/>
        <v>↓</v>
      </c>
      <c r="S150" s="45"/>
      <c r="V150" s="64" t="str">
        <f>IFERROR(VLOOKUP(B150,【記載例】工事概要!$C$10:$D$14,2,FALSE),"")</f>
        <v/>
      </c>
      <c r="W150" s="64" t="str">
        <f>IFERROR(VLOOKUP(B150,【記載例】工事概要!$C$18:$D$23,2,FALSE),"")</f>
        <v/>
      </c>
      <c r="X150" s="64" t="str">
        <f>IFERROR(VLOOKUP(B150,【記載例】工事概要!$C$24:$D$26,2,FALSE),"")</f>
        <v/>
      </c>
      <c r="Y150" s="64" t="str">
        <f>IF(B150&gt;【記載例】工事概要!$C$28,"",IF(B150&gt;=【記載例】工事概要!$C$27,$Y$13,""))</f>
        <v/>
      </c>
      <c r="Z150" s="64" t="str">
        <f>IF(B150&gt;【記載例】工事概要!$C$30,"",IF(B150&gt;=【記載例】工事概要!$C$29,$Z$13,""))</f>
        <v/>
      </c>
      <c r="AA150" s="64" t="str">
        <f>IF(B150&gt;【記載例】工事概要!$C$32,"",IF(B150&gt;=【記載例】工事概要!$C$31,$AA$13,""))</f>
        <v/>
      </c>
      <c r="AB150" s="64" t="str">
        <f>IF(B150&gt;【記載例】工事概要!$C$34,"",IF(B150&gt;=【記載例】工事概要!$C$33,$AB$13,""))</f>
        <v/>
      </c>
      <c r="AC150" s="64" t="str">
        <f>IF(B150&gt;【記載例】工事概要!$C$36,"",IF(B150&gt;=【記載例】工事概要!$C$35,$AC$13,""))</f>
        <v/>
      </c>
      <c r="AD150" s="64" t="str">
        <f>IF(B150&gt;【記載例】工事概要!$C$38,"",IF(B150&gt;=【記載例】工事概要!$C$37,$AD$13,""))</f>
        <v/>
      </c>
      <c r="AE150" s="64" t="str">
        <f>IF(B150&gt;【記載例】工事概要!$C$40,"",IF(B150&gt;=【記載例】工事概要!$C$39,$AE$13,""))</f>
        <v/>
      </c>
      <c r="AF150" s="64" t="str">
        <f t="shared" si="33"/>
        <v/>
      </c>
      <c r="AG150" s="64" t="str">
        <f t="shared" si="34"/>
        <v xml:space="preserve"> </v>
      </c>
    </row>
    <row r="151" spans="1:33" ht="39" customHeight="1">
      <c r="A151" s="47" t="str">
        <f t="shared" si="35"/>
        <v>対象期間</v>
      </c>
      <c r="B151" s="72">
        <f>IFERROR(IF(B150=【記載例】工事概要!$E$14,"-",IF(B150="-","-",B150+1)),"-")</f>
        <v>43510</v>
      </c>
      <c r="C151" s="73">
        <f t="shared" si="36"/>
        <v>5</v>
      </c>
      <c r="D151" s="66" t="str">
        <f t="shared" si="37"/>
        <v xml:space="preserve"> </v>
      </c>
      <c r="E151" s="85" t="str">
        <f>IF(B151=【記載例】工事概要!$E$10,"",IF(B151&gt;【記載例】工事概要!$E$13,"",IF(LEN(AF151)=0,"○","")))</f>
        <v>○</v>
      </c>
      <c r="F151" s="70" t="str">
        <f t="shared" si="38"/>
        <v>〇</v>
      </c>
      <c r="G151" s="85" t="str">
        <f t="shared" si="29"/>
        <v/>
      </c>
      <c r="H151" s="208" t="s">
        <v>129</v>
      </c>
      <c r="I151" s="208" t="s">
        <v>129</v>
      </c>
      <c r="J151" s="74"/>
      <c r="K151" s="204"/>
      <c r="L151" s="71" t="str">
        <f t="shared" si="39"/>
        <v/>
      </c>
      <c r="M151" s="74" t="str">
        <f t="shared" si="30"/>
        <v/>
      </c>
      <c r="N151" s="74">
        <f t="shared" si="31"/>
        <v>43510</v>
      </c>
      <c r="O151" s="71" t="str">
        <f t="shared" si="40"/>
        <v/>
      </c>
      <c r="P151" s="71" t="str">
        <f t="shared" si="41"/>
        <v>振替済み</v>
      </c>
      <c r="Q151" s="192" t="str">
        <f t="shared" si="42"/>
        <v/>
      </c>
      <c r="R151" s="199" t="str">
        <f t="shared" si="32"/>
        <v>↓</v>
      </c>
      <c r="S151" s="45"/>
      <c r="V151" s="64" t="str">
        <f>IFERROR(VLOOKUP(B151,【記載例】工事概要!$C$10:$D$14,2,FALSE),"")</f>
        <v/>
      </c>
      <c r="W151" s="64" t="str">
        <f>IFERROR(VLOOKUP(B151,【記載例】工事概要!$C$18:$D$23,2,FALSE),"")</f>
        <v/>
      </c>
      <c r="X151" s="64" t="str">
        <f>IFERROR(VLOOKUP(B151,【記載例】工事概要!$C$24:$D$26,2,FALSE),"")</f>
        <v/>
      </c>
      <c r="Y151" s="64" t="str">
        <f>IF(B151&gt;【記載例】工事概要!$C$28,"",IF(B151&gt;=【記載例】工事概要!$C$27,$Y$13,""))</f>
        <v/>
      </c>
      <c r="Z151" s="64" t="str">
        <f>IF(B151&gt;【記載例】工事概要!$C$30,"",IF(B151&gt;=【記載例】工事概要!$C$29,$Z$13,""))</f>
        <v/>
      </c>
      <c r="AA151" s="64" t="str">
        <f>IF(B151&gt;【記載例】工事概要!$C$32,"",IF(B151&gt;=【記載例】工事概要!$C$31,$AA$13,""))</f>
        <v/>
      </c>
      <c r="AB151" s="64" t="str">
        <f>IF(B151&gt;【記載例】工事概要!$C$34,"",IF(B151&gt;=【記載例】工事概要!$C$33,$AB$13,""))</f>
        <v/>
      </c>
      <c r="AC151" s="64" t="str">
        <f>IF(B151&gt;【記載例】工事概要!$C$36,"",IF(B151&gt;=【記載例】工事概要!$C$35,$AC$13,""))</f>
        <v/>
      </c>
      <c r="AD151" s="64" t="str">
        <f>IF(B151&gt;【記載例】工事概要!$C$38,"",IF(B151&gt;=【記載例】工事概要!$C$37,$AD$13,""))</f>
        <v/>
      </c>
      <c r="AE151" s="64" t="str">
        <f>IF(B151&gt;【記載例】工事概要!$C$40,"",IF(B151&gt;=【記載例】工事概要!$C$39,$AE$13,""))</f>
        <v/>
      </c>
      <c r="AF151" s="64" t="str">
        <f t="shared" si="33"/>
        <v/>
      </c>
      <c r="AG151" s="64" t="str">
        <f t="shared" si="34"/>
        <v xml:space="preserve"> </v>
      </c>
    </row>
    <row r="152" spans="1:33" ht="39" customHeight="1">
      <c r="A152" s="47" t="str">
        <f t="shared" si="35"/>
        <v>対象期間</v>
      </c>
      <c r="B152" s="72">
        <f>IFERROR(IF(B151=【記載例】工事概要!$E$14,"-",IF(B151="-","-",B151+1)),"-")</f>
        <v>43511</v>
      </c>
      <c r="C152" s="73">
        <f t="shared" si="36"/>
        <v>6</v>
      </c>
      <c r="D152" s="66" t="str">
        <f t="shared" si="37"/>
        <v xml:space="preserve"> </v>
      </c>
      <c r="E152" s="85" t="str">
        <f>IF(B152=【記載例】工事概要!$E$10,"",IF(B152&gt;【記載例】工事概要!$E$13,"",IF(LEN(AF152)=0,"○","")))</f>
        <v>○</v>
      </c>
      <c r="F152" s="70" t="str">
        <f t="shared" si="38"/>
        <v>〇</v>
      </c>
      <c r="G152" s="85" t="str">
        <f t="shared" si="29"/>
        <v/>
      </c>
      <c r="H152" s="208" t="s">
        <v>129</v>
      </c>
      <c r="I152" s="208" t="s">
        <v>129</v>
      </c>
      <c r="J152" s="74"/>
      <c r="K152" s="204"/>
      <c r="L152" s="71" t="str">
        <f t="shared" si="39"/>
        <v/>
      </c>
      <c r="M152" s="74" t="str">
        <f t="shared" si="30"/>
        <v/>
      </c>
      <c r="N152" s="74">
        <f t="shared" si="31"/>
        <v>43511</v>
      </c>
      <c r="O152" s="71" t="str">
        <f t="shared" si="40"/>
        <v/>
      </c>
      <c r="P152" s="71" t="str">
        <f t="shared" si="41"/>
        <v>振替済み</v>
      </c>
      <c r="Q152" s="192" t="str">
        <f t="shared" si="42"/>
        <v/>
      </c>
      <c r="R152" s="199" t="str">
        <f t="shared" si="32"/>
        <v>↓</v>
      </c>
      <c r="S152" s="45"/>
      <c r="V152" s="64" t="str">
        <f>IFERROR(VLOOKUP(B152,【記載例】工事概要!$C$10:$D$14,2,FALSE),"")</f>
        <v/>
      </c>
      <c r="W152" s="64" t="str">
        <f>IFERROR(VLOOKUP(B152,【記載例】工事概要!$C$18:$D$23,2,FALSE),"")</f>
        <v/>
      </c>
      <c r="X152" s="64" t="str">
        <f>IFERROR(VLOOKUP(B152,【記載例】工事概要!$C$24:$D$26,2,FALSE),"")</f>
        <v/>
      </c>
      <c r="Y152" s="64" t="str">
        <f>IF(B152&gt;【記載例】工事概要!$C$28,"",IF(B152&gt;=【記載例】工事概要!$C$27,$Y$13,""))</f>
        <v/>
      </c>
      <c r="Z152" s="64" t="str">
        <f>IF(B152&gt;【記載例】工事概要!$C$30,"",IF(B152&gt;=【記載例】工事概要!$C$29,$Z$13,""))</f>
        <v/>
      </c>
      <c r="AA152" s="64" t="str">
        <f>IF(B152&gt;【記載例】工事概要!$C$32,"",IF(B152&gt;=【記載例】工事概要!$C$31,$AA$13,""))</f>
        <v/>
      </c>
      <c r="AB152" s="64" t="str">
        <f>IF(B152&gt;【記載例】工事概要!$C$34,"",IF(B152&gt;=【記載例】工事概要!$C$33,$AB$13,""))</f>
        <v/>
      </c>
      <c r="AC152" s="64" t="str">
        <f>IF(B152&gt;【記載例】工事概要!$C$36,"",IF(B152&gt;=【記載例】工事概要!$C$35,$AC$13,""))</f>
        <v/>
      </c>
      <c r="AD152" s="64" t="str">
        <f>IF(B152&gt;【記載例】工事概要!$C$38,"",IF(B152&gt;=【記載例】工事概要!$C$37,$AD$13,""))</f>
        <v/>
      </c>
      <c r="AE152" s="64" t="str">
        <f>IF(B152&gt;【記載例】工事概要!$C$40,"",IF(B152&gt;=【記載例】工事概要!$C$39,$AE$13,""))</f>
        <v/>
      </c>
      <c r="AF152" s="64" t="str">
        <f t="shared" si="33"/>
        <v/>
      </c>
      <c r="AG152" s="64" t="str">
        <f t="shared" si="34"/>
        <v xml:space="preserve"> </v>
      </c>
    </row>
    <row r="153" spans="1:33" ht="39" customHeight="1">
      <c r="A153" s="47" t="str">
        <f t="shared" si="35"/>
        <v>対象期間</v>
      </c>
      <c r="B153" s="72">
        <f>IFERROR(IF(B152=【記載例】工事概要!$E$14,"-",IF(B152="-","-",B152+1)),"-")</f>
        <v>43512</v>
      </c>
      <c r="C153" s="73">
        <f t="shared" si="36"/>
        <v>7</v>
      </c>
      <c r="D153" s="66" t="str">
        <f t="shared" si="37"/>
        <v xml:space="preserve"> </v>
      </c>
      <c r="E153" s="85" t="str">
        <f>IF(B153=【記載例】工事概要!$E$10,"",IF(B153&gt;【記載例】工事概要!$E$13,"",IF(LEN(AF153)=0,"○","")))</f>
        <v>○</v>
      </c>
      <c r="F153" s="70" t="str">
        <f t="shared" si="38"/>
        <v>〇</v>
      </c>
      <c r="G153" s="85" t="str">
        <f t="shared" si="29"/>
        <v>〇</v>
      </c>
      <c r="H153" s="208" t="s">
        <v>49</v>
      </c>
      <c r="I153" s="208" t="s">
        <v>49</v>
      </c>
      <c r="J153" s="74"/>
      <c r="K153" s="204"/>
      <c r="L153" s="71" t="str">
        <f t="shared" si="39"/>
        <v/>
      </c>
      <c r="M153" s="74" t="str">
        <f t="shared" si="30"/>
        <v/>
      </c>
      <c r="N153" s="74">
        <f t="shared" si="31"/>
        <v>43512</v>
      </c>
      <c r="O153" s="71" t="str">
        <f t="shared" si="40"/>
        <v/>
      </c>
      <c r="P153" s="71" t="str">
        <f t="shared" si="41"/>
        <v>振替済み</v>
      </c>
      <c r="Q153" s="192" t="str">
        <f t="shared" si="42"/>
        <v>OK</v>
      </c>
      <c r="R153" s="199" t="str">
        <f t="shared" si="32"/>
        <v>↓</v>
      </c>
      <c r="S153" s="45"/>
      <c r="V153" s="64" t="str">
        <f>IFERROR(VLOOKUP(B153,【記載例】工事概要!$C$10:$D$14,2,FALSE),"")</f>
        <v/>
      </c>
      <c r="W153" s="64" t="str">
        <f>IFERROR(VLOOKUP(B153,【記載例】工事概要!$C$18:$D$23,2,FALSE),"")</f>
        <v/>
      </c>
      <c r="X153" s="64" t="str">
        <f>IFERROR(VLOOKUP(B153,【記載例】工事概要!$C$24:$D$26,2,FALSE),"")</f>
        <v/>
      </c>
      <c r="Y153" s="64" t="str">
        <f>IF(B153&gt;【記載例】工事概要!$C$28,"",IF(B153&gt;=【記載例】工事概要!$C$27,$Y$13,""))</f>
        <v/>
      </c>
      <c r="Z153" s="64" t="str">
        <f>IF(B153&gt;【記載例】工事概要!$C$30,"",IF(B153&gt;=【記載例】工事概要!$C$29,$Z$13,""))</f>
        <v/>
      </c>
      <c r="AA153" s="64" t="str">
        <f>IF(B153&gt;【記載例】工事概要!$C$32,"",IF(B153&gt;=【記載例】工事概要!$C$31,$AA$13,""))</f>
        <v/>
      </c>
      <c r="AB153" s="64" t="str">
        <f>IF(B153&gt;【記載例】工事概要!$C$34,"",IF(B153&gt;=【記載例】工事概要!$C$33,$AB$13,""))</f>
        <v/>
      </c>
      <c r="AC153" s="64" t="str">
        <f>IF(B153&gt;【記載例】工事概要!$C$36,"",IF(B153&gt;=【記載例】工事概要!$C$35,$AC$13,""))</f>
        <v/>
      </c>
      <c r="AD153" s="64" t="str">
        <f>IF(B153&gt;【記載例】工事概要!$C$38,"",IF(B153&gt;=【記載例】工事概要!$C$37,$AD$13,""))</f>
        <v/>
      </c>
      <c r="AE153" s="64" t="str">
        <f>IF(B153&gt;【記載例】工事概要!$C$40,"",IF(B153&gt;=【記載例】工事概要!$C$39,$AE$13,""))</f>
        <v/>
      </c>
      <c r="AF153" s="64" t="str">
        <f t="shared" si="33"/>
        <v/>
      </c>
      <c r="AG153" s="64" t="str">
        <f t="shared" si="34"/>
        <v xml:space="preserve"> </v>
      </c>
    </row>
    <row r="154" spans="1:33" ht="39" customHeight="1">
      <c r="A154" s="47" t="str">
        <f t="shared" si="35"/>
        <v>対象期間</v>
      </c>
      <c r="B154" s="72">
        <f>IFERROR(IF(B153=【記載例】工事概要!$E$14,"-",IF(B153="-","-",B153+1)),"-")</f>
        <v>43513</v>
      </c>
      <c r="C154" s="73">
        <f t="shared" si="36"/>
        <v>1</v>
      </c>
      <c r="D154" s="66" t="str">
        <f t="shared" si="37"/>
        <v xml:space="preserve"> </v>
      </c>
      <c r="E154" s="85" t="str">
        <f>IF(B154=【記載例】工事概要!$E$10,"",IF(B154&gt;【記載例】工事概要!$E$13,"",IF(LEN(AF154)=0,"○","")))</f>
        <v>○</v>
      </c>
      <c r="F154" s="70" t="str">
        <f t="shared" si="38"/>
        <v>〇</v>
      </c>
      <c r="G154" s="85" t="str">
        <f t="shared" si="29"/>
        <v>〇</v>
      </c>
      <c r="H154" s="208" t="s">
        <v>49</v>
      </c>
      <c r="I154" s="208" t="s">
        <v>49</v>
      </c>
      <c r="J154" s="74"/>
      <c r="K154" s="204"/>
      <c r="L154" s="71" t="str">
        <f t="shared" si="39"/>
        <v/>
      </c>
      <c r="M154" s="74" t="str">
        <f t="shared" si="30"/>
        <v/>
      </c>
      <c r="N154" s="74">
        <f t="shared" si="31"/>
        <v>43513</v>
      </c>
      <c r="O154" s="71" t="str">
        <f t="shared" si="40"/>
        <v/>
      </c>
      <c r="P154" s="71" t="str">
        <f t="shared" si="41"/>
        <v>振替済み</v>
      </c>
      <c r="Q154" s="192" t="str">
        <f t="shared" si="42"/>
        <v>OK</v>
      </c>
      <c r="R154" s="199" t="str">
        <f t="shared" si="32"/>
        <v>週の終わり</v>
      </c>
      <c r="S154" s="45"/>
      <c r="V154" s="64" t="str">
        <f>IFERROR(VLOOKUP(B154,【記載例】工事概要!$C$10:$D$14,2,FALSE),"")</f>
        <v/>
      </c>
      <c r="W154" s="64" t="str">
        <f>IFERROR(VLOOKUP(B154,【記載例】工事概要!$C$18:$D$23,2,FALSE),"")</f>
        <v/>
      </c>
      <c r="X154" s="64" t="str">
        <f>IFERROR(VLOOKUP(B154,【記載例】工事概要!$C$24:$D$26,2,FALSE),"")</f>
        <v/>
      </c>
      <c r="Y154" s="64" t="str">
        <f>IF(B154&gt;【記載例】工事概要!$C$28,"",IF(B154&gt;=【記載例】工事概要!$C$27,$Y$13,""))</f>
        <v/>
      </c>
      <c r="Z154" s="64" t="str">
        <f>IF(B154&gt;【記載例】工事概要!$C$30,"",IF(B154&gt;=【記載例】工事概要!$C$29,$Z$13,""))</f>
        <v/>
      </c>
      <c r="AA154" s="64" t="str">
        <f>IF(B154&gt;【記載例】工事概要!$C$32,"",IF(B154&gt;=【記載例】工事概要!$C$31,$AA$13,""))</f>
        <v/>
      </c>
      <c r="AB154" s="64" t="str">
        <f>IF(B154&gt;【記載例】工事概要!$C$34,"",IF(B154&gt;=【記載例】工事概要!$C$33,$AB$13,""))</f>
        <v/>
      </c>
      <c r="AC154" s="64" t="str">
        <f>IF(B154&gt;【記載例】工事概要!$C$36,"",IF(B154&gt;=【記載例】工事概要!$C$35,$AC$13,""))</f>
        <v/>
      </c>
      <c r="AD154" s="64" t="str">
        <f>IF(B154&gt;【記載例】工事概要!$C$38,"",IF(B154&gt;=【記載例】工事概要!$C$37,$AD$13,""))</f>
        <v/>
      </c>
      <c r="AE154" s="64" t="str">
        <f>IF(B154&gt;【記載例】工事概要!$C$40,"",IF(B154&gt;=【記載例】工事概要!$C$39,$AE$13,""))</f>
        <v/>
      </c>
      <c r="AF154" s="64" t="str">
        <f t="shared" si="33"/>
        <v/>
      </c>
      <c r="AG154" s="64" t="str">
        <f t="shared" si="34"/>
        <v xml:space="preserve"> </v>
      </c>
    </row>
    <row r="155" spans="1:33" ht="39" customHeight="1">
      <c r="A155" s="47" t="str">
        <f t="shared" si="35"/>
        <v>対象期間</v>
      </c>
      <c r="B155" s="72">
        <f>IFERROR(IF(B154=【記載例】工事概要!$E$14,"-",IF(B154="-","-",B154+1)),"-")</f>
        <v>43514</v>
      </c>
      <c r="C155" s="73">
        <f t="shared" si="36"/>
        <v>2</v>
      </c>
      <c r="D155" s="66" t="str">
        <f t="shared" si="37"/>
        <v xml:space="preserve"> </v>
      </c>
      <c r="E155" s="85" t="str">
        <f>IF(B155=【記載例】工事概要!$E$10,"",IF(B155&gt;【記載例】工事概要!$E$13,"",IF(LEN(AF155)=0,"○","")))</f>
        <v>○</v>
      </c>
      <c r="F155" s="70" t="str">
        <f t="shared" si="38"/>
        <v>〇</v>
      </c>
      <c r="G155" s="85" t="str">
        <f t="shared" si="29"/>
        <v/>
      </c>
      <c r="H155" s="85" t="s">
        <v>129</v>
      </c>
      <c r="I155" s="85" t="s">
        <v>129</v>
      </c>
      <c r="J155" s="74"/>
      <c r="K155" s="204"/>
      <c r="L155" s="71" t="str">
        <f t="shared" si="39"/>
        <v/>
      </c>
      <c r="M155" s="74" t="str">
        <f t="shared" si="30"/>
        <v/>
      </c>
      <c r="N155" s="74">
        <f t="shared" si="31"/>
        <v>43514</v>
      </c>
      <c r="O155" s="71" t="str">
        <f t="shared" si="40"/>
        <v/>
      </c>
      <c r="P155" s="71" t="str">
        <f t="shared" si="41"/>
        <v>振替済み</v>
      </c>
      <c r="Q155" s="192" t="str">
        <f t="shared" si="42"/>
        <v/>
      </c>
      <c r="R155" s="199" t="str">
        <f t="shared" si="32"/>
        <v>週の始まり</v>
      </c>
      <c r="S155" s="45"/>
      <c r="V155" s="64" t="str">
        <f>IFERROR(VLOOKUP(B155,【記載例】工事概要!$C$10:$D$14,2,FALSE),"")</f>
        <v/>
      </c>
      <c r="W155" s="64" t="str">
        <f>IFERROR(VLOOKUP(B155,【記載例】工事概要!$C$18:$D$23,2,FALSE),"")</f>
        <v/>
      </c>
      <c r="X155" s="64" t="str">
        <f>IFERROR(VLOOKUP(B155,【記載例】工事概要!$C$24:$D$26,2,FALSE),"")</f>
        <v/>
      </c>
      <c r="Y155" s="64" t="str">
        <f>IF(B155&gt;【記載例】工事概要!$C$28,"",IF(B155&gt;=【記載例】工事概要!$C$27,$Y$13,""))</f>
        <v/>
      </c>
      <c r="Z155" s="64" t="str">
        <f>IF(B155&gt;【記載例】工事概要!$C$30,"",IF(B155&gt;=【記載例】工事概要!$C$29,$Z$13,""))</f>
        <v/>
      </c>
      <c r="AA155" s="64" t="str">
        <f>IF(B155&gt;【記載例】工事概要!$C$32,"",IF(B155&gt;=【記載例】工事概要!$C$31,$AA$13,""))</f>
        <v/>
      </c>
      <c r="AB155" s="64" t="str">
        <f>IF(B155&gt;【記載例】工事概要!$C$34,"",IF(B155&gt;=【記載例】工事概要!$C$33,$AB$13,""))</f>
        <v/>
      </c>
      <c r="AC155" s="64" t="str">
        <f>IF(B155&gt;【記載例】工事概要!$C$36,"",IF(B155&gt;=【記載例】工事概要!$C$35,$AC$13,""))</f>
        <v/>
      </c>
      <c r="AD155" s="64" t="str">
        <f>IF(B155&gt;【記載例】工事概要!$C$38,"",IF(B155&gt;=【記載例】工事概要!$C$37,$AD$13,""))</f>
        <v/>
      </c>
      <c r="AE155" s="64" t="str">
        <f>IF(B155&gt;【記載例】工事概要!$C$40,"",IF(B155&gt;=【記載例】工事概要!$C$39,$AE$13,""))</f>
        <v/>
      </c>
      <c r="AF155" s="64" t="str">
        <f t="shared" si="33"/>
        <v/>
      </c>
      <c r="AG155" s="64" t="str">
        <f t="shared" si="34"/>
        <v xml:space="preserve"> </v>
      </c>
    </row>
    <row r="156" spans="1:33" ht="39" customHeight="1">
      <c r="A156" s="47" t="str">
        <f t="shared" si="35"/>
        <v>対象期間</v>
      </c>
      <c r="B156" s="72">
        <f>IFERROR(IF(B155=【記載例】工事概要!$E$14,"-",IF(B155="-","-",B155+1)),"-")</f>
        <v>43515</v>
      </c>
      <c r="C156" s="73">
        <f t="shared" si="36"/>
        <v>3</v>
      </c>
      <c r="D156" s="66" t="str">
        <f t="shared" si="37"/>
        <v xml:space="preserve"> </v>
      </c>
      <c r="E156" s="85" t="str">
        <f>IF(B156=【記載例】工事概要!$E$10,"",IF(B156&gt;【記載例】工事概要!$E$13,"",IF(LEN(AF156)=0,"○","")))</f>
        <v>○</v>
      </c>
      <c r="F156" s="70" t="str">
        <f t="shared" si="38"/>
        <v>〇</v>
      </c>
      <c r="G156" s="85" t="str">
        <f t="shared" si="29"/>
        <v/>
      </c>
      <c r="H156" s="85" t="s">
        <v>129</v>
      </c>
      <c r="I156" s="85" t="s">
        <v>129</v>
      </c>
      <c r="J156" s="74"/>
      <c r="K156" s="204"/>
      <c r="L156" s="71" t="str">
        <f t="shared" si="39"/>
        <v/>
      </c>
      <c r="M156" s="74" t="str">
        <f t="shared" si="30"/>
        <v/>
      </c>
      <c r="N156" s="74">
        <f t="shared" si="31"/>
        <v>43515</v>
      </c>
      <c r="O156" s="71" t="str">
        <f t="shared" si="40"/>
        <v/>
      </c>
      <c r="P156" s="71" t="str">
        <f t="shared" si="41"/>
        <v>振替済み</v>
      </c>
      <c r="Q156" s="192" t="str">
        <f t="shared" si="42"/>
        <v/>
      </c>
      <c r="R156" s="199" t="str">
        <f t="shared" si="32"/>
        <v>↓</v>
      </c>
      <c r="S156" s="45"/>
      <c r="V156" s="64" t="str">
        <f>IFERROR(VLOOKUP(B156,【記載例】工事概要!$C$10:$D$14,2,FALSE),"")</f>
        <v/>
      </c>
      <c r="W156" s="64" t="str">
        <f>IFERROR(VLOOKUP(B156,【記載例】工事概要!$C$18:$D$23,2,FALSE),"")</f>
        <v/>
      </c>
      <c r="X156" s="64" t="str">
        <f>IFERROR(VLOOKUP(B156,【記載例】工事概要!$C$24:$D$26,2,FALSE),"")</f>
        <v/>
      </c>
      <c r="Y156" s="64" t="str">
        <f>IF(B156&gt;【記載例】工事概要!$C$28,"",IF(B156&gt;=【記載例】工事概要!$C$27,$Y$13,""))</f>
        <v/>
      </c>
      <c r="Z156" s="64" t="str">
        <f>IF(B156&gt;【記載例】工事概要!$C$30,"",IF(B156&gt;=【記載例】工事概要!$C$29,$Z$13,""))</f>
        <v/>
      </c>
      <c r="AA156" s="64" t="str">
        <f>IF(B156&gt;【記載例】工事概要!$C$32,"",IF(B156&gt;=【記載例】工事概要!$C$31,$AA$13,""))</f>
        <v/>
      </c>
      <c r="AB156" s="64" t="str">
        <f>IF(B156&gt;【記載例】工事概要!$C$34,"",IF(B156&gt;=【記載例】工事概要!$C$33,$AB$13,""))</f>
        <v/>
      </c>
      <c r="AC156" s="64" t="str">
        <f>IF(B156&gt;【記載例】工事概要!$C$36,"",IF(B156&gt;=【記載例】工事概要!$C$35,$AC$13,""))</f>
        <v/>
      </c>
      <c r="AD156" s="64" t="str">
        <f>IF(B156&gt;【記載例】工事概要!$C$38,"",IF(B156&gt;=【記載例】工事概要!$C$37,$AD$13,""))</f>
        <v/>
      </c>
      <c r="AE156" s="64" t="str">
        <f>IF(B156&gt;【記載例】工事概要!$C$40,"",IF(B156&gt;=【記載例】工事概要!$C$39,$AE$13,""))</f>
        <v/>
      </c>
      <c r="AF156" s="64" t="str">
        <f t="shared" si="33"/>
        <v/>
      </c>
      <c r="AG156" s="64" t="str">
        <f t="shared" si="34"/>
        <v xml:space="preserve"> </v>
      </c>
    </row>
    <row r="157" spans="1:33" ht="39" customHeight="1">
      <c r="A157" s="47" t="str">
        <f t="shared" si="35"/>
        <v>対象期間</v>
      </c>
      <c r="B157" s="72">
        <f>IFERROR(IF(B156=【記載例】工事概要!$E$14,"-",IF(B156="-","-",B156+1)),"-")</f>
        <v>43516</v>
      </c>
      <c r="C157" s="73">
        <f t="shared" si="36"/>
        <v>4</v>
      </c>
      <c r="D157" s="66" t="str">
        <f t="shared" si="37"/>
        <v xml:space="preserve"> </v>
      </c>
      <c r="E157" s="85" t="str">
        <f>IF(B157=【記載例】工事概要!$E$10,"",IF(B157&gt;【記載例】工事概要!$E$13,"",IF(LEN(AF157)=0,"○","")))</f>
        <v>○</v>
      </c>
      <c r="F157" s="70" t="str">
        <f t="shared" si="38"/>
        <v>〇</v>
      </c>
      <c r="G157" s="85" t="str">
        <f t="shared" si="29"/>
        <v/>
      </c>
      <c r="H157" s="208" t="s">
        <v>129</v>
      </c>
      <c r="I157" s="208" t="s">
        <v>129</v>
      </c>
      <c r="J157" s="74"/>
      <c r="K157" s="204"/>
      <c r="L157" s="71" t="str">
        <f t="shared" si="39"/>
        <v/>
      </c>
      <c r="M157" s="74" t="str">
        <f t="shared" si="30"/>
        <v/>
      </c>
      <c r="N157" s="74">
        <f t="shared" si="31"/>
        <v>43516</v>
      </c>
      <c r="O157" s="71" t="str">
        <f t="shared" si="40"/>
        <v/>
      </c>
      <c r="P157" s="71" t="str">
        <f t="shared" si="41"/>
        <v>振替済み</v>
      </c>
      <c r="Q157" s="192" t="str">
        <f t="shared" si="42"/>
        <v/>
      </c>
      <c r="R157" s="199" t="str">
        <f t="shared" si="32"/>
        <v>↓</v>
      </c>
      <c r="S157" s="45"/>
      <c r="V157" s="64" t="str">
        <f>IFERROR(VLOOKUP(B157,【記載例】工事概要!$C$10:$D$14,2,FALSE),"")</f>
        <v/>
      </c>
      <c r="W157" s="64" t="str">
        <f>IFERROR(VLOOKUP(B157,【記載例】工事概要!$C$18:$D$23,2,FALSE),"")</f>
        <v/>
      </c>
      <c r="X157" s="64" t="str">
        <f>IFERROR(VLOOKUP(B157,【記載例】工事概要!$C$24:$D$26,2,FALSE),"")</f>
        <v/>
      </c>
      <c r="Y157" s="64" t="str">
        <f>IF(B157&gt;【記載例】工事概要!$C$28,"",IF(B157&gt;=【記載例】工事概要!$C$27,$Y$13,""))</f>
        <v/>
      </c>
      <c r="Z157" s="64" t="str">
        <f>IF(B157&gt;【記載例】工事概要!$C$30,"",IF(B157&gt;=【記載例】工事概要!$C$29,$Z$13,""))</f>
        <v/>
      </c>
      <c r="AA157" s="64" t="str">
        <f>IF(B157&gt;【記載例】工事概要!$C$32,"",IF(B157&gt;=【記載例】工事概要!$C$31,$AA$13,""))</f>
        <v/>
      </c>
      <c r="AB157" s="64" t="str">
        <f>IF(B157&gt;【記載例】工事概要!$C$34,"",IF(B157&gt;=【記載例】工事概要!$C$33,$AB$13,""))</f>
        <v/>
      </c>
      <c r="AC157" s="64" t="str">
        <f>IF(B157&gt;【記載例】工事概要!$C$36,"",IF(B157&gt;=【記載例】工事概要!$C$35,$AC$13,""))</f>
        <v/>
      </c>
      <c r="AD157" s="64" t="str">
        <f>IF(B157&gt;【記載例】工事概要!$C$38,"",IF(B157&gt;=【記載例】工事概要!$C$37,$AD$13,""))</f>
        <v/>
      </c>
      <c r="AE157" s="64" t="str">
        <f>IF(B157&gt;【記載例】工事概要!$C$40,"",IF(B157&gt;=【記載例】工事概要!$C$39,$AE$13,""))</f>
        <v/>
      </c>
      <c r="AF157" s="64" t="str">
        <f t="shared" si="33"/>
        <v/>
      </c>
      <c r="AG157" s="64" t="str">
        <f t="shared" si="34"/>
        <v xml:space="preserve"> </v>
      </c>
    </row>
    <row r="158" spans="1:33" ht="39" customHeight="1">
      <c r="A158" s="47" t="str">
        <f t="shared" si="35"/>
        <v>対象期間</v>
      </c>
      <c r="B158" s="72">
        <f>IFERROR(IF(B157=【記載例】工事概要!$E$14,"-",IF(B157="-","-",B157+1)),"-")</f>
        <v>43517</v>
      </c>
      <c r="C158" s="73">
        <f t="shared" si="36"/>
        <v>5</v>
      </c>
      <c r="D158" s="66" t="str">
        <f t="shared" si="37"/>
        <v xml:space="preserve"> </v>
      </c>
      <c r="E158" s="85" t="str">
        <f>IF(B158=【記載例】工事概要!$E$10,"",IF(B158&gt;【記載例】工事概要!$E$13,"",IF(LEN(AF158)=0,"○","")))</f>
        <v>○</v>
      </c>
      <c r="F158" s="70" t="str">
        <f t="shared" si="38"/>
        <v>〇</v>
      </c>
      <c r="G158" s="85" t="str">
        <f t="shared" si="29"/>
        <v/>
      </c>
      <c r="H158" s="208" t="s">
        <v>129</v>
      </c>
      <c r="I158" s="208" t="s">
        <v>129</v>
      </c>
      <c r="J158" s="74"/>
      <c r="K158" s="204"/>
      <c r="L158" s="71" t="str">
        <f t="shared" si="39"/>
        <v/>
      </c>
      <c r="M158" s="74" t="str">
        <f t="shared" si="30"/>
        <v/>
      </c>
      <c r="N158" s="74">
        <f t="shared" si="31"/>
        <v>43517</v>
      </c>
      <c r="O158" s="71" t="str">
        <f t="shared" si="40"/>
        <v/>
      </c>
      <c r="P158" s="71" t="str">
        <f t="shared" si="41"/>
        <v>振替済み</v>
      </c>
      <c r="Q158" s="192" t="str">
        <f t="shared" si="42"/>
        <v/>
      </c>
      <c r="R158" s="199" t="str">
        <f t="shared" si="32"/>
        <v>↓</v>
      </c>
      <c r="S158" s="45"/>
      <c r="V158" s="64" t="str">
        <f>IFERROR(VLOOKUP(B158,【記載例】工事概要!$C$10:$D$14,2,FALSE),"")</f>
        <v/>
      </c>
      <c r="W158" s="64" t="str">
        <f>IFERROR(VLOOKUP(B158,【記載例】工事概要!$C$18:$D$23,2,FALSE),"")</f>
        <v/>
      </c>
      <c r="X158" s="64" t="str">
        <f>IFERROR(VLOOKUP(B158,【記載例】工事概要!$C$24:$D$26,2,FALSE),"")</f>
        <v/>
      </c>
      <c r="Y158" s="64" t="str">
        <f>IF(B158&gt;【記載例】工事概要!$C$28,"",IF(B158&gt;=【記載例】工事概要!$C$27,$Y$13,""))</f>
        <v/>
      </c>
      <c r="Z158" s="64" t="str">
        <f>IF(B158&gt;【記載例】工事概要!$C$30,"",IF(B158&gt;=【記載例】工事概要!$C$29,$Z$13,""))</f>
        <v/>
      </c>
      <c r="AA158" s="64" t="str">
        <f>IF(B158&gt;【記載例】工事概要!$C$32,"",IF(B158&gt;=【記載例】工事概要!$C$31,$AA$13,""))</f>
        <v/>
      </c>
      <c r="AB158" s="64" t="str">
        <f>IF(B158&gt;【記載例】工事概要!$C$34,"",IF(B158&gt;=【記載例】工事概要!$C$33,$AB$13,""))</f>
        <v/>
      </c>
      <c r="AC158" s="64" t="str">
        <f>IF(B158&gt;【記載例】工事概要!$C$36,"",IF(B158&gt;=【記載例】工事概要!$C$35,$AC$13,""))</f>
        <v/>
      </c>
      <c r="AD158" s="64" t="str">
        <f>IF(B158&gt;【記載例】工事概要!$C$38,"",IF(B158&gt;=【記載例】工事概要!$C$37,$AD$13,""))</f>
        <v/>
      </c>
      <c r="AE158" s="64" t="str">
        <f>IF(B158&gt;【記載例】工事概要!$C$40,"",IF(B158&gt;=【記載例】工事概要!$C$39,$AE$13,""))</f>
        <v/>
      </c>
      <c r="AF158" s="64" t="str">
        <f t="shared" si="33"/>
        <v/>
      </c>
      <c r="AG158" s="64" t="str">
        <f t="shared" si="34"/>
        <v xml:space="preserve"> </v>
      </c>
    </row>
    <row r="159" spans="1:33" ht="39" customHeight="1">
      <c r="A159" s="47" t="str">
        <f t="shared" si="35"/>
        <v>対象期間</v>
      </c>
      <c r="B159" s="72">
        <f>IFERROR(IF(B158=【記載例】工事概要!$E$14,"-",IF(B158="-","-",B158+1)),"-")</f>
        <v>43518</v>
      </c>
      <c r="C159" s="73">
        <f t="shared" si="36"/>
        <v>6</v>
      </c>
      <c r="D159" s="66" t="str">
        <f t="shared" si="37"/>
        <v xml:space="preserve"> </v>
      </c>
      <c r="E159" s="85" t="str">
        <f>IF(B159=【記載例】工事概要!$E$10,"",IF(B159&gt;【記載例】工事概要!$E$13,"",IF(LEN(AF159)=0,"○","")))</f>
        <v>○</v>
      </c>
      <c r="F159" s="70" t="str">
        <f t="shared" si="38"/>
        <v>〇</v>
      </c>
      <c r="G159" s="85" t="str">
        <f t="shared" si="29"/>
        <v/>
      </c>
      <c r="H159" s="85" t="s">
        <v>129</v>
      </c>
      <c r="I159" s="85" t="s">
        <v>129</v>
      </c>
      <c r="J159" s="74"/>
      <c r="K159" s="204"/>
      <c r="L159" s="71" t="str">
        <f t="shared" si="39"/>
        <v/>
      </c>
      <c r="M159" s="74" t="str">
        <f t="shared" si="30"/>
        <v/>
      </c>
      <c r="N159" s="74">
        <f t="shared" si="31"/>
        <v>43518</v>
      </c>
      <c r="O159" s="71" t="str">
        <f t="shared" si="40"/>
        <v/>
      </c>
      <c r="P159" s="71" t="str">
        <f t="shared" si="41"/>
        <v>振替済み</v>
      </c>
      <c r="Q159" s="192" t="str">
        <f t="shared" si="42"/>
        <v/>
      </c>
      <c r="R159" s="199" t="str">
        <f t="shared" si="32"/>
        <v>↓</v>
      </c>
      <c r="S159" s="45"/>
      <c r="V159" s="64" t="str">
        <f>IFERROR(VLOOKUP(B159,【記載例】工事概要!$C$10:$D$14,2,FALSE),"")</f>
        <v/>
      </c>
      <c r="W159" s="64" t="str">
        <f>IFERROR(VLOOKUP(B159,【記載例】工事概要!$C$18:$D$23,2,FALSE),"")</f>
        <v/>
      </c>
      <c r="X159" s="64" t="str">
        <f>IFERROR(VLOOKUP(B159,【記載例】工事概要!$C$24:$D$26,2,FALSE),"")</f>
        <v/>
      </c>
      <c r="Y159" s="64" t="str">
        <f>IF(B159&gt;【記載例】工事概要!$C$28,"",IF(B159&gt;=【記載例】工事概要!$C$27,$Y$13,""))</f>
        <v/>
      </c>
      <c r="Z159" s="64" t="str">
        <f>IF(B159&gt;【記載例】工事概要!$C$30,"",IF(B159&gt;=【記載例】工事概要!$C$29,$Z$13,""))</f>
        <v/>
      </c>
      <c r="AA159" s="64" t="str">
        <f>IF(B159&gt;【記載例】工事概要!$C$32,"",IF(B159&gt;=【記載例】工事概要!$C$31,$AA$13,""))</f>
        <v/>
      </c>
      <c r="AB159" s="64" t="str">
        <f>IF(B159&gt;【記載例】工事概要!$C$34,"",IF(B159&gt;=【記載例】工事概要!$C$33,$AB$13,""))</f>
        <v/>
      </c>
      <c r="AC159" s="64" t="str">
        <f>IF(B159&gt;【記載例】工事概要!$C$36,"",IF(B159&gt;=【記載例】工事概要!$C$35,$AC$13,""))</f>
        <v/>
      </c>
      <c r="AD159" s="64" t="str">
        <f>IF(B159&gt;【記載例】工事概要!$C$38,"",IF(B159&gt;=【記載例】工事概要!$C$37,$AD$13,""))</f>
        <v/>
      </c>
      <c r="AE159" s="64" t="str">
        <f>IF(B159&gt;【記載例】工事概要!$C$40,"",IF(B159&gt;=【記載例】工事概要!$C$39,$AE$13,""))</f>
        <v/>
      </c>
      <c r="AF159" s="64" t="str">
        <f t="shared" si="33"/>
        <v/>
      </c>
      <c r="AG159" s="64" t="str">
        <f t="shared" si="34"/>
        <v xml:space="preserve"> </v>
      </c>
    </row>
    <row r="160" spans="1:33" ht="39" customHeight="1">
      <c r="A160" s="47" t="str">
        <f t="shared" si="35"/>
        <v>対象期間</v>
      </c>
      <c r="B160" s="72">
        <f>IFERROR(IF(B159=【記載例】工事概要!$E$14,"-",IF(B159="-","-",B159+1)),"-")</f>
        <v>43519</v>
      </c>
      <c r="C160" s="73">
        <f t="shared" si="36"/>
        <v>7</v>
      </c>
      <c r="D160" s="66" t="str">
        <f t="shared" si="37"/>
        <v xml:space="preserve"> </v>
      </c>
      <c r="E160" s="85" t="str">
        <f>IF(B160=【記載例】工事概要!$E$10,"",IF(B160&gt;【記載例】工事概要!$E$13,"",IF(LEN(AF160)=0,"○","")))</f>
        <v>○</v>
      </c>
      <c r="F160" s="70" t="str">
        <f t="shared" si="38"/>
        <v>〇</v>
      </c>
      <c r="G160" s="85" t="str">
        <f t="shared" si="29"/>
        <v>〇</v>
      </c>
      <c r="H160" s="208" t="s">
        <v>49</v>
      </c>
      <c r="I160" s="208" t="s">
        <v>49</v>
      </c>
      <c r="J160" s="74"/>
      <c r="K160" s="204"/>
      <c r="L160" s="71" t="str">
        <f t="shared" si="39"/>
        <v/>
      </c>
      <c r="M160" s="74" t="str">
        <f t="shared" si="30"/>
        <v/>
      </c>
      <c r="N160" s="74">
        <f t="shared" si="31"/>
        <v>43519</v>
      </c>
      <c r="O160" s="71" t="str">
        <f t="shared" si="40"/>
        <v/>
      </c>
      <c r="P160" s="71" t="str">
        <f t="shared" si="41"/>
        <v>振替済み</v>
      </c>
      <c r="Q160" s="192" t="str">
        <f t="shared" si="42"/>
        <v>OK</v>
      </c>
      <c r="R160" s="199" t="str">
        <f t="shared" si="32"/>
        <v>↓</v>
      </c>
      <c r="S160" s="45"/>
      <c r="V160" s="64" t="str">
        <f>IFERROR(VLOOKUP(B160,【記載例】工事概要!$C$10:$D$14,2,FALSE),"")</f>
        <v/>
      </c>
      <c r="W160" s="64" t="str">
        <f>IFERROR(VLOOKUP(B160,【記載例】工事概要!$C$18:$D$23,2,FALSE),"")</f>
        <v/>
      </c>
      <c r="X160" s="64" t="str">
        <f>IFERROR(VLOOKUP(B160,【記載例】工事概要!$C$24:$D$26,2,FALSE),"")</f>
        <v/>
      </c>
      <c r="Y160" s="64" t="str">
        <f>IF(B160&gt;【記載例】工事概要!$C$28,"",IF(B160&gt;=【記載例】工事概要!$C$27,$Y$13,""))</f>
        <v/>
      </c>
      <c r="Z160" s="64" t="str">
        <f>IF(B160&gt;【記載例】工事概要!$C$30,"",IF(B160&gt;=【記載例】工事概要!$C$29,$Z$13,""))</f>
        <v/>
      </c>
      <c r="AA160" s="64" t="str">
        <f>IF(B160&gt;【記載例】工事概要!$C$32,"",IF(B160&gt;=【記載例】工事概要!$C$31,$AA$13,""))</f>
        <v/>
      </c>
      <c r="AB160" s="64" t="str">
        <f>IF(B160&gt;【記載例】工事概要!$C$34,"",IF(B160&gt;=【記載例】工事概要!$C$33,$AB$13,""))</f>
        <v/>
      </c>
      <c r="AC160" s="64" t="str">
        <f>IF(B160&gt;【記載例】工事概要!$C$36,"",IF(B160&gt;=【記載例】工事概要!$C$35,$AC$13,""))</f>
        <v/>
      </c>
      <c r="AD160" s="64" t="str">
        <f>IF(B160&gt;【記載例】工事概要!$C$38,"",IF(B160&gt;=【記載例】工事概要!$C$37,$AD$13,""))</f>
        <v/>
      </c>
      <c r="AE160" s="64" t="str">
        <f>IF(B160&gt;【記載例】工事概要!$C$40,"",IF(B160&gt;=【記載例】工事概要!$C$39,$AE$13,""))</f>
        <v/>
      </c>
      <c r="AF160" s="64" t="str">
        <f t="shared" si="33"/>
        <v/>
      </c>
      <c r="AG160" s="64" t="str">
        <f t="shared" si="34"/>
        <v xml:space="preserve"> </v>
      </c>
    </row>
    <row r="161" spans="1:33" ht="39" customHeight="1">
      <c r="A161" s="47" t="str">
        <f t="shared" si="35"/>
        <v>対象期間</v>
      </c>
      <c r="B161" s="72">
        <f>IFERROR(IF(B160=【記載例】工事概要!$E$14,"-",IF(B160="-","-",B160+1)),"-")</f>
        <v>43520</v>
      </c>
      <c r="C161" s="73">
        <f t="shared" si="36"/>
        <v>1</v>
      </c>
      <c r="D161" s="66" t="str">
        <f t="shared" si="37"/>
        <v xml:space="preserve"> </v>
      </c>
      <c r="E161" s="85" t="str">
        <f>IF(B161=【記載例】工事概要!$E$10,"",IF(B161&gt;【記載例】工事概要!$E$13,"",IF(LEN(AF161)=0,"○","")))</f>
        <v>○</v>
      </c>
      <c r="F161" s="70" t="str">
        <f t="shared" si="38"/>
        <v>〇</v>
      </c>
      <c r="G161" s="85" t="str">
        <f t="shared" si="29"/>
        <v>〇</v>
      </c>
      <c r="H161" s="208" t="s">
        <v>49</v>
      </c>
      <c r="I161" s="208" t="s">
        <v>49</v>
      </c>
      <c r="J161" s="74"/>
      <c r="K161" s="204"/>
      <c r="L161" s="71" t="str">
        <f t="shared" si="39"/>
        <v/>
      </c>
      <c r="M161" s="74" t="str">
        <f t="shared" si="30"/>
        <v/>
      </c>
      <c r="N161" s="74">
        <f t="shared" si="31"/>
        <v>43520</v>
      </c>
      <c r="O161" s="71" t="str">
        <f t="shared" si="40"/>
        <v/>
      </c>
      <c r="P161" s="71" t="str">
        <f t="shared" si="41"/>
        <v>振替済み</v>
      </c>
      <c r="Q161" s="192" t="str">
        <f t="shared" si="42"/>
        <v>OK</v>
      </c>
      <c r="R161" s="199" t="str">
        <f t="shared" si="32"/>
        <v>週の終わり</v>
      </c>
      <c r="S161" s="45"/>
      <c r="V161" s="64" t="str">
        <f>IFERROR(VLOOKUP(B161,【記載例】工事概要!$C$10:$D$14,2,FALSE),"")</f>
        <v/>
      </c>
      <c r="W161" s="64" t="str">
        <f>IFERROR(VLOOKUP(B161,【記載例】工事概要!$C$18:$D$23,2,FALSE),"")</f>
        <v/>
      </c>
      <c r="X161" s="64" t="str">
        <f>IFERROR(VLOOKUP(B161,【記載例】工事概要!$C$24:$D$26,2,FALSE),"")</f>
        <v/>
      </c>
      <c r="Y161" s="64" t="str">
        <f>IF(B161&gt;【記載例】工事概要!$C$28,"",IF(B161&gt;=【記載例】工事概要!$C$27,$Y$13,""))</f>
        <v/>
      </c>
      <c r="Z161" s="64" t="str">
        <f>IF(B161&gt;【記載例】工事概要!$C$30,"",IF(B161&gt;=【記載例】工事概要!$C$29,$Z$13,""))</f>
        <v/>
      </c>
      <c r="AA161" s="64" t="str">
        <f>IF(B161&gt;【記載例】工事概要!$C$32,"",IF(B161&gt;=【記載例】工事概要!$C$31,$AA$13,""))</f>
        <v/>
      </c>
      <c r="AB161" s="64" t="str">
        <f>IF(B161&gt;【記載例】工事概要!$C$34,"",IF(B161&gt;=【記載例】工事概要!$C$33,$AB$13,""))</f>
        <v/>
      </c>
      <c r="AC161" s="64" t="str">
        <f>IF(B161&gt;【記載例】工事概要!$C$36,"",IF(B161&gt;=【記載例】工事概要!$C$35,$AC$13,""))</f>
        <v/>
      </c>
      <c r="AD161" s="64" t="str">
        <f>IF(B161&gt;【記載例】工事概要!$C$38,"",IF(B161&gt;=【記載例】工事概要!$C$37,$AD$13,""))</f>
        <v/>
      </c>
      <c r="AE161" s="64" t="str">
        <f>IF(B161&gt;【記載例】工事概要!$C$40,"",IF(B161&gt;=【記載例】工事概要!$C$39,$AE$13,""))</f>
        <v/>
      </c>
      <c r="AF161" s="64" t="str">
        <f t="shared" si="33"/>
        <v/>
      </c>
      <c r="AG161" s="64" t="str">
        <f t="shared" si="34"/>
        <v xml:space="preserve"> </v>
      </c>
    </row>
    <row r="162" spans="1:33" ht="39" customHeight="1">
      <c r="A162" s="47" t="str">
        <f t="shared" si="35"/>
        <v>対象期間</v>
      </c>
      <c r="B162" s="72">
        <f>IFERROR(IF(B161=【記載例】工事概要!$E$14,"-",IF(B161="-","-",B161+1)),"-")</f>
        <v>43521</v>
      </c>
      <c r="C162" s="73">
        <f t="shared" si="36"/>
        <v>2</v>
      </c>
      <c r="D162" s="66" t="str">
        <f t="shared" si="37"/>
        <v xml:space="preserve"> </v>
      </c>
      <c r="E162" s="85" t="str">
        <f>IF(B162=【記載例】工事概要!$E$10,"",IF(B162&gt;【記載例】工事概要!$E$13,"",IF(LEN(AF162)=0,"○","")))</f>
        <v>○</v>
      </c>
      <c r="F162" s="70" t="str">
        <f t="shared" si="38"/>
        <v>〇</v>
      </c>
      <c r="G162" s="85" t="str">
        <f t="shared" si="29"/>
        <v/>
      </c>
      <c r="H162" s="85" t="s">
        <v>129</v>
      </c>
      <c r="I162" s="85" t="s">
        <v>129</v>
      </c>
      <c r="J162" s="74"/>
      <c r="K162" s="204"/>
      <c r="L162" s="71" t="str">
        <f t="shared" si="39"/>
        <v/>
      </c>
      <c r="M162" s="74" t="str">
        <f t="shared" si="30"/>
        <v/>
      </c>
      <c r="N162" s="74">
        <f t="shared" si="31"/>
        <v>43521</v>
      </c>
      <c r="O162" s="71" t="str">
        <f t="shared" si="40"/>
        <v/>
      </c>
      <c r="P162" s="71" t="str">
        <f t="shared" si="41"/>
        <v>振替済み</v>
      </c>
      <c r="Q162" s="192" t="str">
        <f t="shared" si="42"/>
        <v/>
      </c>
      <c r="R162" s="199" t="str">
        <f t="shared" si="32"/>
        <v>週の始まり</v>
      </c>
      <c r="S162" s="45"/>
      <c r="V162" s="64" t="str">
        <f>IFERROR(VLOOKUP(B162,【記載例】工事概要!$C$10:$D$14,2,FALSE),"")</f>
        <v/>
      </c>
      <c r="W162" s="64" t="str">
        <f>IFERROR(VLOOKUP(B162,【記載例】工事概要!$C$18:$D$23,2,FALSE),"")</f>
        <v/>
      </c>
      <c r="X162" s="64" t="str">
        <f>IFERROR(VLOOKUP(B162,【記載例】工事概要!$C$24:$D$26,2,FALSE),"")</f>
        <v/>
      </c>
      <c r="Y162" s="64" t="str">
        <f>IF(B162&gt;【記載例】工事概要!$C$28,"",IF(B162&gt;=【記載例】工事概要!$C$27,$Y$13,""))</f>
        <v/>
      </c>
      <c r="Z162" s="64" t="str">
        <f>IF(B162&gt;【記載例】工事概要!$C$30,"",IF(B162&gt;=【記載例】工事概要!$C$29,$Z$13,""))</f>
        <v/>
      </c>
      <c r="AA162" s="64" t="str">
        <f>IF(B162&gt;【記載例】工事概要!$C$32,"",IF(B162&gt;=【記載例】工事概要!$C$31,$AA$13,""))</f>
        <v/>
      </c>
      <c r="AB162" s="64" t="str">
        <f>IF(B162&gt;【記載例】工事概要!$C$34,"",IF(B162&gt;=【記載例】工事概要!$C$33,$AB$13,""))</f>
        <v/>
      </c>
      <c r="AC162" s="64" t="str">
        <f>IF(B162&gt;【記載例】工事概要!$C$36,"",IF(B162&gt;=【記載例】工事概要!$C$35,$AC$13,""))</f>
        <v/>
      </c>
      <c r="AD162" s="64" t="str">
        <f>IF(B162&gt;【記載例】工事概要!$C$38,"",IF(B162&gt;=【記載例】工事概要!$C$37,$AD$13,""))</f>
        <v/>
      </c>
      <c r="AE162" s="64" t="str">
        <f>IF(B162&gt;【記載例】工事概要!$C$40,"",IF(B162&gt;=【記載例】工事概要!$C$39,$AE$13,""))</f>
        <v/>
      </c>
      <c r="AF162" s="64" t="str">
        <f t="shared" si="33"/>
        <v/>
      </c>
      <c r="AG162" s="64" t="str">
        <f t="shared" si="34"/>
        <v xml:space="preserve"> </v>
      </c>
    </row>
    <row r="163" spans="1:33" ht="39" customHeight="1">
      <c r="A163" s="47" t="str">
        <f t="shared" si="35"/>
        <v>対象期間</v>
      </c>
      <c r="B163" s="72">
        <f>IFERROR(IF(B162=【記載例】工事概要!$E$14,"-",IF(B162="-","-",B162+1)),"-")</f>
        <v>43522</v>
      </c>
      <c r="C163" s="73">
        <f t="shared" si="36"/>
        <v>3</v>
      </c>
      <c r="D163" s="66" t="str">
        <f t="shared" si="37"/>
        <v xml:space="preserve"> </v>
      </c>
      <c r="E163" s="85" t="str">
        <f>IF(B163=【記載例】工事概要!$E$10,"",IF(B163&gt;【記載例】工事概要!$E$13,"",IF(LEN(AF163)=0,"○","")))</f>
        <v>○</v>
      </c>
      <c r="F163" s="70" t="str">
        <f t="shared" si="38"/>
        <v>〇</v>
      </c>
      <c r="G163" s="85" t="str">
        <f t="shared" si="29"/>
        <v/>
      </c>
      <c r="H163" s="85" t="s">
        <v>129</v>
      </c>
      <c r="I163" s="85" t="s">
        <v>129</v>
      </c>
      <c r="J163" s="74"/>
      <c r="K163" s="204"/>
      <c r="L163" s="71" t="str">
        <f t="shared" si="39"/>
        <v/>
      </c>
      <c r="M163" s="74" t="str">
        <f t="shared" si="30"/>
        <v/>
      </c>
      <c r="N163" s="74">
        <f t="shared" si="31"/>
        <v>43522</v>
      </c>
      <c r="O163" s="71" t="str">
        <f t="shared" si="40"/>
        <v/>
      </c>
      <c r="P163" s="71" t="str">
        <f t="shared" si="41"/>
        <v>振替済み</v>
      </c>
      <c r="Q163" s="192" t="str">
        <f t="shared" si="42"/>
        <v/>
      </c>
      <c r="R163" s="199" t="str">
        <f t="shared" si="32"/>
        <v>↓</v>
      </c>
      <c r="S163" s="45"/>
      <c r="V163" s="64" t="str">
        <f>IFERROR(VLOOKUP(B163,【記載例】工事概要!$C$10:$D$14,2,FALSE),"")</f>
        <v/>
      </c>
      <c r="W163" s="64" t="str">
        <f>IFERROR(VLOOKUP(B163,【記載例】工事概要!$C$18:$D$23,2,FALSE),"")</f>
        <v/>
      </c>
      <c r="X163" s="64" t="str">
        <f>IFERROR(VLOOKUP(B163,【記載例】工事概要!$C$24:$D$26,2,FALSE),"")</f>
        <v/>
      </c>
      <c r="Y163" s="64" t="str">
        <f>IF(B163&gt;【記載例】工事概要!$C$28,"",IF(B163&gt;=【記載例】工事概要!$C$27,$Y$13,""))</f>
        <v/>
      </c>
      <c r="Z163" s="64" t="str">
        <f>IF(B163&gt;【記載例】工事概要!$C$30,"",IF(B163&gt;=【記載例】工事概要!$C$29,$Z$13,""))</f>
        <v/>
      </c>
      <c r="AA163" s="64" t="str">
        <f>IF(B163&gt;【記載例】工事概要!$C$32,"",IF(B163&gt;=【記載例】工事概要!$C$31,$AA$13,""))</f>
        <v/>
      </c>
      <c r="AB163" s="64" t="str">
        <f>IF(B163&gt;【記載例】工事概要!$C$34,"",IF(B163&gt;=【記載例】工事概要!$C$33,$AB$13,""))</f>
        <v/>
      </c>
      <c r="AC163" s="64" t="str">
        <f>IF(B163&gt;【記載例】工事概要!$C$36,"",IF(B163&gt;=【記載例】工事概要!$C$35,$AC$13,""))</f>
        <v/>
      </c>
      <c r="AD163" s="64" t="str">
        <f>IF(B163&gt;【記載例】工事概要!$C$38,"",IF(B163&gt;=【記載例】工事概要!$C$37,$AD$13,""))</f>
        <v/>
      </c>
      <c r="AE163" s="64" t="str">
        <f>IF(B163&gt;【記載例】工事概要!$C$40,"",IF(B163&gt;=【記載例】工事概要!$C$39,$AE$13,""))</f>
        <v/>
      </c>
      <c r="AF163" s="64" t="str">
        <f t="shared" si="33"/>
        <v/>
      </c>
      <c r="AG163" s="64" t="str">
        <f t="shared" si="34"/>
        <v xml:space="preserve"> </v>
      </c>
    </row>
    <row r="164" spans="1:33" ht="39" customHeight="1">
      <c r="A164" s="47" t="str">
        <f t="shared" si="35"/>
        <v>対象期間</v>
      </c>
      <c r="B164" s="72">
        <f>IFERROR(IF(B163=【記載例】工事概要!$E$14,"-",IF(B163="-","-",B163+1)),"-")</f>
        <v>43523</v>
      </c>
      <c r="C164" s="73">
        <f t="shared" si="36"/>
        <v>4</v>
      </c>
      <c r="D164" s="66" t="str">
        <f t="shared" si="37"/>
        <v xml:space="preserve"> </v>
      </c>
      <c r="E164" s="85" t="str">
        <f>IF(B164=【記載例】工事概要!$E$10,"",IF(B164&gt;【記載例】工事概要!$E$13,"",IF(LEN(AF164)=0,"○","")))</f>
        <v>○</v>
      </c>
      <c r="F164" s="70" t="str">
        <f t="shared" si="38"/>
        <v>〇</v>
      </c>
      <c r="G164" s="85" t="str">
        <f t="shared" si="29"/>
        <v/>
      </c>
      <c r="H164" s="208" t="s">
        <v>129</v>
      </c>
      <c r="I164" s="208" t="s">
        <v>129</v>
      </c>
      <c r="J164" s="74"/>
      <c r="K164" s="204"/>
      <c r="L164" s="71" t="str">
        <f t="shared" si="39"/>
        <v/>
      </c>
      <c r="M164" s="74" t="str">
        <f t="shared" si="30"/>
        <v/>
      </c>
      <c r="N164" s="74">
        <f t="shared" si="31"/>
        <v>43523</v>
      </c>
      <c r="O164" s="71" t="str">
        <f t="shared" si="40"/>
        <v/>
      </c>
      <c r="P164" s="71" t="str">
        <f t="shared" si="41"/>
        <v>振替済み</v>
      </c>
      <c r="Q164" s="192" t="str">
        <f t="shared" si="42"/>
        <v/>
      </c>
      <c r="R164" s="199" t="str">
        <f t="shared" si="32"/>
        <v>↓</v>
      </c>
      <c r="S164" s="45"/>
      <c r="V164" s="64" t="str">
        <f>IFERROR(VLOOKUP(B164,【記載例】工事概要!$C$10:$D$14,2,FALSE),"")</f>
        <v/>
      </c>
      <c r="W164" s="64" t="str">
        <f>IFERROR(VLOOKUP(B164,【記載例】工事概要!$C$18:$D$23,2,FALSE),"")</f>
        <v/>
      </c>
      <c r="X164" s="64" t="str">
        <f>IFERROR(VLOOKUP(B164,【記載例】工事概要!$C$24:$D$26,2,FALSE),"")</f>
        <v/>
      </c>
      <c r="Y164" s="64" t="str">
        <f>IF(B164&gt;【記載例】工事概要!$C$28,"",IF(B164&gt;=【記載例】工事概要!$C$27,$Y$13,""))</f>
        <v/>
      </c>
      <c r="Z164" s="64" t="str">
        <f>IF(B164&gt;【記載例】工事概要!$C$30,"",IF(B164&gt;=【記載例】工事概要!$C$29,$Z$13,""))</f>
        <v/>
      </c>
      <c r="AA164" s="64" t="str">
        <f>IF(B164&gt;【記載例】工事概要!$C$32,"",IF(B164&gt;=【記載例】工事概要!$C$31,$AA$13,""))</f>
        <v/>
      </c>
      <c r="AB164" s="64" t="str">
        <f>IF(B164&gt;【記載例】工事概要!$C$34,"",IF(B164&gt;=【記載例】工事概要!$C$33,$AB$13,""))</f>
        <v/>
      </c>
      <c r="AC164" s="64" t="str">
        <f>IF(B164&gt;【記載例】工事概要!$C$36,"",IF(B164&gt;=【記載例】工事概要!$C$35,$AC$13,""))</f>
        <v/>
      </c>
      <c r="AD164" s="64" t="str">
        <f>IF(B164&gt;【記載例】工事概要!$C$38,"",IF(B164&gt;=【記載例】工事概要!$C$37,$AD$13,""))</f>
        <v/>
      </c>
      <c r="AE164" s="64" t="str">
        <f>IF(B164&gt;【記載例】工事概要!$C$40,"",IF(B164&gt;=【記載例】工事概要!$C$39,$AE$13,""))</f>
        <v/>
      </c>
      <c r="AF164" s="64" t="str">
        <f t="shared" si="33"/>
        <v/>
      </c>
      <c r="AG164" s="64" t="str">
        <f t="shared" si="34"/>
        <v xml:space="preserve"> </v>
      </c>
    </row>
    <row r="165" spans="1:33" ht="39" customHeight="1">
      <c r="A165" s="47" t="str">
        <f t="shared" si="35"/>
        <v>対象期間</v>
      </c>
      <c r="B165" s="72">
        <f>IFERROR(IF(B164=【記載例】工事概要!$E$14,"-",IF(B164="-","-",B164+1)),"-")</f>
        <v>43524</v>
      </c>
      <c r="C165" s="73">
        <f t="shared" si="36"/>
        <v>5</v>
      </c>
      <c r="D165" s="66" t="str">
        <f t="shared" si="37"/>
        <v xml:space="preserve"> </v>
      </c>
      <c r="E165" s="85" t="str">
        <f>IF(B165=【記載例】工事概要!$E$10,"",IF(B165&gt;【記載例】工事概要!$E$13,"",IF(LEN(AF165)=0,"○","")))</f>
        <v>○</v>
      </c>
      <c r="F165" s="70" t="str">
        <f t="shared" si="38"/>
        <v>〇</v>
      </c>
      <c r="G165" s="85" t="str">
        <f t="shared" si="29"/>
        <v/>
      </c>
      <c r="H165" s="208" t="s">
        <v>129</v>
      </c>
      <c r="I165" s="208" t="s">
        <v>129</v>
      </c>
      <c r="J165" s="74"/>
      <c r="K165" s="204"/>
      <c r="L165" s="71" t="str">
        <f t="shared" si="39"/>
        <v/>
      </c>
      <c r="M165" s="74" t="str">
        <f t="shared" si="30"/>
        <v/>
      </c>
      <c r="N165" s="74">
        <f t="shared" si="31"/>
        <v>43524</v>
      </c>
      <c r="O165" s="71" t="str">
        <f t="shared" si="40"/>
        <v/>
      </c>
      <c r="P165" s="71" t="str">
        <f t="shared" si="41"/>
        <v>振替済み</v>
      </c>
      <c r="Q165" s="192" t="str">
        <f t="shared" si="42"/>
        <v/>
      </c>
      <c r="R165" s="199" t="str">
        <f t="shared" si="32"/>
        <v>↓</v>
      </c>
      <c r="S165" s="45"/>
      <c r="V165" s="64" t="str">
        <f>IFERROR(VLOOKUP(B165,【記載例】工事概要!$C$10:$D$14,2,FALSE),"")</f>
        <v/>
      </c>
      <c r="W165" s="64" t="str">
        <f>IFERROR(VLOOKUP(B165,【記載例】工事概要!$C$18:$D$23,2,FALSE),"")</f>
        <v/>
      </c>
      <c r="X165" s="64" t="str">
        <f>IFERROR(VLOOKUP(B165,【記載例】工事概要!$C$24:$D$26,2,FALSE),"")</f>
        <v/>
      </c>
      <c r="Y165" s="64" t="str">
        <f>IF(B165&gt;【記載例】工事概要!$C$28,"",IF(B165&gt;=【記載例】工事概要!$C$27,$Y$13,""))</f>
        <v/>
      </c>
      <c r="Z165" s="64" t="str">
        <f>IF(B165&gt;【記載例】工事概要!$C$30,"",IF(B165&gt;=【記載例】工事概要!$C$29,$Z$13,""))</f>
        <v/>
      </c>
      <c r="AA165" s="64" t="str">
        <f>IF(B165&gt;【記載例】工事概要!$C$32,"",IF(B165&gt;=【記載例】工事概要!$C$31,$AA$13,""))</f>
        <v/>
      </c>
      <c r="AB165" s="64" t="str">
        <f>IF(B165&gt;【記載例】工事概要!$C$34,"",IF(B165&gt;=【記載例】工事概要!$C$33,$AB$13,""))</f>
        <v/>
      </c>
      <c r="AC165" s="64" t="str">
        <f>IF(B165&gt;【記載例】工事概要!$C$36,"",IF(B165&gt;=【記載例】工事概要!$C$35,$AC$13,""))</f>
        <v/>
      </c>
      <c r="AD165" s="64" t="str">
        <f>IF(B165&gt;【記載例】工事概要!$C$38,"",IF(B165&gt;=【記載例】工事概要!$C$37,$AD$13,""))</f>
        <v/>
      </c>
      <c r="AE165" s="64" t="str">
        <f>IF(B165&gt;【記載例】工事概要!$C$40,"",IF(B165&gt;=【記載例】工事概要!$C$39,$AE$13,""))</f>
        <v/>
      </c>
      <c r="AF165" s="64" t="str">
        <f t="shared" si="33"/>
        <v/>
      </c>
      <c r="AG165" s="64" t="str">
        <f t="shared" si="34"/>
        <v xml:space="preserve"> </v>
      </c>
    </row>
    <row r="166" spans="1:33" ht="39" customHeight="1">
      <c r="A166" s="47" t="str">
        <f t="shared" si="35"/>
        <v>対象期間</v>
      </c>
      <c r="B166" s="72">
        <f>IFERROR(IF(B165=【記載例】工事概要!$E$14,"-",IF(B165="-","-",B165+1)),"-")</f>
        <v>43525</v>
      </c>
      <c r="C166" s="73">
        <f t="shared" si="36"/>
        <v>6</v>
      </c>
      <c r="D166" s="66" t="str">
        <f t="shared" si="37"/>
        <v xml:space="preserve"> </v>
      </c>
      <c r="E166" s="85" t="str">
        <f>IF(B166=【記載例】工事概要!$E$10,"",IF(B166&gt;【記載例】工事概要!$E$13,"",IF(LEN(AF166)=0,"○","")))</f>
        <v>○</v>
      </c>
      <c r="F166" s="70" t="str">
        <f t="shared" si="38"/>
        <v>〇</v>
      </c>
      <c r="G166" s="85" t="str">
        <f t="shared" si="29"/>
        <v/>
      </c>
      <c r="H166" s="208" t="s">
        <v>129</v>
      </c>
      <c r="I166" s="208" t="s">
        <v>129</v>
      </c>
      <c r="J166" s="74"/>
      <c r="K166" s="204"/>
      <c r="L166" s="71" t="str">
        <f t="shared" si="39"/>
        <v/>
      </c>
      <c r="M166" s="74" t="str">
        <f t="shared" si="30"/>
        <v/>
      </c>
      <c r="N166" s="74">
        <f t="shared" si="31"/>
        <v>43525</v>
      </c>
      <c r="O166" s="71" t="str">
        <f t="shared" si="40"/>
        <v/>
      </c>
      <c r="P166" s="71" t="str">
        <f t="shared" si="41"/>
        <v>振替済み</v>
      </c>
      <c r="Q166" s="192" t="str">
        <f t="shared" si="42"/>
        <v/>
      </c>
      <c r="R166" s="199" t="str">
        <f t="shared" si="32"/>
        <v>↓</v>
      </c>
      <c r="S166" s="45"/>
      <c r="V166" s="64" t="str">
        <f>IFERROR(VLOOKUP(B166,【記載例】工事概要!$C$10:$D$14,2,FALSE),"")</f>
        <v/>
      </c>
      <c r="W166" s="64" t="str">
        <f>IFERROR(VLOOKUP(B166,【記載例】工事概要!$C$18:$D$23,2,FALSE),"")</f>
        <v/>
      </c>
      <c r="X166" s="64" t="str">
        <f>IFERROR(VLOOKUP(B166,【記載例】工事概要!$C$24:$D$26,2,FALSE),"")</f>
        <v/>
      </c>
      <c r="Y166" s="64" t="str">
        <f>IF(B166&gt;【記載例】工事概要!$C$28,"",IF(B166&gt;=【記載例】工事概要!$C$27,$Y$13,""))</f>
        <v/>
      </c>
      <c r="Z166" s="64" t="str">
        <f>IF(B166&gt;【記載例】工事概要!$C$30,"",IF(B166&gt;=【記載例】工事概要!$C$29,$Z$13,""))</f>
        <v/>
      </c>
      <c r="AA166" s="64" t="str">
        <f>IF(B166&gt;【記載例】工事概要!$C$32,"",IF(B166&gt;=【記載例】工事概要!$C$31,$AA$13,""))</f>
        <v/>
      </c>
      <c r="AB166" s="64" t="str">
        <f>IF(B166&gt;【記載例】工事概要!$C$34,"",IF(B166&gt;=【記載例】工事概要!$C$33,$AB$13,""))</f>
        <v/>
      </c>
      <c r="AC166" s="64" t="str">
        <f>IF(B166&gt;【記載例】工事概要!$C$36,"",IF(B166&gt;=【記載例】工事概要!$C$35,$AC$13,""))</f>
        <v/>
      </c>
      <c r="AD166" s="64" t="str">
        <f>IF(B166&gt;【記載例】工事概要!$C$38,"",IF(B166&gt;=【記載例】工事概要!$C$37,$AD$13,""))</f>
        <v/>
      </c>
      <c r="AE166" s="64" t="str">
        <f>IF(B166&gt;【記載例】工事概要!$C$40,"",IF(B166&gt;=【記載例】工事概要!$C$39,$AE$13,""))</f>
        <v/>
      </c>
      <c r="AF166" s="64" t="str">
        <f t="shared" si="33"/>
        <v/>
      </c>
      <c r="AG166" s="64" t="str">
        <f t="shared" si="34"/>
        <v xml:space="preserve"> </v>
      </c>
    </row>
    <row r="167" spans="1:33" ht="39" customHeight="1">
      <c r="A167" s="47" t="str">
        <f t="shared" si="35"/>
        <v>対象期間</v>
      </c>
      <c r="B167" s="72">
        <f>IFERROR(IF(B166=【記載例】工事概要!$E$14,"-",IF(B166="-","-",B166+1)),"-")</f>
        <v>43526</v>
      </c>
      <c r="C167" s="73">
        <f t="shared" si="36"/>
        <v>7</v>
      </c>
      <c r="D167" s="66" t="str">
        <f t="shared" si="37"/>
        <v xml:space="preserve"> </v>
      </c>
      <c r="E167" s="85" t="str">
        <f>IF(B167=【記載例】工事概要!$E$10,"",IF(B167&gt;【記載例】工事概要!$E$13,"",IF(LEN(AF167)=0,"○","")))</f>
        <v>○</v>
      </c>
      <c r="F167" s="70" t="str">
        <f t="shared" si="38"/>
        <v>〇</v>
      </c>
      <c r="G167" s="85" t="str">
        <f t="shared" si="29"/>
        <v>〇</v>
      </c>
      <c r="H167" s="208" t="s">
        <v>49</v>
      </c>
      <c r="I167" s="208" t="s">
        <v>49</v>
      </c>
      <c r="J167" s="74"/>
      <c r="K167" s="204"/>
      <c r="L167" s="71" t="str">
        <f t="shared" si="39"/>
        <v/>
      </c>
      <c r="M167" s="74" t="str">
        <f t="shared" si="30"/>
        <v/>
      </c>
      <c r="N167" s="74">
        <f t="shared" si="31"/>
        <v>43526</v>
      </c>
      <c r="O167" s="71" t="str">
        <f t="shared" si="40"/>
        <v/>
      </c>
      <c r="P167" s="71" t="str">
        <f t="shared" si="41"/>
        <v>振替済み</v>
      </c>
      <c r="Q167" s="192" t="str">
        <f t="shared" si="42"/>
        <v>OK</v>
      </c>
      <c r="R167" s="199" t="str">
        <f t="shared" si="32"/>
        <v>↓</v>
      </c>
      <c r="S167" s="45"/>
      <c r="V167" s="64" t="str">
        <f>IFERROR(VLOOKUP(B167,【記載例】工事概要!$C$10:$D$14,2,FALSE),"")</f>
        <v/>
      </c>
      <c r="W167" s="64" t="str">
        <f>IFERROR(VLOOKUP(B167,【記載例】工事概要!$C$18:$D$23,2,FALSE),"")</f>
        <v/>
      </c>
      <c r="X167" s="64" t="str">
        <f>IFERROR(VLOOKUP(B167,【記載例】工事概要!$C$24:$D$26,2,FALSE),"")</f>
        <v/>
      </c>
      <c r="Y167" s="64" t="str">
        <f>IF(B167&gt;【記載例】工事概要!$C$28,"",IF(B167&gt;=【記載例】工事概要!$C$27,$Y$13,""))</f>
        <v/>
      </c>
      <c r="Z167" s="64" t="str">
        <f>IF(B167&gt;【記載例】工事概要!$C$30,"",IF(B167&gt;=【記載例】工事概要!$C$29,$Z$13,""))</f>
        <v/>
      </c>
      <c r="AA167" s="64" t="str">
        <f>IF(B167&gt;【記載例】工事概要!$C$32,"",IF(B167&gt;=【記載例】工事概要!$C$31,$AA$13,""))</f>
        <v/>
      </c>
      <c r="AB167" s="64" t="str">
        <f>IF(B167&gt;【記載例】工事概要!$C$34,"",IF(B167&gt;=【記載例】工事概要!$C$33,$AB$13,""))</f>
        <v/>
      </c>
      <c r="AC167" s="64" t="str">
        <f>IF(B167&gt;【記載例】工事概要!$C$36,"",IF(B167&gt;=【記載例】工事概要!$C$35,$AC$13,""))</f>
        <v/>
      </c>
      <c r="AD167" s="64" t="str">
        <f>IF(B167&gt;【記載例】工事概要!$C$38,"",IF(B167&gt;=【記載例】工事概要!$C$37,$AD$13,""))</f>
        <v/>
      </c>
      <c r="AE167" s="64" t="str">
        <f>IF(B167&gt;【記載例】工事概要!$C$40,"",IF(B167&gt;=【記載例】工事概要!$C$39,$AE$13,""))</f>
        <v/>
      </c>
      <c r="AF167" s="64" t="str">
        <f t="shared" si="33"/>
        <v/>
      </c>
      <c r="AG167" s="64" t="str">
        <f t="shared" si="34"/>
        <v xml:space="preserve"> </v>
      </c>
    </row>
    <row r="168" spans="1:33" ht="39" customHeight="1">
      <c r="A168" s="47" t="str">
        <f t="shared" si="35"/>
        <v>対象期間</v>
      </c>
      <c r="B168" s="72">
        <f>IFERROR(IF(B167=【記載例】工事概要!$E$14,"-",IF(B167="-","-",B167+1)),"-")</f>
        <v>43527</v>
      </c>
      <c r="C168" s="73">
        <f t="shared" si="36"/>
        <v>1</v>
      </c>
      <c r="D168" s="66" t="str">
        <f t="shared" si="37"/>
        <v xml:space="preserve"> </v>
      </c>
      <c r="E168" s="85" t="str">
        <f>IF(B168=【記載例】工事概要!$E$10,"",IF(B168&gt;【記載例】工事概要!$E$13,"",IF(LEN(AF168)=0,"○","")))</f>
        <v>○</v>
      </c>
      <c r="F168" s="70" t="str">
        <f t="shared" si="38"/>
        <v>〇</v>
      </c>
      <c r="G168" s="85" t="str">
        <f t="shared" si="29"/>
        <v>〇</v>
      </c>
      <c r="H168" s="208" t="s">
        <v>49</v>
      </c>
      <c r="I168" s="208" t="s">
        <v>49</v>
      </c>
      <c r="J168" s="74"/>
      <c r="K168" s="204"/>
      <c r="L168" s="71" t="str">
        <f t="shared" si="39"/>
        <v/>
      </c>
      <c r="M168" s="74" t="str">
        <f t="shared" si="30"/>
        <v/>
      </c>
      <c r="N168" s="74">
        <f t="shared" si="31"/>
        <v>43527</v>
      </c>
      <c r="O168" s="71" t="str">
        <f t="shared" si="40"/>
        <v/>
      </c>
      <c r="P168" s="71" t="str">
        <f t="shared" si="41"/>
        <v>振替済み</v>
      </c>
      <c r="Q168" s="192" t="str">
        <f t="shared" si="42"/>
        <v>OK</v>
      </c>
      <c r="R168" s="199" t="str">
        <f t="shared" si="32"/>
        <v>週の終わり</v>
      </c>
      <c r="S168" s="45"/>
      <c r="V168" s="64" t="str">
        <f>IFERROR(VLOOKUP(B168,【記載例】工事概要!$C$10:$D$14,2,FALSE),"")</f>
        <v/>
      </c>
      <c r="W168" s="64" t="str">
        <f>IFERROR(VLOOKUP(B168,【記載例】工事概要!$C$18:$D$23,2,FALSE),"")</f>
        <v/>
      </c>
      <c r="X168" s="64" t="str">
        <f>IFERROR(VLOOKUP(B168,【記載例】工事概要!$C$24:$D$26,2,FALSE),"")</f>
        <v/>
      </c>
      <c r="Y168" s="64" t="str">
        <f>IF(B168&gt;【記載例】工事概要!$C$28,"",IF(B168&gt;=【記載例】工事概要!$C$27,$Y$13,""))</f>
        <v/>
      </c>
      <c r="Z168" s="64" t="str">
        <f>IF(B168&gt;【記載例】工事概要!$C$30,"",IF(B168&gt;=【記載例】工事概要!$C$29,$Z$13,""))</f>
        <v/>
      </c>
      <c r="AA168" s="64" t="str">
        <f>IF(B168&gt;【記載例】工事概要!$C$32,"",IF(B168&gt;=【記載例】工事概要!$C$31,$AA$13,""))</f>
        <v/>
      </c>
      <c r="AB168" s="64" t="str">
        <f>IF(B168&gt;【記載例】工事概要!$C$34,"",IF(B168&gt;=【記載例】工事概要!$C$33,$AB$13,""))</f>
        <v/>
      </c>
      <c r="AC168" s="64" t="str">
        <f>IF(B168&gt;【記載例】工事概要!$C$36,"",IF(B168&gt;=【記載例】工事概要!$C$35,$AC$13,""))</f>
        <v/>
      </c>
      <c r="AD168" s="64" t="str">
        <f>IF(B168&gt;【記載例】工事概要!$C$38,"",IF(B168&gt;=【記載例】工事概要!$C$37,$AD$13,""))</f>
        <v/>
      </c>
      <c r="AE168" s="64" t="str">
        <f>IF(B168&gt;【記載例】工事概要!$C$40,"",IF(B168&gt;=【記載例】工事概要!$C$39,$AE$13,""))</f>
        <v/>
      </c>
      <c r="AF168" s="64" t="str">
        <f t="shared" si="33"/>
        <v/>
      </c>
      <c r="AG168" s="64" t="str">
        <f t="shared" si="34"/>
        <v xml:space="preserve"> </v>
      </c>
    </row>
    <row r="169" spans="1:33" ht="39" customHeight="1">
      <c r="A169" s="47" t="str">
        <f t="shared" si="35"/>
        <v>対象期間</v>
      </c>
      <c r="B169" s="72">
        <f>IFERROR(IF(B168=【記載例】工事概要!$E$14,"-",IF(B168="-","-",B168+1)),"-")</f>
        <v>43528</v>
      </c>
      <c r="C169" s="73">
        <f t="shared" si="36"/>
        <v>2</v>
      </c>
      <c r="D169" s="66" t="str">
        <f t="shared" si="37"/>
        <v xml:space="preserve"> </v>
      </c>
      <c r="E169" s="85" t="str">
        <f>IF(B169=【記載例】工事概要!$E$10,"",IF(B169&gt;【記載例】工事概要!$E$13,"",IF(LEN(AF169)=0,"○","")))</f>
        <v>○</v>
      </c>
      <c r="F169" s="70" t="str">
        <f t="shared" si="38"/>
        <v>〇</v>
      </c>
      <c r="G169" s="85" t="str">
        <f t="shared" si="29"/>
        <v/>
      </c>
      <c r="H169" s="208" t="s">
        <v>129</v>
      </c>
      <c r="I169" s="208" t="s">
        <v>49</v>
      </c>
      <c r="J169" s="74"/>
      <c r="K169" s="204"/>
      <c r="L169" s="71" t="str">
        <f t="shared" si="39"/>
        <v/>
      </c>
      <c r="M169" s="74" t="str">
        <f t="shared" si="30"/>
        <v/>
      </c>
      <c r="N169" s="74">
        <f t="shared" si="31"/>
        <v>43528</v>
      </c>
      <c r="O169" s="71" t="str">
        <f t="shared" si="40"/>
        <v/>
      </c>
      <c r="P169" s="71" t="str">
        <f t="shared" si="41"/>
        <v>振替済み</v>
      </c>
      <c r="Q169" s="192" t="str">
        <f t="shared" si="42"/>
        <v/>
      </c>
      <c r="R169" s="199" t="str">
        <f t="shared" si="32"/>
        <v>週の始まり</v>
      </c>
      <c r="S169" s="45"/>
      <c r="V169" s="64" t="str">
        <f>IFERROR(VLOOKUP(B169,【記載例】工事概要!$C$10:$D$14,2,FALSE),"")</f>
        <v/>
      </c>
      <c r="W169" s="64" t="str">
        <f>IFERROR(VLOOKUP(B169,【記載例】工事概要!$C$18:$D$23,2,FALSE),"")</f>
        <v/>
      </c>
      <c r="X169" s="64" t="str">
        <f>IFERROR(VLOOKUP(B169,【記載例】工事概要!$C$24:$D$26,2,FALSE),"")</f>
        <v/>
      </c>
      <c r="Y169" s="64" t="str">
        <f>IF(B169&gt;【記載例】工事概要!$C$28,"",IF(B169&gt;=【記載例】工事概要!$C$27,$Y$13,""))</f>
        <v/>
      </c>
      <c r="Z169" s="64" t="str">
        <f>IF(B169&gt;【記載例】工事概要!$C$30,"",IF(B169&gt;=【記載例】工事概要!$C$29,$Z$13,""))</f>
        <v/>
      </c>
      <c r="AA169" s="64" t="str">
        <f>IF(B169&gt;【記載例】工事概要!$C$32,"",IF(B169&gt;=【記載例】工事概要!$C$31,$AA$13,""))</f>
        <v/>
      </c>
      <c r="AB169" s="64" t="str">
        <f>IF(B169&gt;【記載例】工事概要!$C$34,"",IF(B169&gt;=【記載例】工事概要!$C$33,$AB$13,""))</f>
        <v/>
      </c>
      <c r="AC169" s="64" t="str">
        <f>IF(B169&gt;【記載例】工事概要!$C$36,"",IF(B169&gt;=【記載例】工事概要!$C$35,$AC$13,""))</f>
        <v/>
      </c>
      <c r="AD169" s="64" t="str">
        <f>IF(B169&gt;【記載例】工事概要!$C$38,"",IF(B169&gt;=【記載例】工事概要!$C$37,$AD$13,""))</f>
        <v/>
      </c>
      <c r="AE169" s="64" t="str">
        <f>IF(B169&gt;【記載例】工事概要!$C$40,"",IF(B169&gt;=【記載例】工事概要!$C$39,$AE$13,""))</f>
        <v/>
      </c>
      <c r="AF169" s="64" t="str">
        <f t="shared" si="33"/>
        <v/>
      </c>
      <c r="AG169" s="64" t="str">
        <f t="shared" si="34"/>
        <v xml:space="preserve"> </v>
      </c>
    </row>
    <row r="170" spans="1:33" ht="39" customHeight="1">
      <c r="A170" s="47" t="str">
        <f t="shared" si="35"/>
        <v>対象期間</v>
      </c>
      <c r="B170" s="72">
        <f>IFERROR(IF(B169=【記載例】工事概要!$E$14,"-",IF(B169="-","-",B169+1)),"-")</f>
        <v>43529</v>
      </c>
      <c r="C170" s="73">
        <f t="shared" si="36"/>
        <v>3</v>
      </c>
      <c r="D170" s="66" t="str">
        <f t="shared" si="37"/>
        <v xml:space="preserve"> </v>
      </c>
      <c r="E170" s="85" t="str">
        <f>IF(B170=【記載例】工事概要!$E$10,"",IF(B170&gt;【記載例】工事概要!$E$13,"",IF(LEN(AF170)=0,"○","")))</f>
        <v>○</v>
      </c>
      <c r="F170" s="70" t="str">
        <f t="shared" si="38"/>
        <v>〇</v>
      </c>
      <c r="G170" s="85" t="str">
        <f t="shared" si="29"/>
        <v/>
      </c>
      <c r="H170" s="208" t="s">
        <v>129</v>
      </c>
      <c r="I170" s="208" t="s">
        <v>129</v>
      </c>
      <c r="J170" s="74"/>
      <c r="K170" s="204"/>
      <c r="L170" s="71" t="str">
        <f t="shared" si="39"/>
        <v/>
      </c>
      <c r="M170" s="74" t="str">
        <f t="shared" si="30"/>
        <v/>
      </c>
      <c r="N170" s="74">
        <f t="shared" si="31"/>
        <v>43529</v>
      </c>
      <c r="O170" s="71" t="str">
        <f t="shared" si="40"/>
        <v/>
      </c>
      <c r="P170" s="71" t="str">
        <f t="shared" si="41"/>
        <v>振替済み</v>
      </c>
      <c r="Q170" s="192" t="str">
        <f t="shared" si="42"/>
        <v/>
      </c>
      <c r="R170" s="199" t="str">
        <f t="shared" si="32"/>
        <v>↓</v>
      </c>
      <c r="S170" s="45"/>
      <c r="V170" s="64" t="str">
        <f>IFERROR(VLOOKUP(B170,【記載例】工事概要!$C$10:$D$14,2,FALSE),"")</f>
        <v/>
      </c>
      <c r="W170" s="64" t="str">
        <f>IFERROR(VLOOKUP(B170,【記載例】工事概要!$C$18:$D$23,2,FALSE),"")</f>
        <v/>
      </c>
      <c r="X170" s="64" t="str">
        <f>IFERROR(VLOOKUP(B170,【記載例】工事概要!$C$24:$D$26,2,FALSE),"")</f>
        <v/>
      </c>
      <c r="Y170" s="64" t="str">
        <f>IF(B170&gt;【記載例】工事概要!$C$28,"",IF(B170&gt;=【記載例】工事概要!$C$27,$Y$13,""))</f>
        <v/>
      </c>
      <c r="Z170" s="64" t="str">
        <f>IF(B170&gt;【記載例】工事概要!$C$30,"",IF(B170&gt;=【記載例】工事概要!$C$29,$Z$13,""))</f>
        <v/>
      </c>
      <c r="AA170" s="64" t="str">
        <f>IF(B170&gt;【記載例】工事概要!$C$32,"",IF(B170&gt;=【記載例】工事概要!$C$31,$AA$13,""))</f>
        <v/>
      </c>
      <c r="AB170" s="64" t="str">
        <f>IF(B170&gt;【記載例】工事概要!$C$34,"",IF(B170&gt;=【記載例】工事概要!$C$33,$AB$13,""))</f>
        <v/>
      </c>
      <c r="AC170" s="64" t="str">
        <f>IF(B170&gt;【記載例】工事概要!$C$36,"",IF(B170&gt;=【記載例】工事概要!$C$35,$AC$13,""))</f>
        <v/>
      </c>
      <c r="AD170" s="64" t="str">
        <f>IF(B170&gt;【記載例】工事概要!$C$38,"",IF(B170&gt;=【記載例】工事概要!$C$37,$AD$13,""))</f>
        <v/>
      </c>
      <c r="AE170" s="64" t="str">
        <f>IF(B170&gt;【記載例】工事概要!$C$40,"",IF(B170&gt;=【記載例】工事概要!$C$39,$AE$13,""))</f>
        <v/>
      </c>
      <c r="AF170" s="64" t="str">
        <f t="shared" si="33"/>
        <v/>
      </c>
      <c r="AG170" s="64" t="str">
        <f t="shared" si="34"/>
        <v xml:space="preserve"> </v>
      </c>
    </row>
    <row r="171" spans="1:33" ht="39" customHeight="1">
      <c r="A171" s="47" t="str">
        <f t="shared" si="35"/>
        <v>対象期間</v>
      </c>
      <c r="B171" s="72">
        <f>IFERROR(IF(B170=【記載例】工事概要!$E$14,"-",IF(B170="-","-",B170+1)),"-")</f>
        <v>43530</v>
      </c>
      <c r="C171" s="73">
        <f t="shared" si="36"/>
        <v>4</v>
      </c>
      <c r="D171" s="66" t="str">
        <f t="shared" si="37"/>
        <v xml:space="preserve"> </v>
      </c>
      <c r="E171" s="85" t="str">
        <f>IF(B171=【記載例】工事概要!$E$10,"",IF(B171&gt;【記載例】工事概要!$E$13,"",IF(LEN(AF171)=0,"○","")))</f>
        <v>○</v>
      </c>
      <c r="F171" s="70" t="str">
        <f t="shared" si="38"/>
        <v>〇</v>
      </c>
      <c r="G171" s="85" t="str">
        <f t="shared" si="29"/>
        <v/>
      </c>
      <c r="H171" s="208" t="s">
        <v>129</v>
      </c>
      <c r="I171" s="208" t="s">
        <v>129</v>
      </c>
      <c r="J171" s="74"/>
      <c r="K171" s="204"/>
      <c r="L171" s="71" t="str">
        <f t="shared" si="39"/>
        <v/>
      </c>
      <c r="M171" s="74" t="str">
        <f t="shared" si="30"/>
        <v/>
      </c>
      <c r="N171" s="74">
        <f t="shared" si="31"/>
        <v>43530</v>
      </c>
      <c r="O171" s="71" t="str">
        <f t="shared" si="40"/>
        <v/>
      </c>
      <c r="P171" s="71" t="str">
        <f t="shared" si="41"/>
        <v>振替済み</v>
      </c>
      <c r="Q171" s="192" t="str">
        <f t="shared" si="42"/>
        <v/>
      </c>
      <c r="R171" s="199" t="str">
        <f t="shared" si="32"/>
        <v>↓</v>
      </c>
      <c r="S171" s="45"/>
      <c r="V171" s="64" t="str">
        <f>IFERROR(VLOOKUP(B171,【記載例】工事概要!$C$10:$D$14,2,FALSE),"")</f>
        <v/>
      </c>
      <c r="W171" s="64" t="str">
        <f>IFERROR(VLOOKUP(B171,【記載例】工事概要!$C$18:$D$23,2,FALSE),"")</f>
        <v/>
      </c>
      <c r="X171" s="64" t="str">
        <f>IFERROR(VLOOKUP(B171,【記載例】工事概要!$C$24:$D$26,2,FALSE),"")</f>
        <v/>
      </c>
      <c r="Y171" s="64" t="str">
        <f>IF(B171&gt;【記載例】工事概要!$C$28,"",IF(B171&gt;=【記載例】工事概要!$C$27,$Y$13,""))</f>
        <v/>
      </c>
      <c r="Z171" s="64" t="str">
        <f>IF(B171&gt;【記載例】工事概要!$C$30,"",IF(B171&gt;=【記載例】工事概要!$C$29,$Z$13,""))</f>
        <v/>
      </c>
      <c r="AA171" s="64" t="str">
        <f>IF(B171&gt;【記載例】工事概要!$C$32,"",IF(B171&gt;=【記載例】工事概要!$C$31,$AA$13,""))</f>
        <v/>
      </c>
      <c r="AB171" s="64" t="str">
        <f>IF(B171&gt;【記載例】工事概要!$C$34,"",IF(B171&gt;=【記載例】工事概要!$C$33,$AB$13,""))</f>
        <v/>
      </c>
      <c r="AC171" s="64" t="str">
        <f>IF(B171&gt;【記載例】工事概要!$C$36,"",IF(B171&gt;=【記載例】工事概要!$C$35,$AC$13,""))</f>
        <v/>
      </c>
      <c r="AD171" s="64" t="str">
        <f>IF(B171&gt;【記載例】工事概要!$C$38,"",IF(B171&gt;=【記載例】工事概要!$C$37,$AD$13,""))</f>
        <v/>
      </c>
      <c r="AE171" s="64" t="str">
        <f>IF(B171&gt;【記載例】工事概要!$C$40,"",IF(B171&gt;=【記載例】工事概要!$C$39,$AE$13,""))</f>
        <v/>
      </c>
      <c r="AF171" s="64" t="str">
        <f t="shared" si="33"/>
        <v/>
      </c>
      <c r="AG171" s="64" t="str">
        <f t="shared" si="34"/>
        <v xml:space="preserve"> </v>
      </c>
    </row>
    <row r="172" spans="1:33" ht="39" customHeight="1">
      <c r="A172" s="47" t="str">
        <f t="shared" si="35"/>
        <v>対象期間</v>
      </c>
      <c r="B172" s="72">
        <f>IFERROR(IF(B171=【記載例】工事概要!$E$14,"-",IF(B171="-","-",B171+1)),"-")</f>
        <v>43531</v>
      </c>
      <c r="C172" s="73">
        <f t="shared" si="36"/>
        <v>5</v>
      </c>
      <c r="D172" s="66" t="str">
        <f t="shared" si="37"/>
        <v xml:space="preserve"> </v>
      </c>
      <c r="E172" s="85" t="str">
        <f>IF(B172=【記載例】工事概要!$E$10,"",IF(B172&gt;【記載例】工事概要!$E$13,"",IF(LEN(AF172)=0,"○","")))</f>
        <v>○</v>
      </c>
      <c r="F172" s="70" t="str">
        <f t="shared" si="38"/>
        <v>〇</v>
      </c>
      <c r="G172" s="85" t="str">
        <f t="shared" si="29"/>
        <v/>
      </c>
      <c r="H172" s="208" t="s">
        <v>129</v>
      </c>
      <c r="I172" s="208" t="s">
        <v>129</v>
      </c>
      <c r="J172" s="74"/>
      <c r="K172" s="204"/>
      <c r="L172" s="71" t="str">
        <f t="shared" si="39"/>
        <v/>
      </c>
      <c r="M172" s="74" t="str">
        <f t="shared" si="30"/>
        <v/>
      </c>
      <c r="N172" s="74">
        <f t="shared" si="31"/>
        <v>43531</v>
      </c>
      <c r="O172" s="71" t="str">
        <f t="shared" si="40"/>
        <v/>
      </c>
      <c r="P172" s="71" t="str">
        <f t="shared" si="41"/>
        <v>振替済み</v>
      </c>
      <c r="Q172" s="192" t="str">
        <f t="shared" si="42"/>
        <v/>
      </c>
      <c r="R172" s="199" t="str">
        <f t="shared" si="32"/>
        <v>↓</v>
      </c>
      <c r="S172" s="45"/>
      <c r="V172" s="64" t="str">
        <f>IFERROR(VLOOKUP(B172,【記載例】工事概要!$C$10:$D$14,2,FALSE),"")</f>
        <v/>
      </c>
      <c r="W172" s="64" t="str">
        <f>IFERROR(VLOOKUP(B172,【記載例】工事概要!$C$18:$D$23,2,FALSE),"")</f>
        <v/>
      </c>
      <c r="X172" s="64" t="str">
        <f>IFERROR(VLOOKUP(B172,【記載例】工事概要!$C$24:$D$26,2,FALSE),"")</f>
        <v/>
      </c>
      <c r="Y172" s="64" t="str">
        <f>IF(B172&gt;【記載例】工事概要!$C$28,"",IF(B172&gt;=【記載例】工事概要!$C$27,$Y$13,""))</f>
        <v/>
      </c>
      <c r="Z172" s="64" t="str">
        <f>IF(B172&gt;【記載例】工事概要!$C$30,"",IF(B172&gt;=【記載例】工事概要!$C$29,$Z$13,""))</f>
        <v/>
      </c>
      <c r="AA172" s="64" t="str">
        <f>IF(B172&gt;【記載例】工事概要!$C$32,"",IF(B172&gt;=【記載例】工事概要!$C$31,$AA$13,""))</f>
        <v/>
      </c>
      <c r="AB172" s="64" t="str">
        <f>IF(B172&gt;【記載例】工事概要!$C$34,"",IF(B172&gt;=【記載例】工事概要!$C$33,$AB$13,""))</f>
        <v/>
      </c>
      <c r="AC172" s="64" t="str">
        <f>IF(B172&gt;【記載例】工事概要!$C$36,"",IF(B172&gt;=【記載例】工事概要!$C$35,$AC$13,""))</f>
        <v/>
      </c>
      <c r="AD172" s="64" t="str">
        <f>IF(B172&gt;【記載例】工事概要!$C$38,"",IF(B172&gt;=【記載例】工事概要!$C$37,$AD$13,""))</f>
        <v/>
      </c>
      <c r="AE172" s="64" t="str">
        <f>IF(B172&gt;【記載例】工事概要!$C$40,"",IF(B172&gt;=【記載例】工事概要!$C$39,$AE$13,""))</f>
        <v/>
      </c>
      <c r="AF172" s="64" t="str">
        <f t="shared" si="33"/>
        <v/>
      </c>
      <c r="AG172" s="64" t="str">
        <f t="shared" si="34"/>
        <v xml:space="preserve"> </v>
      </c>
    </row>
    <row r="173" spans="1:33" ht="39" customHeight="1">
      <c r="A173" s="47" t="str">
        <f t="shared" si="35"/>
        <v>対象期間</v>
      </c>
      <c r="B173" s="72">
        <f>IFERROR(IF(B172=【記載例】工事概要!$E$14,"-",IF(B172="-","-",B172+1)),"-")</f>
        <v>43532</v>
      </c>
      <c r="C173" s="73">
        <f t="shared" si="36"/>
        <v>6</v>
      </c>
      <c r="D173" s="66" t="str">
        <f t="shared" si="37"/>
        <v xml:space="preserve"> </v>
      </c>
      <c r="E173" s="85" t="str">
        <f>IF(B173=【記載例】工事概要!$E$10,"",IF(B173&gt;【記載例】工事概要!$E$13,"",IF(LEN(AF173)=0,"○","")))</f>
        <v>○</v>
      </c>
      <c r="F173" s="70" t="str">
        <f t="shared" si="38"/>
        <v>〇</v>
      </c>
      <c r="G173" s="85" t="str">
        <f t="shared" si="29"/>
        <v/>
      </c>
      <c r="H173" s="208" t="s">
        <v>129</v>
      </c>
      <c r="I173" s="208" t="s">
        <v>129</v>
      </c>
      <c r="J173" s="74"/>
      <c r="K173" s="204"/>
      <c r="L173" s="71" t="str">
        <f t="shared" si="39"/>
        <v/>
      </c>
      <c r="M173" s="74" t="str">
        <f t="shared" si="30"/>
        <v/>
      </c>
      <c r="N173" s="74">
        <f t="shared" si="31"/>
        <v>43532</v>
      </c>
      <c r="O173" s="71" t="str">
        <f t="shared" si="40"/>
        <v/>
      </c>
      <c r="P173" s="71" t="str">
        <f t="shared" si="41"/>
        <v>振替済み</v>
      </c>
      <c r="Q173" s="192" t="str">
        <f t="shared" si="42"/>
        <v/>
      </c>
      <c r="R173" s="199" t="str">
        <f t="shared" si="32"/>
        <v>↓</v>
      </c>
      <c r="S173" s="45"/>
      <c r="V173" s="64" t="str">
        <f>IFERROR(VLOOKUP(B173,【記載例】工事概要!$C$10:$D$14,2,FALSE),"")</f>
        <v/>
      </c>
      <c r="W173" s="64" t="str">
        <f>IFERROR(VLOOKUP(B173,【記載例】工事概要!$C$18:$D$23,2,FALSE),"")</f>
        <v/>
      </c>
      <c r="X173" s="64" t="str">
        <f>IFERROR(VLOOKUP(B173,【記載例】工事概要!$C$24:$D$26,2,FALSE),"")</f>
        <v/>
      </c>
      <c r="Y173" s="64" t="str">
        <f>IF(B173&gt;【記載例】工事概要!$C$28,"",IF(B173&gt;=【記載例】工事概要!$C$27,$Y$13,""))</f>
        <v/>
      </c>
      <c r="Z173" s="64" t="str">
        <f>IF(B173&gt;【記載例】工事概要!$C$30,"",IF(B173&gt;=【記載例】工事概要!$C$29,$Z$13,""))</f>
        <v/>
      </c>
      <c r="AA173" s="64" t="str">
        <f>IF(B173&gt;【記載例】工事概要!$C$32,"",IF(B173&gt;=【記載例】工事概要!$C$31,$AA$13,""))</f>
        <v/>
      </c>
      <c r="AB173" s="64" t="str">
        <f>IF(B173&gt;【記載例】工事概要!$C$34,"",IF(B173&gt;=【記載例】工事概要!$C$33,$AB$13,""))</f>
        <v/>
      </c>
      <c r="AC173" s="64" t="str">
        <f>IF(B173&gt;【記載例】工事概要!$C$36,"",IF(B173&gt;=【記載例】工事概要!$C$35,$AC$13,""))</f>
        <v/>
      </c>
      <c r="AD173" s="64" t="str">
        <f>IF(B173&gt;【記載例】工事概要!$C$38,"",IF(B173&gt;=【記載例】工事概要!$C$37,$AD$13,""))</f>
        <v/>
      </c>
      <c r="AE173" s="64" t="str">
        <f>IF(B173&gt;【記載例】工事概要!$C$40,"",IF(B173&gt;=【記載例】工事概要!$C$39,$AE$13,""))</f>
        <v/>
      </c>
      <c r="AF173" s="64" t="str">
        <f t="shared" si="33"/>
        <v/>
      </c>
      <c r="AG173" s="64" t="str">
        <f t="shared" si="34"/>
        <v xml:space="preserve"> </v>
      </c>
    </row>
    <row r="174" spans="1:33" ht="39" customHeight="1">
      <c r="A174" s="47" t="str">
        <f t="shared" si="35"/>
        <v>対象期間</v>
      </c>
      <c r="B174" s="72">
        <f>IFERROR(IF(B173=【記載例】工事概要!$E$14,"-",IF(B173="-","-",B173+1)),"-")</f>
        <v>43533</v>
      </c>
      <c r="C174" s="73">
        <f t="shared" si="36"/>
        <v>7</v>
      </c>
      <c r="D174" s="66" t="str">
        <f t="shared" si="37"/>
        <v xml:space="preserve"> </v>
      </c>
      <c r="E174" s="85" t="str">
        <f>IF(B174=【記載例】工事概要!$E$10,"",IF(B174&gt;【記載例】工事概要!$E$13,"",IF(LEN(AF174)=0,"○","")))</f>
        <v>○</v>
      </c>
      <c r="F174" s="70" t="str">
        <f t="shared" si="38"/>
        <v>〇</v>
      </c>
      <c r="G174" s="85" t="str">
        <f t="shared" si="29"/>
        <v>〇</v>
      </c>
      <c r="H174" s="208" t="s">
        <v>49</v>
      </c>
      <c r="I174" s="208" t="s">
        <v>49</v>
      </c>
      <c r="J174" s="74"/>
      <c r="K174" s="204"/>
      <c r="L174" s="71" t="str">
        <f t="shared" si="39"/>
        <v/>
      </c>
      <c r="M174" s="74" t="str">
        <f t="shared" si="30"/>
        <v/>
      </c>
      <c r="N174" s="74">
        <f t="shared" si="31"/>
        <v>43533</v>
      </c>
      <c r="O174" s="71" t="str">
        <f t="shared" si="40"/>
        <v/>
      </c>
      <c r="P174" s="71" t="str">
        <f t="shared" si="41"/>
        <v>振替済み</v>
      </c>
      <c r="Q174" s="192" t="str">
        <f t="shared" si="42"/>
        <v>OK</v>
      </c>
      <c r="R174" s="199" t="str">
        <f t="shared" si="32"/>
        <v>↓</v>
      </c>
      <c r="S174" s="45"/>
      <c r="V174" s="64" t="str">
        <f>IFERROR(VLOOKUP(B174,【記載例】工事概要!$C$10:$D$14,2,FALSE),"")</f>
        <v/>
      </c>
      <c r="W174" s="64" t="str">
        <f>IFERROR(VLOOKUP(B174,【記載例】工事概要!$C$18:$D$23,2,FALSE),"")</f>
        <v/>
      </c>
      <c r="X174" s="64" t="str">
        <f>IFERROR(VLOOKUP(B174,【記載例】工事概要!$C$24:$D$26,2,FALSE),"")</f>
        <v/>
      </c>
      <c r="Y174" s="64" t="str">
        <f>IF(B174&gt;【記載例】工事概要!$C$28,"",IF(B174&gt;=【記載例】工事概要!$C$27,$Y$13,""))</f>
        <v/>
      </c>
      <c r="Z174" s="64" t="str">
        <f>IF(B174&gt;【記載例】工事概要!$C$30,"",IF(B174&gt;=【記載例】工事概要!$C$29,$Z$13,""))</f>
        <v/>
      </c>
      <c r="AA174" s="64" t="str">
        <f>IF(B174&gt;【記載例】工事概要!$C$32,"",IF(B174&gt;=【記載例】工事概要!$C$31,$AA$13,""))</f>
        <v/>
      </c>
      <c r="AB174" s="64" t="str">
        <f>IF(B174&gt;【記載例】工事概要!$C$34,"",IF(B174&gt;=【記載例】工事概要!$C$33,$AB$13,""))</f>
        <v/>
      </c>
      <c r="AC174" s="64" t="str">
        <f>IF(B174&gt;【記載例】工事概要!$C$36,"",IF(B174&gt;=【記載例】工事概要!$C$35,$AC$13,""))</f>
        <v/>
      </c>
      <c r="AD174" s="64" t="str">
        <f>IF(B174&gt;【記載例】工事概要!$C$38,"",IF(B174&gt;=【記載例】工事概要!$C$37,$AD$13,""))</f>
        <v/>
      </c>
      <c r="AE174" s="64" t="str">
        <f>IF(B174&gt;【記載例】工事概要!$C$40,"",IF(B174&gt;=【記載例】工事概要!$C$39,$AE$13,""))</f>
        <v/>
      </c>
      <c r="AF174" s="64" t="str">
        <f t="shared" si="33"/>
        <v/>
      </c>
      <c r="AG174" s="64" t="str">
        <f t="shared" si="34"/>
        <v xml:space="preserve"> </v>
      </c>
    </row>
    <row r="175" spans="1:33" ht="39" customHeight="1">
      <c r="A175" s="47" t="str">
        <f t="shared" si="35"/>
        <v>対象期間</v>
      </c>
      <c r="B175" s="72">
        <f>IFERROR(IF(B174=【記載例】工事概要!$E$14,"-",IF(B174="-","-",B174+1)),"-")</f>
        <v>43534</v>
      </c>
      <c r="C175" s="73">
        <f t="shared" si="36"/>
        <v>1</v>
      </c>
      <c r="D175" s="66" t="str">
        <f t="shared" si="37"/>
        <v xml:space="preserve"> </v>
      </c>
      <c r="E175" s="85" t="str">
        <f>IF(B175=【記載例】工事概要!$E$10,"",IF(B175&gt;【記載例】工事概要!$E$13,"",IF(LEN(AF175)=0,"○","")))</f>
        <v>○</v>
      </c>
      <c r="F175" s="70" t="str">
        <f t="shared" si="38"/>
        <v>〇</v>
      </c>
      <c r="G175" s="85" t="str">
        <f t="shared" si="29"/>
        <v>〇</v>
      </c>
      <c r="H175" s="208" t="s">
        <v>49</v>
      </c>
      <c r="I175" s="208" t="s">
        <v>49</v>
      </c>
      <c r="J175" s="74"/>
      <c r="K175" s="204"/>
      <c r="L175" s="71" t="str">
        <f t="shared" si="39"/>
        <v/>
      </c>
      <c r="M175" s="74" t="str">
        <f t="shared" si="30"/>
        <v/>
      </c>
      <c r="N175" s="74">
        <f t="shared" si="31"/>
        <v>43534</v>
      </c>
      <c r="O175" s="71" t="str">
        <f t="shared" si="40"/>
        <v/>
      </c>
      <c r="P175" s="71" t="str">
        <f t="shared" si="41"/>
        <v>振替済み</v>
      </c>
      <c r="Q175" s="192" t="str">
        <f t="shared" si="42"/>
        <v>OK</v>
      </c>
      <c r="R175" s="199" t="str">
        <f t="shared" si="32"/>
        <v>週の終わり</v>
      </c>
      <c r="S175" s="45"/>
      <c r="V175" s="64" t="str">
        <f>IFERROR(VLOOKUP(B175,【記載例】工事概要!$C$10:$D$14,2,FALSE),"")</f>
        <v/>
      </c>
      <c r="W175" s="64" t="str">
        <f>IFERROR(VLOOKUP(B175,【記載例】工事概要!$C$18:$D$23,2,FALSE),"")</f>
        <v/>
      </c>
      <c r="X175" s="64" t="str">
        <f>IFERROR(VLOOKUP(B175,【記載例】工事概要!$C$24:$D$26,2,FALSE),"")</f>
        <v/>
      </c>
      <c r="Y175" s="64" t="str">
        <f>IF(B175&gt;【記載例】工事概要!$C$28,"",IF(B175&gt;=【記載例】工事概要!$C$27,$Y$13,""))</f>
        <v/>
      </c>
      <c r="Z175" s="64" t="str">
        <f>IF(B175&gt;【記載例】工事概要!$C$30,"",IF(B175&gt;=【記載例】工事概要!$C$29,$Z$13,""))</f>
        <v/>
      </c>
      <c r="AA175" s="64" t="str">
        <f>IF(B175&gt;【記載例】工事概要!$C$32,"",IF(B175&gt;=【記載例】工事概要!$C$31,$AA$13,""))</f>
        <v/>
      </c>
      <c r="AB175" s="64" t="str">
        <f>IF(B175&gt;【記載例】工事概要!$C$34,"",IF(B175&gt;=【記載例】工事概要!$C$33,$AB$13,""))</f>
        <v/>
      </c>
      <c r="AC175" s="64" t="str">
        <f>IF(B175&gt;【記載例】工事概要!$C$36,"",IF(B175&gt;=【記載例】工事概要!$C$35,$AC$13,""))</f>
        <v/>
      </c>
      <c r="AD175" s="64" t="str">
        <f>IF(B175&gt;【記載例】工事概要!$C$38,"",IF(B175&gt;=【記載例】工事概要!$C$37,$AD$13,""))</f>
        <v/>
      </c>
      <c r="AE175" s="64" t="str">
        <f>IF(B175&gt;【記載例】工事概要!$C$40,"",IF(B175&gt;=【記載例】工事概要!$C$39,$AE$13,""))</f>
        <v/>
      </c>
      <c r="AF175" s="64" t="str">
        <f t="shared" si="33"/>
        <v/>
      </c>
      <c r="AG175" s="64" t="str">
        <f t="shared" si="34"/>
        <v xml:space="preserve"> </v>
      </c>
    </row>
    <row r="176" spans="1:33" ht="39" customHeight="1">
      <c r="A176" s="47" t="str">
        <f t="shared" si="35"/>
        <v>対象期間</v>
      </c>
      <c r="B176" s="72">
        <f>IFERROR(IF(B175=【記載例】工事概要!$E$14,"-",IF(B175="-","-",B175+1)),"-")</f>
        <v>43535</v>
      </c>
      <c r="C176" s="73">
        <f t="shared" si="36"/>
        <v>2</v>
      </c>
      <c r="D176" s="66" t="str">
        <f t="shared" si="37"/>
        <v xml:space="preserve"> </v>
      </c>
      <c r="E176" s="85" t="str">
        <f>IF(B176=【記載例】工事概要!$E$10,"",IF(B176&gt;【記載例】工事概要!$E$13,"",IF(LEN(AF176)=0,"○","")))</f>
        <v>○</v>
      </c>
      <c r="F176" s="70" t="str">
        <f t="shared" si="38"/>
        <v>〇</v>
      </c>
      <c r="G176" s="85" t="str">
        <f t="shared" si="29"/>
        <v/>
      </c>
      <c r="H176" s="208" t="s">
        <v>129</v>
      </c>
      <c r="I176" s="208" t="s">
        <v>129</v>
      </c>
      <c r="J176" s="74"/>
      <c r="K176" s="204"/>
      <c r="L176" s="71" t="str">
        <f t="shared" si="39"/>
        <v/>
      </c>
      <c r="M176" s="74" t="str">
        <f t="shared" si="30"/>
        <v/>
      </c>
      <c r="N176" s="74">
        <f t="shared" si="31"/>
        <v>43535</v>
      </c>
      <c r="O176" s="71" t="str">
        <f t="shared" si="40"/>
        <v/>
      </c>
      <c r="P176" s="71" t="str">
        <f t="shared" si="41"/>
        <v>振替済み</v>
      </c>
      <c r="Q176" s="192" t="str">
        <f t="shared" si="42"/>
        <v/>
      </c>
      <c r="R176" s="199" t="str">
        <f t="shared" si="32"/>
        <v>週の始まり</v>
      </c>
      <c r="S176" s="45"/>
      <c r="V176" s="64" t="str">
        <f>IFERROR(VLOOKUP(B176,【記載例】工事概要!$C$10:$D$14,2,FALSE),"")</f>
        <v/>
      </c>
      <c r="W176" s="64" t="str">
        <f>IFERROR(VLOOKUP(B176,【記載例】工事概要!$C$18:$D$23,2,FALSE),"")</f>
        <v/>
      </c>
      <c r="X176" s="64" t="str">
        <f>IFERROR(VLOOKUP(B176,【記載例】工事概要!$C$24:$D$26,2,FALSE),"")</f>
        <v/>
      </c>
      <c r="Y176" s="64" t="str">
        <f>IF(B176&gt;【記載例】工事概要!$C$28,"",IF(B176&gt;=【記載例】工事概要!$C$27,$Y$13,""))</f>
        <v/>
      </c>
      <c r="Z176" s="64" t="str">
        <f>IF(B176&gt;【記載例】工事概要!$C$30,"",IF(B176&gt;=【記載例】工事概要!$C$29,$Z$13,""))</f>
        <v/>
      </c>
      <c r="AA176" s="64" t="str">
        <f>IF(B176&gt;【記載例】工事概要!$C$32,"",IF(B176&gt;=【記載例】工事概要!$C$31,$AA$13,""))</f>
        <v/>
      </c>
      <c r="AB176" s="64" t="str">
        <f>IF(B176&gt;【記載例】工事概要!$C$34,"",IF(B176&gt;=【記載例】工事概要!$C$33,$AB$13,""))</f>
        <v/>
      </c>
      <c r="AC176" s="64" t="str">
        <f>IF(B176&gt;【記載例】工事概要!$C$36,"",IF(B176&gt;=【記載例】工事概要!$C$35,$AC$13,""))</f>
        <v/>
      </c>
      <c r="AD176" s="64" t="str">
        <f>IF(B176&gt;【記載例】工事概要!$C$38,"",IF(B176&gt;=【記載例】工事概要!$C$37,$AD$13,""))</f>
        <v/>
      </c>
      <c r="AE176" s="64" t="str">
        <f>IF(B176&gt;【記載例】工事概要!$C$40,"",IF(B176&gt;=【記載例】工事概要!$C$39,$AE$13,""))</f>
        <v/>
      </c>
      <c r="AF176" s="64" t="str">
        <f t="shared" si="33"/>
        <v/>
      </c>
      <c r="AG176" s="64" t="str">
        <f t="shared" si="34"/>
        <v xml:space="preserve"> </v>
      </c>
    </row>
    <row r="177" spans="1:33" ht="39" customHeight="1">
      <c r="A177" s="47" t="str">
        <f t="shared" si="35"/>
        <v>対象期間</v>
      </c>
      <c r="B177" s="72">
        <f>IFERROR(IF(B176=【記載例】工事概要!$E$14,"-",IF(B176="-","-",B176+1)),"-")</f>
        <v>43536</v>
      </c>
      <c r="C177" s="73">
        <f t="shared" si="36"/>
        <v>3</v>
      </c>
      <c r="D177" s="66" t="str">
        <f t="shared" si="37"/>
        <v xml:space="preserve"> </v>
      </c>
      <c r="E177" s="85" t="str">
        <f>IF(B177=【記載例】工事概要!$E$10,"",IF(B177&gt;【記載例】工事概要!$E$13,"",IF(LEN(AF177)=0,"○","")))</f>
        <v>○</v>
      </c>
      <c r="F177" s="70" t="str">
        <f t="shared" si="38"/>
        <v>〇</v>
      </c>
      <c r="G177" s="85" t="str">
        <f t="shared" si="29"/>
        <v/>
      </c>
      <c r="H177" s="208" t="s">
        <v>129</v>
      </c>
      <c r="I177" s="208" t="s">
        <v>129</v>
      </c>
      <c r="J177" s="74"/>
      <c r="K177" s="204"/>
      <c r="L177" s="71" t="str">
        <f t="shared" si="39"/>
        <v/>
      </c>
      <c r="M177" s="74" t="str">
        <f t="shared" si="30"/>
        <v/>
      </c>
      <c r="N177" s="74">
        <f t="shared" si="31"/>
        <v>43536</v>
      </c>
      <c r="O177" s="71" t="str">
        <f t="shared" si="40"/>
        <v/>
      </c>
      <c r="P177" s="71" t="str">
        <f t="shared" si="41"/>
        <v>振替済み</v>
      </c>
      <c r="Q177" s="192" t="str">
        <f t="shared" si="42"/>
        <v/>
      </c>
      <c r="R177" s="199" t="str">
        <f t="shared" si="32"/>
        <v>↓</v>
      </c>
      <c r="S177" s="45"/>
      <c r="V177" s="64" t="str">
        <f>IFERROR(VLOOKUP(B177,【記載例】工事概要!$C$10:$D$14,2,FALSE),"")</f>
        <v/>
      </c>
      <c r="W177" s="64" t="str">
        <f>IFERROR(VLOOKUP(B177,【記載例】工事概要!$C$18:$D$23,2,FALSE),"")</f>
        <v/>
      </c>
      <c r="X177" s="64" t="str">
        <f>IFERROR(VLOOKUP(B177,【記載例】工事概要!$C$24:$D$26,2,FALSE),"")</f>
        <v/>
      </c>
      <c r="Y177" s="64" t="str">
        <f>IF(B177&gt;【記載例】工事概要!$C$28,"",IF(B177&gt;=【記載例】工事概要!$C$27,$Y$13,""))</f>
        <v/>
      </c>
      <c r="Z177" s="64" t="str">
        <f>IF(B177&gt;【記載例】工事概要!$C$30,"",IF(B177&gt;=【記載例】工事概要!$C$29,$Z$13,""))</f>
        <v/>
      </c>
      <c r="AA177" s="64" t="str">
        <f>IF(B177&gt;【記載例】工事概要!$C$32,"",IF(B177&gt;=【記載例】工事概要!$C$31,$AA$13,""))</f>
        <v/>
      </c>
      <c r="AB177" s="64" t="str">
        <f>IF(B177&gt;【記載例】工事概要!$C$34,"",IF(B177&gt;=【記載例】工事概要!$C$33,$AB$13,""))</f>
        <v/>
      </c>
      <c r="AC177" s="64" t="str">
        <f>IF(B177&gt;【記載例】工事概要!$C$36,"",IF(B177&gt;=【記載例】工事概要!$C$35,$AC$13,""))</f>
        <v/>
      </c>
      <c r="AD177" s="64" t="str">
        <f>IF(B177&gt;【記載例】工事概要!$C$38,"",IF(B177&gt;=【記載例】工事概要!$C$37,$AD$13,""))</f>
        <v/>
      </c>
      <c r="AE177" s="64" t="str">
        <f>IF(B177&gt;【記載例】工事概要!$C$40,"",IF(B177&gt;=【記載例】工事概要!$C$39,$AE$13,""))</f>
        <v/>
      </c>
      <c r="AF177" s="64" t="str">
        <f t="shared" si="33"/>
        <v/>
      </c>
      <c r="AG177" s="64" t="str">
        <f t="shared" si="34"/>
        <v xml:space="preserve"> </v>
      </c>
    </row>
    <row r="178" spans="1:33" ht="39" customHeight="1">
      <c r="A178" s="47" t="str">
        <f t="shared" si="35"/>
        <v>対象期間</v>
      </c>
      <c r="B178" s="72">
        <f>IFERROR(IF(B177=【記載例】工事概要!$E$14,"-",IF(B177="-","-",B177+1)),"-")</f>
        <v>43537</v>
      </c>
      <c r="C178" s="73">
        <f t="shared" si="36"/>
        <v>4</v>
      </c>
      <c r="D178" s="66" t="str">
        <f t="shared" si="37"/>
        <v xml:space="preserve"> </v>
      </c>
      <c r="E178" s="85" t="str">
        <f>IF(B178=【記載例】工事概要!$E$10,"",IF(B178&gt;【記載例】工事概要!$E$13,"",IF(LEN(AF178)=0,"○","")))</f>
        <v>○</v>
      </c>
      <c r="F178" s="70" t="str">
        <f t="shared" si="38"/>
        <v>〇</v>
      </c>
      <c r="G178" s="85" t="str">
        <f t="shared" si="29"/>
        <v/>
      </c>
      <c r="H178" s="208" t="s">
        <v>129</v>
      </c>
      <c r="I178" s="208" t="s">
        <v>129</v>
      </c>
      <c r="J178" s="74"/>
      <c r="K178" s="204"/>
      <c r="L178" s="71" t="str">
        <f t="shared" si="39"/>
        <v/>
      </c>
      <c r="M178" s="74" t="str">
        <f t="shared" si="30"/>
        <v/>
      </c>
      <c r="N178" s="74">
        <f t="shared" si="31"/>
        <v>43537</v>
      </c>
      <c r="O178" s="71" t="str">
        <f t="shared" si="40"/>
        <v/>
      </c>
      <c r="P178" s="71" t="str">
        <f t="shared" si="41"/>
        <v>振替済み</v>
      </c>
      <c r="Q178" s="192" t="str">
        <f t="shared" si="42"/>
        <v/>
      </c>
      <c r="R178" s="199" t="str">
        <f t="shared" si="32"/>
        <v>↓</v>
      </c>
      <c r="S178" s="45"/>
      <c r="V178" s="64" t="str">
        <f>IFERROR(VLOOKUP(B178,【記載例】工事概要!$C$10:$D$14,2,FALSE),"")</f>
        <v/>
      </c>
      <c r="W178" s="64" t="str">
        <f>IFERROR(VLOOKUP(B178,【記載例】工事概要!$C$18:$D$23,2,FALSE),"")</f>
        <v/>
      </c>
      <c r="X178" s="64" t="str">
        <f>IFERROR(VLOOKUP(B178,【記載例】工事概要!$C$24:$D$26,2,FALSE),"")</f>
        <v/>
      </c>
      <c r="Y178" s="64" t="str">
        <f>IF(B178&gt;【記載例】工事概要!$C$28,"",IF(B178&gt;=【記載例】工事概要!$C$27,$Y$13,""))</f>
        <v/>
      </c>
      <c r="Z178" s="64" t="str">
        <f>IF(B178&gt;【記載例】工事概要!$C$30,"",IF(B178&gt;=【記載例】工事概要!$C$29,$Z$13,""))</f>
        <v/>
      </c>
      <c r="AA178" s="64" t="str">
        <f>IF(B178&gt;【記載例】工事概要!$C$32,"",IF(B178&gt;=【記載例】工事概要!$C$31,$AA$13,""))</f>
        <v/>
      </c>
      <c r="AB178" s="64" t="str">
        <f>IF(B178&gt;【記載例】工事概要!$C$34,"",IF(B178&gt;=【記載例】工事概要!$C$33,$AB$13,""))</f>
        <v/>
      </c>
      <c r="AC178" s="64" t="str">
        <f>IF(B178&gt;【記載例】工事概要!$C$36,"",IF(B178&gt;=【記載例】工事概要!$C$35,$AC$13,""))</f>
        <v/>
      </c>
      <c r="AD178" s="64" t="str">
        <f>IF(B178&gt;【記載例】工事概要!$C$38,"",IF(B178&gt;=【記載例】工事概要!$C$37,$AD$13,""))</f>
        <v/>
      </c>
      <c r="AE178" s="64" t="str">
        <f>IF(B178&gt;【記載例】工事概要!$C$40,"",IF(B178&gt;=【記載例】工事概要!$C$39,$AE$13,""))</f>
        <v/>
      </c>
      <c r="AF178" s="64" t="str">
        <f t="shared" si="33"/>
        <v/>
      </c>
      <c r="AG178" s="64" t="str">
        <f t="shared" si="34"/>
        <v xml:space="preserve"> </v>
      </c>
    </row>
    <row r="179" spans="1:33" ht="39" customHeight="1">
      <c r="A179" s="47" t="str">
        <f t="shared" si="35"/>
        <v>対象期間</v>
      </c>
      <c r="B179" s="72">
        <f>IFERROR(IF(B178=【記載例】工事概要!$E$14,"-",IF(B178="-","-",B178+1)),"-")</f>
        <v>43538</v>
      </c>
      <c r="C179" s="73">
        <f t="shared" si="36"/>
        <v>5</v>
      </c>
      <c r="D179" s="66" t="str">
        <f t="shared" si="37"/>
        <v xml:space="preserve"> </v>
      </c>
      <c r="E179" s="85" t="str">
        <f>IF(B179=【記載例】工事概要!$E$10,"",IF(B179&gt;【記載例】工事概要!$E$13,"",IF(LEN(AF179)=0,"○","")))</f>
        <v>○</v>
      </c>
      <c r="F179" s="70" t="str">
        <f t="shared" si="38"/>
        <v>〇</v>
      </c>
      <c r="G179" s="85" t="str">
        <f t="shared" si="29"/>
        <v/>
      </c>
      <c r="H179" s="208" t="s">
        <v>129</v>
      </c>
      <c r="I179" s="208" t="s">
        <v>129</v>
      </c>
      <c r="J179" s="74"/>
      <c r="K179" s="204"/>
      <c r="L179" s="71" t="str">
        <f t="shared" si="39"/>
        <v/>
      </c>
      <c r="M179" s="74" t="str">
        <f t="shared" si="30"/>
        <v/>
      </c>
      <c r="N179" s="74">
        <f t="shared" si="31"/>
        <v>43538</v>
      </c>
      <c r="O179" s="71" t="str">
        <f t="shared" si="40"/>
        <v/>
      </c>
      <c r="P179" s="71" t="str">
        <f t="shared" si="41"/>
        <v>振替済み</v>
      </c>
      <c r="Q179" s="192" t="str">
        <f t="shared" si="42"/>
        <v/>
      </c>
      <c r="R179" s="199" t="str">
        <f t="shared" si="32"/>
        <v>↓</v>
      </c>
      <c r="S179" s="45"/>
      <c r="V179" s="64" t="str">
        <f>IFERROR(VLOOKUP(B179,【記載例】工事概要!$C$10:$D$14,2,FALSE),"")</f>
        <v/>
      </c>
      <c r="W179" s="64" t="str">
        <f>IFERROR(VLOOKUP(B179,【記載例】工事概要!$C$18:$D$23,2,FALSE),"")</f>
        <v/>
      </c>
      <c r="X179" s="64" t="str">
        <f>IFERROR(VLOOKUP(B179,【記載例】工事概要!$C$24:$D$26,2,FALSE),"")</f>
        <v/>
      </c>
      <c r="Y179" s="64" t="str">
        <f>IF(B179&gt;【記載例】工事概要!$C$28,"",IF(B179&gt;=【記載例】工事概要!$C$27,$Y$13,""))</f>
        <v/>
      </c>
      <c r="Z179" s="64" t="str">
        <f>IF(B179&gt;【記載例】工事概要!$C$30,"",IF(B179&gt;=【記載例】工事概要!$C$29,$Z$13,""))</f>
        <v/>
      </c>
      <c r="AA179" s="64" t="str">
        <f>IF(B179&gt;【記載例】工事概要!$C$32,"",IF(B179&gt;=【記載例】工事概要!$C$31,$AA$13,""))</f>
        <v/>
      </c>
      <c r="AB179" s="64" t="str">
        <f>IF(B179&gt;【記載例】工事概要!$C$34,"",IF(B179&gt;=【記載例】工事概要!$C$33,$AB$13,""))</f>
        <v/>
      </c>
      <c r="AC179" s="64" t="str">
        <f>IF(B179&gt;【記載例】工事概要!$C$36,"",IF(B179&gt;=【記載例】工事概要!$C$35,$AC$13,""))</f>
        <v/>
      </c>
      <c r="AD179" s="64" t="str">
        <f>IF(B179&gt;【記載例】工事概要!$C$38,"",IF(B179&gt;=【記載例】工事概要!$C$37,$AD$13,""))</f>
        <v/>
      </c>
      <c r="AE179" s="64" t="str">
        <f>IF(B179&gt;【記載例】工事概要!$C$40,"",IF(B179&gt;=【記載例】工事概要!$C$39,$AE$13,""))</f>
        <v/>
      </c>
      <c r="AF179" s="64" t="str">
        <f t="shared" si="33"/>
        <v/>
      </c>
      <c r="AG179" s="64" t="str">
        <f t="shared" si="34"/>
        <v xml:space="preserve"> </v>
      </c>
    </row>
    <row r="180" spans="1:33" ht="39" customHeight="1">
      <c r="A180" s="47" t="str">
        <f t="shared" si="35"/>
        <v>対象期間</v>
      </c>
      <c r="B180" s="72">
        <f>IFERROR(IF(B179=【記載例】工事概要!$E$14,"-",IF(B179="-","-",B179+1)),"-")</f>
        <v>43539</v>
      </c>
      <c r="C180" s="73">
        <f t="shared" si="36"/>
        <v>6</v>
      </c>
      <c r="D180" s="66" t="str">
        <f t="shared" si="37"/>
        <v xml:space="preserve">工事完了日 </v>
      </c>
      <c r="E180" s="85" t="str">
        <f>IF(B180=【記載例】工事概要!$E$10,"",IF(B180&gt;【記載例】工事概要!$E$13,"",IF(LEN(AF180)=0,"○","")))</f>
        <v>○</v>
      </c>
      <c r="F180" s="70" t="str">
        <f t="shared" si="38"/>
        <v>〇</v>
      </c>
      <c r="G180" s="85" t="str">
        <f t="shared" si="29"/>
        <v/>
      </c>
      <c r="H180" s="208" t="s">
        <v>129</v>
      </c>
      <c r="I180" s="208" t="s">
        <v>129</v>
      </c>
      <c r="J180" s="74"/>
      <c r="K180" s="204"/>
      <c r="L180" s="71" t="str">
        <f t="shared" si="39"/>
        <v/>
      </c>
      <c r="M180" s="74" t="str">
        <f t="shared" si="30"/>
        <v/>
      </c>
      <c r="N180" s="74">
        <f t="shared" si="31"/>
        <v>43539</v>
      </c>
      <c r="O180" s="71" t="str">
        <f t="shared" si="40"/>
        <v/>
      </c>
      <c r="P180" s="71" t="str">
        <f t="shared" si="41"/>
        <v>振替済み</v>
      </c>
      <c r="Q180" s="192" t="str">
        <f t="shared" si="42"/>
        <v/>
      </c>
      <c r="R180" s="199" t="str">
        <f t="shared" si="32"/>
        <v>↓</v>
      </c>
      <c r="S180" s="45"/>
      <c r="V180" s="64" t="str">
        <f>IFERROR(VLOOKUP(B180,【記載例】工事概要!$C$10:$D$14,2,FALSE),"")</f>
        <v>工事完了日</v>
      </c>
      <c r="W180" s="64" t="str">
        <f>IFERROR(VLOOKUP(B180,【記載例】工事概要!$C$18:$D$23,2,FALSE),"")</f>
        <v/>
      </c>
      <c r="X180" s="64" t="str">
        <f>IFERROR(VLOOKUP(B180,【記載例】工事概要!$C$24:$D$26,2,FALSE),"")</f>
        <v/>
      </c>
      <c r="Y180" s="64" t="str">
        <f>IF(B180&gt;【記載例】工事概要!$C$28,"",IF(B180&gt;=【記載例】工事概要!$C$27,$Y$13,""))</f>
        <v/>
      </c>
      <c r="Z180" s="64" t="str">
        <f>IF(B180&gt;【記載例】工事概要!$C$30,"",IF(B180&gt;=【記載例】工事概要!$C$29,$Z$13,""))</f>
        <v/>
      </c>
      <c r="AA180" s="64" t="str">
        <f>IF(B180&gt;【記載例】工事概要!$C$32,"",IF(B180&gt;=【記載例】工事概要!$C$31,$AA$13,""))</f>
        <v/>
      </c>
      <c r="AB180" s="64" t="str">
        <f>IF(B180&gt;【記載例】工事概要!$C$34,"",IF(B180&gt;=【記載例】工事概要!$C$33,$AB$13,""))</f>
        <v/>
      </c>
      <c r="AC180" s="64" t="str">
        <f>IF(B180&gt;【記載例】工事概要!$C$36,"",IF(B180&gt;=【記載例】工事概要!$C$35,$AC$13,""))</f>
        <v/>
      </c>
      <c r="AD180" s="64" t="str">
        <f>IF(B180&gt;【記載例】工事概要!$C$38,"",IF(B180&gt;=【記載例】工事概要!$C$37,$AD$13,""))</f>
        <v/>
      </c>
      <c r="AE180" s="64" t="str">
        <f>IF(B180&gt;【記載例】工事概要!$C$40,"",IF(B180&gt;=【記載例】工事概要!$C$39,$AE$13,""))</f>
        <v/>
      </c>
      <c r="AF180" s="64" t="str">
        <f t="shared" si="33"/>
        <v/>
      </c>
      <c r="AG180" s="64" t="str">
        <f t="shared" si="34"/>
        <v xml:space="preserve">工事完了日 </v>
      </c>
    </row>
    <row r="181" spans="1:33" ht="39" customHeight="1">
      <c r="A181" s="47" t="str">
        <f t="shared" si="35"/>
        <v>対象期間外</v>
      </c>
      <c r="B181" s="72">
        <f>IFERROR(IF(B180=【記載例】工事概要!$E$14,"-",IF(B180="-","-",B180+1)),"-")</f>
        <v>43540</v>
      </c>
      <c r="C181" s="73">
        <f t="shared" si="36"/>
        <v>7</v>
      </c>
      <c r="D181" s="66" t="str">
        <f t="shared" si="37"/>
        <v xml:space="preserve"> </v>
      </c>
      <c r="E181" s="85" t="str">
        <f>IF(B181=【記載例】工事概要!$E$10,"",IF(B181&gt;【記載例】工事概要!$E$13,"",IF(LEN(AF181)=0,"○","")))</f>
        <v/>
      </c>
      <c r="F181" s="70" t="str">
        <f t="shared" si="38"/>
        <v/>
      </c>
      <c r="G181" s="85" t="str">
        <f t="shared" si="29"/>
        <v/>
      </c>
      <c r="H181" s="208" t="s">
        <v>127</v>
      </c>
      <c r="I181" s="208" t="s">
        <v>127</v>
      </c>
      <c r="J181" s="74"/>
      <c r="K181" s="204"/>
      <c r="L181" s="71" t="str">
        <f t="shared" si="39"/>
        <v/>
      </c>
      <c r="M181" s="74" t="str">
        <f t="shared" si="30"/>
        <v/>
      </c>
      <c r="N181" s="74">
        <f t="shared" si="31"/>
        <v>43540</v>
      </c>
      <c r="O181" s="71" t="str">
        <f t="shared" si="40"/>
        <v/>
      </c>
      <c r="P181" s="71" t="str">
        <f t="shared" si="41"/>
        <v>振替済み</v>
      </c>
      <c r="Q181" s="192" t="str">
        <f t="shared" si="42"/>
        <v/>
      </c>
      <c r="R181" s="199" t="str">
        <f t="shared" si="32"/>
        <v>↓</v>
      </c>
      <c r="S181" s="45"/>
      <c r="V181" s="64" t="str">
        <f>IFERROR(VLOOKUP(B181,【記載例】工事概要!$C$10:$D$14,2,FALSE),"")</f>
        <v/>
      </c>
      <c r="W181" s="64" t="str">
        <f>IFERROR(VLOOKUP(B181,【記載例】工事概要!$C$18:$D$23,2,FALSE),"")</f>
        <v/>
      </c>
      <c r="X181" s="64" t="str">
        <f>IFERROR(VLOOKUP(B181,【記載例】工事概要!$C$24:$D$26,2,FALSE),"")</f>
        <v/>
      </c>
      <c r="Y181" s="64" t="str">
        <f>IF(B181&gt;【記載例】工事概要!$C$28,"",IF(B181&gt;=【記載例】工事概要!$C$27,$Y$13,""))</f>
        <v/>
      </c>
      <c r="Z181" s="64" t="str">
        <f>IF(B181&gt;【記載例】工事概要!$C$30,"",IF(B181&gt;=【記載例】工事概要!$C$29,$Z$13,""))</f>
        <v/>
      </c>
      <c r="AA181" s="64" t="str">
        <f>IF(B181&gt;【記載例】工事概要!$C$32,"",IF(B181&gt;=【記載例】工事概要!$C$31,$AA$13,""))</f>
        <v/>
      </c>
      <c r="AB181" s="64" t="str">
        <f>IF(B181&gt;【記載例】工事概要!$C$34,"",IF(B181&gt;=【記載例】工事概要!$C$33,$AB$13,""))</f>
        <v/>
      </c>
      <c r="AC181" s="64" t="str">
        <f>IF(B181&gt;【記載例】工事概要!$C$36,"",IF(B181&gt;=【記載例】工事概要!$C$35,$AC$13,""))</f>
        <v/>
      </c>
      <c r="AD181" s="64" t="str">
        <f>IF(B181&gt;【記載例】工事概要!$C$38,"",IF(B181&gt;=【記載例】工事概要!$C$37,$AD$13,""))</f>
        <v/>
      </c>
      <c r="AE181" s="64" t="str">
        <f>IF(B181&gt;【記載例】工事概要!$C$40,"",IF(B181&gt;=【記載例】工事概要!$C$39,$AE$13,""))</f>
        <v/>
      </c>
      <c r="AF181" s="64" t="str">
        <f t="shared" si="33"/>
        <v/>
      </c>
      <c r="AG181" s="64" t="str">
        <f t="shared" si="34"/>
        <v xml:space="preserve"> </v>
      </c>
    </row>
    <row r="182" spans="1:33" ht="39" customHeight="1">
      <c r="A182" s="47" t="str">
        <f t="shared" si="35"/>
        <v>対象期間外</v>
      </c>
      <c r="B182" s="72">
        <f>IFERROR(IF(B181=【記載例】工事概要!$E$14,"-",IF(B181="-","-",B181+1)),"-")</f>
        <v>43541</v>
      </c>
      <c r="C182" s="73">
        <f t="shared" si="36"/>
        <v>1</v>
      </c>
      <c r="D182" s="66" t="str">
        <f t="shared" si="37"/>
        <v xml:space="preserve"> </v>
      </c>
      <c r="E182" s="85" t="str">
        <f>IF(B182=【記載例】工事概要!$E$10,"",IF(B182&gt;【記載例】工事概要!$E$13,"",IF(LEN(AF182)=0,"○","")))</f>
        <v/>
      </c>
      <c r="F182" s="70" t="str">
        <f t="shared" si="38"/>
        <v/>
      </c>
      <c r="G182" s="85" t="str">
        <f t="shared" si="29"/>
        <v/>
      </c>
      <c r="H182" s="208" t="s">
        <v>127</v>
      </c>
      <c r="I182" s="208" t="s">
        <v>127</v>
      </c>
      <c r="J182" s="74"/>
      <c r="K182" s="204"/>
      <c r="L182" s="71" t="str">
        <f t="shared" si="39"/>
        <v/>
      </c>
      <c r="M182" s="74" t="str">
        <f t="shared" si="30"/>
        <v/>
      </c>
      <c r="N182" s="74">
        <f t="shared" si="31"/>
        <v>43541</v>
      </c>
      <c r="O182" s="71" t="str">
        <f t="shared" si="40"/>
        <v/>
      </c>
      <c r="P182" s="71" t="str">
        <f t="shared" si="41"/>
        <v>振替済み</v>
      </c>
      <c r="Q182" s="192" t="str">
        <f t="shared" si="42"/>
        <v/>
      </c>
      <c r="R182" s="199" t="str">
        <f t="shared" si="32"/>
        <v>週の終わり</v>
      </c>
      <c r="S182" s="45"/>
      <c r="V182" s="64" t="str">
        <f>IFERROR(VLOOKUP(B182,【記載例】工事概要!$C$10:$D$14,2,FALSE),"")</f>
        <v/>
      </c>
      <c r="W182" s="64" t="str">
        <f>IFERROR(VLOOKUP(B182,【記載例】工事概要!$C$18:$D$23,2,FALSE),"")</f>
        <v/>
      </c>
      <c r="X182" s="64" t="str">
        <f>IFERROR(VLOOKUP(B182,【記載例】工事概要!$C$24:$D$26,2,FALSE),"")</f>
        <v/>
      </c>
      <c r="Y182" s="64" t="str">
        <f>IF(B182&gt;【記載例】工事概要!$C$28,"",IF(B182&gt;=【記載例】工事概要!$C$27,$Y$13,""))</f>
        <v/>
      </c>
      <c r="Z182" s="64" t="str">
        <f>IF(B182&gt;【記載例】工事概要!$C$30,"",IF(B182&gt;=【記載例】工事概要!$C$29,$Z$13,""))</f>
        <v/>
      </c>
      <c r="AA182" s="64" t="str">
        <f>IF(B182&gt;【記載例】工事概要!$C$32,"",IF(B182&gt;=【記載例】工事概要!$C$31,$AA$13,""))</f>
        <v/>
      </c>
      <c r="AB182" s="64" t="str">
        <f>IF(B182&gt;【記載例】工事概要!$C$34,"",IF(B182&gt;=【記載例】工事概要!$C$33,$AB$13,""))</f>
        <v/>
      </c>
      <c r="AC182" s="64" t="str">
        <f>IF(B182&gt;【記載例】工事概要!$C$36,"",IF(B182&gt;=【記載例】工事概要!$C$35,$AC$13,""))</f>
        <v/>
      </c>
      <c r="AD182" s="64" t="str">
        <f>IF(B182&gt;【記載例】工事概要!$C$38,"",IF(B182&gt;=【記載例】工事概要!$C$37,$AD$13,""))</f>
        <v/>
      </c>
      <c r="AE182" s="64" t="str">
        <f>IF(B182&gt;【記載例】工事概要!$C$40,"",IF(B182&gt;=【記載例】工事概要!$C$39,$AE$13,""))</f>
        <v/>
      </c>
      <c r="AF182" s="64" t="str">
        <f t="shared" si="33"/>
        <v/>
      </c>
      <c r="AG182" s="64" t="str">
        <f t="shared" si="34"/>
        <v xml:space="preserve"> </v>
      </c>
    </row>
    <row r="183" spans="1:33" ht="39" customHeight="1">
      <c r="A183" s="47" t="str">
        <f t="shared" si="35"/>
        <v>対象期間外</v>
      </c>
      <c r="B183" s="72">
        <f>IFERROR(IF(B182=【記載例】工事概要!$E$14,"-",IF(B182="-","-",B182+1)),"-")</f>
        <v>43542</v>
      </c>
      <c r="C183" s="73">
        <f t="shared" si="36"/>
        <v>2</v>
      </c>
      <c r="D183" s="66" t="str">
        <f t="shared" si="37"/>
        <v xml:space="preserve">工事完成年月日 </v>
      </c>
      <c r="E183" s="85" t="str">
        <f>IF(B183=【記載例】工事概要!$E$10,"",IF(B183&gt;【記載例】工事概要!$E$13,"",IF(LEN(AF183)=0,"○","")))</f>
        <v/>
      </c>
      <c r="F183" s="70" t="str">
        <f t="shared" si="38"/>
        <v/>
      </c>
      <c r="G183" s="85" t="str">
        <f t="shared" si="29"/>
        <v/>
      </c>
      <c r="H183" s="208" t="s">
        <v>127</v>
      </c>
      <c r="I183" s="85" t="s">
        <v>127</v>
      </c>
      <c r="J183" s="74"/>
      <c r="K183" s="204"/>
      <c r="L183" s="71" t="str">
        <f t="shared" si="39"/>
        <v/>
      </c>
      <c r="M183" s="74" t="str">
        <f t="shared" si="30"/>
        <v/>
      </c>
      <c r="N183" s="74">
        <f t="shared" si="31"/>
        <v>43542</v>
      </c>
      <c r="O183" s="71" t="str">
        <f t="shared" si="40"/>
        <v/>
      </c>
      <c r="P183" s="71" t="str">
        <f t="shared" si="41"/>
        <v>振替済み</v>
      </c>
      <c r="Q183" s="192" t="str">
        <f t="shared" si="42"/>
        <v/>
      </c>
      <c r="R183" s="199" t="str">
        <f t="shared" si="32"/>
        <v>週の始まり</v>
      </c>
      <c r="S183" s="45"/>
      <c r="V183" s="64" t="str">
        <f>IFERROR(VLOOKUP(B183,【記載例】工事概要!$C$10:$D$14,2,FALSE),"")</f>
        <v>工事完成年月日</v>
      </c>
      <c r="W183" s="64" t="str">
        <f>IFERROR(VLOOKUP(B183,【記載例】工事概要!$C$18:$D$23,2,FALSE),"")</f>
        <v/>
      </c>
      <c r="X183" s="64" t="str">
        <f>IFERROR(VLOOKUP(B183,【記載例】工事概要!$C$24:$D$26,2,FALSE),"")</f>
        <v/>
      </c>
      <c r="Y183" s="64" t="str">
        <f>IF(B183&gt;【記載例】工事概要!$C$28,"",IF(B183&gt;=【記載例】工事概要!$C$27,$Y$13,""))</f>
        <v/>
      </c>
      <c r="Z183" s="64" t="str">
        <f>IF(B183&gt;【記載例】工事概要!$C$30,"",IF(B183&gt;=【記載例】工事概要!$C$29,$Z$13,""))</f>
        <v/>
      </c>
      <c r="AA183" s="64" t="str">
        <f>IF(B183&gt;【記載例】工事概要!$C$32,"",IF(B183&gt;=【記載例】工事概要!$C$31,$AA$13,""))</f>
        <v/>
      </c>
      <c r="AB183" s="64" t="str">
        <f>IF(B183&gt;【記載例】工事概要!$C$34,"",IF(B183&gt;=【記載例】工事概要!$C$33,$AB$13,""))</f>
        <v/>
      </c>
      <c r="AC183" s="64" t="str">
        <f>IF(B183&gt;【記載例】工事概要!$C$36,"",IF(B183&gt;=【記載例】工事概要!$C$35,$AC$13,""))</f>
        <v/>
      </c>
      <c r="AD183" s="64" t="str">
        <f>IF(B183&gt;【記載例】工事概要!$C$38,"",IF(B183&gt;=【記載例】工事概要!$C$37,$AD$13,""))</f>
        <v/>
      </c>
      <c r="AE183" s="64" t="str">
        <f>IF(B183&gt;【記載例】工事概要!$C$40,"",IF(B183&gt;=【記載例】工事概要!$C$39,$AE$13,""))</f>
        <v/>
      </c>
      <c r="AF183" s="64" t="str">
        <f t="shared" si="33"/>
        <v/>
      </c>
      <c r="AG183" s="64" t="str">
        <f t="shared" si="34"/>
        <v xml:space="preserve">工事完成年月日 </v>
      </c>
    </row>
    <row r="184" spans="1:33" ht="39" customHeight="1">
      <c r="A184" s="47" t="str">
        <f t="shared" si="35"/>
        <v>対象期間外</v>
      </c>
      <c r="B184" s="72" t="str">
        <f>IFERROR(IF(B183=【記載例】工事概要!$E$14,"-",IF(B183="-","-",B183+1)),"-")</f>
        <v>-</v>
      </c>
      <c r="C184" s="73" t="str">
        <f t="shared" si="36"/>
        <v>-</v>
      </c>
      <c r="D184" s="66" t="str">
        <f t="shared" si="37"/>
        <v xml:space="preserve"> </v>
      </c>
      <c r="E184" s="85" t="str">
        <f>IF(B184=【記載例】工事概要!$E$10,"",IF(B184&gt;【記載例】工事概要!$E$13,"",IF(LEN(AF184)=0,"○","")))</f>
        <v/>
      </c>
      <c r="F184" s="70" t="str">
        <f t="shared" si="38"/>
        <v/>
      </c>
      <c r="G184" s="85" t="str">
        <f t="shared" si="29"/>
        <v/>
      </c>
      <c r="H184" s="85"/>
      <c r="I184" s="85"/>
      <c r="J184" s="74"/>
      <c r="K184" s="204"/>
      <c r="L184" s="71" t="str">
        <f t="shared" si="39"/>
        <v/>
      </c>
      <c r="M184" s="74" t="str">
        <f t="shared" si="30"/>
        <v/>
      </c>
      <c r="N184" s="74" t="str">
        <f t="shared" si="31"/>
        <v>-</v>
      </c>
      <c r="O184" s="71" t="str">
        <f t="shared" si="40"/>
        <v/>
      </c>
      <c r="P184" s="71" t="str">
        <f t="shared" si="41"/>
        <v>振替済み</v>
      </c>
      <c r="Q184" s="192" t="str">
        <f t="shared" si="42"/>
        <v/>
      </c>
      <c r="R184" s="199" t="str">
        <f t="shared" si="32"/>
        <v/>
      </c>
      <c r="S184" s="45"/>
      <c r="V184" s="64" t="str">
        <f>IFERROR(VLOOKUP(B184,【記載例】工事概要!$C$10:$D$14,2,FALSE),"")</f>
        <v/>
      </c>
      <c r="W184" s="64" t="str">
        <f>IFERROR(VLOOKUP(B184,【記載例】工事概要!$C$18:$D$23,2,FALSE),"")</f>
        <v/>
      </c>
      <c r="X184" s="64" t="str">
        <f>IFERROR(VLOOKUP(B184,【記載例】工事概要!$C$24:$D$26,2,FALSE),"")</f>
        <v/>
      </c>
      <c r="Y184" s="64" t="str">
        <f>IF(B184&gt;【記載例】工事概要!$C$28,"",IF(B184&gt;=【記載例】工事概要!$C$27,$Y$13,""))</f>
        <v/>
      </c>
      <c r="Z184" s="64" t="str">
        <f>IF(B184&gt;【記載例】工事概要!$C$30,"",IF(B184&gt;=【記載例】工事概要!$C$29,$Z$13,""))</f>
        <v/>
      </c>
      <c r="AA184" s="64" t="str">
        <f>IF(B184&gt;【記載例】工事概要!$C$32,"",IF(B184&gt;=【記載例】工事概要!$C$31,$AA$13,""))</f>
        <v/>
      </c>
      <c r="AB184" s="64" t="str">
        <f>IF(B184&gt;【記載例】工事概要!$C$34,"",IF(B184&gt;=【記載例】工事概要!$C$33,$AB$13,""))</f>
        <v/>
      </c>
      <c r="AC184" s="64" t="str">
        <f>IF(B184&gt;【記載例】工事概要!$C$36,"",IF(B184&gt;=【記載例】工事概要!$C$35,$AC$13,""))</f>
        <v/>
      </c>
      <c r="AD184" s="64" t="str">
        <f>IF(B184&gt;【記載例】工事概要!$C$38,"",IF(B184&gt;=【記載例】工事概要!$C$37,$AD$13,""))</f>
        <v/>
      </c>
      <c r="AE184" s="64" t="str">
        <f>IF(B184&gt;【記載例】工事概要!$C$40,"",IF(B184&gt;=【記載例】工事概要!$C$39,$AE$13,""))</f>
        <v/>
      </c>
      <c r="AF184" s="64" t="str">
        <f t="shared" si="33"/>
        <v/>
      </c>
      <c r="AG184" s="64" t="str">
        <f t="shared" si="34"/>
        <v xml:space="preserve"> </v>
      </c>
    </row>
    <row r="185" spans="1:33" ht="39" customHeight="1">
      <c r="A185" s="47" t="str">
        <f t="shared" si="35"/>
        <v>対象期間外</v>
      </c>
      <c r="B185" s="72" t="str">
        <f>IFERROR(IF(B184=【記載例】工事概要!$E$14,"-",IF(B184="-","-",B184+1)),"-")</f>
        <v>-</v>
      </c>
      <c r="C185" s="73" t="str">
        <f t="shared" si="36"/>
        <v>-</v>
      </c>
      <c r="D185" s="66" t="str">
        <f t="shared" si="37"/>
        <v xml:space="preserve"> </v>
      </c>
      <c r="E185" s="85" t="str">
        <f>IF(B185=【記載例】工事概要!$E$10,"",IF(B185&gt;【記載例】工事概要!$E$13,"",IF(LEN(AF185)=0,"○","")))</f>
        <v/>
      </c>
      <c r="F185" s="70" t="str">
        <f t="shared" si="38"/>
        <v/>
      </c>
      <c r="G185" s="85" t="str">
        <f t="shared" si="29"/>
        <v/>
      </c>
      <c r="H185" s="85"/>
      <c r="I185" s="85"/>
      <c r="J185" s="74"/>
      <c r="K185" s="204"/>
      <c r="L185" s="71" t="str">
        <f t="shared" si="39"/>
        <v/>
      </c>
      <c r="M185" s="74" t="str">
        <f t="shared" si="30"/>
        <v/>
      </c>
      <c r="N185" s="74" t="str">
        <f t="shared" si="31"/>
        <v>-</v>
      </c>
      <c r="O185" s="71" t="str">
        <f t="shared" si="40"/>
        <v/>
      </c>
      <c r="P185" s="71" t="str">
        <f t="shared" si="41"/>
        <v>振替済み</v>
      </c>
      <c r="Q185" s="192" t="str">
        <f t="shared" si="42"/>
        <v/>
      </c>
      <c r="R185" s="199" t="str">
        <f t="shared" si="32"/>
        <v/>
      </c>
      <c r="S185" s="45"/>
      <c r="V185" s="64" t="str">
        <f>IFERROR(VLOOKUP(B185,【記載例】工事概要!$C$10:$D$14,2,FALSE),"")</f>
        <v/>
      </c>
      <c r="W185" s="64" t="str">
        <f>IFERROR(VLOOKUP(B185,【記載例】工事概要!$C$18:$D$23,2,FALSE),"")</f>
        <v/>
      </c>
      <c r="X185" s="64" t="str">
        <f>IFERROR(VLOOKUP(B185,【記載例】工事概要!$C$24:$D$26,2,FALSE),"")</f>
        <v/>
      </c>
      <c r="Y185" s="64" t="str">
        <f>IF(B185&gt;【記載例】工事概要!$C$28,"",IF(B185&gt;=【記載例】工事概要!$C$27,$Y$13,""))</f>
        <v/>
      </c>
      <c r="Z185" s="64" t="str">
        <f>IF(B185&gt;【記載例】工事概要!$C$30,"",IF(B185&gt;=【記載例】工事概要!$C$29,$Z$13,""))</f>
        <v/>
      </c>
      <c r="AA185" s="64" t="str">
        <f>IF(B185&gt;【記載例】工事概要!$C$32,"",IF(B185&gt;=【記載例】工事概要!$C$31,$AA$13,""))</f>
        <v/>
      </c>
      <c r="AB185" s="64" t="str">
        <f>IF(B185&gt;【記載例】工事概要!$C$34,"",IF(B185&gt;=【記載例】工事概要!$C$33,$AB$13,""))</f>
        <v/>
      </c>
      <c r="AC185" s="64" t="str">
        <f>IF(B185&gt;【記載例】工事概要!$C$36,"",IF(B185&gt;=【記載例】工事概要!$C$35,$AC$13,""))</f>
        <v/>
      </c>
      <c r="AD185" s="64" t="str">
        <f>IF(B185&gt;【記載例】工事概要!$C$38,"",IF(B185&gt;=【記載例】工事概要!$C$37,$AD$13,""))</f>
        <v/>
      </c>
      <c r="AE185" s="64" t="str">
        <f>IF(B185&gt;【記載例】工事概要!$C$40,"",IF(B185&gt;=【記載例】工事概要!$C$39,$AE$13,""))</f>
        <v/>
      </c>
      <c r="AF185" s="64" t="str">
        <f t="shared" si="33"/>
        <v/>
      </c>
      <c r="AG185" s="64" t="str">
        <f t="shared" si="34"/>
        <v xml:space="preserve"> </v>
      </c>
    </row>
    <row r="186" spans="1:33" ht="39" customHeight="1">
      <c r="A186" s="47" t="str">
        <f t="shared" si="35"/>
        <v>対象期間外</v>
      </c>
      <c r="B186" s="72" t="str">
        <f>IFERROR(IF(B185=【記載例】工事概要!$E$14,"-",IF(B185="-","-",B185+1)),"-")</f>
        <v>-</v>
      </c>
      <c r="C186" s="73" t="str">
        <f t="shared" si="36"/>
        <v>-</v>
      </c>
      <c r="D186" s="66" t="str">
        <f t="shared" si="37"/>
        <v xml:space="preserve"> </v>
      </c>
      <c r="E186" s="85" t="str">
        <f>IF(B186=【記載例】工事概要!$E$10,"",IF(B186&gt;【記載例】工事概要!$E$13,"",IF(LEN(AF186)=0,"○","")))</f>
        <v/>
      </c>
      <c r="F186" s="70" t="str">
        <f t="shared" si="38"/>
        <v/>
      </c>
      <c r="G186" s="85" t="str">
        <f t="shared" si="29"/>
        <v/>
      </c>
      <c r="H186" s="85"/>
      <c r="I186" s="85"/>
      <c r="J186" s="74"/>
      <c r="K186" s="204"/>
      <c r="L186" s="71" t="str">
        <f t="shared" si="39"/>
        <v/>
      </c>
      <c r="M186" s="74" t="str">
        <f t="shared" si="30"/>
        <v/>
      </c>
      <c r="N186" s="74" t="str">
        <f t="shared" si="31"/>
        <v>-</v>
      </c>
      <c r="O186" s="71" t="str">
        <f t="shared" si="40"/>
        <v/>
      </c>
      <c r="P186" s="71" t="str">
        <f t="shared" si="41"/>
        <v>振替済み</v>
      </c>
      <c r="Q186" s="192" t="str">
        <f t="shared" si="42"/>
        <v/>
      </c>
      <c r="R186" s="199" t="str">
        <f t="shared" si="32"/>
        <v/>
      </c>
      <c r="S186" s="45"/>
      <c r="V186" s="64" t="str">
        <f>IFERROR(VLOOKUP(B186,【記載例】工事概要!$C$10:$D$14,2,FALSE),"")</f>
        <v/>
      </c>
      <c r="W186" s="64" t="str">
        <f>IFERROR(VLOOKUP(B186,【記載例】工事概要!$C$18:$D$23,2,FALSE),"")</f>
        <v/>
      </c>
      <c r="X186" s="64" t="str">
        <f>IFERROR(VLOOKUP(B186,【記載例】工事概要!$C$24:$D$26,2,FALSE),"")</f>
        <v/>
      </c>
      <c r="Y186" s="64" t="str">
        <f>IF(B186&gt;【記載例】工事概要!$C$28,"",IF(B186&gt;=【記載例】工事概要!$C$27,$Y$13,""))</f>
        <v/>
      </c>
      <c r="Z186" s="64" t="str">
        <f>IF(B186&gt;【記載例】工事概要!$C$30,"",IF(B186&gt;=【記載例】工事概要!$C$29,$Z$13,""))</f>
        <v/>
      </c>
      <c r="AA186" s="64" t="str">
        <f>IF(B186&gt;【記載例】工事概要!$C$32,"",IF(B186&gt;=【記載例】工事概要!$C$31,$AA$13,""))</f>
        <v/>
      </c>
      <c r="AB186" s="64" t="str">
        <f>IF(B186&gt;【記載例】工事概要!$C$34,"",IF(B186&gt;=【記載例】工事概要!$C$33,$AB$13,""))</f>
        <v/>
      </c>
      <c r="AC186" s="64" t="str">
        <f>IF(B186&gt;【記載例】工事概要!$C$36,"",IF(B186&gt;=【記載例】工事概要!$C$35,$AC$13,""))</f>
        <v/>
      </c>
      <c r="AD186" s="64" t="str">
        <f>IF(B186&gt;【記載例】工事概要!$C$38,"",IF(B186&gt;=【記載例】工事概要!$C$37,$AD$13,""))</f>
        <v/>
      </c>
      <c r="AE186" s="64" t="str">
        <f>IF(B186&gt;【記載例】工事概要!$C$40,"",IF(B186&gt;=【記載例】工事概要!$C$39,$AE$13,""))</f>
        <v/>
      </c>
      <c r="AF186" s="64" t="str">
        <f t="shared" si="33"/>
        <v/>
      </c>
      <c r="AG186" s="64" t="str">
        <f t="shared" si="34"/>
        <v xml:space="preserve"> </v>
      </c>
    </row>
    <row r="187" spans="1:33" ht="39" customHeight="1">
      <c r="A187" s="47" t="str">
        <f t="shared" si="35"/>
        <v>対象期間外</v>
      </c>
      <c r="B187" s="72" t="str">
        <f>IFERROR(IF(B186=【記載例】工事概要!$E$14,"-",IF(B186="-","-",B186+1)),"-")</f>
        <v>-</v>
      </c>
      <c r="C187" s="73" t="str">
        <f t="shared" si="36"/>
        <v>-</v>
      </c>
      <c r="D187" s="66" t="str">
        <f t="shared" si="37"/>
        <v xml:space="preserve"> </v>
      </c>
      <c r="E187" s="85" t="str">
        <f>IF(B187=【記載例】工事概要!$E$10,"",IF(B187&gt;【記載例】工事概要!$E$13,"",IF(LEN(AF187)=0,"○","")))</f>
        <v/>
      </c>
      <c r="F187" s="70" t="str">
        <f t="shared" si="38"/>
        <v/>
      </c>
      <c r="G187" s="85" t="str">
        <f t="shared" si="29"/>
        <v/>
      </c>
      <c r="H187" s="85"/>
      <c r="I187" s="85"/>
      <c r="J187" s="74"/>
      <c r="K187" s="204"/>
      <c r="L187" s="71" t="str">
        <f t="shared" si="39"/>
        <v/>
      </c>
      <c r="M187" s="74" t="str">
        <f t="shared" si="30"/>
        <v/>
      </c>
      <c r="N187" s="74" t="str">
        <f t="shared" si="31"/>
        <v>-</v>
      </c>
      <c r="O187" s="71" t="str">
        <f t="shared" si="40"/>
        <v/>
      </c>
      <c r="P187" s="71" t="str">
        <f t="shared" si="41"/>
        <v>振替済み</v>
      </c>
      <c r="Q187" s="192" t="str">
        <f t="shared" si="42"/>
        <v/>
      </c>
      <c r="R187" s="199" t="str">
        <f t="shared" si="32"/>
        <v/>
      </c>
      <c r="S187" s="45"/>
      <c r="V187" s="64" t="str">
        <f>IFERROR(VLOOKUP(B187,【記載例】工事概要!$C$10:$D$14,2,FALSE),"")</f>
        <v/>
      </c>
      <c r="W187" s="64" t="str">
        <f>IFERROR(VLOOKUP(B187,【記載例】工事概要!$C$18:$D$23,2,FALSE),"")</f>
        <v/>
      </c>
      <c r="X187" s="64" t="str">
        <f>IFERROR(VLOOKUP(B187,【記載例】工事概要!$C$24:$D$26,2,FALSE),"")</f>
        <v/>
      </c>
      <c r="Y187" s="64" t="str">
        <f>IF(B187&gt;【記載例】工事概要!$C$28,"",IF(B187&gt;=【記載例】工事概要!$C$27,$Y$13,""))</f>
        <v/>
      </c>
      <c r="Z187" s="64" t="str">
        <f>IF(B187&gt;【記載例】工事概要!$C$30,"",IF(B187&gt;=【記載例】工事概要!$C$29,$Z$13,""))</f>
        <v/>
      </c>
      <c r="AA187" s="64" t="str">
        <f>IF(B187&gt;【記載例】工事概要!$C$32,"",IF(B187&gt;=【記載例】工事概要!$C$31,$AA$13,""))</f>
        <v/>
      </c>
      <c r="AB187" s="64" t="str">
        <f>IF(B187&gt;【記載例】工事概要!$C$34,"",IF(B187&gt;=【記載例】工事概要!$C$33,$AB$13,""))</f>
        <v/>
      </c>
      <c r="AC187" s="64" t="str">
        <f>IF(B187&gt;【記載例】工事概要!$C$36,"",IF(B187&gt;=【記載例】工事概要!$C$35,$AC$13,""))</f>
        <v/>
      </c>
      <c r="AD187" s="64" t="str">
        <f>IF(B187&gt;【記載例】工事概要!$C$38,"",IF(B187&gt;=【記載例】工事概要!$C$37,$AD$13,""))</f>
        <v/>
      </c>
      <c r="AE187" s="64" t="str">
        <f>IF(B187&gt;【記載例】工事概要!$C$40,"",IF(B187&gt;=【記載例】工事概要!$C$39,$AE$13,""))</f>
        <v/>
      </c>
      <c r="AF187" s="64" t="str">
        <f t="shared" si="33"/>
        <v/>
      </c>
      <c r="AG187" s="64" t="str">
        <f t="shared" si="34"/>
        <v xml:space="preserve"> </v>
      </c>
    </row>
    <row r="188" spans="1:33" ht="39" customHeight="1">
      <c r="A188" s="47" t="str">
        <f t="shared" si="35"/>
        <v>対象期間外</v>
      </c>
      <c r="B188" s="72" t="str">
        <f>IFERROR(IF(B187=【記載例】工事概要!$E$14,"-",IF(B187="-","-",B187+1)),"-")</f>
        <v>-</v>
      </c>
      <c r="C188" s="73" t="str">
        <f t="shared" si="36"/>
        <v>-</v>
      </c>
      <c r="D188" s="66" t="str">
        <f t="shared" si="37"/>
        <v xml:space="preserve"> </v>
      </c>
      <c r="E188" s="85" t="str">
        <f>IF(B188=【記載例】工事概要!$E$10,"",IF(B188&gt;【記載例】工事概要!$E$13,"",IF(LEN(AF188)=0,"○","")))</f>
        <v/>
      </c>
      <c r="F188" s="70" t="str">
        <f t="shared" si="38"/>
        <v/>
      </c>
      <c r="G188" s="85" t="str">
        <f t="shared" si="29"/>
        <v/>
      </c>
      <c r="H188" s="85"/>
      <c r="I188" s="85"/>
      <c r="J188" s="74"/>
      <c r="K188" s="204"/>
      <c r="L188" s="71" t="str">
        <f t="shared" si="39"/>
        <v/>
      </c>
      <c r="M188" s="74" t="str">
        <f t="shared" si="30"/>
        <v/>
      </c>
      <c r="N188" s="74" t="str">
        <f t="shared" si="31"/>
        <v>-</v>
      </c>
      <c r="O188" s="71" t="str">
        <f t="shared" si="40"/>
        <v/>
      </c>
      <c r="P188" s="71" t="str">
        <f t="shared" si="41"/>
        <v>振替済み</v>
      </c>
      <c r="Q188" s="192" t="str">
        <f t="shared" si="42"/>
        <v/>
      </c>
      <c r="R188" s="199" t="str">
        <f t="shared" si="32"/>
        <v/>
      </c>
      <c r="S188" s="45"/>
      <c r="V188" s="64" t="str">
        <f>IFERROR(VLOOKUP(B188,【記載例】工事概要!$C$10:$D$14,2,FALSE),"")</f>
        <v/>
      </c>
      <c r="W188" s="64" t="str">
        <f>IFERROR(VLOOKUP(B188,【記載例】工事概要!$C$18:$D$23,2,FALSE),"")</f>
        <v/>
      </c>
      <c r="X188" s="64" t="str">
        <f>IFERROR(VLOOKUP(B188,【記載例】工事概要!$C$24:$D$26,2,FALSE),"")</f>
        <v/>
      </c>
      <c r="Y188" s="64" t="str">
        <f>IF(B188&gt;【記載例】工事概要!$C$28,"",IF(B188&gt;=【記載例】工事概要!$C$27,$Y$13,""))</f>
        <v/>
      </c>
      <c r="Z188" s="64" t="str">
        <f>IF(B188&gt;【記載例】工事概要!$C$30,"",IF(B188&gt;=【記載例】工事概要!$C$29,$Z$13,""))</f>
        <v/>
      </c>
      <c r="AA188" s="64" t="str">
        <f>IF(B188&gt;【記載例】工事概要!$C$32,"",IF(B188&gt;=【記載例】工事概要!$C$31,$AA$13,""))</f>
        <v/>
      </c>
      <c r="AB188" s="64" t="str">
        <f>IF(B188&gt;【記載例】工事概要!$C$34,"",IF(B188&gt;=【記載例】工事概要!$C$33,$AB$13,""))</f>
        <v/>
      </c>
      <c r="AC188" s="64" t="str">
        <f>IF(B188&gt;【記載例】工事概要!$C$36,"",IF(B188&gt;=【記載例】工事概要!$C$35,$AC$13,""))</f>
        <v/>
      </c>
      <c r="AD188" s="64" t="str">
        <f>IF(B188&gt;【記載例】工事概要!$C$38,"",IF(B188&gt;=【記載例】工事概要!$C$37,$AD$13,""))</f>
        <v/>
      </c>
      <c r="AE188" s="64" t="str">
        <f>IF(B188&gt;【記載例】工事概要!$C$40,"",IF(B188&gt;=【記載例】工事概要!$C$39,$AE$13,""))</f>
        <v/>
      </c>
      <c r="AF188" s="64" t="str">
        <f t="shared" si="33"/>
        <v/>
      </c>
      <c r="AG188" s="64" t="str">
        <f t="shared" si="34"/>
        <v xml:space="preserve"> </v>
      </c>
    </row>
    <row r="189" spans="1:33" ht="39" customHeight="1">
      <c r="A189" s="47" t="str">
        <f t="shared" si="35"/>
        <v>対象期間外</v>
      </c>
      <c r="B189" s="72" t="str">
        <f>IFERROR(IF(B188=【記載例】工事概要!$E$14,"-",IF(B188="-","-",B188+1)),"-")</f>
        <v>-</v>
      </c>
      <c r="C189" s="73" t="str">
        <f t="shared" si="36"/>
        <v>-</v>
      </c>
      <c r="D189" s="66" t="str">
        <f t="shared" si="37"/>
        <v xml:space="preserve"> </v>
      </c>
      <c r="E189" s="85" t="str">
        <f>IF(B189=【記載例】工事概要!$E$10,"",IF(B189&gt;【記載例】工事概要!$E$13,"",IF(LEN(AF189)=0,"○","")))</f>
        <v/>
      </c>
      <c r="F189" s="70" t="str">
        <f t="shared" si="38"/>
        <v/>
      </c>
      <c r="G189" s="85" t="str">
        <f t="shared" si="29"/>
        <v/>
      </c>
      <c r="H189" s="85"/>
      <c r="I189" s="85"/>
      <c r="J189" s="74"/>
      <c r="K189" s="204"/>
      <c r="L189" s="71" t="str">
        <f t="shared" si="39"/>
        <v/>
      </c>
      <c r="M189" s="74" t="str">
        <f t="shared" si="30"/>
        <v/>
      </c>
      <c r="N189" s="74" t="str">
        <f t="shared" si="31"/>
        <v>-</v>
      </c>
      <c r="O189" s="71" t="str">
        <f t="shared" si="40"/>
        <v/>
      </c>
      <c r="P189" s="71" t="str">
        <f t="shared" si="41"/>
        <v>振替済み</v>
      </c>
      <c r="Q189" s="192" t="str">
        <f t="shared" si="42"/>
        <v/>
      </c>
      <c r="R189" s="199" t="str">
        <f t="shared" si="32"/>
        <v/>
      </c>
      <c r="S189" s="45"/>
      <c r="V189" s="64" t="str">
        <f>IFERROR(VLOOKUP(B189,【記載例】工事概要!$C$10:$D$14,2,FALSE),"")</f>
        <v/>
      </c>
      <c r="W189" s="64" t="str">
        <f>IFERROR(VLOOKUP(B189,【記載例】工事概要!$C$18:$D$23,2,FALSE),"")</f>
        <v/>
      </c>
      <c r="X189" s="64" t="str">
        <f>IFERROR(VLOOKUP(B189,【記載例】工事概要!$C$24:$D$26,2,FALSE),"")</f>
        <v/>
      </c>
      <c r="Y189" s="64" t="str">
        <f>IF(B189&gt;【記載例】工事概要!$C$28,"",IF(B189&gt;=【記載例】工事概要!$C$27,$Y$13,""))</f>
        <v/>
      </c>
      <c r="Z189" s="64" t="str">
        <f>IF(B189&gt;【記載例】工事概要!$C$30,"",IF(B189&gt;=【記載例】工事概要!$C$29,$Z$13,""))</f>
        <v/>
      </c>
      <c r="AA189" s="64" t="str">
        <f>IF(B189&gt;【記載例】工事概要!$C$32,"",IF(B189&gt;=【記載例】工事概要!$C$31,$AA$13,""))</f>
        <v/>
      </c>
      <c r="AB189" s="64" t="str">
        <f>IF(B189&gt;【記載例】工事概要!$C$34,"",IF(B189&gt;=【記載例】工事概要!$C$33,$AB$13,""))</f>
        <v/>
      </c>
      <c r="AC189" s="64" t="str">
        <f>IF(B189&gt;【記載例】工事概要!$C$36,"",IF(B189&gt;=【記載例】工事概要!$C$35,$AC$13,""))</f>
        <v/>
      </c>
      <c r="AD189" s="64" t="str">
        <f>IF(B189&gt;【記載例】工事概要!$C$38,"",IF(B189&gt;=【記載例】工事概要!$C$37,$AD$13,""))</f>
        <v/>
      </c>
      <c r="AE189" s="64" t="str">
        <f>IF(B189&gt;【記載例】工事概要!$C$40,"",IF(B189&gt;=【記載例】工事概要!$C$39,$AE$13,""))</f>
        <v/>
      </c>
      <c r="AF189" s="64" t="str">
        <f t="shared" si="33"/>
        <v/>
      </c>
      <c r="AG189" s="64" t="str">
        <f t="shared" si="34"/>
        <v xml:space="preserve"> </v>
      </c>
    </row>
    <row r="190" spans="1:33" ht="39" customHeight="1">
      <c r="A190" s="47" t="str">
        <f t="shared" si="35"/>
        <v>対象期間外</v>
      </c>
      <c r="B190" s="72" t="str">
        <f>IFERROR(IF(B189=【記載例】工事概要!$E$14,"-",IF(B189="-","-",B189+1)),"-")</f>
        <v>-</v>
      </c>
      <c r="C190" s="73" t="str">
        <f t="shared" si="36"/>
        <v>-</v>
      </c>
      <c r="D190" s="66" t="str">
        <f t="shared" si="37"/>
        <v xml:space="preserve"> </v>
      </c>
      <c r="E190" s="85" t="str">
        <f>IF(B190=【記載例】工事概要!$E$10,"",IF(B190&gt;【記載例】工事概要!$E$13,"",IF(LEN(AF190)=0,"○","")))</f>
        <v/>
      </c>
      <c r="F190" s="70" t="str">
        <f t="shared" si="38"/>
        <v/>
      </c>
      <c r="G190" s="85" t="str">
        <f t="shared" si="29"/>
        <v/>
      </c>
      <c r="H190" s="85"/>
      <c r="I190" s="85"/>
      <c r="J190" s="74"/>
      <c r="K190" s="204"/>
      <c r="L190" s="71" t="str">
        <f t="shared" si="39"/>
        <v/>
      </c>
      <c r="M190" s="74" t="str">
        <f t="shared" si="30"/>
        <v/>
      </c>
      <c r="N190" s="74" t="str">
        <f t="shared" si="31"/>
        <v>-</v>
      </c>
      <c r="O190" s="71" t="str">
        <f t="shared" si="40"/>
        <v/>
      </c>
      <c r="P190" s="71" t="str">
        <f t="shared" si="41"/>
        <v>振替済み</v>
      </c>
      <c r="Q190" s="192" t="str">
        <f t="shared" si="42"/>
        <v/>
      </c>
      <c r="R190" s="199" t="str">
        <f t="shared" si="32"/>
        <v/>
      </c>
      <c r="S190" s="45"/>
      <c r="V190" s="64" t="str">
        <f>IFERROR(VLOOKUP(B190,【記載例】工事概要!$C$10:$D$14,2,FALSE),"")</f>
        <v/>
      </c>
      <c r="W190" s="64" t="str">
        <f>IFERROR(VLOOKUP(B190,【記載例】工事概要!$C$18:$D$23,2,FALSE),"")</f>
        <v/>
      </c>
      <c r="X190" s="64" t="str">
        <f>IFERROR(VLOOKUP(B190,【記載例】工事概要!$C$24:$D$26,2,FALSE),"")</f>
        <v/>
      </c>
      <c r="Y190" s="64" t="str">
        <f>IF(B190&gt;【記載例】工事概要!$C$28,"",IF(B190&gt;=【記載例】工事概要!$C$27,$Y$13,""))</f>
        <v/>
      </c>
      <c r="Z190" s="64" t="str">
        <f>IF(B190&gt;【記載例】工事概要!$C$30,"",IF(B190&gt;=【記載例】工事概要!$C$29,$Z$13,""))</f>
        <v/>
      </c>
      <c r="AA190" s="64" t="str">
        <f>IF(B190&gt;【記載例】工事概要!$C$32,"",IF(B190&gt;=【記載例】工事概要!$C$31,$AA$13,""))</f>
        <v/>
      </c>
      <c r="AB190" s="64" t="str">
        <f>IF(B190&gt;【記載例】工事概要!$C$34,"",IF(B190&gt;=【記載例】工事概要!$C$33,$AB$13,""))</f>
        <v/>
      </c>
      <c r="AC190" s="64" t="str">
        <f>IF(B190&gt;【記載例】工事概要!$C$36,"",IF(B190&gt;=【記載例】工事概要!$C$35,$AC$13,""))</f>
        <v/>
      </c>
      <c r="AD190" s="64" t="str">
        <f>IF(B190&gt;【記載例】工事概要!$C$38,"",IF(B190&gt;=【記載例】工事概要!$C$37,$AD$13,""))</f>
        <v/>
      </c>
      <c r="AE190" s="64" t="str">
        <f>IF(B190&gt;【記載例】工事概要!$C$40,"",IF(B190&gt;=【記載例】工事概要!$C$39,$AE$13,""))</f>
        <v/>
      </c>
      <c r="AF190" s="64" t="str">
        <f t="shared" si="33"/>
        <v/>
      </c>
      <c r="AG190" s="64" t="str">
        <f t="shared" si="34"/>
        <v xml:space="preserve"> </v>
      </c>
    </row>
    <row r="191" spans="1:33" ht="39" customHeight="1">
      <c r="A191" s="47" t="str">
        <f t="shared" si="35"/>
        <v>対象期間外</v>
      </c>
      <c r="B191" s="72" t="str">
        <f>IFERROR(IF(B190=【記載例】工事概要!$E$14,"-",IF(B190="-","-",B190+1)),"-")</f>
        <v>-</v>
      </c>
      <c r="C191" s="73" t="str">
        <f t="shared" si="36"/>
        <v>-</v>
      </c>
      <c r="D191" s="66" t="str">
        <f t="shared" si="37"/>
        <v xml:space="preserve"> </v>
      </c>
      <c r="E191" s="85" t="str">
        <f>IF(B191=【記載例】工事概要!$E$10,"",IF(B191&gt;【記載例】工事概要!$E$13,"",IF(LEN(AF191)=0,"○","")))</f>
        <v/>
      </c>
      <c r="F191" s="70" t="str">
        <f t="shared" si="38"/>
        <v/>
      </c>
      <c r="G191" s="85" t="str">
        <f t="shared" si="29"/>
        <v/>
      </c>
      <c r="H191" s="85"/>
      <c r="I191" s="85"/>
      <c r="J191" s="74"/>
      <c r="K191" s="204"/>
      <c r="L191" s="71" t="str">
        <f t="shared" si="39"/>
        <v/>
      </c>
      <c r="M191" s="74" t="str">
        <f t="shared" si="30"/>
        <v/>
      </c>
      <c r="N191" s="74" t="str">
        <f t="shared" si="31"/>
        <v>-</v>
      </c>
      <c r="O191" s="71" t="str">
        <f t="shared" si="40"/>
        <v/>
      </c>
      <c r="P191" s="71" t="str">
        <f t="shared" si="41"/>
        <v>振替済み</v>
      </c>
      <c r="Q191" s="192" t="str">
        <f t="shared" si="42"/>
        <v/>
      </c>
      <c r="R191" s="199" t="str">
        <f t="shared" si="32"/>
        <v/>
      </c>
      <c r="S191" s="45"/>
      <c r="V191" s="64" t="str">
        <f>IFERROR(VLOOKUP(B191,【記載例】工事概要!$C$10:$D$14,2,FALSE),"")</f>
        <v/>
      </c>
      <c r="W191" s="64" t="str">
        <f>IFERROR(VLOOKUP(B191,【記載例】工事概要!$C$18:$D$23,2,FALSE),"")</f>
        <v/>
      </c>
      <c r="X191" s="64" t="str">
        <f>IFERROR(VLOOKUP(B191,【記載例】工事概要!$C$24:$D$26,2,FALSE),"")</f>
        <v/>
      </c>
      <c r="Y191" s="64" t="str">
        <f>IF(B191&gt;【記載例】工事概要!$C$28,"",IF(B191&gt;=【記載例】工事概要!$C$27,$Y$13,""))</f>
        <v/>
      </c>
      <c r="Z191" s="64" t="str">
        <f>IF(B191&gt;【記載例】工事概要!$C$30,"",IF(B191&gt;=【記載例】工事概要!$C$29,$Z$13,""))</f>
        <v/>
      </c>
      <c r="AA191" s="64" t="str">
        <f>IF(B191&gt;【記載例】工事概要!$C$32,"",IF(B191&gt;=【記載例】工事概要!$C$31,$AA$13,""))</f>
        <v/>
      </c>
      <c r="AB191" s="64" t="str">
        <f>IF(B191&gt;【記載例】工事概要!$C$34,"",IF(B191&gt;=【記載例】工事概要!$C$33,$AB$13,""))</f>
        <v/>
      </c>
      <c r="AC191" s="64" t="str">
        <f>IF(B191&gt;【記載例】工事概要!$C$36,"",IF(B191&gt;=【記載例】工事概要!$C$35,$AC$13,""))</f>
        <v/>
      </c>
      <c r="AD191" s="64" t="str">
        <f>IF(B191&gt;【記載例】工事概要!$C$38,"",IF(B191&gt;=【記載例】工事概要!$C$37,$AD$13,""))</f>
        <v/>
      </c>
      <c r="AE191" s="64" t="str">
        <f>IF(B191&gt;【記載例】工事概要!$C$40,"",IF(B191&gt;=【記載例】工事概要!$C$39,$AE$13,""))</f>
        <v/>
      </c>
      <c r="AF191" s="64" t="str">
        <f t="shared" si="33"/>
        <v/>
      </c>
      <c r="AG191" s="64" t="str">
        <f t="shared" si="34"/>
        <v xml:space="preserve"> </v>
      </c>
    </row>
    <row r="192" spans="1:33" ht="39" customHeight="1">
      <c r="A192" s="47" t="str">
        <f t="shared" si="35"/>
        <v>対象期間外</v>
      </c>
      <c r="B192" s="72" t="str">
        <f>IFERROR(IF(B191=【記載例】工事概要!$E$14,"-",IF(B191="-","-",B191+1)),"-")</f>
        <v>-</v>
      </c>
      <c r="C192" s="73" t="str">
        <f t="shared" si="36"/>
        <v>-</v>
      </c>
      <c r="D192" s="66" t="str">
        <f t="shared" si="37"/>
        <v xml:space="preserve"> </v>
      </c>
      <c r="E192" s="85" t="str">
        <f>IF(B192=【記載例】工事概要!$E$10,"",IF(B192&gt;【記載例】工事概要!$E$13,"",IF(LEN(AF192)=0,"○","")))</f>
        <v/>
      </c>
      <c r="F192" s="70" t="str">
        <f t="shared" si="38"/>
        <v/>
      </c>
      <c r="G192" s="85" t="str">
        <f t="shared" si="29"/>
        <v/>
      </c>
      <c r="H192" s="85"/>
      <c r="I192" s="85"/>
      <c r="J192" s="74"/>
      <c r="K192" s="204"/>
      <c r="L192" s="71" t="str">
        <f t="shared" si="39"/>
        <v/>
      </c>
      <c r="M192" s="74" t="str">
        <f t="shared" si="30"/>
        <v/>
      </c>
      <c r="N192" s="74" t="str">
        <f t="shared" si="31"/>
        <v>-</v>
      </c>
      <c r="O192" s="71" t="str">
        <f t="shared" si="40"/>
        <v/>
      </c>
      <c r="P192" s="71" t="str">
        <f t="shared" si="41"/>
        <v>振替済み</v>
      </c>
      <c r="Q192" s="192" t="str">
        <f t="shared" si="42"/>
        <v/>
      </c>
      <c r="R192" s="199" t="str">
        <f t="shared" si="32"/>
        <v/>
      </c>
      <c r="S192" s="45"/>
      <c r="V192" s="64" t="str">
        <f>IFERROR(VLOOKUP(B192,【記載例】工事概要!$C$10:$D$14,2,FALSE),"")</f>
        <v/>
      </c>
      <c r="W192" s="64" t="str">
        <f>IFERROR(VLOOKUP(B192,【記載例】工事概要!$C$18:$D$23,2,FALSE),"")</f>
        <v/>
      </c>
      <c r="X192" s="64" t="str">
        <f>IFERROR(VLOOKUP(B192,【記載例】工事概要!$C$24:$D$26,2,FALSE),"")</f>
        <v/>
      </c>
      <c r="Y192" s="64" t="str">
        <f>IF(B192&gt;【記載例】工事概要!$C$28,"",IF(B192&gt;=【記載例】工事概要!$C$27,$Y$13,""))</f>
        <v/>
      </c>
      <c r="Z192" s="64" t="str">
        <f>IF(B192&gt;【記載例】工事概要!$C$30,"",IF(B192&gt;=【記載例】工事概要!$C$29,$Z$13,""))</f>
        <v/>
      </c>
      <c r="AA192" s="64" t="str">
        <f>IF(B192&gt;【記載例】工事概要!$C$32,"",IF(B192&gt;=【記載例】工事概要!$C$31,$AA$13,""))</f>
        <v/>
      </c>
      <c r="AB192" s="64" t="str">
        <f>IF(B192&gt;【記載例】工事概要!$C$34,"",IF(B192&gt;=【記載例】工事概要!$C$33,$AB$13,""))</f>
        <v/>
      </c>
      <c r="AC192" s="64" t="str">
        <f>IF(B192&gt;【記載例】工事概要!$C$36,"",IF(B192&gt;=【記載例】工事概要!$C$35,$AC$13,""))</f>
        <v/>
      </c>
      <c r="AD192" s="64" t="str">
        <f>IF(B192&gt;【記載例】工事概要!$C$38,"",IF(B192&gt;=【記載例】工事概要!$C$37,$AD$13,""))</f>
        <v/>
      </c>
      <c r="AE192" s="64" t="str">
        <f>IF(B192&gt;【記載例】工事概要!$C$40,"",IF(B192&gt;=【記載例】工事概要!$C$39,$AE$13,""))</f>
        <v/>
      </c>
      <c r="AF192" s="64" t="str">
        <f t="shared" si="33"/>
        <v/>
      </c>
      <c r="AG192" s="64" t="str">
        <f t="shared" si="34"/>
        <v xml:space="preserve"> </v>
      </c>
    </row>
    <row r="193" spans="1:33" ht="39" customHeight="1">
      <c r="A193" s="47" t="str">
        <f t="shared" si="35"/>
        <v>対象期間外</v>
      </c>
      <c r="B193" s="72" t="str">
        <f>IFERROR(IF(B192=【記載例】工事概要!$E$14,"-",IF(B192="-","-",B192+1)),"-")</f>
        <v>-</v>
      </c>
      <c r="C193" s="73" t="str">
        <f t="shared" si="36"/>
        <v>-</v>
      </c>
      <c r="D193" s="66" t="str">
        <f t="shared" si="37"/>
        <v xml:space="preserve"> </v>
      </c>
      <c r="E193" s="85" t="str">
        <f>IF(B193=【記載例】工事概要!$E$10,"",IF(B193&gt;【記載例】工事概要!$E$13,"",IF(LEN(AF193)=0,"○","")))</f>
        <v/>
      </c>
      <c r="F193" s="70" t="str">
        <f t="shared" si="38"/>
        <v/>
      </c>
      <c r="G193" s="85" t="str">
        <f t="shared" si="29"/>
        <v/>
      </c>
      <c r="H193" s="85"/>
      <c r="I193" s="85"/>
      <c r="J193" s="74"/>
      <c r="K193" s="204"/>
      <c r="L193" s="71" t="str">
        <f t="shared" si="39"/>
        <v/>
      </c>
      <c r="M193" s="74" t="str">
        <f t="shared" si="30"/>
        <v/>
      </c>
      <c r="N193" s="74" t="str">
        <f t="shared" si="31"/>
        <v>-</v>
      </c>
      <c r="O193" s="71" t="str">
        <f t="shared" si="40"/>
        <v/>
      </c>
      <c r="P193" s="71" t="str">
        <f t="shared" si="41"/>
        <v>振替済み</v>
      </c>
      <c r="Q193" s="192" t="str">
        <f t="shared" si="42"/>
        <v/>
      </c>
      <c r="R193" s="199" t="str">
        <f t="shared" si="32"/>
        <v/>
      </c>
      <c r="S193" s="45"/>
      <c r="V193" s="64" t="str">
        <f>IFERROR(VLOOKUP(B193,【記載例】工事概要!$C$10:$D$14,2,FALSE),"")</f>
        <v/>
      </c>
      <c r="W193" s="64" t="str">
        <f>IFERROR(VLOOKUP(B193,【記載例】工事概要!$C$18:$D$23,2,FALSE),"")</f>
        <v/>
      </c>
      <c r="X193" s="64" t="str">
        <f>IFERROR(VLOOKUP(B193,【記載例】工事概要!$C$24:$D$26,2,FALSE),"")</f>
        <v/>
      </c>
      <c r="Y193" s="64" t="str">
        <f>IF(B193&gt;【記載例】工事概要!$C$28,"",IF(B193&gt;=【記載例】工事概要!$C$27,$Y$13,""))</f>
        <v/>
      </c>
      <c r="Z193" s="64" t="str">
        <f>IF(B193&gt;【記載例】工事概要!$C$30,"",IF(B193&gt;=【記載例】工事概要!$C$29,$Z$13,""))</f>
        <v/>
      </c>
      <c r="AA193" s="64" t="str">
        <f>IF(B193&gt;【記載例】工事概要!$C$32,"",IF(B193&gt;=【記載例】工事概要!$C$31,$AA$13,""))</f>
        <v/>
      </c>
      <c r="AB193" s="64" t="str">
        <f>IF(B193&gt;【記載例】工事概要!$C$34,"",IF(B193&gt;=【記載例】工事概要!$C$33,$AB$13,""))</f>
        <v/>
      </c>
      <c r="AC193" s="64" t="str">
        <f>IF(B193&gt;【記載例】工事概要!$C$36,"",IF(B193&gt;=【記載例】工事概要!$C$35,$AC$13,""))</f>
        <v/>
      </c>
      <c r="AD193" s="64" t="str">
        <f>IF(B193&gt;【記載例】工事概要!$C$38,"",IF(B193&gt;=【記載例】工事概要!$C$37,$AD$13,""))</f>
        <v/>
      </c>
      <c r="AE193" s="64" t="str">
        <f>IF(B193&gt;【記載例】工事概要!$C$40,"",IF(B193&gt;=【記載例】工事概要!$C$39,$AE$13,""))</f>
        <v/>
      </c>
      <c r="AF193" s="64" t="str">
        <f t="shared" si="33"/>
        <v/>
      </c>
      <c r="AG193" s="64" t="str">
        <f t="shared" si="34"/>
        <v xml:space="preserve"> </v>
      </c>
    </row>
    <row r="194" spans="1:33" ht="39" customHeight="1">
      <c r="A194" s="47" t="str">
        <f t="shared" si="35"/>
        <v>対象期間外</v>
      </c>
      <c r="B194" s="72" t="str">
        <f>IFERROR(IF(B193=【記載例】工事概要!$E$14,"-",IF(B193="-","-",B193+1)),"-")</f>
        <v>-</v>
      </c>
      <c r="C194" s="73" t="str">
        <f t="shared" si="36"/>
        <v>-</v>
      </c>
      <c r="D194" s="66" t="str">
        <f t="shared" si="37"/>
        <v xml:space="preserve"> </v>
      </c>
      <c r="E194" s="85" t="str">
        <f>IF(B194=【記載例】工事概要!$E$10,"",IF(B194&gt;【記載例】工事概要!$E$13,"",IF(LEN(AF194)=0,"○","")))</f>
        <v/>
      </c>
      <c r="F194" s="70" t="str">
        <f t="shared" si="38"/>
        <v/>
      </c>
      <c r="G194" s="85" t="str">
        <f t="shared" si="29"/>
        <v/>
      </c>
      <c r="H194" s="85"/>
      <c r="I194" s="85"/>
      <c r="J194" s="74"/>
      <c r="K194" s="204"/>
      <c r="L194" s="71" t="str">
        <f t="shared" si="39"/>
        <v/>
      </c>
      <c r="M194" s="74" t="str">
        <f t="shared" si="30"/>
        <v/>
      </c>
      <c r="N194" s="74" t="str">
        <f t="shared" si="31"/>
        <v>-</v>
      </c>
      <c r="O194" s="71" t="str">
        <f t="shared" si="40"/>
        <v/>
      </c>
      <c r="P194" s="71" t="str">
        <f t="shared" si="41"/>
        <v>振替済み</v>
      </c>
      <c r="Q194" s="192" t="str">
        <f t="shared" si="42"/>
        <v/>
      </c>
      <c r="R194" s="199" t="str">
        <f t="shared" si="32"/>
        <v/>
      </c>
      <c r="S194" s="45"/>
      <c r="V194" s="64" t="str">
        <f>IFERROR(VLOOKUP(B194,【記載例】工事概要!$C$10:$D$14,2,FALSE),"")</f>
        <v/>
      </c>
      <c r="W194" s="64" t="str">
        <f>IFERROR(VLOOKUP(B194,【記載例】工事概要!$C$18:$D$23,2,FALSE),"")</f>
        <v/>
      </c>
      <c r="X194" s="64" t="str">
        <f>IFERROR(VLOOKUP(B194,【記載例】工事概要!$C$24:$D$26,2,FALSE),"")</f>
        <v/>
      </c>
      <c r="Y194" s="64" t="str">
        <f>IF(B194&gt;【記載例】工事概要!$C$28,"",IF(B194&gt;=【記載例】工事概要!$C$27,$Y$13,""))</f>
        <v/>
      </c>
      <c r="Z194" s="64" t="str">
        <f>IF(B194&gt;【記載例】工事概要!$C$30,"",IF(B194&gt;=【記載例】工事概要!$C$29,$Z$13,""))</f>
        <v/>
      </c>
      <c r="AA194" s="64" t="str">
        <f>IF(B194&gt;【記載例】工事概要!$C$32,"",IF(B194&gt;=【記載例】工事概要!$C$31,$AA$13,""))</f>
        <v/>
      </c>
      <c r="AB194" s="64" t="str">
        <f>IF(B194&gt;【記載例】工事概要!$C$34,"",IF(B194&gt;=【記載例】工事概要!$C$33,$AB$13,""))</f>
        <v/>
      </c>
      <c r="AC194" s="64" t="str">
        <f>IF(B194&gt;【記載例】工事概要!$C$36,"",IF(B194&gt;=【記載例】工事概要!$C$35,$AC$13,""))</f>
        <v/>
      </c>
      <c r="AD194" s="64" t="str">
        <f>IF(B194&gt;【記載例】工事概要!$C$38,"",IF(B194&gt;=【記載例】工事概要!$C$37,$AD$13,""))</f>
        <v/>
      </c>
      <c r="AE194" s="64" t="str">
        <f>IF(B194&gt;【記載例】工事概要!$C$40,"",IF(B194&gt;=【記載例】工事概要!$C$39,$AE$13,""))</f>
        <v/>
      </c>
      <c r="AF194" s="64" t="str">
        <f t="shared" si="33"/>
        <v/>
      </c>
      <c r="AG194" s="64" t="str">
        <f t="shared" si="34"/>
        <v xml:space="preserve"> </v>
      </c>
    </row>
    <row r="195" spans="1:33" ht="39" customHeight="1">
      <c r="A195" s="47" t="str">
        <f t="shared" si="35"/>
        <v>対象期間外</v>
      </c>
      <c r="B195" s="72" t="str">
        <f>IFERROR(IF(B194=【記載例】工事概要!$E$14,"-",IF(B194="-","-",B194+1)),"-")</f>
        <v>-</v>
      </c>
      <c r="C195" s="73" t="str">
        <f t="shared" si="36"/>
        <v>-</v>
      </c>
      <c r="D195" s="66" t="str">
        <f t="shared" si="37"/>
        <v xml:space="preserve"> </v>
      </c>
      <c r="E195" s="85" t="str">
        <f>IF(B195=【記載例】工事概要!$E$10,"",IF(B195&gt;【記載例】工事概要!$E$13,"",IF(LEN(AF195)=0,"○","")))</f>
        <v/>
      </c>
      <c r="F195" s="70" t="str">
        <f t="shared" si="38"/>
        <v/>
      </c>
      <c r="G195" s="85" t="str">
        <f t="shared" si="29"/>
        <v/>
      </c>
      <c r="H195" s="85"/>
      <c r="I195" s="85"/>
      <c r="J195" s="74"/>
      <c r="K195" s="204"/>
      <c r="L195" s="71" t="str">
        <f t="shared" si="39"/>
        <v/>
      </c>
      <c r="M195" s="74" t="str">
        <f t="shared" si="30"/>
        <v/>
      </c>
      <c r="N195" s="74" t="str">
        <f t="shared" si="31"/>
        <v>-</v>
      </c>
      <c r="O195" s="71" t="str">
        <f t="shared" si="40"/>
        <v/>
      </c>
      <c r="P195" s="71" t="str">
        <f t="shared" si="41"/>
        <v>振替済み</v>
      </c>
      <c r="Q195" s="192" t="str">
        <f t="shared" si="42"/>
        <v/>
      </c>
      <c r="R195" s="199" t="str">
        <f t="shared" si="32"/>
        <v/>
      </c>
      <c r="S195" s="45"/>
      <c r="V195" s="64" t="str">
        <f>IFERROR(VLOOKUP(B195,【記載例】工事概要!$C$10:$D$14,2,FALSE),"")</f>
        <v/>
      </c>
      <c r="W195" s="64" t="str">
        <f>IFERROR(VLOOKUP(B195,【記載例】工事概要!$C$18:$D$23,2,FALSE),"")</f>
        <v/>
      </c>
      <c r="X195" s="64" t="str">
        <f>IFERROR(VLOOKUP(B195,【記載例】工事概要!$C$24:$D$26,2,FALSE),"")</f>
        <v/>
      </c>
      <c r="Y195" s="64" t="str">
        <f>IF(B195&gt;【記載例】工事概要!$C$28,"",IF(B195&gt;=【記載例】工事概要!$C$27,$Y$13,""))</f>
        <v/>
      </c>
      <c r="Z195" s="64" t="str">
        <f>IF(B195&gt;【記載例】工事概要!$C$30,"",IF(B195&gt;=【記載例】工事概要!$C$29,$Z$13,""))</f>
        <v/>
      </c>
      <c r="AA195" s="64" t="str">
        <f>IF(B195&gt;【記載例】工事概要!$C$32,"",IF(B195&gt;=【記載例】工事概要!$C$31,$AA$13,""))</f>
        <v/>
      </c>
      <c r="AB195" s="64" t="str">
        <f>IF(B195&gt;【記載例】工事概要!$C$34,"",IF(B195&gt;=【記載例】工事概要!$C$33,$AB$13,""))</f>
        <v/>
      </c>
      <c r="AC195" s="64" t="str">
        <f>IF(B195&gt;【記載例】工事概要!$C$36,"",IF(B195&gt;=【記載例】工事概要!$C$35,$AC$13,""))</f>
        <v/>
      </c>
      <c r="AD195" s="64" t="str">
        <f>IF(B195&gt;【記載例】工事概要!$C$38,"",IF(B195&gt;=【記載例】工事概要!$C$37,$AD$13,""))</f>
        <v/>
      </c>
      <c r="AE195" s="64" t="str">
        <f>IF(B195&gt;【記載例】工事概要!$C$40,"",IF(B195&gt;=【記載例】工事概要!$C$39,$AE$13,""))</f>
        <v/>
      </c>
      <c r="AF195" s="64" t="str">
        <f t="shared" si="33"/>
        <v/>
      </c>
      <c r="AG195" s="64" t="str">
        <f t="shared" si="34"/>
        <v xml:space="preserve"> </v>
      </c>
    </row>
    <row r="196" spans="1:33" ht="39" customHeight="1">
      <c r="A196" s="47" t="str">
        <f t="shared" si="35"/>
        <v>対象期間外</v>
      </c>
      <c r="B196" s="72" t="str">
        <f>IFERROR(IF(B195=【記載例】工事概要!$E$14,"-",IF(B195="-","-",B195+1)),"-")</f>
        <v>-</v>
      </c>
      <c r="C196" s="73" t="str">
        <f t="shared" si="36"/>
        <v>-</v>
      </c>
      <c r="D196" s="66" t="str">
        <f t="shared" si="37"/>
        <v xml:space="preserve"> </v>
      </c>
      <c r="E196" s="85" t="str">
        <f>IF(B196=【記載例】工事概要!$E$10,"",IF(B196&gt;【記載例】工事概要!$E$13,"",IF(LEN(AF196)=0,"○","")))</f>
        <v/>
      </c>
      <c r="F196" s="70" t="str">
        <f t="shared" si="38"/>
        <v/>
      </c>
      <c r="G196" s="85" t="str">
        <f t="shared" si="29"/>
        <v/>
      </c>
      <c r="H196" s="85"/>
      <c r="I196" s="85"/>
      <c r="J196" s="74"/>
      <c r="K196" s="204"/>
      <c r="L196" s="71" t="str">
        <f t="shared" si="39"/>
        <v/>
      </c>
      <c r="M196" s="74" t="str">
        <f t="shared" si="30"/>
        <v/>
      </c>
      <c r="N196" s="74" t="str">
        <f t="shared" si="31"/>
        <v>-</v>
      </c>
      <c r="O196" s="71" t="str">
        <f t="shared" si="40"/>
        <v/>
      </c>
      <c r="P196" s="71" t="str">
        <f t="shared" si="41"/>
        <v>振替済み</v>
      </c>
      <c r="Q196" s="192" t="str">
        <f t="shared" si="42"/>
        <v/>
      </c>
      <c r="R196" s="199" t="str">
        <f t="shared" si="32"/>
        <v/>
      </c>
      <c r="S196" s="45"/>
      <c r="V196" s="64" t="str">
        <f>IFERROR(VLOOKUP(B196,【記載例】工事概要!$C$10:$D$14,2,FALSE),"")</f>
        <v/>
      </c>
      <c r="W196" s="64" t="str">
        <f>IFERROR(VLOOKUP(B196,【記載例】工事概要!$C$18:$D$23,2,FALSE),"")</f>
        <v/>
      </c>
      <c r="X196" s="64" t="str">
        <f>IFERROR(VLOOKUP(B196,【記載例】工事概要!$C$24:$D$26,2,FALSE),"")</f>
        <v/>
      </c>
      <c r="Y196" s="64" t="str">
        <f>IF(B196&gt;【記載例】工事概要!$C$28,"",IF(B196&gt;=【記載例】工事概要!$C$27,$Y$13,""))</f>
        <v/>
      </c>
      <c r="Z196" s="64" t="str">
        <f>IF(B196&gt;【記載例】工事概要!$C$30,"",IF(B196&gt;=【記載例】工事概要!$C$29,$Z$13,""))</f>
        <v/>
      </c>
      <c r="AA196" s="64" t="str">
        <f>IF(B196&gt;【記載例】工事概要!$C$32,"",IF(B196&gt;=【記載例】工事概要!$C$31,$AA$13,""))</f>
        <v/>
      </c>
      <c r="AB196" s="64" t="str">
        <f>IF(B196&gt;【記載例】工事概要!$C$34,"",IF(B196&gt;=【記載例】工事概要!$C$33,$AB$13,""))</f>
        <v/>
      </c>
      <c r="AC196" s="64" t="str">
        <f>IF(B196&gt;【記載例】工事概要!$C$36,"",IF(B196&gt;=【記載例】工事概要!$C$35,$AC$13,""))</f>
        <v/>
      </c>
      <c r="AD196" s="64" t="str">
        <f>IF(B196&gt;【記載例】工事概要!$C$38,"",IF(B196&gt;=【記載例】工事概要!$C$37,$AD$13,""))</f>
        <v/>
      </c>
      <c r="AE196" s="64" t="str">
        <f>IF(B196&gt;【記載例】工事概要!$C$40,"",IF(B196&gt;=【記載例】工事概要!$C$39,$AE$13,""))</f>
        <v/>
      </c>
      <c r="AF196" s="64" t="str">
        <f t="shared" si="33"/>
        <v/>
      </c>
      <c r="AG196" s="64" t="str">
        <f t="shared" si="34"/>
        <v xml:space="preserve"> </v>
      </c>
    </row>
    <row r="197" spans="1:33" ht="39" customHeight="1">
      <c r="A197" s="47" t="str">
        <f t="shared" si="35"/>
        <v>対象期間外</v>
      </c>
      <c r="B197" s="72" t="str">
        <f>IFERROR(IF(B196=【記載例】工事概要!$E$14,"-",IF(B196="-","-",B196+1)),"-")</f>
        <v>-</v>
      </c>
      <c r="C197" s="73" t="str">
        <f t="shared" si="36"/>
        <v>-</v>
      </c>
      <c r="D197" s="66" t="str">
        <f t="shared" si="37"/>
        <v xml:space="preserve"> </v>
      </c>
      <c r="E197" s="85" t="str">
        <f>IF(B197=【記載例】工事概要!$E$10,"",IF(B197&gt;【記載例】工事概要!$E$13,"",IF(LEN(AF197)=0,"○","")))</f>
        <v/>
      </c>
      <c r="F197" s="70" t="str">
        <f t="shared" si="38"/>
        <v/>
      </c>
      <c r="G197" s="85" t="str">
        <f t="shared" si="29"/>
        <v/>
      </c>
      <c r="H197" s="85"/>
      <c r="I197" s="85"/>
      <c r="J197" s="74"/>
      <c r="K197" s="204"/>
      <c r="L197" s="71" t="str">
        <f t="shared" si="39"/>
        <v/>
      </c>
      <c r="M197" s="74" t="str">
        <f t="shared" si="30"/>
        <v/>
      </c>
      <c r="N197" s="74" t="str">
        <f t="shared" si="31"/>
        <v>-</v>
      </c>
      <c r="O197" s="71" t="str">
        <f t="shared" si="40"/>
        <v/>
      </c>
      <c r="P197" s="71" t="str">
        <f t="shared" si="41"/>
        <v>振替済み</v>
      </c>
      <c r="Q197" s="192" t="str">
        <f t="shared" si="42"/>
        <v/>
      </c>
      <c r="R197" s="199" t="str">
        <f t="shared" si="32"/>
        <v/>
      </c>
      <c r="S197" s="45"/>
      <c r="V197" s="64" t="str">
        <f>IFERROR(VLOOKUP(B197,【記載例】工事概要!$C$10:$D$14,2,FALSE),"")</f>
        <v/>
      </c>
      <c r="W197" s="64" t="str">
        <f>IFERROR(VLOOKUP(B197,【記載例】工事概要!$C$18:$D$23,2,FALSE),"")</f>
        <v/>
      </c>
      <c r="X197" s="64" t="str">
        <f>IFERROR(VLOOKUP(B197,【記載例】工事概要!$C$24:$D$26,2,FALSE),"")</f>
        <v/>
      </c>
      <c r="Y197" s="64" t="str">
        <f>IF(B197&gt;【記載例】工事概要!$C$28,"",IF(B197&gt;=【記載例】工事概要!$C$27,$Y$13,""))</f>
        <v/>
      </c>
      <c r="Z197" s="64" t="str">
        <f>IF(B197&gt;【記載例】工事概要!$C$30,"",IF(B197&gt;=【記載例】工事概要!$C$29,$Z$13,""))</f>
        <v/>
      </c>
      <c r="AA197" s="64" t="str">
        <f>IF(B197&gt;【記載例】工事概要!$C$32,"",IF(B197&gt;=【記載例】工事概要!$C$31,$AA$13,""))</f>
        <v/>
      </c>
      <c r="AB197" s="64" t="str">
        <f>IF(B197&gt;【記載例】工事概要!$C$34,"",IF(B197&gt;=【記載例】工事概要!$C$33,$AB$13,""))</f>
        <v/>
      </c>
      <c r="AC197" s="64" t="str">
        <f>IF(B197&gt;【記載例】工事概要!$C$36,"",IF(B197&gt;=【記載例】工事概要!$C$35,$AC$13,""))</f>
        <v/>
      </c>
      <c r="AD197" s="64" t="str">
        <f>IF(B197&gt;【記載例】工事概要!$C$38,"",IF(B197&gt;=【記載例】工事概要!$C$37,$AD$13,""))</f>
        <v/>
      </c>
      <c r="AE197" s="64" t="str">
        <f>IF(B197&gt;【記載例】工事概要!$C$40,"",IF(B197&gt;=【記載例】工事概要!$C$39,$AE$13,""))</f>
        <v/>
      </c>
      <c r="AF197" s="64" t="str">
        <f t="shared" si="33"/>
        <v/>
      </c>
      <c r="AG197" s="64" t="str">
        <f t="shared" si="34"/>
        <v xml:space="preserve"> </v>
      </c>
    </row>
    <row r="198" spans="1:33" ht="39" customHeight="1">
      <c r="A198" s="47" t="str">
        <f t="shared" si="35"/>
        <v>対象期間外</v>
      </c>
      <c r="B198" s="72" t="str">
        <f>IFERROR(IF(B197=【記載例】工事概要!$E$14,"-",IF(B197="-","-",B197+1)),"-")</f>
        <v>-</v>
      </c>
      <c r="C198" s="73" t="str">
        <f t="shared" si="36"/>
        <v>-</v>
      </c>
      <c r="D198" s="66" t="str">
        <f t="shared" si="37"/>
        <v xml:space="preserve"> </v>
      </c>
      <c r="E198" s="85" t="str">
        <f>IF(B198=【記載例】工事概要!$E$10,"",IF(B198&gt;【記載例】工事概要!$E$13,"",IF(LEN(AF198)=0,"○","")))</f>
        <v/>
      </c>
      <c r="F198" s="70" t="str">
        <f t="shared" si="38"/>
        <v/>
      </c>
      <c r="G198" s="85" t="str">
        <f t="shared" si="29"/>
        <v/>
      </c>
      <c r="H198" s="85"/>
      <c r="I198" s="85"/>
      <c r="J198" s="74"/>
      <c r="K198" s="204"/>
      <c r="L198" s="71" t="str">
        <f t="shared" si="39"/>
        <v/>
      </c>
      <c r="M198" s="74" t="str">
        <f t="shared" si="30"/>
        <v/>
      </c>
      <c r="N198" s="74" t="str">
        <f t="shared" si="31"/>
        <v>-</v>
      </c>
      <c r="O198" s="71" t="str">
        <f t="shared" si="40"/>
        <v/>
      </c>
      <c r="P198" s="71" t="str">
        <f t="shared" si="41"/>
        <v>振替済み</v>
      </c>
      <c r="Q198" s="192" t="str">
        <f t="shared" si="42"/>
        <v/>
      </c>
      <c r="R198" s="199" t="str">
        <f t="shared" si="32"/>
        <v/>
      </c>
      <c r="S198" s="45"/>
      <c r="V198" s="64" t="str">
        <f>IFERROR(VLOOKUP(B198,【記載例】工事概要!$C$10:$D$14,2,FALSE),"")</f>
        <v/>
      </c>
      <c r="W198" s="64" t="str">
        <f>IFERROR(VLOOKUP(B198,【記載例】工事概要!$C$18:$D$23,2,FALSE),"")</f>
        <v/>
      </c>
      <c r="X198" s="64" t="str">
        <f>IFERROR(VLOOKUP(B198,【記載例】工事概要!$C$24:$D$26,2,FALSE),"")</f>
        <v/>
      </c>
      <c r="Y198" s="64" t="str">
        <f>IF(B198&gt;【記載例】工事概要!$C$28,"",IF(B198&gt;=【記載例】工事概要!$C$27,$Y$13,""))</f>
        <v/>
      </c>
      <c r="Z198" s="64" t="str">
        <f>IF(B198&gt;【記載例】工事概要!$C$30,"",IF(B198&gt;=【記載例】工事概要!$C$29,$Z$13,""))</f>
        <v/>
      </c>
      <c r="AA198" s="64" t="str">
        <f>IF(B198&gt;【記載例】工事概要!$C$32,"",IF(B198&gt;=【記載例】工事概要!$C$31,$AA$13,""))</f>
        <v/>
      </c>
      <c r="AB198" s="64" t="str">
        <f>IF(B198&gt;【記載例】工事概要!$C$34,"",IF(B198&gt;=【記載例】工事概要!$C$33,$AB$13,""))</f>
        <v/>
      </c>
      <c r="AC198" s="64" t="str">
        <f>IF(B198&gt;【記載例】工事概要!$C$36,"",IF(B198&gt;=【記載例】工事概要!$C$35,$AC$13,""))</f>
        <v/>
      </c>
      <c r="AD198" s="64" t="str">
        <f>IF(B198&gt;【記載例】工事概要!$C$38,"",IF(B198&gt;=【記載例】工事概要!$C$37,$AD$13,""))</f>
        <v/>
      </c>
      <c r="AE198" s="64" t="str">
        <f>IF(B198&gt;【記載例】工事概要!$C$40,"",IF(B198&gt;=【記載例】工事概要!$C$39,$AE$13,""))</f>
        <v/>
      </c>
      <c r="AF198" s="64" t="str">
        <f t="shared" si="33"/>
        <v/>
      </c>
      <c r="AG198" s="64" t="str">
        <f t="shared" si="34"/>
        <v xml:space="preserve"> </v>
      </c>
    </row>
    <row r="199" spans="1:33" ht="39" customHeight="1">
      <c r="A199" s="47" t="str">
        <f t="shared" si="35"/>
        <v>対象期間外</v>
      </c>
      <c r="B199" s="72" t="str">
        <f>IFERROR(IF(B198=【記載例】工事概要!$E$14,"-",IF(B198="-","-",B198+1)),"-")</f>
        <v>-</v>
      </c>
      <c r="C199" s="73" t="str">
        <f t="shared" si="36"/>
        <v>-</v>
      </c>
      <c r="D199" s="66" t="str">
        <f t="shared" si="37"/>
        <v xml:space="preserve"> </v>
      </c>
      <c r="E199" s="85" t="str">
        <f>IF(B199=【記載例】工事概要!$E$10,"",IF(B199&gt;【記載例】工事概要!$E$13,"",IF(LEN(AF199)=0,"○","")))</f>
        <v/>
      </c>
      <c r="F199" s="70" t="str">
        <f t="shared" si="38"/>
        <v/>
      </c>
      <c r="G199" s="85" t="str">
        <f t="shared" si="29"/>
        <v/>
      </c>
      <c r="H199" s="85"/>
      <c r="I199" s="85"/>
      <c r="J199" s="74"/>
      <c r="K199" s="204"/>
      <c r="L199" s="71" t="str">
        <f t="shared" si="39"/>
        <v/>
      </c>
      <c r="M199" s="74" t="str">
        <f t="shared" si="30"/>
        <v/>
      </c>
      <c r="N199" s="74" t="str">
        <f t="shared" si="31"/>
        <v>-</v>
      </c>
      <c r="O199" s="71" t="str">
        <f t="shared" si="40"/>
        <v/>
      </c>
      <c r="P199" s="71" t="str">
        <f t="shared" si="41"/>
        <v>振替済み</v>
      </c>
      <c r="Q199" s="192" t="str">
        <f t="shared" si="42"/>
        <v/>
      </c>
      <c r="R199" s="199" t="str">
        <f t="shared" si="32"/>
        <v/>
      </c>
      <c r="S199" s="45"/>
      <c r="V199" s="64" t="str">
        <f>IFERROR(VLOOKUP(B199,【記載例】工事概要!$C$10:$D$14,2,FALSE),"")</f>
        <v/>
      </c>
      <c r="W199" s="64" t="str">
        <f>IFERROR(VLOOKUP(B199,【記載例】工事概要!$C$18:$D$23,2,FALSE),"")</f>
        <v/>
      </c>
      <c r="X199" s="64" t="str">
        <f>IFERROR(VLOOKUP(B199,【記載例】工事概要!$C$24:$D$26,2,FALSE),"")</f>
        <v/>
      </c>
      <c r="Y199" s="64" t="str">
        <f>IF(B199&gt;【記載例】工事概要!$C$28,"",IF(B199&gt;=【記載例】工事概要!$C$27,$Y$13,""))</f>
        <v/>
      </c>
      <c r="Z199" s="64" t="str">
        <f>IF(B199&gt;【記載例】工事概要!$C$30,"",IF(B199&gt;=【記載例】工事概要!$C$29,$Z$13,""))</f>
        <v/>
      </c>
      <c r="AA199" s="64" t="str">
        <f>IF(B199&gt;【記載例】工事概要!$C$32,"",IF(B199&gt;=【記載例】工事概要!$C$31,$AA$13,""))</f>
        <v/>
      </c>
      <c r="AB199" s="64" t="str">
        <f>IF(B199&gt;【記載例】工事概要!$C$34,"",IF(B199&gt;=【記載例】工事概要!$C$33,$AB$13,""))</f>
        <v/>
      </c>
      <c r="AC199" s="64" t="str">
        <f>IF(B199&gt;【記載例】工事概要!$C$36,"",IF(B199&gt;=【記載例】工事概要!$C$35,$AC$13,""))</f>
        <v/>
      </c>
      <c r="AD199" s="64" t="str">
        <f>IF(B199&gt;【記載例】工事概要!$C$38,"",IF(B199&gt;=【記載例】工事概要!$C$37,$AD$13,""))</f>
        <v/>
      </c>
      <c r="AE199" s="64" t="str">
        <f>IF(B199&gt;【記載例】工事概要!$C$40,"",IF(B199&gt;=【記載例】工事概要!$C$39,$AE$13,""))</f>
        <v/>
      </c>
      <c r="AF199" s="64" t="str">
        <f t="shared" si="33"/>
        <v/>
      </c>
      <c r="AG199" s="64" t="str">
        <f t="shared" si="34"/>
        <v xml:space="preserve"> </v>
      </c>
    </row>
    <row r="200" spans="1:33" ht="39" customHeight="1">
      <c r="A200" s="47" t="str">
        <f t="shared" si="35"/>
        <v>対象期間外</v>
      </c>
      <c r="B200" s="72" t="str">
        <f>IFERROR(IF(B199=【記載例】工事概要!$E$14,"-",IF(B199="-","-",B199+1)),"-")</f>
        <v>-</v>
      </c>
      <c r="C200" s="73" t="str">
        <f t="shared" si="36"/>
        <v>-</v>
      </c>
      <c r="D200" s="66" t="str">
        <f t="shared" si="37"/>
        <v xml:space="preserve"> </v>
      </c>
      <c r="E200" s="85" t="str">
        <f>IF(B200=【記載例】工事概要!$E$10,"",IF(B200&gt;【記載例】工事概要!$E$13,"",IF(LEN(AF200)=0,"○","")))</f>
        <v/>
      </c>
      <c r="F200" s="70" t="str">
        <f t="shared" si="38"/>
        <v/>
      </c>
      <c r="G200" s="85" t="str">
        <f t="shared" si="29"/>
        <v/>
      </c>
      <c r="H200" s="85"/>
      <c r="I200" s="85"/>
      <c r="J200" s="74"/>
      <c r="K200" s="204"/>
      <c r="L200" s="71" t="str">
        <f t="shared" si="39"/>
        <v/>
      </c>
      <c r="M200" s="74" t="str">
        <f t="shared" si="30"/>
        <v/>
      </c>
      <c r="N200" s="74" t="str">
        <f t="shared" si="31"/>
        <v>-</v>
      </c>
      <c r="O200" s="71" t="str">
        <f t="shared" si="40"/>
        <v/>
      </c>
      <c r="P200" s="71" t="str">
        <f t="shared" si="41"/>
        <v>振替済み</v>
      </c>
      <c r="Q200" s="192" t="str">
        <f t="shared" si="42"/>
        <v/>
      </c>
      <c r="R200" s="199" t="str">
        <f t="shared" si="32"/>
        <v/>
      </c>
      <c r="S200" s="45"/>
      <c r="V200" s="64" t="str">
        <f>IFERROR(VLOOKUP(B200,【記載例】工事概要!$C$10:$D$14,2,FALSE),"")</f>
        <v/>
      </c>
      <c r="W200" s="64" t="str">
        <f>IFERROR(VLOOKUP(B200,【記載例】工事概要!$C$18:$D$23,2,FALSE),"")</f>
        <v/>
      </c>
      <c r="X200" s="64" t="str">
        <f>IFERROR(VLOOKUP(B200,【記載例】工事概要!$C$24:$D$26,2,FALSE),"")</f>
        <v/>
      </c>
      <c r="Y200" s="64" t="str">
        <f>IF(B200&gt;【記載例】工事概要!$C$28,"",IF(B200&gt;=【記載例】工事概要!$C$27,$Y$13,""))</f>
        <v/>
      </c>
      <c r="Z200" s="64" t="str">
        <f>IF(B200&gt;【記載例】工事概要!$C$30,"",IF(B200&gt;=【記載例】工事概要!$C$29,$Z$13,""))</f>
        <v/>
      </c>
      <c r="AA200" s="64" t="str">
        <f>IF(B200&gt;【記載例】工事概要!$C$32,"",IF(B200&gt;=【記載例】工事概要!$C$31,$AA$13,""))</f>
        <v/>
      </c>
      <c r="AB200" s="64" t="str">
        <f>IF(B200&gt;【記載例】工事概要!$C$34,"",IF(B200&gt;=【記載例】工事概要!$C$33,$AB$13,""))</f>
        <v/>
      </c>
      <c r="AC200" s="64" t="str">
        <f>IF(B200&gt;【記載例】工事概要!$C$36,"",IF(B200&gt;=【記載例】工事概要!$C$35,$AC$13,""))</f>
        <v/>
      </c>
      <c r="AD200" s="64" t="str">
        <f>IF(B200&gt;【記載例】工事概要!$C$38,"",IF(B200&gt;=【記載例】工事概要!$C$37,$AD$13,""))</f>
        <v/>
      </c>
      <c r="AE200" s="64" t="str">
        <f>IF(B200&gt;【記載例】工事概要!$C$40,"",IF(B200&gt;=【記載例】工事概要!$C$39,$AE$13,""))</f>
        <v/>
      </c>
      <c r="AF200" s="64" t="str">
        <f t="shared" si="33"/>
        <v/>
      </c>
      <c r="AG200" s="64" t="str">
        <f t="shared" si="34"/>
        <v xml:space="preserve"> </v>
      </c>
    </row>
    <row r="201" spans="1:33" ht="39" customHeight="1">
      <c r="A201" s="47" t="str">
        <f t="shared" si="35"/>
        <v>対象期間外</v>
      </c>
      <c r="B201" s="72" t="str">
        <f>IFERROR(IF(B200=【記載例】工事概要!$E$14,"-",IF(B200="-","-",B200+1)),"-")</f>
        <v>-</v>
      </c>
      <c r="C201" s="73" t="str">
        <f t="shared" si="36"/>
        <v>-</v>
      </c>
      <c r="D201" s="66" t="str">
        <f t="shared" si="37"/>
        <v xml:space="preserve"> </v>
      </c>
      <c r="E201" s="85" t="str">
        <f>IF(B201=【記載例】工事概要!$E$10,"",IF(B201&gt;【記載例】工事概要!$E$13,"",IF(LEN(AF201)=0,"○","")))</f>
        <v/>
      </c>
      <c r="F201" s="70" t="str">
        <f t="shared" si="38"/>
        <v/>
      </c>
      <c r="G201" s="85" t="str">
        <f t="shared" si="29"/>
        <v/>
      </c>
      <c r="H201" s="85"/>
      <c r="I201" s="85"/>
      <c r="J201" s="74"/>
      <c r="K201" s="204"/>
      <c r="L201" s="71" t="str">
        <f t="shared" si="39"/>
        <v/>
      </c>
      <c r="M201" s="74" t="str">
        <f t="shared" si="30"/>
        <v/>
      </c>
      <c r="N201" s="74" t="str">
        <f t="shared" si="31"/>
        <v>-</v>
      </c>
      <c r="O201" s="71" t="str">
        <f t="shared" si="40"/>
        <v/>
      </c>
      <c r="P201" s="71" t="str">
        <f t="shared" si="41"/>
        <v>振替済み</v>
      </c>
      <c r="Q201" s="192" t="str">
        <f t="shared" si="42"/>
        <v/>
      </c>
      <c r="R201" s="199" t="str">
        <f t="shared" si="32"/>
        <v/>
      </c>
      <c r="S201" s="45"/>
      <c r="V201" s="64" t="str">
        <f>IFERROR(VLOOKUP(B201,【記載例】工事概要!$C$10:$D$14,2,FALSE),"")</f>
        <v/>
      </c>
      <c r="W201" s="64" t="str">
        <f>IFERROR(VLOOKUP(B201,【記載例】工事概要!$C$18:$D$23,2,FALSE),"")</f>
        <v/>
      </c>
      <c r="X201" s="64" t="str">
        <f>IFERROR(VLOOKUP(B201,【記載例】工事概要!$C$24:$D$26,2,FALSE),"")</f>
        <v/>
      </c>
      <c r="Y201" s="64" t="str">
        <f>IF(B201&gt;【記載例】工事概要!$C$28,"",IF(B201&gt;=【記載例】工事概要!$C$27,$Y$13,""))</f>
        <v/>
      </c>
      <c r="Z201" s="64" t="str">
        <f>IF(B201&gt;【記載例】工事概要!$C$30,"",IF(B201&gt;=【記載例】工事概要!$C$29,$Z$13,""))</f>
        <v/>
      </c>
      <c r="AA201" s="64" t="str">
        <f>IF(B201&gt;【記載例】工事概要!$C$32,"",IF(B201&gt;=【記載例】工事概要!$C$31,$AA$13,""))</f>
        <v/>
      </c>
      <c r="AB201" s="64" t="str">
        <f>IF(B201&gt;【記載例】工事概要!$C$34,"",IF(B201&gt;=【記載例】工事概要!$C$33,$AB$13,""))</f>
        <v/>
      </c>
      <c r="AC201" s="64" t="str">
        <f>IF(B201&gt;【記載例】工事概要!$C$36,"",IF(B201&gt;=【記載例】工事概要!$C$35,$AC$13,""))</f>
        <v/>
      </c>
      <c r="AD201" s="64" t="str">
        <f>IF(B201&gt;【記載例】工事概要!$C$38,"",IF(B201&gt;=【記載例】工事概要!$C$37,$AD$13,""))</f>
        <v/>
      </c>
      <c r="AE201" s="64" t="str">
        <f>IF(B201&gt;【記載例】工事概要!$C$40,"",IF(B201&gt;=【記載例】工事概要!$C$39,$AE$13,""))</f>
        <v/>
      </c>
      <c r="AF201" s="64" t="str">
        <f t="shared" si="33"/>
        <v/>
      </c>
      <c r="AG201" s="64" t="str">
        <f t="shared" si="34"/>
        <v xml:space="preserve"> </v>
      </c>
    </row>
    <row r="202" spans="1:33" ht="39" customHeight="1">
      <c r="A202" s="47" t="str">
        <f t="shared" si="35"/>
        <v>対象期間外</v>
      </c>
      <c r="B202" s="72" t="str">
        <f>IFERROR(IF(B201=【記載例】工事概要!$E$14,"-",IF(B201="-","-",B201+1)),"-")</f>
        <v>-</v>
      </c>
      <c r="C202" s="73" t="str">
        <f t="shared" si="36"/>
        <v>-</v>
      </c>
      <c r="D202" s="66" t="str">
        <f t="shared" si="37"/>
        <v xml:space="preserve"> </v>
      </c>
      <c r="E202" s="85" t="str">
        <f>IF(B202=【記載例】工事概要!$E$10,"",IF(B202&gt;【記載例】工事概要!$E$13,"",IF(LEN(AF202)=0,"○","")))</f>
        <v/>
      </c>
      <c r="F202" s="70" t="str">
        <f t="shared" si="38"/>
        <v/>
      </c>
      <c r="G202" s="85" t="str">
        <f t="shared" si="29"/>
        <v/>
      </c>
      <c r="H202" s="85"/>
      <c r="I202" s="85"/>
      <c r="J202" s="74"/>
      <c r="K202" s="204"/>
      <c r="L202" s="71" t="str">
        <f t="shared" si="39"/>
        <v/>
      </c>
      <c r="M202" s="74" t="str">
        <f t="shared" si="30"/>
        <v/>
      </c>
      <c r="N202" s="74" t="str">
        <f t="shared" si="31"/>
        <v>-</v>
      </c>
      <c r="O202" s="71" t="str">
        <f t="shared" si="40"/>
        <v/>
      </c>
      <c r="P202" s="71" t="str">
        <f t="shared" si="41"/>
        <v>振替済み</v>
      </c>
      <c r="Q202" s="192" t="str">
        <f t="shared" si="42"/>
        <v/>
      </c>
      <c r="R202" s="199" t="str">
        <f t="shared" si="32"/>
        <v/>
      </c>
      <c r="S202" s="45"/>
      <c r="V202" s="64" t="str">
        <f>IFERROR(VLOOKUP(B202,【記載例】工事概要!$C$10:$D$14,2,FALSE),"")</f>
        <v/>
      </c>
      <c r="W202" s="64" t="str">
        <f>IFERROR(VLOOKUP(B202,【記載例】工事概要!$C$18:$D$23,2,FALSE),"")</f>
        <v/>
      </c>
      <c r="X202" s="64" t="str">
        <f>IFERROR(VLOOKUP(B202,【記載例】工事概要!$C$24:$D$26,2,FALSE),"")</f>
        <v/>
      </c>
      <c r="Y202" s="64" t="str">
        <f>IF(B202&gt;【記載例】工事概要!$C$28,"",IF(B202&gt;=【記載例】工事概要!$C$27,$Y$13,""))</f>
        <v/>
      </c>
      <c r="Z202" s="64" t="str">
        <f>IF(B202&gt;【記載例】工事概要!$C$30,"",IF(B202&gt;=【記載例】工事概要!$C$29,$Z$13,""))</f>
        <v/>
      </c>
      <c r="AA202" s="64" t="str">
        <f>IF(B202&gt;【記載例】工事概要!$C$32,"",IF(B202&gt;=【記載例】工事概要!$C$31,$AA$13,""))</f>
        <v/>
      </c>
      <c r="AB202" s="64" t="str">
        <f>IF(B202&gt;【記載例】工事概要!$C$34,"",IF(B202&gt;=【記載例】工事概要!$C$33,$AB$13,""))</f>
        <v/>
      </c>
      <c r="AC202" s="64" t="str">
        <f>IF(B202&gt;【記載例】工事概要!$C$36,"",IF(B202&gt;=【記載例】工事概要!$C$35,$AC$13,""))</f>
        <v/>
      </c>
      <c r="AD202" s="64" t="str">
        <f>IF(B202&gt;【記載例】工事概要!$C$38,"",IF(B202&gt;=【記載例】工事概要!$C$37,$AD$13,""))</f>
        <v/>
      </c>
      <c r="AE202" s="64" t="str">
        <f>IF(B202&gt;【記載例】工事概要!$C$40,"",IF(B202&gt;=【記載例】工事概要!$C$39,$AE$13,""))</f>
        <v/>
      </c>
      <c r="AF202" s="64" t="str">
        <f t="shared" si="33"/>
        <v/>
      </c>
      <c r="AG202" s="64" t="str">
        <f t="shared" si="34"/>
        <v xml:space="preserve"> </v>
      </c>
    </row>
    <row r="203" spans="1:33" ht="39" customHeight="1">
      <c r="A203" s="47" t="str">
        <f t="shared" si="35"/>
        <v>対象期間外</v>
      </c>
      <c r="B203" s="72" t="str">
        <f>IFERROR(IF(B202=【記載例】工事概要!$E$14,"-",IF(B202="-","-",B202+1)),"-")</f>
        <v>-</v>
      </c>
      <c r="C203" s="73" t="str">
        <f t="shared" si="36"/>
        <v>-</v>
      </c>
      <c r="D203" s="66" t="str">
        <f t="shared" si="37"/>
        <v xml:space="preserve"> </v>
      </c>
      <c r="E203" s="85" t="str">
        <f>IF(B203=【記載例】工事概要!$E$10,"",IF(B203&gt;【記載例】工事概要!$E$13,"",IF(LEN(AF203)=0,"○","")))</f>
        <v/>
      </c>
      <c r="F203" s="70" t="str">
        <f t="shared" si="38"/>
        <v/>
      </c>
      <c r="G203" s="85" t="str">
        <f t="shared" si="29"/>
        <v/>
      </c>
      <c r="H203" s="85"/>
      <c r="I203" s="85"/>
      <c r="J203" s="74"/>
      <c r="K203" s="204"/>
      <c r="L203" s="71" t="str">
        <f t="shared" si="39"/>
        <v/>
      </c>
      <c r="M203" s="74" t="str">
        <f t="shared" si="30"/>
        <v/>
      </c>
      <c r="N203" s="74" t="str">
        <f t="shared" si="31"/>
        <v>-</v>
      </c>
      <c r="O203" s="71" t="str">
        <f t="shared" si="40"/>
        <v/>
      </c>
      <c r="P203" s="71" t="str">
        <f t="shared" si="41"/>
        <v>振替済み</v>
      </c>
      <c r="Q203" s="192" t="str">
        <f t="shared" si="42"/>
        <v/>
      </c>
      <c r="R203" s="199" t="str">
        <f t="shared" si="32"/>
        <v/>
      </c>
      <c r="S203" s="45"/>
      <c r="V203" s="64" t="str">
        <f>IFERROR(VLOOKUP(B203,【記載例】工事概要!$C$10:$D$14,2,FALSE),"")</f>
        <v/>
      </c>
      <c r="W203" s="64" t="str">
        <f>IFERROR(VLOOKUP(B203,【記載例】工事概要!$C$18:$D$23,2,FALSE),"")</f>
        <v/>
      </c>
      <c r="X203" s="64" t="str">
        <f>IFERROR(VLOOKUP(B203,【記載例】工事概要!$C$24:$D$26,2,FALSE),"")</f>
        <v/>
      </c>
      <c r="Y203" s="64" t="str">
        <f>IF(B203&gt;【記載例】工事概要!$C$28,"",IF(B203&gt;=【記載例】工事概要!$C$27,$Y$13,""))</f>
        <v/>
      </c>
      <c r="Z203" s="64" t="str">
        <f>IF(B203&gt;【記載例】工事概要!$C$30,"",IF(B203&gt;=【記載例】工事概要!$C$29,$Z$13,""))</f>
        <v/>
      </c>
      <c r="AA203" s="64" t="str">
        <f>IF(B203&gt;【記載例】工事概要!$C$32,"",IF(B203&gt;=【記載例】工事概要!$C$31,$AA$13,""))</f>
        <v/>
      </c>
      <c r="AB203" s="64" t="str">
        <f>IF(B203&gt;【記載例】工事概要!$C$34,"",IF(B203&gt;=【記載例】工事概要!$C$33,$AB$13,""))</f>
        <v/>
      </c>
      <c r="AC203" s="64" t="str">
        <f>IF(B203&gt;【記載例】工事概要!$C$36,"",IF(B203&gt;=【記載例】工事概要!$C$35,$AC$13,""))</f>
        <v/>
      </c>
      <c r="AD203" s="64" t="str">
        <f>IF(B203&gt;【記載例】工事概要!$C$38,"",IF(B203&gt;=【記載例】工事概要!$C$37,$AD$13,""))</f>
        <v/>
      </c>
      <c r="AE203" s="64" t="str">
        <f>IF(B203&gt;【記載例】工事概要!$C$40,"",IF(B203&gt;=【記載例】工事概要!$C$39,$AE$13,""))</f>
        <v/>
      </c>
      <c r="AF203" s="64" t="str">
        <f t="shared" si="33"/>
        <v/>
      </c>
      <c r="AG203" s="64" t="str">
        <f t="shared" si="34"/>
        <v xml:space="preserve"> </v>
      </c>
    </row>
    <row r="204" spans="1:33" ht="39" customHeight="1">
      <c r="A204" s="47" t="str">
        <f t="shared" si="35"/>
        <v>対象期間外</v>
      </c>
      <c r="B204" s="72" t="str">
        <f>IFERROR(IF(B203=【記載例】工事概要!$E$14,"-",IF(B203="-","-",B203+1)),"-")</f>
        <v>-</v>
      </c>
      <c r="C204" s="73" t="str">
        <f t="shared" si="36"/>
        <v>-</v>
      </c>
      <c r="D204" s="66" t="str">
        <f t="shared" si="37"/>
        <v xml:space="preserve"> </v>
      </c>
      <c r="E204" s="85" t="str">
        <f>IF(B204=【記載例】工事概要!$E$10,"",IF(B204&gt;【記載例】工事概要!$E$13,"",IF(LEN(AF204)=0,"○","")))</f>
        <v/>
      </c>
      <c r="F204" s="70" t="str">
        <f t="shared" si="38"/>
        <v/>
      </c>
      <c r="G204" s="85" t="str">
        <f t="shared" si="29"/>
        <v/>
      </c>
      <c r="H204" s="85"/>
      <c r="I204" s="85"/>
      <c r="J204" s="74"/>
      <c r="K204" s="204"/>
      <c r="L204" s="71" t="str">
        <f t="shared" si="39"/>
        <v/>
      </c>
      <c r="M204" s="74" t="str">
        <f t="shared" si="30"/>
        <v/>
      </c>
      <c r="N204" s="74" t="str">
        <f t="shared" si="31"/>
        <v>-</v>
      </c>
      <c r="O204" s="71" t="str">
        <f t="shared" si="40"/>
        <v/>
      </c>
      <c r="P204" s="71" t="str">
        <f t="shared" si="41"/>
        <v>振替済み</v>
      </c>
      <c r="Q204" s="192" t="str">
        <f t="shared" si="42"/>
        <v/>
      </c>
      <c r="R204" s="199" t="str">
        <f t="shared" si="32"/>
        <v/>
      </c>
      <c r="S204" s="45"/>
      <c r="V204" s="64" t="str">
        <f>IFERROR(VLOOKUP(B204,【記載例】工事概要!$C$10:$D$14,2,FALSE),"")</f>
        <v/>
      </c>
      <c r="W204" s="64" t="str">
        <f>IFERROR(VLOOKUP(B204,【記載例】工事概要!$C$18:$D$23,2,FALSE),"")</f>
        <v/>
      </c>
      <c r="X204" s="64" t="str">
        <f>IFERROR(VLOOKUP(B204,【記載例】工事概要!$C$24:$D$26,2,FALSE),"")</f>
        <v/>
      </c>
      <c r="Y204" s="64" t="str">
        <f>IF(B204&gt;【記載例】工事概要!$C$28,"",IF(B204&gt;=【記載例】工事概要!$C$27,$Y$13,""))</f>
        <v/>
      </c>
      <c r="Z204" s="64" t="str">
        <f>IF(B204&gt;【記載例】工事概要!$C$30,"",IF(B204&gt;=【記載例】工事概要!$C$29,$Z$13,""))</f>
        <v/>
      </c>
      <c r="AA204" s="64" t="str">
        <f>IF(B204&gt;【記載例】工事概要!$C$32,"",IF(B204&gt;=【記載例】工事概要!$C$31,$AA$13,""))</f>
        <v/>
      </c>
      <c r="AB204" s="64" t="str">
        <f>IF(B204&gt;【記載例】工事概要!$C$34,"",IF(B204&gt;=【記載例】工事概要!$C$33,$AB$13,""))</f>
        <v/>
      </c>
      <c r="AC204" s="64" t="str">
        <f>IF(B204&gt;【記載例】工事概要!$C$36,"",IF(B204&gt;=【記載例】工事概要!$C$35,$AC$13,""))</f>
        <v/>
      </c>
      <c r="AD204" s="64" t="str">
        <f>IF(B204&gt;【記載例】工事概要!$C$38,"",IF(B204&gt;=【記載例】工事概要!$C$37,$AD$13,""))</f>
        <v/>
      </c>
      <c r="AE204" s="64" t="str">
        <f>IF(B204&gt;【記載例】工事概要!$C$40,"",IF(B204&gt;=【記載例】工事概要!$C$39,$AE$13,""))</f>
        <v/>
      </c>
      <c r="AF204" s="64" t="str">
        <f t="shared" si="33"/>
        <v/>
      </c>
      <c r="AG204" s="64" t="str">
        <f t="shared" si="34"/>
        <v xml:space="preserve"> </v>
      </c>
    </row>
    <row r="205" spans="1:33" ht="39" customHeight="1">
      <c r="A205" s="47" t="str">
        <f t="shared" si="35"/>
        <v>対象期間外</v>
      </c>
      <c r="B205" s="72" t="str">
        <f>IFERROR(IF(B204=【記載例】工事概要!$E$14,"-",IF(B204="-","-",B204+1)),"-")</f>
        <v>-</v>
      </c>
      <c r="C205" s="73" t="str">
        <f t="shared" si="36"/>
        <v>-</v>
      </c>
      <c r="D205" s="66" t="str">
        <f t="shared" si="37"/>
        <v xml:space="preserve"> </v>
      </c>
      <c r="E205" s="85" t="str">
        <f>IF(B205=【記載例】工事概要!$E$10,"",IF(B205&gt;【記載例】工事概要!$E$13,"",IF(LEN(AF205)=0,"○","")))</f>
        <v/>
      </c>
      <c r="F205" s="70" t="str">
        <f t="shared" si="38"/>
        <v/>
      </c>
      <c r="G205" s="85" t="str">
        <f t="shared" si="29"/>
        <v/>
      </c>
      <c r="H205" s="85"/>
      <c r="I205" s="85"/>
      <c r="J205" s="74"/>
      <c r="K205" s="204"/>
      <c r="L205" s="71" t="str">
        <f t="shared" si="39"/>
        <v/>
      </c>
      <c r="M205" s="74" t="str">
        <f t="shared" si="30"/>
        <v/>
      </c>
      <c r="N205" s="74" t="str">
        <f t="shared" si="31"/>
        <v>-</v>
      </c>
      <c r="O205" s="71" t="str">
        <f t="shared" si="40"/>
        <v/>
      </c>
      <c r="P205" s="71" t="str">
        <f t="shared" si="41"/>
        <v>振替済み</v>
      </c>
      <c r="Q205" s="192" t="str">
        <f t="shared" si="42"/>
        <v/>
      </c>
      <c r="R205" s="199" t="str">
        <f t="shared" si="32"/>
        <v/>
      </c>
      <c r="S205" s="45"/>
      <c r="V205" s="64" t="str">
        <f>IFERROR(VLOOKUP(B205,【記載例】工事概要!$C$10:$D$14,2,FALSE),"")</f>
        <v/>
      </c>
      <c r="W205" s="64" t="str">
        <f>IFERROR(VLOOKUP(B205,【記載例】工事概要!$C$18:$D$23,2,FALSE),"")</f>
        <v/>
      </c>
      <c r="X205" s="64" t="str">
        <f>IFERROR(VLOOKUP(B205,【記載例】工事概要!$C$24:$D$26,2,FALSE),"")</f>
        <v/>
      </c>
      <c r="Y205" s="64" t="str">
        <f>IF(B205&gt;【記載例】工事概要!$C$28,"",IF(B205&gt;=【記載例】工事概要!$C$27,$Y$13,""))</f>
        <v/>
      </c>
      <c r="Z205" s="64" t="str">
        <f>IF(B205&gt;【記載例】工事概要!$C$30,"",IF(B205&gt;=【記載例】工事概要!$C$29,$Z$13,""))</f>
        <v/>
      </c>
      <c r="AA205" s="64" t="str">
        <f>IF(B205&gt;【記載例】工事概要!$C$32,"",IF(B205&gt;=【記載例】工事概要!$C$31,$AA$13,""))</f>
        <v/>
      </c>
      <c r="AB205" s="64" t="str">
        <f>IF(B205&gt;【記載例】工事概要!$C$34,"",IF(B205&gt;=【記載例】工事概要!$C$33,$AB$13,""))</f>
        <v/>
      </c>
      <c r="AC205" s="64" t="str">
        <f>IF(B205&gt;【記載例】工事概要!$C$36,"",IF(B205&gt;=【記載例】工事概要!$C$35,$AC$13,""))</f>
        <v/>
      </c>
      <c r="AD205" s="64" t="str">
        <f>IF(B205&gt;【記載例】工事概要!$C$38,"",IF(B205&gt;=【記載例】工事概要!$C$37,$AD$13,""))</f>
        <v/>
      </c>
      <c r="AE205" s="64" t="str">
        <f>IF(B205&gt;【記載例】工事概要!$C$40,"",IF(B205&gt;=【記載例】工事概要!$C$39,$AE$13,""))</f>
        <v/>
      </c>
      <c r="AF205" s="64" t="str">
        <f t="shared" si="33"/>
        <v/>
      </c>
      <c r="AG205" s="64" t="str">
        <f t="shared" si="34"/>
        <v xml:space="preserve"> </v>
      </c>
    </row>
    <row r="206" spans="1:33" ht="39" customHeight="1">
      <c r="A206" s="47" t="str">
        <f t="shared" si="35"/>
        <v>対象期間外</v>
      </c>
      <c r="B206" s="72" t="str">
        <f>IFERROR(IF(B205=【記載例】工事概要!$E$14,"-",IF(B205="-","-",B205+1)),"-")</f>
        <v>-</v>
      </c>
      <c r="C206" s="73" t="str">
        <f t="shared" si="36"/>
        <v>-</v>
      </c>
      <c r="D206" s="66" t="str">
        <f t="shared" si="37"/>
        <v xml:space="preserve"> </v>
      </c>
      <c r="E206" s="85" t="str">
        <f>IF(B206=【記載例】工事概要!$E$10,"",IF(B206&gt;【記載例】工事概要!$E$13,"",IF(LEN(AF206)=0,"○","")))</f>
        <v/>
      </c>
      <c r="F206" s="70" t="str">
        <f t="shared" si="38"/>
        <v/>
      </c>
      <c r="G206" s="85" t="str">
        <f t="shared" si="29"/>
        <v/>
      </c>
      <c r="H206" s="85"/>
      <c r="I206" s="85"/>
      <c r="J206" s="74"/>
      <c r="K206" s="204"/>
      <c r="L206" s="71" t="str">
        <f t="shared" si="39"/>
        <v/>
      </c>
      <c r="M206" s="74" t="str">
        <f t="shared" si="30"/>
        <v/>
      </c>
      <c r="N206" s="74" t="str">
        <f t="shared" si="31"/>
        <v>-</v>
      </c>
      <c r="O206" s="71" t="str">
        <f t="shared" si="40"/>
        <v/>
      </c>
      <c r="P206" s="71" t="str">
        <f t="shared" si="41"/>
        <v>振替済み</v>
      </c>
      <c r="Q206" s="192" t="str">
        <f t="shared" si="42"/>
        <v/>
      </c>
      <c r="R206" s="199" t="str">
        <f t="shared" si="32"/>
        <v/>
      </c>
      <c r="S206" s="45"/>
      <c r="V206" s="64" t="str">
        <f>IFERROR(VLOOKUP(B206,【記載例】工事概要!$C$10:$D$14,2,FALSE),"")</f>
        <v/>
      </c>
      <c r="W206" s="64" t="str">
        <f>IFERROR(VLOOKUP(B206,【記載例】工事概要!$C$18:$D$23,2,FALSE),"")</f>
        <v/>
      </c>
      <c r="X206" s="64" t="str">
        <f>IFERROR(VLOOKUP(B206,【記載例】工事概要!$C$24:$D$26,2,FALSE),"")</f>
        <v/>
      </c>
      <c r="Y206" s="64" t="str">
        <f>IF(B206&gt;【記載例】工事概要!$C$28,"",IF(B206&gt;=【記載例】工事概要!$C$27,$Y$13,""))</f>
        <v/>
      </c>
      <c r="Z206" s="64" t="str">
        <f>IF(B206&gt;【記載例】工事概要!$C$30,"",IF(B206&gt;=【記載例】工事概要!$C$29,$Z$13,""))</f>
        <v/>
      </c>
      <c r="AA206" s="64" t="str">
        <f>IF(B206&gt;【記載例】工事概要!$C$32,"",IF(B206&gt;=【記載例】工事概要!$C$31,$AA$13,""))</f>
        <v/>
      </c>
      <c r="AB206" s="64" t="str">
        <f>IF(B206&gt;【記載例】工事概要!$C$34,"",IF(B206&gt;=【記載例】工事概要!$C$33,$AB$13,""))</f>
        <v/>
      </c>
      <c r="AC206" s="64" t="str">
        <f>IF(B206&gt;【記載例】工事概要!$C$36,"",IF(B206&gt;=【記載例】工事概要!$C$35,$AC$13,""))</f>
        <v/>
      </c>
      <c r="AD206" s="64" t="str">
        <f>IF(B206&gt;【記載例】工事概要!$C$38,"",IF(B206&gt;=【記載例】工事概要!$C$37,$AD$13,""))</f>
        <v/>
      </c>
      <c r="AE206" s="64" t="str">
        <f>IF(B206&gt;【記載例】工事概要!$C$40,"",IF(B206&gt;=【記載例】工事概要!$C$39,$AE$13,""))</f>
        <v/>
      </c>
      <c r="AF206" s="64" t="str">
        <f t="shared" si="33"/>
        <v/>
      </c>
      <c r="AG206" s="64" t="str">
        <f t="shared" si="34"/>
        <v xml:space="preserve"> </v>
      </c>
    </row>
    <row r="207" spans="1:33" ht="39" customHeight="1">
      <c r="A207" s="47" t="str">
        <f t="shared" si="35"/>
        <v>対象期間外</v>
      </c>
      <c r="B207" s="72" t="str">
        <f>IFERROR(IF(B206=【記載例】工事概要!$E$14,"-",IF(B206="-","-",B206+1)),"-")</f>
        <v>-</v>
      </c>
      <c r="C207" s="73" t="str">
        <f t="shared" si="36"/>
        <v>-</v>
      </c>
      <c r="D207" s="66" t="str">
        <f t="shared" si="37"/>
        <v xml:space="preserve"> </v>
      </c>
      <c r="E207" s="85" t="str">
        <f>IF(B207=【記載例】工事概要!$E$10,"",IF(B207&gt;【記載例】工事概要!$E$13,"",IF(LEN(AF207)=0,"○","")))</f>
        <v/>
      </c>
      <c r="F207" s="70" t="str">
        <f t="shared" si="38"/>
        <v/>
      </c>
      <c r="G207" s="85" t="str">
        <f t="shared" ref="G207:G270" si="43">IF(E207="","",IF(WEEKDAY(B207)=1,"〇",IF(WEEKDAY(B207)=7,"〇","")))</f>
        <v/>
      </c>
      <c r="H207" s="85"/>
      <c r="I207" s="85"/>
      <c r="J207" s="74"/>
      <c r="K207" s="204"/>
      <c r="L207" s="71" t="str">
        <f t="shared" si="39"/>
        <v/>
      </c>
      <c r="M207" s="74" t="str">
        <f t="shared" ref="M207:M270" si="44">IF(L207="","",L207)</f>
        <v/>
      </c>
      <c r="N207" s="74" t="str">
        <f t="shared" ref="N207:N270" si="45">B207</f>
        <v>-</v>
      </c>
      <c r="O207" s="71" t="str">
        <f t="shared" si="40"/>
        <v/>
      </c>
      <c r="P207" s="71" t="str">
        <f t="shared" si="41"/>
        <v>振替済み</v>
      </c>
      <c r="Q207" s="192" t="str">
        <f t="shared" si="42"/>
        <v/>
      </c>
      <c r="R207" s="199" t="str">
        <f t="shared" ref="R207:R270" si="46">IFERROR(IF(WEEKDAY(C207)=2,"週の始まり",IF(WEEKDAY(C207)=1,"週の終わり",IF(WEEKDAY(C207)&gt;2,"↓",""))),"")</f>
        <v/>
      </c>
      <c r="S207" s="45"/>
      <c r="V207" s="64" t="str">
        <f>IFERROR(VLOOKUP(B207,【記載例】工事概要!$C$10:$D$14,2,FALSE),"")</f>
        <v/>
      </c>
      <c r="W207" s="64" t="str">
        <f>IFERROR(VLOOKUP(B207,【記載例】工事概要!$C$18:$D$23,2,FALSE),"")</f>
        <v/>
      </c>
      <c r="X207" s="64" t="str">
        <f>IFERROR(VLOOKUP(B207,【記載例】工事概要!$C$24:$D$26,2,FALSE),"")</f>
        <v/>
      </c>
      <c r="Y207" s="64" t="str">
        <f>IF(B207&gt;【記載例】工事概要!$C$28,"",IF(B207&gt;=【記載例】工事概要!$C$27,$Y$13,""))</f>
        <v/>
      </c>
      <c r="Z207" s="64" t="str">
        <f>IF(B207&gt;【記載例】工事概要!$C$30,"",IF(B207&gt;=【記載例】工事概要!$C$29,$Z$13,""))</f>
        <v/>
      </c>
      <c r="AA207" s="64" t="str">
        <f>IF(B207&gt;【記載例】工事概要!$C$32,"",IF(B207&gt;=【記載例】工事概要!$C$31,$AA$13,""))</f>
        <v/>
      </c>
      <c r="AB207" s="64" t="str">
        <f>IF(B207&gt;【記載例】工事概要!$C$34,"",IF(B207&gt;=【記載例】工事概要!$C$33,$AB$13,""))</f>
        <v/>
      </c>
      <c r="AC207" s="64" t="str">
        <f>IF(B207&gt;【記載例】工事概要!$C$36,"",IF(B207&gt;=【記載例】工事概要!$C$35,$AC$13,""))</f>
        <v/>
      </c>
      <c r="AD207" s="64" t="str">
        <f>IF(B207&gt;【記載例】工事概要!$C$38,"",IF(B207&gt;=【記載例】工事概要!$C$37,$AD$13,""))</f>
        <v/>
      </c>
      <c r="AE207" s="64" t="str">
        <f>IF(B207&gt;【記載例】工事概要!$C$40,"",IF(B207&gt;=【記載例】工事概要!$C$39,$AE$13,""))</f>
        <v/>
      </c>
      <c r="AF207" s="64" t="str">
        <f t="shared" ref="AF207:AF270" si="47">IF(COUNTA(W207:AE207)=0,"",W207&amp;X207&amp;Y207&amp;Z207&amp;AA207&amp;AB207&amp;AC207&amp;AD207&amp;AE207)</f>
        <v/>
      </c>
      <c r="AG207" s="64" t="str">
        <f t="shared" ref="AG207:AG270" si="48">V207&amp;" "&amp;AF207</f>
        <v xml:space="preserve"> </v>
      </c>
    </row>
    <row r="208" spans="1:33" ht="39" customHeight="1">
      <c r="A208" s="47" t="str">
        <f t="shared" ref="A208:A271" si="49">IF(F208="","対象期間外",IF(F208="〇","対象期間",""))</f>
        <v>対象期間外</v>
      </c>
      <c r="B208" s="72" t="str">
        <f>IFERROR(IF(B207=【記載例】工事概要!$E$14,"-",IF(B207="-","-",B207+1)),"-")</f>
        <v>-</v>
      </c>
      <c r="C208" s="73" t="str">
        <f t="shared" ref="C208:C271" si="50">IFERROR(WEEKDAY(B208),"-")</f>
        <v>-</v>
      </c>
      <c r="D208" s="66" t="str">
        <f t="shared" ref="D208:D271" si="51">AG208</f>
        <v xml:space="preserve"> </v>
      </c>
      <c r="E208" s="85" t="str">
        <f>IF(B208=【記載例】工事概要!$E$10,"",IF(B208&gt;【記載例】工事概要!$E$13,"",IF(LEN(AF208)=0,"○","")))</f>
        <v/>
      </c>
      <c r="F208" s="70" t="str">
        <f t="shared" ref="F208:F271" si="52">IF(E208="","","〇")</f>
        <v/>
      </c>
      <c r="G208" s="85" t="str">
        <f t="shared" si="43"/>
        <v/>
      </c>
      <c r="H208" s="85"/>
      <c r="I208" s="85"/>
      <c r="J208" s="74"/>
      <c r="K208" s="204"/>
      <c r="L208" s="71" t="str">
        <f t="shared" ref="L208:L271" si="53">IF(I208="完全週休２日の振替休日",J208,"")</f>
        <v/>
      </c>
      <c r="M208" s="74" t="str">
        <f t="shared" si="44"/>
        <v/>
      </c>
      <c r="N208" s="74" t="str">
        <f t="shared" si="45"/>
        <v>-</v>
      </c>
      <c r="O208" s="71" t="str">
        <f t="shared" ref="O208:O271" si="54">IF(H208&amp;I208=$T$4&amp;$T$5,"NG","")</f>
        <v/>
      </c>
      <c r="P208" s="71" t="str">
        <f t="shared" ref="P208:P271" si="55">IF(O208="","振替済み",$T$15)</f>
        <v>振替済み</v>
      </c>
      <c r="Q208" s="192" t="str">
        <f t="shared" ref="Q208:Q271" si="56">IFERROR(IF(G208="","",IF(I208="休日","OK",IF(I208=$T$3,VLOOKUP(B208,$M$15:$P$655,4,FALSE),"NG"))),"NG")</f>
        <v/>
      </c>
      <c r="R208" s="199" t="str">
        <f t="shared" si="46"/>
        <v/>
      </c>
      <c r="S208" s="45"/>
      <c r="V208" s="64" t="str">
        <f>IFERROR(VLOOKUP(B208,【記載例】工事概要!$C$10:$D$14,2,FALSE),"")</f>
        <v/>
      </c>
      <c r="W208" s="64" t="str">
        <f>IFERROR(VLOOKUP(B208,【記載例】工事概要!$C$18:$D$23,2,FALSE),"")</f>
        <v/>
      </c>
      <c r="X208" s="64" t="str">
        <f>IFERROR(VLOOKUP(B208,【記載例】工事概要!$C$24:$D$26,2,FALSE),"")</f>
        <v/>
      </c>
      <c r="Y208" s="64" t="str">
        <f>IF(B208&gt;【記載例】工事概要!$C$28,"",IF(B208&gt;=【記載例】工事概要!$C$27,$Y$13,""))</f>
        <v/>
      </c>
      <c r="Z208" s="64" t="str">
        <f>IF(B208&gt;【記載例】工事概要!$C$30,"",IF(B208&gt;=【記載例】工事概要!$C$29,$Z$13,""))</f>
        <v/>
      </c>
      <c r="AA208" s="64" t="str">
        <f>IF(B208&gt;【記載例】工事概要!$C$32,"",IF(B208&gt;=【記載例】工事概要!$C$31,$AA$13,""))</f>
        <v/>
      </c>
      <c r="AB208" s="64" t="str">
        <f>IF(B208&gt;【記載例】工事概要!$C$34,"",IF(B208&gt;=【記載例】工事概要!$C$33,$AB$13,""))</f>
        <v/>
      </c>
      <c r="AC208" s="64" t="str">
        <f>IF(B208&gt;【記載例】工事概要!$C$36,"",IF(B208&gt;=【記載例】工事概要!$C$35,$AC$13,""))</f>
        <v/>
      </c>
      <c r="AD208" s="64" t="str">
        <f>IF(B208&gt;【記載例】工事概要!$C$38,"",IF(B208&gt;=【記載例】工事概要!$C$37,$AD$13,""))</f>
        <v/>
      </c>
      <c r="AE208" s="64" t="str">
        <f>IF(B208&gt;【記載例】工事概要!$C$40,"",IF(B208&gt;=【記載例】工事概要!$C$39,$AE$13,""))</f>
        <v/>
      </c>
      <c r="AF208" s="64" t="str">
        <f t="shared" si="47"/>
        <v/>
      </c>
      <c r="AG208" s="64" t="str">
        <f t="shared" si="48"/>
        <v xml:space="preserve"> </v>
      </c>
    </row>
    <row r="209" spans="1:33" ht="39" customHeight="1">
      <c r="A209" s="47" t="str">
        <f t="shared" si="49"/>
        <v>対象期間外</v>
      </c>
      <c r="B209" s="72" t="str">
        <f>IFERROR(IF(B208=【記載例】工事概要!$E$14,"-",IF(B208="-","-",B208+1)),"-")</f>
        <v>-</v>
      </c>
      <c r="C209" s="73" t="str">
        <f t="shared" si="50"/>
        <v>-</v>
      </c>
      <c r="D209" s="66" t="str">
        <f t="shared" si="51"/>
        <v xml:space="preserve"> </v>
      </c>
      <c r="E209" s="85" t="str">
        <f>IF(B209=【記載例】工事概要!$E$10,"",IF(B209&gt;【記載例】工事概要!$E$13,"",IF(LEN(AF209)=0,"○","")))</f>
        <v/>
      </c>
      <c r="F209" s="70" t="str">
        <f t="shared" si="52"/>
        <v/>
      </c>
      <c r="G209" s="85" t="str">
        <f t="shared" si="43"/>
        <v/>
      </c>
      <c r="H209" s="85"/>
      <c r="I209" s="85"/>
      <c r="J209" s="74"/>
      <c r="K209" s="204"/>
      <c r="L209" s="71" t="str">
        <f t="shared" si="53"/>
        <v/>
      </c>
      <c r="M209" s="74" t="str">
        <f t="shared" si="44"/>
        <v/>
      </c>
      <c r="N209" s="74" t="str">
        <f t="shared" si="45"/>
        <v>-</v>
      </c>
      <c r="O209" s="71" t="str">
        <f t="shared" si="54"/>
        <v/>
      </c>
      <c r="P209" s="71" t="str">
        <f t="shared" si="55"/>
        <v>振替済み</v>
      </c>
      <c r="Q209" s="192" t="str">
        <f t="shared" si="56"/>
        <v/>
      </c>
      <c r="R209" s="199" t="str">
        <f t="shared" si="46"/>
        <v/>
      </c>
      <c r="S209" s="45"/>
      <c r="V209" s="64" t="str">
        <f>IFERROR(VLOOKUP(B209,【記載例】工事概要!$C$10:$D$14,2,FALSE),"")</f>
        <v/>
      </c>
      <c r="W209" s="64" t="str">
        <f>IFERROR(VLOOKUP(B209,【記載例】工事概要!$C$18:$D$23,2,FALSE),"")</f>
        <v/>
      </c>
      <c r="X209" s="64" t="str">
        <f>IFERROR(VLOOKUP(B209,【記載例】工事概要!$C$24:$D$26,2,FALSE),"")</f>
        <v/>
      </c>
      <c r="Y209" s="64" t="str">
        <f>IF(B209&gt;【記載例】工事概要!$C$28,"",IF(B209&gt;=【記載例】工事概要!$C$27,$Y$13,""))</f>
        <v/>
      </c>
      <c r="Z209" s="64" t="str">
        <f>IF(B209&gt;【記載例】工事概要!$C$30,"",IF(B209&gt;=【記載例】工事概要!$C$29,$Z$13,""))</f>
        <v/>
      </c>
      <c r="AA209" s="64" t="str">
        <f>IF(B209&gt;【記載例】工事概要!$C$32,"",IF(B209&gt;=【記載例】工事概要!$C$31,$AA$13,""))</f>
        <v/>
      </c>
      <c r="AB209" s="64" t="str">
        <f>IF(B209&gt;【記載例】工事概要!$C$34,"",IF(B209&gt;=【記載例】工事概要!$C$33,$AB$13,""))</f>
        <v/>
      </c>
      <c r="AC209" s="64" t="str">
        <f>IF(B209&gt;【記載例】工事概要!$C$36,"",IF(B209&gt;=【記載例】工事概要!$C$35,$AC$13,""))</f>
        <v/>
      </c>
      <c r="AD209" s="64" t="str">
        <f>IF(B209&gt;【記載例】工事概要!$C$38,"",IF(B209&gt;=【記載例】工事概要!$C$37,$AD$13,""))</f>
        <v/>
      </c>
      <c r="AE209" s="64" t="str">
        <f>IF(B209&gt;【記載例】工事概要!$C$40,"",IF(B209&gt;=【記載例】工事概要!$C$39,$AE$13,""))</f>
        <v/>
      </c>
      <c r="AF209" s="64" t="str">
        <f t="shared" si="47"/>
        <v/>
      </c>
      <c r="AG209" s="64" t="str">
        <f t="shared" si="48"/>
        <v xml:space="preserve"> </v>
      </c>
    </row>
    <row r="210" spans="1:33" ht="39" customHeight="1">
      <c r="A210" s="47" t="str">
        <f t="shared" si="49"/>
        <v>対象期間外</v>
      </c>
      <c r="B210" s="72" t="str">
        <f>IFERROR(IF(B209=【記載例】工事概要!$E$14,"-",IF(B209="-","-",B209+1)),"-")</f>
        <v>-</v>
      </c>
      <c r="C210" s="73" t="str">
        <f t="shared" si="50"/>
        <v>-</v>
      </c>
      <c r="D210" s="66" t="str">
        <f t="shared" si="51"/>
        <v xml:space="preserve"> </v>
      </c>
      <c r="E210" s="85" t="str">
        <f>IF(B210=【記載例】工事概要!$E$10,"",IF(B210&gt;【記載例】工事概要!$E$13,"",IF(LEN(AF210)=0,"○","")))</f>
        <v/>
      </c>
      <c r="F210" s="70" t="str">
        <f t="shared" si="52"/>
        <v/>
      </c>
      <c r="G210" s="85" t="str">
        <f t="shared" si="43"/>
        <v/>
      </c>
      <c r="H210" s="85"/>
      <c r="I210" s="85"/>
      <c r="J210" s="74"/>
      <c r="K210" s="204"/>
      <c r="L210" s="71" t="str">
        <f t="shared" si="53"/>
        <v/>
      </c>
      <c r="M210" s="74" t="str">
        <f t="shared" si="44"/>
        <v/>
      </c>
      <c r="N210" s="74" t="str">
        <f t="shared" si="45"/>
        <v>-</v>
      </c>
      <c r="O210" s="71" t="str">
        <f t="shared" si="54"/>
        <v/>
      </c>
      <c r="P210" s="71" t="str">
        <f t="shared" si="55"/>
        <v>振替済み</v>
      </c>
      <c r="Q210" s="192" t="str">
        <f t="shared" si="56"/>
        <v/>
      </c>
      <c r="R210" s="199" t="str">
        <f t="shared" si="46"/>
        <v/>
      </c>
      <c r="S210" s="45"/>
      <c r="V210" s="64" t="str">
        <f>IFERROR(VLOOKUP(B210,【記載例】工事概要!$C$10:$D$14,2,FALSE),"")</f>
        <v/>
      </c>
      <c r="W210" s="64" t="str">
        <f>IFERROR(VLOOKUP(B210,【記載例】工事概要!$C$18:$D$23,2,FALSE),"")</f>
        <v/>
      </c>
      <c r="X210" s="64" t="str">
        <f>IFERROR(VLOOKUP(B210,【記載例】工事概要!$C$24:$D$26,2,FALSE),"")</f>
        <v/>
      </c>
      <c r="Y210" s="64" t="str">
        <f>IF(B210&gt;【記載例】工事概要!$C$28,"",IF(B210&gt;=【記載例】工事概要!$C$27,$Y$13,""))</f>
        <v/>
      </c>
      <c r="Z210" s="64" t="str">
        <f>IF(B210&gt;【記載例】工事概要!$C$30,"",IF(B210&gt;=【記載例】工事概要!$C$29,$Z$13,""))</f>
        <v/>
      </c>
      <c r="AA210" s="64" t="str">
        <f>IF(B210&gt;【記載例】工事概要!$C$32,"",IF(B210&gt;=【記載例】工事概要!$C$31,$AA$13,""))</f>
        <v/>
      </c>
      <c r="AB210" s="64" t="str">
        <f>IF(B210&gt;【記載例】工事概要!$C$34,"",IF(B210&gt;=【記載例】工事概要!$C$33,$AB$13,""))</f>
        <v/>
      </c>
      <c r="AC210" s="64" t="str">
        <f>IF(B210&gt;【記載例】工事概要!$C$36,"",IF(B210&gt;=【記載例】工事概要!$C$35,$AC$13,""))</f>
        <v/>
      </c>
      <c r="AD210" s="64" t="str">
        <f>IF(B210&gt;【記載例】工事概要!$C$38,"",IF(B210&gt;=【記載例】工事概要!$C$37,$AD$13,""))</f>
        <v/>
      </c>
      <c r="AE210" s="64" t="str">
        <f>IF(B210&gt;【記載例】工事概要!$C$40,"",IF(B210&gt;=【記載例】工事概要!$C$39,$AE$13,""))</f>
        <v/>
      </c>
      <c r="AF210" s="64" t="str">
        <f t="shared" si="47"/>
        <v/>
      </c>
      <c r="AG210" s="64" t="str">
        <f t="shared" si="48"/>
        <v xml:space="preserve"> </v>
      </c>
    </row>
    <row r="211" spans="1:33" ht="39" customHeight="1">
      <c r="A211" s="47" t="str">
        <f t="shared" si="49"/>
        <v>対象期間外</v>
      </c>
      <c r="B211" s="72" t="str">
        <f>IFERROR(IF(B210=【記載例】工事概要!$E$14,"-",IF(B210="-","-",B210+1)),"-")</f>
        <v>-</v>
      </c>
      <c r="C211" s="73" t="str">
        <f t="shared" si="50"/>
        <v>-</v>
      </c>
      <c r="D211" s="66" t="str">
        <f t="shared" si="51"/>
        <v xml:space="preserve"> </v>
      </c>
      <c r="E211" s="85" t="str">
        <f>IF(B211=【記載例】工事概要!$E$10,"",IF(B211&gt;【記載例】工事概要!$E$13,"",IF(LEN(AF211)=0,"○","")))</f>
        <v/>
      </c>
      <c r="F211" s="70" t="str">
        <f t="shared" si="52"/>
        <v/>
      </c>
      <c r="G211" s="85" t="str">
        <f t="shared" si="43"/>
        <v/>
      </c>
      <c r="H211" s="85"/>
      <c r="I211" s="85"/>
      <c r="J211" s="74"/>
      <c r="K211" s="204"/>
      <c r="L211" s="71" t="str">
        <f t="shared" si="53"/>
        <v/>
      </c>
      <c r="M211" s="74" t="str">
        <f t="shared" si="44"/>
        <v/>
      </c>
      <c r="N211" s="74" t="str">
        <f t="shared" si="45"/>
        <v>-</v>
      </c>
      <c r="O211" s="71" t="str">
        <f t="shared" si="54"/>
        <v/>
      </c>
      <c r="P211" s="71" t="str">
        <f t="shared" si="55"/>
        <v>振替済み</v>
      </c>
      <c r="Q211" s="192" t="str">
        <f t="shared" si="56"/>
        <v/>
      </c>
      <c r="R211" s="199" t="str">
        <f t="shared" si="46"/>
        <v/>
      </c>
      <c r="S211" s="45"/>
      <c r="V211" s="64" t="str">
        <f>IFERROR(VLOOKUP(B211,【記載例】工事概要!$C$10:$D$14,2,FALSE),"")</f>
        <v/>
      </c>
      <c r="W211" s="64" t="str">
        <f>IFERROR(VLOOKUP(B211,【記載例】工事概要!$C$18:$D$23,2,FALSE),"")</f>
        <v/>
      </c>
      <c r="X211" s="64" t="str">
        <f>IFERROR(VLOOKUP(B211,【記載例】工事概要!$C$24:$D$26,2,FALSE),"")</f>
        <v/>
      </c>
      <c r="Y211" s="64" t="str">
        <f>IF(B211&gt;【記載例】工事概要!$C$28,"",IF(B211&gt;=【記載例】工事概要!$C$27,$Y$13,""))</f>
        <v/>
      </c>
      <c r="Z211" s="64" t="str">
        <f>IF(B211&gt;【記載例】工事概要!$C$30,"",IF(B211&gt;=【記載例】工事概要!$C$29,$Z$13,""))</f>
        <v/>
      </c>
      <c r="AA211" s="64" t="str">
        <f>IF(B211&gt;【記載例】工事概要!$C$32,"",IF(B211&gt;=【記載例】工事概要!$C$31,$AA$13,""))</f>
        <v/>
      </c>
      <c r="AB211" s="64" t="str">
        <f>IF(B211&gt;【記載例】工事概要!$C$34,"",IF(B211&gt;=【記載例】工事概要!$C$33,$AB$13,""))</f>
        <v/>
      </c>
      <c r="AC211" s="64" t="str">
        <f>IF(B211&gt;【記載例】工事概要!$C$36,"",IF(B211&gt;=【記載例】工事概要!$C$35,$AC$13,""))</f>
        <v/>
      </c>
      <c r="AD211" s="64" t="str">
        <f>IF(B211&gt;【記載例】工事概要!$C$38,"",IF(B211&gt;=【記載例】工事概要!$C$37,$AD$13,""))</f>
        <v/>
      </c>
      <c r="AE211" s="64" t="str">
        <f>IF(B211&gt;【記載例】工事概要!$C$40,"",IF(B211&gt;=【記載例】工事概要!$C$39,$AE$13,""))</f>
        <v/>
      </c>
      <c r="AF211" s="64" t="str">
        <f t="shared" si="47"/>
        <v/>
      </c>
      <c r="AG211" s="64" t="str">
        <f t="shared" si="48"/>
        <v xml:space="preserve"> </v>
      </c>
    </row>
    <row r="212" spans="1:33" ht="39" customHeight="1">
      <c r="A212" s="47" t="str">
        <f t="shared" si="49"/>
        <v>対象期間外</v>
      </c>
      <c r="B212" s="72" t="str">
        <f>IFERROR(IF(B211=【記載例】工事概要!$E$14,"-",IF(B211="-","-",B211+1)),"-")</f>
        <v>-</v>
      </c>
      <c r="C212" s="73" t="str">
        <f t="shared" si="50"/>
        <v>-</v>
      </c>
      <c r="D212" s="66" t="str">
        <f t="shared" si="51"/>
        <v xml:space="preserve"> </v>
      </c>
      <c r="E212" s="85" t="str">
        <f>IF(B212=【記載例】工事概要!$E$10,"",IF(B212&gt;【記載例】工事概要!$E$13,"",IF(LEN(AF212)=0,"○","")))</f>
        <v/>
      </c>
      <c r="F212" s="70" t="str">
        <f t="shared" si="52"/>
        <v/>
      </c>
      <c r="G212" s="85" t="str">
        <f t="shared" si="43"/>
        <v/>
      </c>
      <c r="H212" s="85"/>
      <c r="I212" s="85"/>
      <c r="J212" s="74"/>
      <c r="K212" s="204"/>
      <c r="L212" s="71" t="str">
        <f t="shared" si="53"/>
        <v/>
      </c>
      <c r="M212" s="74" t="str">
        <f t="shared" si="44"/>
        <v/>
      </c>
      <c r="N212" s="74" t="str">
        <f t="shared" si="45"/>
        <v>-</v>
      </c>
      <c r="O212" s="71" t="str">
        <f t="shared" si="54"/>
        <v/>
      </c>
      <c r="P212" s="71" t="str">
        <f t="shared" si="55"/>
        <v>振替済み</v>
      </c>
      <c r="Q212" s="192" t="str">
        <f t="shared" si="56"/>
        <v/>
      </c>
      <c r="R212" s="199" t="str">
        <f t="shared" si="46"/>
        <v/>
      </c>
      <c r="S212" s="45"/>
      <c r="V212" s="64" t="str">
        <f>IFERROR(VLOOKUP(B212,【記載例】工事概要!$C$10:$D$14,2,FALSE),"")</f>
        <v/>
      </c>
      <c r="W212" s="64" t="str">
        <f>IFERROR(VLOOKUP(B212,【記載例】工事概要!$C$18:$D$23,2,FALSE),"")</f>
        <v/>
      </c>
      <c r="X212" s="64" t="str">
        <f>IFERROR(VLOOKUP(B212,【記載例】工事概要!$C$24:$D$26,2,FALSE),"")</f>
        <v/>
      </c>
      <c r="Y212" s="64" t="str">
        <f>IF(B212&gt;【記載例】工事概要!$C$28,"",IF(B212&gt;=【記載例】工事概要!$C$27,$Y$13,""))</f>
        <v/>
      </c>
      <c r="Z212" s="64" t="str">
        <f>IF(B212&gt;【記載例】工事概要!$C$30,"",IF(B212&gt;=【記載例】工事概要!$C$29,$Z$13,""))</f>
        <v/>
      </c>
      <c r="AA212" s="64" t="str">
        <f>IF(B212&gt;【記載例】工事概要!$C$32,"",IF(B212&gt;=【記載例】工事概要!$C$31,$AA$13,""))</f>
        <v/>
      </c>
      <c r="AB212" s="64" t="str">
        <f>IF(B212&gt;【記載例】工事概要!$C$34,"",IF(B212&gt;=【記載例】工事概要!$C$33,$AB$13,""))</f>
        <v/>
      </c>
      <c r="AC212" s="64" t="str">
        <f>IF(B212&gt;【記載例】工事概要!$C$36,"",IF(B212&gt;=【記載例】工事概要!$C$35,$AC$13,""))</f>
        <v/>
      </c>
      <c r="AD212" s="64" t="str">
        <f>IF(B212&gt;【記載例】工事概要!$C$38,"",IF(B212&gt;=【記載例】工事概要!$C$37,$AD$13,""))</f>
        <v/>
      </c>
      <c r="AE212" s="64" t="str">
        <f>IF(B212&gt;【記載例】工事概要!$C$40,"",IF(B212&gt;=【記載例】工事概要!$C$39,$AE$13,""))</f>
        <v/>
      </c>
      <c r="AF212" s="64" t="str">
        <f t="shared" si="47"/>
        <v/>
      </c>
      <c r="AG212" s="64" t="str">
        <f t="shared" si="48"/>
        <v xml:space="preserve"> </v>
      </c>
    </row>
    <row r="213" spans="1:33" ht="39" customHeight="1">
      <c r="A213" s="47" t="str">
        <f t="shared" si="49"/>
        <v>対象期間外</v>
      </c>
      <c r="B213" s="72" t="str">
        <f>IFERROR(IF(B212=【記載例】工事概要!$E$14,"-",IF(B212="-","-",B212+1)),"-")</f>
        <v>-</v>
      </c>
      <c r="C213" s="73" t="str">
        <f t="shared" si="50"/>
        <v>-</v>
      </c>
      <c r="D213" s="66" t="str">
        <f t="shared" si="51"/>
        <v xml:space="preserve"> </v>
      </c>
      <c r="E213" s="85" t="str">
        <f>IF(B213=【記載例】工事概要!$E$10,"",IF(B213&gt;【記載例】工事概要!$E$13,"",IF(LEN(AF213)=0,"○","")))</f>
        <v/>
      </c>
      <c r="F213" s="70" t="str">
        <f t="shared" si="52"/>
        <v/>
      </c>
      <c r="G213" s="85" t="str">
        <f t="shared" si="43"/>
        <v/>
      </c>
      <c r="H213" s="85"/>
      <c r="I213" s="85"/>
      <c r="J213" s="74"/>
      <c r="K213" s="204"/>
      <c r="L213" s="71" t="str">
        <f t="shared" si="53"/>
        <v/>
      </c>
      <c r="M213" s="74" t="str">
        <f t="shared" si="44"/>
        <v/>
      </c>
      <c r="N213" s="74" t="str">
        <f t="shared" si="45"/>
        <v>-</v>
      </c>
      <c r="O213" s="71" t="str">
        <f t="shared" si="54"/>
        <v/>
      </c>
      <c r="P213" s="71" t="str">
        <f t="shared" si="55"/>
        <v>振替済み</v>
      </c>
      <c r="Q213" s="192" t="str">
        <f t="shared" si="56"/>
        <v/>
      </c>
      <c r="R213" s="199" t="str">
        <f t="shared" si="46"/>
        <v/>
      </c>
      <c r="S213" s="45"/>
      <c r="V213" s="64" t="str">
        <f>IFERROR(VLOOKUP(B213,【記載例】工事概要!$C$10:$D$14,2,FALSE),"")</f>
        <v/>
      </c>
      <c r="W213" s="64" t="str">
        <f>IFERROR(VLOOKUP(B213,【記載例】工事概要!$C$18:$D$23,2,FALSE),"")</f>
        <v/>
      </c>
      <c r="X213" s="64" t="str">
        <f>IFERROR(VLOOKUP(B213,【記載例】工事概要!$C$24:$D$26,2,FALSE),"")</f>
        <v/>
      </c>
      <c r="Y213" s="64" t="str">
        <f>IF(B213&gt;【記載例】工事概要!$C$28,"",IF(B213&gt;=【記載例】工事概要!$C$27,$Y$13,""))</f>
        <v/>
      </c>
      <c r="Z213" s="64" t="str">
        <f>IF(B213&gt;【記載例】工事概要!$C$30,"",IF(B213&gt;=【記載例】工事概要!$C$29,$Z$13,""))</f>
        <v/>
      </c>
      <c r="AA213" s="64" t="str">
        <f>IF(B213&gt;【記載例】工事概要!$C$32,"",IF(B213&gt;=【記載例】工事概要!$C$31,$AA$13,""))</f>
        <v/>
      </c>
      <c r="AB213" s="64" t="str">
        <f>IF(B213&gt;【記載例】工事概要!$C$34,"",IF(B213&gt;=【記載例】工事概要!$C$33,$AB$13,""))</f>
        <v/>
      </c>
      <c r="AC213" s="64" t="str">
        <f>IF(B213&gt;【記載例】工事概要!$C$36,"",IF(B213&gt;=【記載例】工事概要!$C$35,$AC$13,""))</f>
        <v/>
      </c>
      <c r="AD213" s="64" t="str">
        <f>IF(B213&gt;【記載例】工事概要!$C$38,"",IF(B213&gt;=【記載例】工事概要!$C$37,$AD$13,""))</f>
        <v/>
      </c>
      <c r="AE213" s="64" t="str">
        <f>IF(B213&gt;【記載例】工事概要!$C$40,"",IF(B213&gt;=【記載例】工事概要!$C$39,$AE$13,""))</f>
        <v/>
      </c>
      <c r="AF213" s="64" t="str">
        <f t="shared" si="47"/>
        <v/>
      </c>
      <c r="AG213" s="64" t="str">
        <f t="shared" si="48"/>
        <v xml:space="preserve"> </v>
      </c>
    </row>
    <row r="214" spans="1:33" ht="39" customHeight="1">
      <c r="A214" s="47" t="str">
        <f t="shared" si="49"/>
        <v>対象期間外</v>
      </c>
      <c r="B214" s="72" t="str">
        <f>IFERROR(IF(B213=【記載例】工事概要!$E$14,"-",IF(B213="-","-",B213+1)),"-")</f>
        <v>-</v>
      </c>
      <c r="C214" s="73" t="str">
        <f t="shared" si="50"/>
        <v>-</v>
      </c>
      <c r="D214" s="66" t="str">
        <f t="shared" si="51"/>
        <v xml:space="preserve"> </v>
      </c>
      <c r="E214" s="85" t="str">
        <f>IF(B214=【記載例】工事概要!$E$10,"",IF(B214&gt;【記載例】工事概要!$E$13,"",IF(LEN(AF214)=0,"○","")))</f>
        <v/>
      </c>
      <c r="F214" s="70" t="str">
        <f t="shared" si="52"/>
        <v/>
      </c>
      <c r="G214" s="85" t="str">
        <f t="shared" si="43"/>
        <v/>
      </c>
      <c r="H214" s="85"/>
      <c r="I214" s="85"/>
      <c r="J214" s="74"/>
      <c r="K214" s="204"/>
      <c r="L214" s="71" t="str">
        <f t="shared" si="53"/>
        <v/>
      </c>
      <c r="M214" s="74" t="str">
        <f t="shared" si="44"/>
        <v/>
      </c>
      <c r="N214" s="74" t="str">
        <f t="shared" si="45"/>
        <v>-</v>
      </c>
      <c r="O214" s="71" t="str">
        <f t="shared" si="54"/>
        <v/>
      </c>
      <c r="P214" s="71" t="str">
        <f t="shared" si="55"/>
        <v>振替済み</v>
      </c>
      <c r="Q214" s="192" t="str">
        <f t="shared" si="56"/>
        <v/>
      </c>
      <c r="R214" s="199" t="str">
        <f t="shared" si="46"/>
        <v/>
      </c>
      <c r="S214" s="45"/>
      <c r="V214" s="64" t="str">
        <f>IFERROR(VLOOKUP(B214,【記載例】工事概要!$C$10:$D$14,2,FALSE),"")</f>
        <v/>
      </c>
      <c r="W214" s="64" t="str">
        <f>IFERROR(VLOOKUP(B214,【記載例】工事概要!$C$18:$D$23,2,FALSE),"")</f>
        <v/>
      </c>
      <c r="X214" s="64" t="str">
        <f>IFERROR(VLOOKUP(B214,【記載例】工事概要!$C$24:$D$26,2,FALSE),"")</f>
        <v/>
      </c>
      <c r="Y214" s="64" t="str">
        <f>IF(B214&gt;【記載例】工事概要!$C$28,"",IF(B214&gt;=【記載例】工事概要!$C$27,$Y$13,""))</f>
        <v/>
      </c>
      <c r="Z214" s="64" t="str">
        <f>IF(B214&gt;【記載例】工事概要!$C$30,"",IF(B214&gt;=【記載例】工事概要!$C$29,$Z$13,""))</f>
        <v/>
      </c>
      <c r="AA214" s="64" t="str">
        <f>IF(B214&gt;【記載例】工事概要!$C$32,"",IF(B214&gt;=【記載例】工事概要!$C$31,$AA$13,""))</f>
        <v/>
      </c>
      <c r="AB214" s="64" t="str">
        <f>IF(B214&gt;【記載例】工事概要!$C$34,"",IF(B214&gt;=【記載例】工事概要!$C$33,$AB$13,""))</f>
        <v/>
      </c>
      <c r="AC214" s="64" t="str">
        <f>IF(B214&gt;【記載例】工事概要!$C$36,"",IF(B214&gt;=【記載例】工事概要!$C$35,$AC$13,""))</f>
        <v/>
      </c>
      <c r="AD214" s="64" t="str">
        <f>IF(B214&gt;【記載例】工事概要!$C$38,"",IF(B214&gt;=【記載例】工事概要!$C$37,$AD$13,""))</f>
        <v/>
      </c>
      <c r="AE214" s="64" t="str">
        <f>IF(B214&gt;【記載例】工事概要!$C$40,"",IF(B214&gt;=【記載例】工事概要!$C$39,$AE$13,""))</f>
        <v/>
      </c>
      <c r="AF214" s="64" t="str">
        <f t="shared" si="47"/>
        <v/>
      </c>
      <c r="AG214" s="64" t="str">
        <f t="shared" si="48"/>
        <v xml:space="preserve"> </v>
      </c>
    </row>
    <row r="215" spans="1:33" ht="39" customHeight="1">
      <c r="A215" s="47" t="str">
        <f t="shared" si="49"/>
        <v>対象期間外</v>
      </c>
      <c r="B215" s="72" t="str">
        <f>IFERROR(IF(B214=【記載例】工事概要!$E$14,"-",IF(B214="-","-",B214+1)),"-")</f>
        <v>-</v>
      </c>
      <c r="C215" s="73" t="str">
        <f t="shared" si="50"/>
        <v>-</v>
      </c>
      <c r="D215" s="66" t="str">
        <f t="shared" si="51"/>
        <v xml:space="preserve"> </v>
      </c>
      <c r="E215" s="85" t="str">
        <f>IF(B215=【記載例】工事概要!$E$10,"",IF(B215&gt;【記載例】工事概要!$E$13,"",IF(LEN(AF215)=0,"○","")))</f>
        <v/>
      </c>
      <c r="F215" s="70" t="str">
        <f t="shared" si="52"/>
        <v/>
      </c>
      <c r="G215" s="85" t="str">
        <f t="shared" si="43"/>
        <v/>
      </c>
      <c r="H215" s="85"/>
      <c r="I215" s="85"/>
      <c r="J215" s="74"/>
      <c r="K215" s="204"/>
      <c r="L215" s="71" t="str">
        <f t="shared" si="53"/>
        <v/>
      </c>
      <c r="M215" s="74" t="str">
        <f t="shared" si="44"/>
        <v/>
      </c>
      <c r="N215" s="74" t="str">
        <f t="shared" si="45"/>
        <v>-</v>
      </c>
      <c r="O215" s="71" t="str">
        <f t="shared" si="54"/>
        <v/>
      </c>
      <c r="P215" s="71" t="str">
        <f t="shared" si="55"/>
        <v>振替済み</v>
      </c>
      <c r="Q215" s="192" t="str">
        <f t="shared" si="56"/>
        <v/>
      </c>
      <c r="R215" s="199" t="str">
        <f t="shared" si="46"/>
        <v/>
      </c>
      <c r="S215" s="45"/>
      <c r="V215" s="64" t="str">
        <f>IFERROR(VLOOKUP(B215,【記載例】工事概要!$C$10:$D$14,2,FALSE),"")</f>
        <v/>
      </c>
      <c r="W215" s="64" t="str">
        <f>IFERROR(VLOOKUP(B215,【記載例】工事概要!$C$18:$D$23,2,FALSE),"")</f>
        <v/>
      </c>
      <c r="X215" s="64" t="str">
        <f>IFERROR(VLOOKUP(B215,【記載例】工事概要!$C$24:$D$26,2,FALSE),"")</f>
        <v/>
      </c>
      <c r="Y215" s="64" t="str">
        <f>IF(B215&gt;【記載例】工事概要!$C$28,"",IF(B215&gt;=【記載例】工事概要!$C$27,$Y$13,""))</f>
        <v/>
      </c>
      <c r="Z215" s="64" t="str">
        <f>IF(B215&gt;【記載例】工事概要!$C$30,"",IF(B215&gt;=【記載例】工事概要!$C$29,$Z$13,""))</f>
        <v/>
      </c>
      <c r="AA215" s="64" t="str">
        <f>IF(B215&gt;【記載例】工事概要!$C$32,"",IF(B215&gt;=【記載例】工事概要!$C$31,$AA$13,""))</f>
        <v/>
      </c>
      <c r="AB215" s="64" t="str">
        <f>IF(B215&gt;【記載例】工事概要!$C$34,"",IF(B215&gt;=【記載例】工事概要!$C$33,$AB$13,""))</f>
        <v/>
      </c>
      <c r="AC215" s="64" t="str">
        <f>IF(B215&gt;【記載例】工事概要!$C$36,"",IF(B215&gt;=【記載例】工事概要!$C$35,$AC$13,""))</f>
        <v/>
      </c>
      <c r="AD215" s="64" t="str">
        <f>IF(B215&gt;【記載例】工事概要!$C$38,"",IF(B215&gt;=【記載例】工事概要!$C$37,$AD$13,""))</f>
        <v/>
      </c>
      <c r="AE215" s="64" t="str">
        <f>IF(B215&gt;【記載例】工事概要!$C$40,"",IF(B215&gt;=【記載例】工事概要!$C$39,$AE$13,""))</f>
        <v/>
      </c>
      <c r="AF215" s="64" t="str">
        <f t="shared" si="47"/>
        <v/>
      </c>
      <c r="AG215" s="64" t="str">
        <f t="shared" si="48"/>
        <v xml:space="preserve"> </v>
      </c>
    </row>
    <row r="216" spans="1:33" ht="39" customHeight="1">
      <c r="A216" s="47" t="str">
        <f t="shared" si="49"/>
        <v>対象期間外</v>
      </c>
      <c r="B216" s="72" t="str">
        <f>IFERROR(IF(B215=【記載例】工事概要!$E$14,"-",IF(B215="-","-",B215+1)),"-")</f>
        <v>-</v>
      </c>
      <c r="C216" s="73" t="str">
        <f t="shared" si="50"/>
        <v>-</v>
      </c>
      <c r="D216" s="66" t="str">
        <f t="shared" si="51"/>
        <v xml:space="preserve"> </v>
      </c>
      <c r="E216" s="85" t="str">
        <f>IF(B216=【記載例】工事概要!$E$10,"",IF(B216&gt;【記載例】工事概要!$E$13,"",IF(LEN(AF216)=0,"○","")))</f>
        <v/>
      </c>
      <c r="F216" s="70" t="str">
        <f t="shared" si="52"/>
        <v/>
      </c>
      <c r="G216" s="85" t="str">
        <f t="shared" si="43"/>
        <v/>
      </c>
      <c r="H216" s="85"/>
      <c r="I216" s="85"/>
      <c r="J216" s="74"/>
      <c r="K216" s="204"/>
      <c r="L216" s="71" t="str">
        <f t="shared" si="53"/>
        <v/>
      </c>
      <c r="M216" s="74" t="str">
        <f t="shared" si="44"/>
        <v/>
      </c>
      <c r="N216" s="74" t="str">
        <f t="shared" si="45"/>
        <v>-</v>
      </c>
      <c r="O216" s="71" t="str">
        <f t="shared" si="54"/>
        <v/>
      </c>
      <c r="P216" s="71" t="str">
        <f t="shared" si="55"/>
        <v>振替済み</v>
      </c>
      <c r="Q216" s="192" t="str">
        <f t="shared" si="56"/>
        <v/>
      </c>
      <c r="R216" s="199" t="str">
        <f t="shared" si="46"/>
        <v/>
      </c>
      <c r="S216" s="45"/>
      <c r="V216" s="64" t="str">
        <f>IFERROR(VLOOKUP(B216,【記載例】工事概要!$C$10:$D$14,2,FALSE),"")</f>
        <v/>
      </c>
      <c r="W216" s="64" t="str">
        <f>IFERROR(VLOOKUP(B216,【記載例】工事概要!$C$18:$D$23,2,FALSE),"")</f>
        <v/>
      </c>
      <c r="X216" s="64" t="str">
        <f>IFERROR(VLOOKUP(B216,【記載例】工事概要!$C$24:$D$26,2,FALSE),"")</f>
        <v/>
      </c>
      <c r="Y216" s="64" t="str">
        <f>IF(B216&gt;【記載例】工事概要!$C$28,"",IF(B216&gt;=【記載例】工事概要!$C$27,$Y$13,""))</f>
        <v/>
      </c>
      <c r="Z216" s="64" t="str">
        <f>IF(B216&gt;【記載例】工事概要!$C$30,"",IF(B216&gt;=【記載例】工事概要!$C$29,$Z$13,""))</f>
        <v/>
      </c>
      <c r="AA216" s="64" t="str">
        <f>IF(B216&gt;【記載例】工事概要!$C$32,"",IF(B216&gt;=【記載例】工事概要!$C$31,$AA$13,""))</f>
        <v/>
      </c>
      <c r="AB216" s="64" t="str">
        <f>IF(B216&gt;【記載例】工事概要!$C$34,"",IF(B216&gt;=【記載例】工事概要!$C$33,$AB$13,""))</f>
        <v/>
      </c>
      <c r="AC216" s="64" t="str">
        <f>IF(B216&gt;【記載例】工事概要!$C$36,"",IF(B216&gt;=【記載例】工事概要!$C$35,$AC$13,""))</f>
        <v/>
      </c>
      <c r="AD216" s="64" t="str">
        <f>IF(B216&gt;【記載例】工事概要!$C$38,"",IF(B216&gt;=【記載例】工事概要!$C$37,$AD$13,""))</f>
        <v/>
      </c>
      <c r="AE216" s="64" t="str">
        <f>IF(B216&gt;【記載例】工事概要!$C$40,"",IF(B216&gt;=【記載例】工事概要!$C$39,$AE$13,""))</f>
        <v/>
      </c>
      <c r="AF216" s="64" t="str">
        <f t="shared" si="47"/>
        <v/>
      </c>
      <c r="AG216" s="64" t="str">
        <f t="shared" si="48"/>
        <v xml:space="preserve"> </v>
      </c>
    </row>
    <row r="217" spans="1:33" ht="39" customHeight="1">
      <c r="A217" s="47" t="str">
        <f t="shared" si="49"/>
        <v>対象期間外</v>
      </c>
      <c r="B217" s="72" t="str">
        <f>IFERROR(IF(B216=【記載例】工事概要!$E$14,"-",IF(B216="-","-",B216+1)),"-")</f>
        <v>-</v>
      </c>
      <c r="C217" s="73" t="str">
        <f t="shared" si="50"/>
        <v>-</v>
      </c>
      <c r="D217" s="66" t="str">
        <f t="shared" si="51"/>
        <v xml:space="preserve"> </v>
      </c>
      <c r="E217" s="85" t="str">
        <f>IF(B217=【記載例】工事概要!$E$10,"",IF(B217&gt;【記載例】工事概要!$E$13,"",IF(LEN(AF217)=0,"○","")))</f>
        <v/>
      </c>
      <c r="F217" s="70" t="str">
        <f t="shared" si="52"/>
        <v/>
      </c>
      <c r="G217" s="85" t="str">
        <f t="shared" si="43"/>
        <v/>
      </c>
      <c r="H217" s="85"/>
      <c r="I217" s="85"/>
      <c r="J217" s="74"/>
      <c r="K217" s="204"/>
      <c r="L217" s="71" t="str">
        <f t="shared" si="53"/>
        <v/>
      </c>
      <c r="M217" s="74" t="str">
        <f t="shared" si="44"/>
        <v/>
      </c>
      <c r="N217" s="74" t="str">
        <f t="shared" si="45"/>
        <v>-</v>
      </c>
      <c r="O217" s="71" t="str">
        <f t="shared" si="54"/>
        <v/>
      </c>
      <c r="P217" s="71" t="str">
        <f t="shared" si="55"/>
        <v>振替済み</v>
      </c>
      <c r="Q217" s="192" t="str">
        <f t="shared" si="56"/>
        <v/>
      </c>
      <c r="R217" s="199" t="str">
        <f t="shared" si="46"/>
        <v/>
      </c>
      <c r="S217" s="45"/>
      <c r="V217" s="64" t="str">
        <f>IFERROR(VLOOKUP(B217,【記載例】工事概要!$C$10:$D$14,2,FALSE),"")</f>
        <v/>
      </c>
      <c r="W217" s="64" t="str">
        <f>IFERROR(VLOOKUP(B217,【記載例】工事概要!$C$18:$D$23,2,FALSE),"")</f>
        <v/>
      </c>
      <c r="X217" s="64" t="str">
        <f>IFERROR(VLOOKUP(B217,【記載例】工事概要!$C$24:$D$26,2,FALSE),"")</f>
        <v/>
      </c>
      <c r="Y217" s="64" t="str">
        <f>IF(B217&gt;【記載例】工事概要!$C$28,"",IF(B217&gt;=【記載例】工事概要!$C$27,$Y$13,""))</f>
        <v/>
      </c>
      <c r="Z217" s="64" t="str">
        <f>IF(B217&gt;【記載例】工事概要!$C$30,"",IF(B217&gt;=【記載例】工事概要!$C$29,$Z$13,""))</f>
        <v/>
      </c>
      <c r="AA217" s="64" t="str">
        <f>IF(B217&gt;【記載例】工事概要!$C$32,"",IF(B217&gt;=【記載例】工事概要!$C$31,$AA$13,""))</f>
        <v/>
      </c>
      <c r="AB217" s="64" t="str">
        <f>IF(B217&gt;【記載例】工事概要!$C$34,"",IF(B217&gt;=【記載例】工事概要!$C$33,$AB$13,""))</f>
        <v/>
      </c>
      <c r="AC217" s="64" t="str">
        <f>IF(B217&gt;【記載例】工事概要!$C$36,"",IF(B217&gt;=【記載例】工事概要!$C$35,$AC$13,""))</f>
        <v/>
      </c>
      <c r="AD217" s="64" t="str">
        <f>IF(B217&gt;【記載例】工事概要!$C$38,"",IF(B217&gt;=【記載例】工事概要!$C$37,$AD$13,""))</f>
        <v/>
      </c>
      <c r="AE217" s="64" t="str">
        <f>IF(B217&gt;【記載例】工事概要!$C$40,"",IF(B217&gt;=【記載例】工事概要!$C$39,$AE$13,""))</f>
        <v/>
      </c>
      <c r="AF217" s="64" t="str">
        <f t="shared" si="47"/>
        <v/>
      </c>
      <c r="AG217" s="64" t="str">
        <f t="shared" si="48"/>
        <v xml:space="preserve"> </v>
      </c>
    </row>
    <row r="218" spans="1:33" ht="39" customHeight="1">
      <c r="A218" s="47" t="str">
        <f t="shared" si="49"/>
        <v>対象期間外</v>
      </c>
      <c r="B218" s="72" t="str">
        <f>IFERROR(IF(B217=【記載例】工事概要!$E$14,"-",IF(B217="-","-",B217+1)),"-")</f>
        <v>-</v>
      </c>
      <c r="C218" s="73" t="str">
        <f t="shared" si="50"/>
        <v>-</v>
      </c>
      <c r="D218" s="66" t="str">
        <f t="shared" si="51"/>
        <v xml:space="preserve"> </v>
      </c>
      <c r="E218" s="85" t="str">
        <f>IF(B218=【記載例】工事概要!$E$10,"",IF(B218&gt;【記載例】工事概要!$E$13,"",IF(LEN(AF218)=0,"○","")))</f>
        <v/>
      </c>
      <c r="F218" s="70" t="str">
        <f t="shared" si="52"/>
        <v/>
      </c>
      <c r="G218" s="85" t="str">
        <f t="shared" si="43"/>
        <v/>
      </c>
      <c r="H218" s="85"/>
      <c r="I218" s="85"/>
      <c r="J218" s="74"/>
      <c r="K218" s="204"/>
      <c r="L218" s="71" t="str">
        <f t="shared" si="53"/>
        <v/>
      </c>
      <c r="M218" s="74" t="str">
        <f t="shared" si="44"/>
        <v/>
      </c>
      <c r="N218" s="74" t="str">
        <f t="shared" si="45"/>
        <v>-</v>
      </c>
      <c r="O218" s="71" t="str">
        <f t="shared" si="54"/>
        <v/>
      </c>
      <c r="P218" s="71" t="str">
        <f t="shared" si="55"/>
        <v>振替済み</v>
      </c>
      <c r="Q218" s="192" t="str">
        <f t="shared" si="56"/>
        <v/>
      </c>
      <c r="R218" s="199" t="str">
        <f t="shared" si="46"/>
        <v/>
      </c>
      <c r="S218" s="45"/>
      <c r="V218" s="64" t="str">
        <f>IFERROR(VLOOKUP(B218,【記載例】工事概要!$C$10:$D$14,2,FALSE),"")</f>
        <v/>
      </c>
      <c r="W218" s="64" t="str">
        <f>IFERROR(VLOOKUP(B218,【記載例】工事概要!$C$18:$D$23,2,FALSE),"")</f>
        <v/>
      </c>
      <c r="X218" s="64" t="str">
        <f>IFERROR(VLOOKUP(B218,【記載例】工事概要!$C$24:$D$26,2,FALSE),"")</f>
        <v/>
      </c>
      <c r="Y218" s="64" t="str">
        <f>IF(B218&gt;【記載例】工事概要!$C$28,"",IF(B218&gt;=【記載例】工事概要!$C$27,$Y$13,""))</f>
        <v/>
      </c>
      <c r="Z218" s="64" t="str">
        <f>IF(B218&gt;【記載例】工事概要!$C$30,"",IF(B218&gt;=【記載例】工事概要!$C$29,$Z$13,""))</f>
        <v/>
      </c>
      <c r="AA218" s="64" t="str">
        <f>IF(B218&gt;【記載例】工事概要!$C$32,"",IF(B218&gt;=【記載例】工事概要!$C$31,$AA$13,""))</f>
        <v/>
      </c>
      <c r="AB218" s="64" t="str">
        <f>IF(B218&gt;【記載例】工事概要!$C$34,"",IF(B218&gt;=【記載例】工事概要!$C$33,$AB$13,""))</f>
        <v/>
      </c>
      <c r="AC218" s="64" t="str">
        <f>IF(B218&gt;【記載例】工事概要!$C$36,"",IF(B218&gt;=【記載例】工事概要!$C$35,$AC$13,""))</f>
        <v/>
      </c>
      <c r="AD218" s="64" t="str">
        <f>IF(B218&gt;【記載例】工事概要!$C$38,"",IF(B218&gt;=【記載例】工事概要!$C$37,$AD$13,""))</f>
        <v/>
      </c>
      <c r="AE218" s="64" t="str">
        <f>IF(B218&gt;【記載例】工事概要!$C$40,"",IF(B218&gt;=【記載例】工事概要!$C$39,$AE$13,""))</f>
        <v/>
      </c>
      <c r="AF218" s="64" t="str">
        <f t="shared" si="47"/>
        <v/>
      </c>
      <c r="AG218" s="64" t="str">
        <f t="shared" si="48"/>
        <v xml:space="preserve"> </v>
      </c>
    </row>
    <row r="219" spans="1:33" ht="39" customHeight="1">
      <c r="A219" s="47" t="str">
        <f t="shared" si="49"/>
        <v>対象期間外</v>
      </c>
      <c r="B219" s="72" t="str">
        <f>IFERROR(IF(B218=【記載例】工事概要!$E$14,"-",IF(B218="-","-",B218+1)),"-")</f>
        <v>-</v>
      </c>
      <c r="C219" s="73" t="str">
        <f t="shared" si="50"/>
        <v>-</v>
      </c>
      <c r="D219" s="66" t="str">
        <f t="shared" si="51"/>
        <v xml:space="preserve"> </v>
      </c>
      <c r="E219" s="85" t="str">
        <f>IF(B219=【記載例】工事概要!$E$10,"",IF(B219&gt;【記載例】工事概要!$E$13,"",IF(LEN(AF219)=0,"○","")))</f>
        <v/>
      </c>
      <c r="F219" s="70" t="str">
        <f t="shared" si="52"/>
        <v/>
      </c>
      <c r="G219" s="85" t="str">
        <f t="shared" si="43"/>
        <v/>
      </c>
      <c r="H219" s="85"/>
      <c r="I219" s="85"/>
      <c r="J219" s="74"/>
      <c r="K219" s="204"/>
      <c r="L219" s="71" t="str">
        <f t="shared" si="53"/>
        <v/>
      </c>
      <c r="M219" s="74" t="str">
        <f t="shared" si="44"/>
        <v/>
      </c>
      <c r="N219" s="74" t="str">
        <f t="shared" si="45"/>
        <v>-</v>
      </c>
      <c r="O219" s="71" t="str">
        <f t="shared" si="54"/>
        <v/>
      </c>
      <c r="P219" s="71" t="str">
        <f t="shared" si="55"/>
        <v>振替済み</v>
      </c>
      <c r="Q219" s="192" t="str">
        <f t="shared" si="56"/>
        <v/>
      </c>
      <c r="R219" s="199" t="str">
        <f t="shared" si="46"/>
        <v/>
      </c>
      <c r="S219" s="45"/>
      <c r="V219" s="64" t="str">
        <f>IFERROR(VLOOKUP(B219,【記載例】工事概要!$C$10:$D$14,2,FALSE),"")</f>
        <v/>
      </c>
      <c r="W219" s="64" t="str">
        <f>IFERROR(VLOOKUP(B219,【記載例】工事概要!$C$18:$D$23,2,FALSE),"")</f>
        <v/>
      </c>
      <c r="X219" s="64" t="str">
        <f>IFERROR(VLOOKUP(B219,【記載例】工事概要!$C$24:$D$26,2,FALSE),"")</f>
        <v/>
      </c>
      <c r="Y219" s="64" t="str">
        <f>IF(B219&gt;【記載例】工事概要!$C$28,"",IF(B219&gt;=【記載例】工事概要!$C$27,$Y$13,""))</f>
        <v/>
      </c>
      <c r="Z219" s="64" t="str">
        <f>IF(B219&gt;【記載例】工事概要!$C$30,"",IF(B219&gt;=【記載例】工事概要!$C$29,$Z$13,""))</f>
        <v/>
      </c>
      <c r="AA219" s="64" t="str">
        <f>IF(B219&gt;【記載例】工事概要!$C$32,"",IF(B219&gt;=【記載例】工事概要!$C$31,$AA$13,""))</f>
        <v/>
      </c>
      <c r="AB219" s="64" t="str">
        <f>IF(B219&gt;【記載例】工事概要!$C$34,"",IF(B219&gt;=【記載例】工事概要!$C$33,$AB$13,""))</f>
        <v/>
      </c>
      <c r="AC219" s="64" t="str">
        <f>IF(B219&gt;【記載例】工事概要!$C$36,"",IF(B219&gt;=【記載例】工事概要!$C$35,$AC$13,""))</f>
        <v/>
      </c>
      <c r="AD219" s="64" t="str">
        <f>IF(B219&gt;【記載例】工事概要!$C$38,"",IF(B219&gt;=【記載例】工事概要!$C$37,$AD$13,""))</f>
        <v/>
      </c>
      <c r="AE219" s="64" t="str">
        <f>IF(B219&gt;【記載例】工事概要!$C$40,"",IF(B219&gt;=【記載例】工事概要!$C$39,$AE$13,""))</f>
        <v/>
      </c>
      <c r="AF219" s="64" t="str">
        <f t="shared" si="47"/>
        <v/>
      </c>
      <c r="AG219" s="64" t="str">
        <f t="shared" si="48"/>
        <v xml:space="preserve"> </v>
      </c>
    </row>
    <row r="220" spans="1:33" ht="39" customHeight="1">
      <c r="A220" s="47" t="str">
        <f t="shared" si="49"/>
        <v>対象期間外</v>
      </c>
      <c r="B220" s="72" t="str">
        <f>IFERROR(IF(B219=【記載例】工事概要!$E$14,"-",IF(B219="-","-",B219+1)),"-")</f>
        <v>-</v>
      </c>
      <c r="C220" s="73" t="str">
        <f t="shared" si="50"/>
        <v>-</v>
      </c>
      <c r="D220" s="66" t="str">
        <f t="shared" si="51"/>
        <v xml:space="preserve"> </v>
      </c>
      <c r="E220" s="85" t="str">
        <f>IF(B220=【記載例】工事概要!$E$10,"",IF(B220&gt;【記載例】工事概要!$E$13,"",IF(LEN(AF220)=0,"○","")))</f>
        <v/>
      </c>
      <c r="F220" s="70" t="str">
        <f t="shared" si="52"/>
        <v/>
      </c>
      <c r="G220" s="85" t="str">
        <f t="shared" si="43"/>
        <v/>
      </c>
      <c r="H220" s="85"/>
      <c r="I220" s="85"/>
      <c r="J220" s="74"/>
      <c r="K220" s="204"/>
      <c r="L220" s="71" t="str">
        <f t="shared" si="53"/>
        <v/>
      </c>
      <c r="M220" s="74" t="str">
        <f t="shared" si="44"/>
        <v/>
      </c>
      <c r="N220" s="74" t="str">
        <f t="shared" si="45"/>
        <v>-</v>
      </c>
      <c r="O220" s="71" t="str">
        <f t="shared" si="54"/>
        <v/>
      </c>
      <c r="P220" s="71" t="str">
        <f t="shared" si="55"/>
        <v>振替済み</v>
      </c>
      <c r="Q220" s="192" t="str">
        <f t="shared" si="56"/>
        <v/>
      </c>
      <c r="R220" s="199" t="str">
        <f t="shared" si="46"/>
        <v/>
      </c>
      <c r="S220" s="45"/>
      <c r="V220" s="64" t="str">
        <f>IFERROR(VLOOKUP(B220,【記載例】工事概要!$C$10:$D$14,2,FALSE),"")</f>
        <v/>
      </c>
      <c r="W220" s="64" t="str">
        <f>IFERROR(VLOOKUP(B220,【記載例】工事概要!$C$18:$D$23,2,FALSE),"")</f>
        <v/>
      </c>
      <c r="X220" s="64" t="str">
        <f>IFERROR(VLOOKUP(B220,【記載例】工事概要!$C$24:$D$26,2,FALSE),"")</f>
        <v/>
      </c>
      <c r="Y220" s="64" t="str">
        <f>IF(B220&gt;【記載例】工事概要!$C$28,"",IF(B220&gt;=【記載例】工事概要!$C$27,$Y$13,""))</f>
        <v/>
      </c>
      <c r="Z220" s="64" t="str">
        <f>IF(B220&gt;【記載例】工事概要!$C$30,"",IF(B220&gt;=【記載例】工事概要!$C$29,$Z$13,""))</f>
        <v/>
      </c>
      <c r="AA220" s="64" t="str">
        <f>IF(B220&gt;【記載例】工事概要!$C$32,"",IF(B220&gt;=【記載例】工事概要!$C$31,$AA$13,""))</f>
        <v/>
      </c>
      <c r="AB220" s="64" t="str">
        <f>IF(B220&gt;【記載例】工事概要!$C$34,"",IF(B220&gt;=【記載例】工事概要!$C$33,$AB$13,""))</f>
        <v/>
      </c>
      <c r="AC220" s="64" t="str">
        <f>IF(B220&gt;【記載例】工事概要!$C$36,"",IF(B220&gt;=【記載例】工事概要!$C$35,$AC$13,""))</f>
        <v/>
      </c>
      <c r="AD220" s="64" t="str">
        <f>IF(B220&gt;【記載例】工事概要!$C$38,"",IF(B220&gt;=【記載例】工事概要!$C$37,$AD$13,""))</f>
        <v/>
      </c>
      <c r="AE220" s="64" t="str">
        <f>IF(B220&gt;【記載例】工事概要!$C$40,"",IF(B220&gt;=【記載例】工事概要!$C$39,$AE$13,""))</f>
        <v/>
      </c>
      <c r="AF220" s="64" t="str">
        <f t="shared" si="47"/>
        <v/>
      </c>
      <c r="AG220" s="64" t="str">
        <f t="shared" si="48"/>
        <v xml:space="preserve"> </v>
      </c>
    </row>
    <row r="221" spans="1:33" ht="39" customHeight="1">
      <c r="A221" s="47" t="str">
        <f t="shared" si="49"/>
        <v>対象期間外</v>
      </c>
      <c r="B221" s="72" t="str">
        <f>IFERROR(IF(B220=【記載例】工事概要!$E$14,"-",IF(B220="-","-",B220+1)),"-")</f>
        <v>-</v>
      </c>
      <c r="C221" s="73" t="str">
        <f t="shared" si="50"/>
        <v>-</v>
      </c>
      <c r="D221" s="66" t="str">
        <f t="shared" si="51"/>
        <v xml:space="preserve"> </v>
      </c>
      <c r="E221" s="85" t="str">
        <f>IF(B221=【記載例】工事概要!$E$10,"",IF(B221&gt;【記載例】工事概要!$E$13,"",IF(LEN(AF221)=0,"○","")))</f>
        <v/>
      </c>
      <c r="F221" s="70" t="str">
        <f t="shared" si="52"/>
        <v/>
      </c>
      <c r="G221" s="85" t="str">
        <f t="shared" si="43"/>
        <v/>
      </c>
      <c r="H221" s="85"/>
      <c r="I221" s="85"/>
      <c r="J221" s="74"/>
      <c r="K221" s="204"/>
      <c r="L221" s="71" t="str">
        <f t="shared" si="53"/>
        <v/>
      </c>
      <c r="M221" s="74" t="str">
        <f t="shared" si="44"/>
        <v/>
      </c>
      <c r="N221" s="74" t="str">
        <f t="shared" si="45"/>
        <v>-</v>
      </c>
      <c r="O221" s="71" t="str">
        <f t="shared" si="54"/>
        <v/>
      </c>
      <c r="P221" s="71" t="str">
        <f t="shared" si="55"/>
        <v>振替済み</v>
      </c>
      <c r="Q221" s="192" t="str">
        <f t="shared" si="56"/>
        <v/>
      </c>
      <c r="R221" s="199" t="str">
        <f t="shared" si="46"/>
        <v/>
      </c>
      <c r="S221" s="45"/>
      <c r="V221" s="64" t="str">
        <f>IFERROR(VLOOKUP(B221,【記載例】工事概要!$C$10:$D$14,2,FALSE),"")</f>
        <v/>
      </c>
      <c r="W221" s="64" t="str">
        <f>IFERROR(VLOOKUP(B221,【記載例】工事概要!$C$18:$D$23,2,FALSE),"")</f>
        <v/>
      </c>
      <c r="X221" s="64" t="str">
        <f>IFERROR(VLOOKUP(B221,【記載例】工事概要!$C$24:$D$26,2,FALSE),"")</f>
        <v/>
      </c>
      <c r="Y221" s="64" t="str">
        <f>IF(B221&gt;【記載例】工事概要!$C$28,"",IF(B221&gt;=【記載例】工事概要!$C$27,$Y$13,""))</f>
        <v/>
      </c>
      <c r="Z221" s="64" t="str">
        <f>IF(B221&gt;【記載例】工事概要!$C$30,"",IF(B221&gt;=【記載例】工事概要!$C$29,$Z$13,""))</f>
        <v/>
      </c>
      <c r="AA221" s="64" t="str">
        <f>IF(B221&gt;【記載例】工事概要!$C$32,"",IF(B221&gt;=【記載例】工事概要!$C$31,$AA$13,""))</f>
        <v/>
      </c>
      <c r="AB221" s="64" t="str">
        <f>IF(B221&gt;【記載例】工事概要!$C$34,"",IF(B221&gt;=【記載例】工事概要!$C$33,$AB$13,""))</f>
        <v/>
      </c>
      <c r="AC221" s="64" t="str">
        <f>IF(B221&gt;【記載例】工事概要!$C$36,"",IF(B221&gt;=【記載例】工事概要!$C$35,$AC$13,""))</f>
        <v/>
      </c>
      <c r="AD221" s="64" t="str">
        <f>IF(B221&gt;【記載例】工事概要!$C$38,"",IF(B221&gt;=【記載例】工事概要!$C$37,$AD$13,""))</f>
        <v/>
      </c>
      <c r="AE221" s="64" t="str">
        <f>IF(B221&gt;【記載例】工事概要!$C$40,"",IF(B221&gt;=【記載例】工事概要!$C$39,$AE$13,""))</f>
        <v/>
      </c>
      <c r="AF221" s="64" t="str">
        <f t="shared" si="47"/>
        <v/>
      </c>
      <c r="AG221" s="64" t="str">
        <f t="shared" si="48"/>
        <v xml:space="preserve"> </v>
      </c>
    </row>
    <row r="222" spans="1:33" ht="39" customHeight="1">
      <c r="A222" s="47" t="str">
        <f t="shared" si="49"/>
        <v>対象期間外</v>
      </c>
      <c r="B222" s="72" t="str">
        <f>IFERROR(IF(B221=【記載例】工事概要!$E$14,"-",IF(B221="-","-",B221+1)),"-")</f>
        <v>-</v>
      </c>
      <c r="C222" s="73" t="str">
        <f t="shared" si="50"/>
        <v>-</v>
      </c>
      <c r="D222" s="66" t="str">
        <f t="shared" si="51"/>
        <v xml:space="preserve"> </v>
      </c>
      <c r="E222" s="85" t="str">
        <f>IF(B222=【記載例】工事概要!$E$10,"",IF(B222&gt;【記載例】工事概要!$E$13,"",IF(LEN(AF222)=0,"○","")))</f>
        <v/>
      </c>
      <c r="F222" s="70" t="str">
        <f t="shared" si="52"/>
        <v/>
      </c>
      <c r="G222" s="85" t="str">
        <f t="shared" si="43"/>
        <v/>
      </c>
      <c r="H222" s="85"/>
      <c r="I222" s="85"/>
      <c r="J222" s="74"/>
      <c r="K222" s="204"/>
      <c r="L222" s="71" t="str">
        <f t="shared" si="53"/>
        <v/>
      </c>
      <c r="M222" s="74" t="str">
        <f t="shared" si="44"/>
        <v/>
      </c>
      <c r="N222" s="74" t="str">
        <f t="shared" si="45"/>
        <v>-</v>
      </c>
      <c r="O222" s="71" t="str">
        <f t="shared" si="54"/>
        <v/>
      </c>
      <c r="P222" s="71" t="str">
        <f t="shared" si="55"/>
        <v>振替済み</v>
      </c>
      <c r="Q222" s="192" t="str">
        <f t="shared" si="56"/>
        <v/>
      </c>
      <c r="R222" s="199" t="str">
        <f t="shared" si="46"/>
        <v/>
      </c>
      <c r="S222" s="45"/>
      <c r="V222" s="64" t="str">
        <f>IFERROR(VLOOKUP(B222,【記載例】工事概要!$C$10:$D$14,2,FALSE),"")</f>
        <v/>
      </c>
      <c r="W222" s="64" t="str">
        <f>IFERROR(VLOOKUP(B222,【記載例】工事概要!$C$18:$D$23,2,FALSE),"")</f>
        <v/>
      </c>
      <c r="X222" s="64" t="str">
        <f>IFERROR(VLOOKUP(B222,【記載例】工事概要!$C$24:$D$26,2,FALSE),"")</f>
        <v/>
      </c>
      <c r="Y222" s="64" t="str">
        <f>IF(B222&gt;【記載例】工事概要!$C$28,"",IF(B222&gt;=【記載例】工事概要!$C$27,$Y$13,""))</f>
        <v/>
      </c>
      <c r="Z222" s="64" t="str">
        <f>IF(B222&gt;【記載例】工事概要!$C$30,"",IF(B222&gt;=【記載例】工事概要!$C$29,$Z$13,""))</f>
        <v/>
      </c>
      <c r="AA222" s="64" t="str">
        <f>IF(B222&gt;【記載例】工事概要!$C$32,"",IF(B222&gt;=【記載例】工事概要!$C$31,$AA$13,""))</f>
        <v/>
      </c>
      <c r="AB222" s="64" t="str">
        <f>IF(B222&gt;【記載例】工事概要!$C$34,"",IF(B222&gt;=【記載例】工事概要!$C$33,$AB$13,""))</f>
        <v/>
      </c>
      <c r="AC222" s="64" t="str">
        <f>IF(B222&gt;【記載例】工事概要!$C$36,"",IF(B222&gt;=【記載例】工事概要!$C$35,$AC$13,""))</f>
        <v/>
      </c>
      <c r="AD222" s="64" t="str">
        <f>IF(B222&gt;【記載例】工事概要!$C$38,"",IF(B222&gt;=【記載例】工事概要!$C$37,$AD$13,""))</f>
        <v/>
      </c>
      <c r="AE222" s="64" t="str">
        <f>IF(B222&gt;【記載例】工事概要!$C$40,"",IF(B222&gt;=【記載例】工事概要!$C$39,$AE$13,""))</f>
        <v/>
      </c>
      <c r="AF222" s="64" t="str">
        <f t="shared" si="47"/>
        <v/>
      </c>
      <c r="AG222" s="64" t="str">
        <f t="shared" si="48"/>
        <v xml:space="preserve"> </v>
      </c>
    </row>
    <row r="223" spans="1:33" ht="39" customHeight="1">
      <c r="A223" s="47" t="str">
        <f t="shared" si="49"/>
        <v>対象期間外</v>
      </c>
      <c r="B223" s="72" t="str">
        <f>IFERROR(IF(B222=【記載例】工事概要!$E$14,"-",IF(B222="-","-",B222+1)),"-")</f>
        <v>-</v>
      </c>
      <c r="C223" s="73" t="str">
        <f t="shared" si="50"/>
        <v>-</v>
      </c>
      <c r="D223" s="66" t="str">
        <f t="shared" si="51"/>
        <v xml:space="preserve"> </v>
      </c>
      <c r="E223" s="85" t="str">
        <f>IF(B223=【記載例】工事概要!$E$10,"",IF(B223&gt;【記載例】工事概要!$E$13,"",IF(LEN(AF223)=0,"○","")))</f>
        <v/>
      </c>
      <c r="F223" s="70" t="str">
        <f t="shared" si="52"/>
        <v/>
      </c>
      <c r="G223" s="85" t="str">
        <f t="shared" si="43"/>
        <v/>
      </c>
      <c r="H223" s="85"/>
      <c r="I223" s="85"/>
      <c r="J223" s="74"/>
      <c r="K223" s="204"/>
      <c r="L223" s="71" t="str">
        <f t="shared" si="53"/>
        <v/>
      </c>
      <c r="M223" s="74" t="str">
        <f t="shared" si="44"/>
        <v/>
      </c>
      <c r="N223" s="74" t="str">
        <f t="shared" si="45"/>
        <v>-</v>
      </c>
      <c r="O223" s="71" t="str">
        <f t="shared" si="54"/>
        <v/>
      </c>
      <c r="P223" s="71" t="str">
        <f t="shared" si="55"/>
        <v>振替済み</v>
      </c>
      <c r="Q223" s="192" t="str">
        <f t="shared" si="56"/>
        <v/>
      </c>
      <c r="R223" s="199" t="str">
        <f t="shared" si="46"/>
        <v/>
      </c>
      <c r="S223" s="45"/>
      <c r="V223" s="64" t="str">
        <f>IFERROR(VLOOKUP(B223,【記載例】工事概要!$C$10:$D$14,2,FALSE),"")</f>
        <v/>
      </c>
      <c r="W223" s="64" t="str">
        <f>IFERROR(VLOOKUP(B223,【記載例】工事概要!$C$18:$D$23,2,FALSE),"")</f>
        <v/>
      </c>
      <c r="X223" s="64" t="str">
        <f>IFERROR(VLOOKUP(B223,【記載例】工事概要!$C$24:$D$26,2,FALSE),"")</f>
        <v/>
      </c>
      <c r="Y223" s="64" t="str">
        <f>IF(B223&gt;【記載例】工事概要!$C$28,"",IF(B223&gt;=【記載例】工事概要!$C$27,$Y$13,""))</f>
        <v/>
      </c>
      <c r="Z223" s="64" t="str">
        <f>IF(B223&gt;【記載例】工事概要!$C$30,"",IF(B223&gt;=【記載例】工事概要!$C$29,$Z$13,""))</f>
        <v/>
      </c>
      <c r="AA223" s="64" t="str">
        <f>IF(B223&gt;【記載例】工事概要!$C$32,"",IF(B223&gt;=【記載例】工事概要!$C$31,$AA$13,""))</f>
        <v/>
      </c>
      <c r="AB223" s="64" t="str">
        <f>IF(B223&gt;【記載例】工事概要!$C$34,"",IF(B223&gt;=【記載例】工事概要!$C$33,$AB$13,""))</f>
        <v/>
      </c>
      <c r="AC223" s="64" t="str">
        <f>IF(B223&gt;【記載例】工事概要!$C$36,"",IF(B223&gt;=【記載例】工事概要!$C$35,$AC$13,""))</f>
        <v/>
      </c>
      <c r="AD223" s="64" t="str">
        <f>IF(B223&gt;【記載例】工事概要!$C$38,"",IF(B223&gt;=【記載例】工事概要!$C$37,$AD$13,""))</f>
        <v/>
      </c>
      <c r="AE223" s="64" t="str">
        <f>IF(B223&gt;【記載例】工事概要!$C$40,"",IF(B223&gt;=【記載例】工事概要!$C$39,$AE$13,""))</f>
        <v/>
      </c>
      <c r="AF223" s="64" t="str">
        <f t="shared" si="47"/>
        <v/>
      </c>
      <c r="AG223" s="64" t="str">
        <f t="shared" si="48"/>
        <v xml:space="preserve"> </v>
      </c>
    </row>
    <row r="224" spans="1:33" ht="39" customHeight="1">
      <c r="A224" s="47" t="str">
        <f t="shared" si="49"/>
        <v>対象期間外</v>
      </c>
      <c r="B224" s="72" t="str">
        <f>IFERROR(IF(B223=【記載例】工事概要!$E$14,"-",IF(B223="-","-",B223+1)),"-")</f>
        <v>-</v>
      </c>
      <c r="C224" s="73" t="str">
        <f t="shared" si="50"/>
        <v>-</v>
      </c>
      <c r="D224" s="66" t="str">
        <f t="shared" si="51"/>
        <v xml:space="preserve"> </v>
      </c>
      <c r="E224" s="85" t="str">
        <f>IF(B224=【記載例】工事概要!$E$10,"",IF(B224&gt;【記載例】工事概要!$E$13,"",IF(LEN(AF224)=0,"○","")))</f>
        <v/>
      </c>
      <c r="F224" s="70" t="str">
        <f t="shared" si="52"/>
        <v/>
      </c>
      <c r="G224" s="85" t="str">
        <f t="shared" si="43"/>
        <v/>
      </c>
      <c r="H224" s="85"/>
      <c r="I224" s="85"/>
      <c r="J224" s="74"/>
      <c r="K224" s="204"/>
      <c r="L224" s="71" t="str">
        <f t="shared" si="53"/>
        <v/>
      </c>
      <c r="M224" s="74" t="str">
        <f t="shared" si="44"/>
        <v/>
      </c>
      <c r="N224" s="74" t="str">
        <f t="shared" si="45"/>
        <v>-</v>
      </c>
      <c r="O224" s="71" t="str">
        <f t="shared" si="54"/>
        <v/>
      </c>
      <c r="P224" s="71" t="str">
        <f t="shared" si="55"/>
        <v>振替済み</v>
      </c>
      <c r="Q224" s="192" t="str">
        <f t="shared" si="56"/>
        <v/>
      </c>
      <c r="R224" s="199" t="str">
        <f t="shared" si="46"/>
        <v/>
      </c>
      <c r="S224" s="45"/>
      <c r="V224" s="64" t="str">
        <f>IFERROR(VLOOKUP(B224,【記載例】工事概要!$C$10:$D$14,2,FALSE),"")</f>
        <v/>
      </c>
      <c r="W224" s="64" t="str">
        <f>IFERROR(VLOOKUP(B224,【記載例】工事概要!$C$18:$D$23,2,FALSE),"")</f>
        <v/>
      </c>
      <c r="X224" s="64" t="str">
        <f>IFERROR(VLOOKUP(B224,【記載例】工事概要!$C$24:$D$26,2,FALSE),"")</f>
        <v/>
      </c>
      <c r="Y224" s="64" t="str">
        <f>IF(B224&gt;【記載例】工事概要!$C$28,"",IF(B224&gt;=【記載例】工事概要!$C$27,$Y$13,""))</f>
        <v/>
      </c>
      <c r="Z224" s="64" t="str">
        <f>IF(B224&gt;【記載例】工事概要!$C$30,"",IF(B224&gt;=【記載例】工事概要!$C$29,$Z$13,""))</f>
        <v/>
      </c>
      <c r="AA224" s="64" t="str">
        <f>IF(B224&gt;【記載例】工事概要!$C$32,"",IF(B224&gt;=【記載例】工事概要!$C$31,$AA$13,""))</f>
        <v/>
      </c>
      <c r="AB224" s="64" t="str">
        <f>IF(B224&gt;【記載例】工事概要!$C$34,"",IF(B224&gt;=【記載例】工事概要!$C$33,$AB$13,""))</f>
        <v/>
      </c>
      <c r="AC224" s="64" t="str">
        <f>IF(B224&gt;【記載例】工事概要!$C$36,"",IF(B224&gt;=【記載例】工事概要!$C$35,$AC$13,""))</f>
        <v/>
      </c>
      <c r="AD224" s="64" t="str">
        <f>IF(B224&gt;【記載例】工事概要!$C$38,"",IF(B224&gt;=【記載例】工事概要!$C$37,$AD$13,""))</f>
        <v/>
      </c>
      <c r="AE224" s="64" t="str">
        <f>IF(B224&gt;【記載例】工事概要!$C$40,"",IF(B224&gt;=【記載例】工事概要!$C$39,$AE$13,""))</f>
        <v/>
      </c>
      <c r="AF224" s="64" t="str">
        <f t="shared" si="47"/>
        <v/>
      </c>
      <c r="AG224" s="64" t="str">
        <f t="shared" si="48"/>
        <v xml:space="preserve"> </v>
      </c>
    </row>
    <row r="225" spans="1:33" ht="39" customHeight="1">
      <c r="A225" s="47" t="str">
        <f t="shared" si="49"/>
        <v>対象期間外</v>
      </c>
      <c r="B225" s="72" t="str">
        <f>IFERROR(IF(B224=【記載例】工事概要!$E$14,"-",IF(B224="-","-",B224+1)),"-")</f>
        <v>-</v>
      </c>
      <c r="C225" s="73" t="str">
        <f t="shared" si="50"/>
        <v>-</v>
      </c>
      <c r="D225" s="66" t="str">
        <f t="shared" si="51"/>
        <v xml:space="preserve"> </v>
      </c>
      <c r="E225" s="85" t="str">
        <f>IF(B225=【記載例】工事概要!$E$10,"",IF(B225&gt;【記載例】工事概要!$E$13,"",IF(LEN(AF225)=0,"○","")))</f>
        <v/>
      </c>
      <c r="F225" s="70" t="str">
        <f t="shared" si="52"/>
        <v/>
      </c>
      <c r="G225" s="85" t="str">
        <f t="shared" si="43"/>
        <v/>
      </c>
      <c r="H225" s="85"/>
      <c r="I225" s="85"/>
      <c r="J225" s="74"/>
      <c r="K225" s="204"/>
      <c r="L225" s="71" t="str">
        <f t="shared" si="53"/>
        <v/>
      </c>
      <c r="M225" s="74" t="str">
        <f t="shared" si="44"/>
        <v/>
      </c>
      <c r="N225" s="74" t="str">
        <f t="shared" si="45"/>
        <v>-</v>
      </c>
      <c r="O225" s="71" t="str">
        <f t="shared" si="54"/>
        <v/>
      </c>
      <c r="P225" s="71" t="str">
        <f t="shared" si="55"/>
        <v>振替済み</v>
      </c>
      <c r="Q225" s="192" t="str">
        <f t="shared" si="56"/>
        <v/>
      </c>
      <c r="R225" s="199" t="str">
        <f t="shared" si="46"/>
        <v/>
      </c>
      <c r="S225" s="45"/>
      <c r="V225" s="64" t="str">
        <f>IFERROR(VLOOKUP(B225,【記載例】工事概要!$C$10:$D$14,2,FALSE),"")</f>
        <v/>
      </c>
      <c r="W225" s="64" t="str">
        <f>IFERROR(VLOOKUP(B225,【記載例】工事概要!$C$18:$D$23,2,FALSE),"")</f>
        <v/>
      </c>
      <c r="X225" s="64" t="str">
        <f>IFERROR(VLOOKUP(B225,【記載例】工事概要!$C$24:$D$26,2,FALSE),"")</f>
        <v/>
      </c>
      <c r="Y225" s="64" t="str">
        <f>IF(B225&gt;【記載例】工事概要!$C$28,"",IF(B225&gt;=【記載例】工事概要!$C$27,$Y$13,""))</f>
        <v/>
      </c>
      <c r="Z225" s="64" t="str">
        <f>IF(B225&gt;【記載例】工事概要!$C$30,"",IF(B225&gt;=【記載例】工事概要!$C$29,$Z$13,""))</f>
        <v/>
      </c>
      <c r="AA225" s="64" t="str">
        <f>IF(B225&gt;【記載例】工事概要!$C$32,"",IF(B225&gt;=【記載例】工事概要!$C$31,$AA$13,""))</f>
        <v/>
      </c>
      <c r="AB225" s="64" t="str">
        <f>IF(B225&gt;【記載例】工事概要!$C$34,"",IF(B225&gt;=【記載例】工事概要!$C$33,$AB$13,""))</f>
        <v/>
      </c>
      <c r="AC225" s="64" t="str">
        <f>IF(B225&gt;【記載例】工事概要!$C$36,"",IF(B225&gt;=【記載例】工事概要!$C$35,$AC$13,""))</f>
        <v/>
      </c>
      <c r="AD225" s="64" t="str">
        <f>IF(B225&gt;【記載例】工事概要!$C$38,"",IF(B225&gt;=【記載例】工事概要!$C$37,$AD$13,""))</f>
        <v/>
      </c>
      <c r="AE225" s="64" t="str">
        <f>IF(B225&gt;【記載例】工事概要!$C$40,"",IF(B225&gt;=【記載例】工事概要!$C$39,$AE$13,""))</f>
        <v/>
      </c>
      <c r="AF225" s="64" t="str">
        <f t="shared" si="47"/>
        <v/>
      </c>
      <c r="AG225" s="64" t="str">
        <f t="shared" si="48"/>
        <v xml:space="preserve"> </v>
      </c>
    </row>
    <row r="226" spans="1:33" ht="39" customHeight="1">
      <c r="A226" s="47" t="str">
        <f t="shared" si="49"/>
        <v>対象期間外</v>
      </c>
      <c r="B226" s="72" t="str">
        <f>IFERROR(IF(B225=【記載例】工事概要!$E$14,"-",IF(B225="-","-",B225+1)),"-")</f>
        <v>-</v>
      </c>
      <c r="C226" s="73" t="str">
        <f t="shared" si="50"/>
        <v>-</v>
      </c>
      <c r="D226" s="66" t="str">
        <f t="shared" si="51"/>
        <v xml:space="preserve"> </v>
      </c>
      <c r="E226" s="85" t="str">
        <f>IF(B226=【記載例】工事概要!$E$10,"",IF(B226&gt;【記載例】工事概要!$E$13,"",IF(LEN(AF226)=0,"○","")))</f>
        <v/>
      </c>
      <c r="F226" s="70" t="str">
        <f t="shared" si="52"/>
        <v/>
      </c>
      <c r="G226" s="85" t="str">
        <f t="shared" si="43"/>
        <v/>
      </c>
      <c r="H226" s="85"/>
      <c r="I226" s="85"/>
      <c r="J226" s="74"/>
      <c r="K226" s="204"/>
      <c r="L226" s="71" t="str">
        <f t="shared" si="53"/>
        <v/>
      </c>
      <c r="M226" s="74" t="str">
        <f t="shared" si="44"/>
        <v/>
      </c>
      <c r="N226" s="74" t="str">
        <f t="shared" si="45"/>
        <v>-</v>
      </c>
      <c r="O226" s="71" t="str">
        <f t="shared" si="54"/>
        <v/>
      </c>
      <c r="P226" s="71" t="str">
        <f t="shared" si="55"/>
        <v>振替済み</v>
      </c>
      <c r="Q226" s="192" t="str">
        <f t="shared" si="56"/>
        <v/>
      </c>
      <c r="R226" s="199" t="str">
        <f t="shared" si="46"/>
        <v/>
      </c>
      <c r="S226" s="45"/>
      <c r="V226" s="64" t="str">
        <f>IFERROR(VLOOKUP(B226,【記載例】工事概要!$C$10:$D$14,2,FALSE),"")</f>
        <v/>
      </c>
      <c r="W226" s="64" t="str">
        <f>IFERROR(VLOOKUP(B226,【記載例】工事概要!$C$18:$D$23,2,FALSE),"")</f>
        <v/>
      </c>
      <c r="X226" s="64" t="str">
        <f>IFERROR(VLOOKUP(B226,【記載例】工事概要!$C$24:$D$26,2,FALSE),"")</f>
        <v/>
      </c>
      <c r="Y226" s="64" t="str">
        <f>IF(B226&gt;【記載例】工事概要!$C$28,"",IF(B226&gt;=【記載例】工事概要!$C$27,$Y$13,""))</f>
        <v/>
      </c>
      <c r="Z226" s="64" t="str">
        <f>IF(B226&gt;【記載例】工事概要!$C$30,"",IF(B226&gt;=【記載例】工事概要!$C$29,$Z$13,""))</f>
        <v/>
      </c>
      <c r="AA226" s="64" t="str">
        <f>IF(B226&gt;【記載例】工事概要!$C$32,"",IF(B226&gt;=【記載例】工事概要!$C$31,$AA$13,""))</f>
        <v/>
      </c>
      <c r="AB226" s="64" t="str">
        <f>IF(B226&gt;【記載例】工事概要!$C$34,"",IF(B226&gt;=【記載例】工事概要!$C$33,$AB$13,""))</f>
        <v/>
      </c>
      <c r="AC226" s="64" t="str">
        <f>IF(B226&gt;【記載例】工事概要!$C$36,"",IF(B226&gt;=【記載例】工事概要!$C$35,$AC$13,""))</f>
        <v/>
      </c>
      <c r="AD226" s="64" t="str">
        <f>IF(B226&gt;【記載例】工事概要!$C$38,"",IF(B226&gt;=【記載例】工事概要!$C$37,$AD$13,""))</f>
        <v/>
      </c>
      <c r="AE226" s="64" t="str">
        <f>IF(B226&gt;【記載例】工事概要!$C$40,"",IF(B226&gt;=【記載例】工事概要!$C$39,$AE$13,""))</f>
        <v/>
      </c>
      <c r="AF226" s="64" t="str">
        <f t="shared" si="47"/>
        <v/>
      </c>
      <c r="AG226" s="64" t="str">
        <f t="shared" si="48"/>
        <v xml:space="preserve"> </v>
      </c>
    </row>
    <row r="227" spans="1:33" ht="39" customHeight="1">
      <c r="A227" s="47" t="str">
        <f t="shared" si="49"/>
        <v>対象期間外</v>
      </c>
      <c r="B227" s="72" t="str">
        <f>IFERROR(IF(B226=【記載例】工事概要!$E$14,"-",IF(B226="-","-",B226+1)),"-")</f>
        <v>-</v>
      </c>
      <c r="C227" s="73" t="str">
        <f t="shared" si="50"/>
        <v>-</v>
      </c>
      <c r="D227" s="66" t="str">
        <f t="shared" si="51"/>
        <v xml:space="preserve"> </v>
      </c>
      <c r="E227" s="85" t="str">
        <f>IF(B227=【記載例】工事概要!$E$10,"",IF(B227&gt;【記載例】工事概要!$E$13,"",IF(LEN(AF227)=0,"○","")))</f>
        <v/>
      </c>
      <c r="F227" s="70" t="str">
        <f t="shared" si="52"/>
        <v/>
      </c>
      <c r="G227" s="85" t="str">
        <f t="shared" si="43"/>
        <v/>
      </c>
      <c r="H227" s="85"/>
      <c r="I227" s="85"/>
      <c r="J227" s="74"/>
      <c r="K227" s="204"/>
      <c r="L227" s="71" t="str">
        <f t="shared" si="53"/>
        <v/>
      </c>
      <c r="M227" s="74" t="str">
        <f t="shared" si="44"/>
        <v/>
      </c>
      <c r="N227" s="74" t="str">
        <f t="shared" si="45"/>
        <v>-</v>
      </c>
      <c r="O227" s="71" t="str">
        <f t="shared" si="54"/>
        <v/>
      </c>
      <c r="P227" s="71" t="str">
        <f t="shared" si="55"/>
        <v>振替済み</v>
      </c>
      <c r="Q227" s="192" t="str">
        <f t="shared" si="56"/>
        <v/>
      </c>
      <c r="R227" s="199" t="str">
        <f t="shared" si="46"/>
        <v/>
      </c>
      <c r="S227" s="45"/>
      <c r="V227" s="64" t="str">
        <f>IFERROR(VLOOKUP(B227,【記載例】工事概要!$C$10:$D$14,2,FALSE),"")</f>
        <v/>
      </c>
      <c r="W227" s="64" t="str">
        <f>IFERROR(VLOOKUP(B227,【記載例】工事概要!$C$18:$D$23,2,FALSE),"")</f>
        <v/>
      </c>
      <c r="X227" s="64" t="str">
        <f>IFERROR(VLOOKUP(B227,【記載例】工事概要!$C$24:$D$26,2,FALSE),"")</f>
        <v/>
      </c>
      <c r="Y227" s="64" t="str">
        <f>IF(B227&gt;【記載例】工事概要!$C$28,"",IF(B227&gt;=【記載例】工事概要!$C$27,$Y$13,""))</f>
        <v/>
      </c>
      <c r="Z227" s="64" t="str">
        <f>IF(B227&gt;【記載例】工事概要!$C$30,"",IF(B227&gt;=【記載例】工事概要!$C$29,$Z$13,""))</f>
        <v/>
      </c>
      <c r="AA227" s="64" t="str">
        <f>IF(B227&gt;【記載例】工事概要!$C$32,"",IF(B227&gt;=【記載例】工事概要!$C$31,$AA$13,""))</f>
        <v/>
      </c>
      <c r="AB227" s="64" t="str">
        <f>IF(B227&gt;【記載例】工事概要!$C$34,"",IF(B227&gt;=【記載例】工事概要!$C$33,$AB$13,""))</f>
        <v/>
      </c>
      <c r="AC227" s="64" t="str">
        <f>IF(B227&gt;【記載例】工事概要!$C$36,"",IF(B227&gt;=【記載例】工事概要!$C$35,$AC$13,""))</f>
        <v/>
      </c>
      <c r="AD227" s="64" t="str">
        <f>IF(B227&gt;【記載例】工事概要!$C$38,"",IF(B227&gt;=【記載例】工事概要!$C$37,$AD$13,""))</f>
        <v/>
      </c>
      <c r="AE227" s="64" t="str">
        <f>IF(B227&gt;【記載例】工事概要!$C$40,"",IF(B227&gt;=【記載例】工事概要!$C$39,$AE$13,""))</f>
        <v/>
      </c>
      <c r="AF227" s="64" t="str">
        <f t="shared" si="47"/>
        <v/>
      </c>
      <c r="AG227" s="64" t="str">
        <f t="shared" si="48"/>
        <v xml:space="preserve"> </v>
      </c>
    </row>
    <row r="228" spans="1:33" ht="39" customHeight="1">
      <c r="A228" s="47" t="str">
        <f t="shared" si="49"/>
        <v>対象期間外</v>
      </c>
      <c r="B228" s="72" t="str">
        <f>IFERROR(IF(B227=【記載例】工事概要!$E$14,"-",IF(B227="-","-",B227+1)),"-")</f>
        <v>-</v>
      </c>
      <c r="C228" s="73" t="str">
        <f t="shared" si="50"/>
        <v>-</v>
      </c>
      <c r="D228" s="66" t="str">
        <f t="shared" si="51"/>
        <v xml:space="preserve"> </v>
      </c>
      <c r="E228" s="85" t="str">
        <f>IF(B228=【記載例】工事概要!$E$10,"",IF(B228&gt;【記載例】工事概要!$E$13,"",IF(LEN(AF228)=0,"○","")))</f>
        <v/>
      </c>
      <c r="F228" s="70" t="str">
        <f t="shared" si="52"/>
        <v/>
      </c>
      <c r="G228" s="85" t="str">
        <f t="shared" si="43"/>
        <v/>
      </c>
      <c r="H228" s="85"/>
      <c r="I228" s="85"/>
      <c r="J228" s="74"/>
      <c r="K228" s="204"/>
      <c r="L228" s="71" t="str">
        <f t="shared" si="53"/>
        <v/>
      </c>
      <c r="M228" s="74" t="str">
        <f t="shared" si="44"/>
        <v/>
      </c>
      <c r="N228" s="74" t="str">
        <f t="shared" si="45"/>
        <v>-</v>
      </c>
      <c r="O228" s="71" t="str">
        <f t="shared" si="54"/>
        <v/>
      </c>
      <c r="P228" s="71" t="str">
        <f t="shared" si="55"/>
        <v>振替済み</v>
      </c>
      <c r="Q228" s="192" t="str">
        <f t="shared" si="56"/>
        <v/>
      </c>
      <c r="R228" s="199" t="str">
        <f t="shared" si="46"/>
        <v/>
      </c>
      <c r="S228" s="45"/>
      <c r="V228" s="64" t="str">
        <f>IFERROR(VLOOKUP(B228,【記載例】工事概要!$C$10:$D$14,2,FALSE),"")</f>
        <v/>
      </c>
      <c r="W228" s="64" t="str">
        <f>IFERROR(VLOOKUP(B228,【記載例】工事概要!$C$18:$D$23,2,FALSE),"")</f>
        <v/>
      </c>
      <c r="X228" s="64" t="str">
        <f>IFERROR(VLOOKUP(B228,【記載例】工事概要!$C$24:$D$26,2,FALSE),"")</f>
        <v/>
      </c>
      <c r="Y228" s="64" t="str">
        <f>IF(B228&gt;【記載例】工事概要!$C$28,"",IF(B228&gt;=【記載例】工事概要!$C$27,$Y$13,""))</f>
        <v/>
      </c>
      <c r="Z228" s="64" t="str">
        <f>IF(B228&gt;【記載例】工事概要!$C$30,"",IF(B228&gt;=【記載例】工事概要!$C$29,$Z$13,""))</f>
        <v/>
      </c>
      <c r="AA228" s="64" t="str">
        <f>IF(B228&gt;【記載例】工事概要!$C$32,"",IF(B228&gt;=【記載例】工事概要!$C$31,$AA$13,""))</f>
        <v/>
      </c>
      <c r="AB228" s="64" t="str">
        <f>IF(B228&gt;【記載例】工事概要!$C$34,"",IF(B228&gt;=【記載例】工事概要!$C$33,$AB$13,""))</f>
        <v/>
      </c>
      <c r="AC228" s="64" t="str">
        <f>IF(B228&gt;【記載例】工事概要!$C$36,"",IF(B228&gt;=【記載例】工事概要!$C$35,$AC$13,""))</f>
        <v/>
      </c>
      <c r="AD228" s="64" t="str">
        <f>IF(B228&gt;【記載例】工事概要!$C$38,"",IF(B228&gt;=【記載例】工事概要!$C$37,$AD$13,""))</f>
        <v/>
      </c>
      <c r="AE228" s="64" t="str">
        <f>IF(B228&gt;【記載例】工事概要!$C$40,"",IF(B228&gt;=【記載例】工事概要!$C$39,$AE$13,""))</f>
        <v/>
      </c>
      <c r="AF228" s="64" t="str">
        <f t="shared" si="47"/>
        <v/>
      </c>
      <c r="AG228" s="64" t="str">
        <f t="shared" si="48"/>
        <v xml:space="preserve"> </v>
      </c>
    </row>
    <row r="229" spans="1:33" ht="39" customHeight="1">
      <c r="A229" s="47" t="str">
        <f t="shared" si="49"/>
        <v>対象期間外</v>
      </c>
      <c r="B229" s="72" t="str">
        <f>IFERROR(IF(B228=【記載例】工事概要!$E$14,"-",IF(B228="-","-",B228+1)),"-")</f>
        <v>-</v>
      </c>
      <c r="C229" s="73" t="str">
        <f t="shared" si="50"/>
        <v>-</v>
      </c>
      <c r="D229" s="66" t="str">
        <f t="shared" si="51"/>
        <v xml:space="preserve"> </v>
      </c>
      <c r="E229" s="85" t="str">
        <f>IF(B229=【記載例】工事概要!$E$10,"",IF(B229&gt;【記載例】工事概要!$E$13,"",IF(LEN(AF229)=0,"○","")))</f>
        <v/>
      </c>
      <c r="F229" s="70" t="str">
        <f t="shared" si="52"/>
        <v/>
      </c>
      <c r="G229" s="85" t="str">
        <f t="shared" si="43"/>
        <v/>
      </c>
      <c r="H229" s="85"/>
      <c r="I229" s="85"/>
      <c r="J229" s="74"/>
      <c r="K229" s="204"/>
      <c r="L229" s="71" t="str">
        <f t="shared" si="53"/>
        <v/>
      </c>
      <c r="M229" s="74" t="str">
        <f t="shared" si="44"/>
        <v/>
      </c>
      <c r="N229" s="74" t="str">
        <f t="shared" si="45"/>
        <v>-</v>
      </c>
      <c r="O229" s="71" t="str">
        <f t="shared" si="54"/>
        <v/>
      </c>
      <c r="P229" s="71" t="str">
        <f t="shared" si="55"/>
        <v>振替済み</v>
      </c>
      <c r="Q229" s="192" t="str">
        <f t="shared" si="56"/>
        <v/>
      </c>
      <c r="R229" s="199" t="str">
        <f t="shared" si="46"/>
        <v/>
      </c>
      <c r="S229" s="45"/>
      <c r="V229" s="64" t="str">
        <f>IFERROR(VLOOKUP(B229,【記載例】工事概要!$C$10:$D$14,2,FALSE),"")</f>
        <v/>
      </c>
      <c r="W229" s="64" t="str">
        <f>IFERROR(VLOOKUP(B229,【記載例】工事概要!$C$18:$D$23,2,FALSE),"")</f>
        <v/>
      </c>
      <c r="X229" s="64" t="str">
        <f>IFERROR(VLOOKUP(B229,【記載例】工事概要!$C$24:$D$26,2,FALSE),"")</f>
        <v/>
      </c>
      <c r="Y229" s="64" t="str">
        <f>IF(B229&gt;【記載例】工事概要!$C$28,"",IF(B229&gt;=【記載例】工事概要!$C$27,$Y$13,""))</f>
        <v/>
      </c>
      <c r="Z229" s="64" t="str">
        <f>IF(B229&gt;【記載例】工事概要!$C$30,"",IF(B229&gt;=【記載例】工事概要!$C$29,$Z$13,""))</f>
        <v/>
      </c>
      <c r="AA229" s="64" t="str">
        <f>IF(B229&gt;【記載例】工事概要!$C$32,"",IF(B229&gt;=【記載例】工事概要!$C$31,$AA$13,""))</f>
        <v/>
      </c>
      <c r="AB229" s="64" t="str">
        <f>IF(B229&gt;【記載例】工事概要!$C$34,"",IF(B229&gt;=【記載例】工事概要!$C$33,$AB$13,""))</f>
        <v/>
      </c>
      <c r="AC229" s="64" t="str">
        <f>IF(B229&gt;【記載例】工事概要!$C$36,"",IF(B229&gt;=【記載例】工事概要!$C$35,$AC$13,""))</f>
        <v/>
      </c>
      <c r="AD229" s="64" t="str">
        <f>IF(B229&gt;【記載例】工事概要!$C$38,"",IF(B229&gt;=【記載例】工事概要!$C$37,$AD$13,""))</f>
        <v/>
      </c>
      <c r="AE229" s="64" t="str">
        <f>IF(B229&gt;【記載例】工事概要!$C$40,"",IF(B229&gt;=【記載例】工事概要!$C$39,$AE$13,""))</f>
        <v/>
      </c>
      <c r="AF229" s="64" t="str">
        <f t="shared" si="47"/>
        <v/>
      </c>
      <c r="AG229" s="64" t="str">
        <f t="shared" si="48"/>
        <v xml:space="preserve"> </v>
      </c>
    </row>
    <row r="230" spans="1:33" ht="39" customHeight="1">
      <c r="A230" s="47" t="str">
        <f t="shared" si="49"/>
        <v>対象期間外</v>
      </c>
      <c r="B230" s="72" t="str">
        <f>IFERROR(IF(B229=【記載例】工事概要!$E$14,"-",IF(B229="-","-",B229+1)),"-")</f>
        <v>-</v>
      </c>
      <c r="C230" s="73" t="str">
        <f t="shared" si="50"/>
        <v>-</v>
      </c>
      <c r="D230" s="66" t="str">
        <f t="shared" si="51"/>
        <v xml:space="preserve"> </v>
      </c>
      <c r="E230" s="85" t="str">
        <f>IF(B230=【記載例】工事概要!$E$10,"",IF(B230&gt;【記載例】工事概要!$E$13,"",IF(LEN(AF230)=0,"○","")))</f>
        <v/>
      </c>
      <c r="F230" s="70" t="str">
        <f t="shared" si="52"/>
        <v/>
      </c>
      <c r="G230" s="85" t="str">
        <f t="shared" si="43"/>
        <v/>
      </c>
      <c r="H230" s="85"/>
      <c r="I230" s="85"/>
      <c r="J230" s="74"/>
      <c r="K230" s="204"/>
      <c r="L230" s="71" t="str">
        <f t="shared" si="53"/>
        <v/>
      </c>
      <c r="M230" s="74" t="str">
        <f t="shared" si="44"/>
        <v/>
      </c>
      <c r="N230" s="74" t="str">
        <f t="shared" si="45"/>
        <v>-</v>
      </c>
      <c r="O230" s="71" t="str">
        <f t="shared" si="54"/>
        <v/>
      </c>
      <c r="P230" s="71" t="str">
        <f t="shared" si="55"/>
        <v>振替済み</v>
      </c>
      <c r="Q230" s="192" t="str">
        <f t="shared" si="56"/>
        <v/>
      </c>
      <c r="R230" s="199" t="str">
        <f t="shared" si="46"/>
        <v/>
      </c>
      <c r="S230" s="45"/>
      <c r="V230" s="64" t="str">
        <f>IFERROR(VLOOKUP(B230,【記載例】工事概要!$C$10:$D$14,2,FALSE),"")</f>
        <v/>
      </c>
      <c r="W230" s="64" t="str">
        <f>IFERROR(VLOOKUP(B230,【記載例】工事概要!$C$18:$D$23,2,FALSE),"")</f>
        <v/>
      </c>
      <c r="X230" s="64" t="str">
        <f>IFERROR(VLOOKUP(B230,【記載例】工事概要!$C$24:$D$26,2,FALSE),"")</f>
        <v/>
      </c>
      <c r="Y230" s="64" t="str">
        <f>IF(B230&gt;【記載例】工事概要!$C$28,"",IF(B230&gt;=【記載例】工事概要!$C$27,$Y$13,""))</f>
        <v/>
      </c>
      <c r="Z230" s="64" t="str">
        <f>IF(B230&gt;【記載例】工事概要!$C$30,"",IF(B230&gt;=【記載例】工事概要!$C$29,$Z$13,""))</f>
        <v/>
      </c>
      <c r="AA230" s="64" t="str">
        <f>IF(B230&gt;【記載例】工事概要!$C$32,"",IF(B230&gt;=【記載例】工事概要!$C$31,$AA$13,""))</f>
        <v/>
      </c>
      <c r="AB230" s="64" t="str">
        <f>IF(B230&gt;【記載例】工事概要!$C$34,"",IF(B230&gt;=【記載例】工事概要!$C$33,$AB$13,""))</f>
        <v/>
      </c>
      <c r="AC230" s="64" t="str">
        <f>IF(B230&gt;【記載例】工事概要!$C$36,"",IF(B230&gt;=【記載例】工事概要!$C$35,$AC$13,""))</f>
        <v/>
      </c>
      <c r="AD230" s="64" t="str">
        <f>IF(B230&gt;【記載例】工事概要!$C$38,"",IF(B230&gt;=【記載例】工事概要!$C$37,$AD$13,""))</f>
        <v/>
      </c>
      <c r="AE230" s="64" t="str">
        <f>IF(B230&gt;【記載例】工事概要!$C$40,"",IF(B230&gt;=【記載例】工事概要!$C$39,$AE$13,""))</f>
        <v/>
      </c>
      <c r="AF230" s="64" t="str">
        <f t="shared" si="47"/>
        <v/>
      </c>
      <c r="AG230" s="64" t="str">
        <f t="shared" si="48"/>
        <v xml:space="preserve"> </v>
      </c>
    </row>
    <row r="231" spans="1:33" ht="39" customHeight="1">
      <c r="A231" s="47" t="str">
        <f t="shared" si="49"/>
        <v>対象期間外</v>
      </c>
      <c r="B231" s="72" t="str">
        <f>IFERROR(IF(B230=【記載例】工事概要!$E$14,"-",IF(B230="-","-",B230+1)),"-")</f>
        <v>-</v>
      </c>
      <c r="C231" s="73" t="str">
        <f t="shared" si="50"/>
        <v>-</v>
      </c>
      <c r="D231" s="66" t="str">
        <f t="shared" si="51"/>
        <v xml:space="preserve"> </v>
      </c>
      <c r="E231" s="85" t="str">
        <f>IF(B231=【記載例】工事概要!$E$10,"",IF(B231&gt;【記載例】工事概要!$E$13,"",IF(LEN(AF231)=0,"○","")))</f>
        <v/>
      </c>
      <c r="F231" s="70" t="str">
        <f t="shared" si="52"/>
        <v/>
      </c>
      <c r="G231" s="85" t="str">
        <f t="shared" si="43"/>
        <v/>
      </c>
      <c r="H231" s="85"/>
      <c r="I231" s="85"/>
      <c r="J231" s="74"/>
      <c r="K231" s="204"/>
      <c r="L231" s="71" t="str">
        <f t="shared" si="53"/>
        <v/>
      </c>
      <c r="M231" s="74" t="str">
        <f t="shared" si="44"/>
        <v/>
      </c>
      <c r="N231" s="74" t="str">
        <f t="shared" si="45"/>
        <v>-</v>
      </c>
      <c r="O231" s="71" t="str">
        <f t="shared" si="54"/>
        <v/>
      </c>
      <c r="P231" s="71" t="str">
        <f t="shared" si="55"/>
        <v>振替済み</v>
      </c>
      <c r="Q231" s="192" t="str">
        <f t="shared" si="56"/>
        <v/>
      </c>
      <c r="R231" s="199" t="str">
        <f t="shared" si="46"/>
        <v/>
      </c>
      <c r="S231" s="45"/>
      <c r="V231" s="64" t="str">
        <f>IFERROR(VLOOKUP(B231,【記載例】工事概要!$C$10:$D$14,2,FALSE),"")</f>
        <v/>
      </c>
      <c r="W231" s="64" t="str">
        <f>IFERROR(VLOOKUP(B231,【記載例】工事概要!$C$18:$D$23,2,FALSE),"")</f>
        <v/>
      </c>
      <c r="X231" s="64" t="str">
        <f>IFERROR(VLOOKUP(B231,【記載例】工事概要!$C$24:$D$26,2,FALSE),"")</f>
        <v/>
      </c>
      <c r="Y231" s="64" t="str">
        <f>IF(B231&gt;【記載例】工事概要!$C$28,"",IF(B231&gt;=【記載例】工事概要!$C$27,$Y$13,""))</f>
        <v/>
      </c>
      <c r="Z231" s="64" t="str">
        <f>IF(B231&gt;【記載例】工事概要!$C$30,"",IF(B231&gt;=【記載例】工事概要!$C$29,$Z$13,""))</f>
        <v/>
      </c>
      <c r="AA231" s="64" t="str">
        <f>IF(B231&gt;【記載例】工事概要!$C$32,"",IF(B231&gt;=【記載例】工事概要!$C$31,$AA$13,""))</f>
        <v/>
      </c>
      <c r="AB231" s="64" t="str">
        <f>IF(B231&gt;【記載例】工事概要!$C$34,"",IF(B231&gt;=【記載例】工事概要!$C$33,$AB$13,""))</f>
        <v/>
      </c>
      <c r="AC231" s="64" t="str">
        <f>IF(B231&gt;【記載例】工事概要!$C$36,"",IF(B231&gt;=【記載例】工事概要!$C$35,$AC$13,""))</f>
        <v/>
      </c>
      <c r="AD231" s="64" t="str">
        <f>IF(B231&gt;【記載例】工事概要!$C$38,"",IF(B231&gt;=【記載例】工事概要!$C$37,$AD$13,""))</f>
        <v/>
      </c>
      <c r="AE231" s="64" t="str">
        <f>IF(B231&gt;【記載例】工事概要!$C$40,"",IF(B231&gt;=【記載例】工事概要!$C$39,$AE$13,""))</f>
        <v/>
      </c>
      <c r="AF231" s="64" t="str">
        <f t="shared" si="47"/>
        <v/>
      </c>
      <c r="AG231" s="64" t="str">
        <f t="shared" si="48"/>
        <v xml:space="preserve"> </v>
      </c>
    </row>
    <row r="232" spans="1:33" ht="39" customHeight="1">
      <c r="A232" s="47" t="str">
        <f t="shared" si="49"/>
        <v>対象期間外</v>
      </c>
      <c r="B232" s="72" t="str">
        <f>IFERROR(IF(B231=【記載例】工事概要!$E$14,"-",IF(B231="-","-",B231+1)),"-")</f>
        <v>-</v>
      </c>
      <c r="C232" s="73" t="str">
        <f t="shared" si="50"/>
        <v>-</v>
      </c>
      <c r="D232" s="66" t="str">
        <f t="shared" si="51"/>
        <v xml:space="preserve"> </v>
      </c>
      <c r="E232" s="85" t="str">
        <f>IF(B232=【記載例】工事概要!$E$10,"",IF(B232&gt;【記載例】工事概要!$E$13,"",IF(LEN(AF232)=0,"○","")))</f>
        <v/>
      </c>
      <c r="F232" s="70" t="str">
        <f t="shared" si="52"/>
        <v/>
      </c>
      <c r="G232" s="85" t="str">
        <f t="shared" si="43"/>
        <v/>
      </c>
      <c r="H232" s="85"/>
      <c r="I232" s="85"/>
      <c r="J232" s="74"/>
      <c r="K232" s="204"/>
      <c r="L232" s="71" t="str">
        <f t="shared" si="53"/>
        <v/>
      </c>
      <c r="M232" s="74" t="str">
        <f t="shared" si="44"/>
        <v/>
      </c>
      <c r="N232" s="74" t="str">
        <f t="shared" si="45"/>
        <v>-</v>
      </c>
      <c r="O232" s="71" t="str">
        <f t="shared" si="54"/>
        <v/>
      </c>
      <c r="P232" s="71" t="str">
        <f t="shared" si="55"/>
        <v>振替済み</v>
      </c>
      <c r="Q232" s="192" t="str">
        <f t="shared" si="56"/>
        <v/>
      </c>
      <c r="R232" s="199" t="str">
        <f t="shared" si="46"/>
        <v/>
      </c>
      <c r="S232" s="45"/>
      <c r="V232" s="64" t="str">
        <f>IFERROR(VLOOKUP(B232,【記載例】工事概要!$C$10:$D$14,2,FALSE),"")</f>
        <v/>
      </c>
      <c r="W232" s="64" t="str">
        <f>IFERROR(VLOOKUP(B232,【記載例】工事概要!$C$18:$D$23,2,FALSE),"")</f>
        <v/>
      </c>
      <c r="X232" s="64" t="str">
        <f>IFERROR(VLOOKUP(B232,【記載例】工事概要!$C$24:$D$26,2,FALSE),"")</f>
        <v/>
      </c>
      <c r="Y232" s="64" t="str">
        <f>IF(B232&gt;【記載例】工事概要!$C$28,"",IF(B232&gt;=【記載例】工事概要!$C$27,$Y$13,""))</f>
        <v/>
      </c>
      <c r="Z232" s="64" t="str">
        <f>IF(B232&gt;【記載例】工事概要!$C$30,"",IF(B232&gt;=【記載例】工事概要!$C$29,$Z$13,""))</f>
        <v/>
      </c>
      <c r="AA232" s="64" t="str">
        <f>IF(B232&gt;【記載例】工事概要!$C$32,"",IF(B232&gt;=【記載例】工事概要!$C$31,$AA$13,""))</f>
        <v/>
      </c>
      <c r="AB232" s="64" t="str">
        <f>IF(B232&gt;【記載例】工事概要!$C$34,"",IF(B232&gt;=【記載例】工事概要!$C$33,$AB$13,""))</f>
        <v/>
      </c>
      <c r="AC232" s="64" t="str">
        <f>IF(B232&gt;【記載例】工事概要!$C$36,"",IF(B232&gt;=【記載例】工事概要!$C$35,$AC$13,""))</f>
        <v/>
      </c>
      <c r="AD232" s="64" t="str">
        <f>IF(B232&gt;【記載例】工事概要!$C$38,"",IF(B232&gt;=【記載例】工事概要!$C$37,$AD$13,""))</f>
        <v/>
      </c>
      <c r="AE232" s="64" t="str">
        <f>IF(B232&gt;【記載例】工事概要!$C$40,"",IF(B232&gt;=【記載例】工事概要!$C$39,$AE$13,""))</f>
        <v/>
      </c>
      <c r="AF232" s="64" t="str">
        <f t="shared" si="47"/>
        <v/>
      </c>
      <c r="AG232" s="64" t="str">
        <f t="shared" si="48"/>
        <v xml:space="preserve"> </v>
      </c>
    </row>
    <row r="233" spans="1:33" ht="39" customHeight="1">
      <c r="A233" s="47" t="str">
        <f t="shared" si="49"/>
        <v>対象期間外</v>
      </c>
      <c r="B233" s="72" t="str">
        <f>IFERROR(IF(B232=【記載例】工事概要!$E$14,"-",IF(B232="-","-",B232+1)),"-")</f>
        <v>-</v>
      </c>
      <c r="C233" s="73" t="str">
        <f t="shared" si="50"/>
        <v>-</v>
      </c>
      <c r="D233" s="66" t="str">
        <f t="shared" si="51"/>
        <v xml:space="preserve"> </v>
      </c>
      <c r="E233" s="85" t="str">
        <f>IF(B233=【記載例】工事概要!$E$10,"",IF(B233&gt;【記載例】工事概要!$E$13,"",IF(LEN(AF233)=0,"○","")))</f>
        <v/>
      </c>
      <c r="F233" s="70" t="str">
        <f t="shared" si="52"/>
        <v/>
      </c>
      <c r="G233" s="85" t="str">
        <f t="shared" si="43"/>
        <v/>
      </c>
      <c r="H233" s="85"/>
      <c r="I233" s="85"/>
      <c r="J233" s="74"/>
      <c r="K233" s="204"/>
      <c r="L233" s="71" t="str">
        <f t="shared" si="53"/>
        <v/>
      </c>
      <c r="M233" s="74" t="str">
        <f t="shared" si="44"/>
        <v/>
      </c>
      <c r="N233" s="74" t="str">
        <f t="shared" si="45"/>
        <v>-</v>
      </c>
      <c r="O233" s="71" t="str">
        <f t="shared" si="54"/>
        <v/>
      </c>
      <c r="P233" s="71" t="str">
        <f t="shared" si="55"/>
        <v>振替済み</v>
      </c>
      <c r="Q233" s="192" t="str">
        <f t="shared" si="56"/>
        <v/>
      </c>
      <c r="R233" s="199" t="str">
        <f t="shared" si="46"/>
        <v/>
      </c>
      <c r="S233" s="45"/>
      <c r="V233" s="64" t="str">
        <f>IFERROR(VLOOKUP(B233,【記載例】工事概要!$C$10:$D$14,2,FALSE),"")</f>
        <v/>
      </c>
      <c r="W233" s="64" t="str">
        <f>IFERROR(VLOOKUP(B233,【記載例】工事概要!$C$18:$D$23,2,FALSE),"")</f>
        <v/>
      </c>
      <c r="X233" s="64" t="str">
        <f>IFERROR(VLOOKUP(B233,【記載例】工事概要!$C$24:$D$26,2,FALSE),"")</f>
        <v/>
      </c>
      <c r="Y233" s="64" t="str">
        <f>IF(B233&gt;【記載例】工事概要!$C$28,"",IF(B233&gt;=【記載例】工事概要!$C$27,$Y$13,""))</f>
        <v/>
      </c>
      <c r="Z233" s="64" t="str">
        <f>IF(B233&gt;【記載例】工事概要!$C$30,"",IF(B233&gt;=【記載例】工事概要!$C$29,$Z$13,""))</f>
        <v/>
      </c>
      <c r="AA233" s="64" t="str">
        <f>IF(B233&gt;【記載例】工事概要!$C$32,"",IF(B233&gt;=【記載例】工事概要!$C$31,$AA$13,""))</f>
        <v/>
      </c>
      <c r="AB233" s="64" t="str">
        <f>IF(B233&gt;【記載例】工事概要!$C$34,"",IF(B233&gt;=【記載例】工事概要!$C$33,$AB$13,""))</f>
        <v/>
      </c>
      <c r="AC233" s="64" t="str">
        <f>IF(B233&gt;【記載例】工事概要!$C$36,"",IF(B233&gt;=【記載例】工事概要!$C$35,$AC$13,""))</f>
        <v/>
      </c>
      <c r="AD233" s="64" t="str">
        <f>IF(B233&gt;【記載例】工事概要!$C$38,"",IF(B233&gt;=【記載例】工事概要!$C$37,$AD$13,""))</f>
        <v/>
      </c>
      <c r="AE233" s="64" t="str">
        <f>IF(B233&gt;【記載例】工事概要!$C$40,"",IF(B233&gt;=【記載例】工事概要!$C$39,$AE$13,""))</f>
        <v/>
      </c>
      <c r="AF233" s="64" t="str">
        <f t="shared" si="47"/>
        <v/>
      </c>
      <c r="AG233" s="64" t="str">
        <f t="shared" si="48"/>
        <v xml:space="preserve"> </v>
      </c>
    </row>
    <row r="234" spans="1:33" ht="39" customHeight="1">
      <c r="A234" s="47" t="str">
        <f t="shared" si="49"/>
        <v>対象期間外</v>
      </c>
      <c r="B234" s="72" t="str">
        <f>IFERROR(IF(B233=【記載例】工事概要!$E$14,"-",IF(B233="-","-",B233+1)),"-")</f>
        <v>-</v>
      </c>
      <c r="C234" s="73" t="str">
        <f t="shared" si="50"/>
        <v>-</v>
      </c>
      <c r="D234" s="66" t="str">
        <f t="shared" si="51"/>
        <v xml:space="preserve"> </v>
      </c>
      <c r="E234" s="85" t="str">
        <f>IF(B234=【記載例】工事概要!$E$10,"",IF(B234&gt;【記載例】工事概要!$E$13,"",IF(LEN(AF234)=0,"○","")))</f>
        <v/>
      </c>
      <c r="F234" s="70" t="str">
        <f t="shared" si="52"/>
        <v/>
      </c>
      <c r="G234" s="85" t="str">
        <f t="shared" si="43"/>
        <v/>
      </c>
      <c r="H234" s="85"/>
      <c r="I234" s="85"/>
      <c r="J234" s="74"/>
      <c r="K234" s="204"/>
      <c r="L234" s="71" t="str">
        <f t="shared" si="53"/>
        <v/>
      </c>
      <c r="M234" s="74" t="str">
        <f t="shared" si="44"/>
        <v/>
      </c>
      <c r="N234" s="74" t="str">
        <f t="shared" si="45"/>
        <v>-</v>
      </c>
      <c r="O234" s="71" t="str">
        <f t="shared" si="54"/>
        <v/>
      </c>
      <c r="P234" s="71" t="str">
        <f t="shared" si="55"/>
        <v>振替済み</v>
      </c>
      <c r="Q234" s="192" t="str">
        <f t="shared" si="56"/>
        <v/>
      </c>
      <c r="R234" s="199" t="str">
        <f t="shared" si="46"/>
        <v/>
      </c>
      <c r="S234" s="45"/>
      <c r="V234" s="64" t="str">
        <f>IFERROR(VLOOKUP(B234,【記載例】工事概要!$C$10:$D$14,2,FALSE),"")</f>
        <v/>
      </c>
      <c r="W234" s="64" t="str">
        <f>IFERROR(VLOOKUP(B234,【記載例】工事概要!$C$18:$D$23,2,FALSE),"")</f>
        <v/>
      </c>
      <c r="X234" s="64" t="str">
        <f>IFERROR(VLOOKUP(B234,【記載例】工事概要!$C$24:$D$26,2,FALSE),"")</f>
        <v/>
      </c>
      <c r="Y234" s="64" t="str">
        <f>IF(B234&gt;【記載例】工事概要!$C$28,"",IF(B234&gt;=【記載例】工事概要!$C$27,$Y$13,""))</f>
        <v/>
      </c>
      <c r="Z234" s="64" t="str">
        <f>IF(B234&gt;【記載例】工事概要!$C$30,"",IF(B234&gt;=【記載例】工事概要!$C$29,$Z$13,""))</f>
        <v/>
      </c>
      <c r="AA234" s="64" t="str">
        <f>IF(B234&gt;【記載例】工事概要!$C$32,"",IF(B234&gt;=【記載例】工事概要!$C$31,$AA$13,""))</f>
        <v/>
      </c>
      <c r="AB234" s="64" t="str">
        <f>IF(B234&gt;【記載例】工事概要!$C$34,"",IF(B234&gt;=【記載例】工事概要!$C$33,$AB$13,""))</f>
        <v/>
      </c>
      <c r="AC234" s="64" t="str">
        <f>IF(B234&gt;【記載例】工事概要!$C$36,"",IF(B234&gt;=【記載例】工事概要!$C$35,$AC$13,""))</f>
        <v/>
      </c>
      <c r="AD234" s="64" t="str">
        <f>IF(B234&gt;【記載例】工事概要!$C$38,"",IF(B234&gt;=【記載例】工事概要!$C$37,$AD$13,""))</f>
        <v/>
      </c>
      <c r="AE234" s="64" t="str">
        <f>IF(B234&gt;【記載例】工事概要!$C$40,"",IF(B234&gt;=【記載例】工事概要!$C$39,$AE$13,""))</f>
        <v/>
      </c>
      <c r="AF234" s="64" t="str">
        <f t="shared" si="47"/>
        <v/>
      </c>
      <c r="AG234" s="64" t="str">
        <f t="shared" si="48"/>
        <v xml:space="preserve"> </v>
      </c>
    </row>
    <row r="235" spans="1:33" ht="39" customHeight="1">
      <c r="A235" s="47" t="str">
        <f t="shared" si="49"/>
        <v>対象期間外</v>
      </c>
      <c r="B235" s="72" t="str">
        <f>IFERROR(IF(B234=【記載例】工事概要!$E$14,"-",IF(B234="-","-",B234+1)),"-")</f>
        <v>-</v>
      </c>
      <c r="C235" s="73" t="str">
        <f t="shared" si="50"/>
        <v>-</v>
      </c>
      <c r="D235" s="66" t="str">
        <f t="shared" si="51"/>
        <v xml:space="preserve"> </v>
      </c>
      <c r="E235" s="85" t="str">
        <f>IF(B235=【記載例】工事概要!$E$10,"",IF(B235&gt;【記載例】工事概要!$E$13,"",IF(LEN(AF235)=0,"○","")))</f>
        <v/>
      </c>
      <c r="F235" s="70" t="str">
        <f t="shared" si="52"/>
        <v/>
      </c>
      <c r="G235" s="85" t="str">
        <f t="shared" si="43"/>
        <v/>
      </c>
      <c r="H235" s="85"/>
      <c r="I235" s="85"/>
      <c r="J235" s="74"/>
      <c r="K235" s="204"/>
      <c r="L235" s="71" t="str">
        <f t="shared" si="53"/>
        <v/>
      </c>
      <c r="M235" s="74" t="str">
        <f t="shared" si="44"/>
        <v/>
      </c>
      <c r="N235" s="74" t="str">
        <f t="shared" si="45"/>
        <v>-</v>
      </c>
      <c r="O235" s="71" t="str">
        <f t="shared" si="54"/>
        <v/>
      </c>
      <c r="P235" s="71" t="str">
        <f t="shared" si="55"/>
        <v>振替済み</v>
      </c>
      <c r="Q235" s="192" t="str">
        <f t="shared" si="56"/>
        <v/>
      </c>
      <c r="R235" s="199" t="str">
        <f t="shared" si="46"/>
        <v/>
      </c>
      <c r="S235" s="45"/>
      <c r="V235" s="64" t="str">
        <f>IFERROR(VLOOKUP(B235,【記載例】工事概要!$C$10:$D$14,2,FALSE),"")</f>
        <v/>
      </c>
      <c r="W235" s="64" t="str">
        <f>IFERROR(VLOOKUP(B235,【記載例】工事概要!$C$18:$D$23,2,FALSE),"")</f>
        <v/>
      </c>
      <c r="X235" s="64" t="str">
        <f>IFERROR(VLOOKUP(B235,【記載例】工事概要!$C$24:$D$26,2,FALSE),"")</f>
        <v/>
      </c>
      <c r="Y235" s="64" t="str">
        <f>IF(B235&gt;【記載例】工事概要!$C$28,"",IF(B235&gt;=【記載例】工事概要!$C$27,$Y$13,""))</f>
        <v/>
      </c>
      <c r="Z235" s="64" t="str">
        <f>IF(B235&gt;【記載例】工事概要!$C$30,"",IF(B235&gt;=【記載例】工事概要!$C$29,$Z$13,""))</f>
        <v/>
      </c>
      <c r="AA235" s="64" t="str">
        <f>IF(B235&gt;【記載例】工事概要!$C$32,"",IF(B235&gt;=【記載例】工事概要!$C$31,$AA$13,""))</f>
        <v/>
      </c>
      <c r="AB235" s="64" t="str">
        <f>IF(B235&gt;【記載例】工事概要!$C$34,"",IF(B235&gt;=【記載例】工事概要!$C$33,$AB$13,""))</f>
        <v/>
      </c>
      <c r="AC235" s="64" t="str">
        <f>IF(B235&gt;【記載例】工事概要!$C$36,"",IF(B235&gt;=【記載例】工事概要!$C$35,$AC$13,""))</f>
        <v/>
      </c>
      <c r="AD235" s="64" t="str">
        <f>IF(B235&gt;【記載例】工事概要!$C$38,"",IF(B235&gt;=【記載例】工事概要!$C$37,$AD$13,""))</f>
        <v/>
      </c>
      <c r="AE235" s="64" t="str">
        <f>IF(B235&gt;【記載例】工事概要!$C$40,"",IF(B235&gt;=【記載例】工事概要!$C$39,$AE$13,""))</f>
        <v/>
      </c>
      <c r="AF235" s="64" t="str">
        <f t="shared" si="47"/>
        <v/>
      </c>
      <c r="AG235" s="64" t="str">
        <f t="shared" si="48"/>
        <v xml:space="preserve"> </v>
      </c>
    </row>
    <row r="236" spans="1:33" ht="39" customHeight="1">
      <c r="A236" s="47" t="str">
        <f t="shared" si="49"/>
        <v>対象期間外</v>
      </c>
      <c r="B236" s="72" t="str">
        <f>IFERROR(IF(B235=【記載例】工事概要!$E$14,"-",IF(B235="-","-",B235+1)),"-")</f>
        <v>-</v>
      </c>
      <c r="C236" s="73" t="str">
        <f t="shared" si="50"/>
        <v>-</v>
      </c>
      <c r="D236" s="66" t="str">
        <f t="shared" si="51"/>
        <v xml:space="preserve"> </v>
      </c>
      <c r="E236" s="85" t="str">
        <f>IF(B236=【記載例】工事概要!$E$10,"",IF(B236&gt;【記載例】工事概要!$E$13,"",IF(LEN(AF236)=0,"○","")))</f>
        <v/>
      </c>
      <c r="F236" s="70" t="str">
        <f t="shared" si="52"/>
        <v/>
      </c>
      <c r="G236" s="85" t="str">
        <f t="shared" si="43"/>
        <v/>
      </c>
      <c r="H236" s="85"/>
      <c r="I236" s="85"/>
      <c r="J236" s="74"/>
      <c r="K236" s="204"/>
      <c r="L236" s="71" t="str">
        <f t="shared" si="53"/>
        <v/>
      </c>
      <c r="M236" s="74" t="str">
        <f t="shared" si="44"/>
        <v/>
      </c>
      <c r="N236" s="74" t="str">
        <f t="shared" si="45"/>
        <v>-</v>
      </c>
      <c r="O236" s="71" t="str">
        <f t="shared" si="54"/>
        <v/>
      </c>
      <c r="P236" s="71" t="str">
        <f t="shared" si="55"/>
        <v>振替済み</v>
      </c>
      <c r="Q236" s="192" t="str">
        <f t="shared" si="56"/>
        <v/>
      </c>
      <c r="R236" s="199" t="str">
        <f t="shared" si="46"/>
        <v/>
      </c>
      <c r="S236" s="45"/>
      <c r="V236" s="64" t="str">
        <f>IFERROR(VLOOKUP(B236,【記載例】工事概要!$C$10:$D$14,2,FALSE),"")</f>
        <v/>
      </c>
      <c r="W236" s="64" t="str">
        <f>IFERROR(VLOOKUP(B236,【記載例】工事概要!$C$18:$D$23,2,FALSE),"")</f>
        <v/>
      </c>
      <c r="X236" s="64" t="str">
        <f>IFERROR(VLOOKUP(B236,【記載例】工事概要!$C$24:$D$26,2,FALSE),"")</f>
        <v/>
      </c>
      <c r="Y236" s="64" t="str">
        <f>IF(B236&gt;【記載例】工事概要!$C$28,"",IF(B236&gt;=【記載例】工事概要!$C$27,$Y$13,""))</f>
        <v/>
      </c>
      <c r="Z236" s="64" t="str">
        <f>IF(B236&gt;【記載例】工事概要!$C$30,"",IF(B236&gt;=【記載例】工事概要!$C$29,$Z$13,""))</f>
        <v/>
      </c>
      <c r="AA236" s="64" t="str">
        <f>IF(B236&gt;【記載例】工事概要!$C$32,"",IF(B236&gt;=【記載例】工事概要!$C$31,$AA$13,""))</f>
        <v/>
      </c>
      <c r="AB236" s="64" t="str">
        <f>IF(B236&gt;【記載例】工事概要!$C$34,"",IF(B236&gt;=【記載例】工事概要!$C$33,$AB$13,""))</f>
        <v/>
      </c>
      <c r="AC236" s="64" t="str">
        <f>IF(B236&gt;【記載例】工事概要!$C$36,"",IF(B236&gt;=【記載例】工事概要!$C$35,$AC$13,""))</f>
        <v/>
      </c>
      <c r="AD236" s="64" t="str">
        <f>IF(B236&gt;【記載例】工事概要!$C$38,"",IF(B236&gt;=【記載例】工事概要!$C$37,$AD$13,""))</f>
        <v/>
      </c>
      <c r="AE236" s="64" t="str">
        <f>IF(B236&gt;【記載例】工事概要!$C$40,"",IF(B236&gt;=【記載例】工事概要!$C$39,$AE$13,""))</f>
        <v/>
      </c>
      <c r="AF236" s="64" t="str">
        <f t="shared" si="47"/>
        <v/>
      </c>
      <c r="AG236" s="64" t="str">
        <f t="shared" si="48"/>
        <v xml:space="preserve"> </v>
      </c>
    </row>
    <row r="237" spans="1:33" ht="39" customHeight="1">
      <c r="A237" s="47" t="str">
        <f t="shared" si="49"/>
        <v>対象期間外</v>
      </c>
      <c r="B237" s="72" t="str">
        <f>IFERROR(IF(B236=【記載例】工事概要!$E$14,"-",IF(B236="-","-",B236+1)),"-")</f>
        <v>-</v>
      </c>
      <c r="C237" s="73" t="str">
        <f t="shared" si="50"/>
        <v>-</v>
      </c>
      <c r="D237" s="66" t="str">
        <f t="shared" si="51"/>
        <v xml:space="preserve"> </v>
      </c>
      <c r="E237" s="85" t="str">
        <f>IF(B237=【記載例】工事概要!$E$10,"",IF(B237&gt;【記載例】工事概要!$E$13,"",IF(LEN(AF237)=0,"○","")))</f>
        <v/>
      </c>
      <c r="F237" s="70" t="str">
        <f t="shared" si="52"/>
        <v/>
      </c>
      <c r="G237" s="85" t="str">
        <f t="shared" si="43"/>
        <v/>
      </c>
      <c r="H237" s="85"/>
      <c r="I237" s="85"/>
      <c r="J237" s="74"/>
      <c r="K237" s="204"/>
      <c r="L237" s="71" t="str">
        <f t="shared" si="53"/>
        <v/>
      </c>
      <c r="M237" s="74" t="str">
        <f t="shared" si="44"/>
        <v/>
      </c>
      <c r="N237" s="74" t="str">
        <f t="shared" si="45"/>
        <v>-</v>
      </c>
      <c r="O237" s="71" t="str">
        <f t="shared" si="54"/>
        <v/>
      </c>
      <c r="P237" s="71" t="str">
        <f t="shared" si="55"/>
        <v>振替済み</v>
      </c>
      <c r="Q237" s="192" t="str">
        <f t="shared" si="56"/>
        <v/>
      </c>
      <c r="R237" s="199" t="str">
        <f t="shared" si="46"/>
        <v/>
      </c>
      <c r="S237" s="45"/>
      <c r="V237" s="64" t="str">
        <f>IFERROR(VLOOKUP(B237,【記載例】工事概要!$C$10:$D$14,2,FALSE),"")</f>
        <v/>
      </c>
      <c r="W237" s="64" t="str">
        <f>IFERROR(VLOOKUP(B237,【記載例】工事概要!$C$18:$D$23,2,FALSE),"")</f>
        <v/>
      </c>
      <c r="X237" s="64" t="str">
        <f>IFERROR(VLOOKUP(B237,【記載例】工事概要!$C$24:$D$26,2,FALSE),"")</f>
        <v/>
      </c>
      <c r="Y237" s="64" t="str">
        <f>IF(B237&gt;【記載例】工事概要!$C$28,"",IF(B237&gt;=【記載例】工事概要!$C$27,$Y$13,""))</f>
        <v/>
      </c>
      <c r="Z237" s="64" t="str">
        <f>IF(B237&gt;【記載例】工事概要!$C$30,"",IF(B237&gt;=【記載例】工事概要!$C$29,$Z$13,""))</f>
        <v/>
      </c>
      <c r="AA237" s="64" t="str">
        <f>IF(B237&gt;【記載例】工事概要!$C$32,"",IF(B237&gt;=【記載例】工事概要!$C$31,$AA$13,""))</f>
        <v/>
      </c>
      <c r="AB237" s="64" t="str">
        <f>IF(B237&gt;【記載例】工事概要!$C$34,"",IF(B237&gt;=【記載例】工事概要!$C$33,$AB$13,""))</f>
        <v/>
      </c>
      <c r="AC237" s="64" t="str">
        <f>IF(B237&gt;【記載例】工事概要!$C$36,"",IF(B237&gt;=【記載例】工事概要!$C$35,$AC$13,""))</f>
        <v/>
      </c>
      <c r="AD237" s="64" t="str">
        <f>IF(B237&gt;【記載例】工事概要!$C$38,"",IF(B237&gt;=【記載例】工事概要!$C$37,$AD$13,""))</f>
        <v/>
      </c>
      <c r="AE237" s="64" t="str">
        <f>IF(B237&gt;【記載例】工事概要!$C$40,"",IF(B237&gt;=【記載例】工事概要!$C$39,$AE$13,""))</f>
        <v/>
      </c>
      <c r="AF237" s="64" t="str">
        <f t="shared" si="47"/>
        <v/>
      </c>
      <c r="AG237" s="64" t="str">
        <f t="shared" si="48"/>
        <v xml:space="preserve"> </v>
      </c>
    </row>
    <row r="238" spans="1:33" ht="39" customHeight="1">
      <c r="A238" s="47" t="str">
        <f t="shared" si="49"/>
        <v>対象期間外</v>
      </c>
      <c r="B238" s="72" t="str">
        <f>IFERROR(IF(B237=【記載例】工事概要!$E$14,"-",IF(B237="-","-",B237+1)),"-")</f>
        <v>-</v>
      </c>
      <c r="C238" s="73" t="str">
        <f t="shared" si="50"/>
        <v>-</v>
      </c>
      <c r="D238" s="66" t="str">
        <f t="shared" si="51"/>
        <v xml:space="preserve"> </v>
      </c>
      <c r="E238" s="85" t="str">
        <f>IF(B238=【記載例】工事概要!$E$10,"",IF(B238&gt;【記載例】工事概要!$E$13,"",IF(LEN(AF238)=0,"○","")))</f>
        <v/>
      </c>
      <c r="F238" s="70" t="str">
        <f t="shared" si="52"/>
        <v/>
      </c>
      <c r="G238" s="85" t="str">
        <f t="shared" si="43"/>
        <v/>
      </c>
      <c r="H238" s="85"/>
      <c r="I238" s="85"/>
      <c r="J238" s="74"/>
      <c r="K238" s="204"/>
      <c r="L238" s="71" t="str">
        <f t="shared" si="53"/>
        <v/>
      </c>
      <c r="M238" s="74" t="str">
        <f t="shared" si="44"/>
        <v/>
      </c>
      <c r="N238" s="74" t="str">
        <f t="shared" si="45"/>
        <v>-</v>
      </c>
      <c r="O238" s="71" t="str">
        <f t="shared" si="54"/>
        <v/>
      </c>
      <c r="P238" s="71" t="str">
        <f t="shared" si="55"/>
        <v>振替済み</v>
      </c>
      <c r="Q238" s="192" t="str">
        <f t="shared" si="56"/>
        <v/>
      </c>
      <c r="R238" s="199" t="str">
        <f t="shared" si="46"/>
        <v/>
      </c>
      <c r="S238" s="45"/>
      <c r="V238" s="64" t="str">
        <f>IFERROR(VLOOKUP(B238,【記載例】工事概要!$C$10:$D$14,2,FALSE),"")</f>
        <v/>
      </c>
      <c r="W238" s="64" t="str">
        <f>IFERROR(VLOOKUP(B238,【記載例】工事概要!$C$18:$D$23,2,FALSE),"")</f>
        <v/>
      </c>
      <c r="X238" s="64" t="str">
        <f>IFERROR(VLOOKUP(B238,【記載例】工事概要!$C$24:$D$26,2,FALSE),"")</f>
        <v/>
      </c>
      <c r="Y238" s="64" t="str">
        <f>IF(B238&gt;【記載例】工事概要!$C$28,"",IF(B238&gt;=【記載例】工事概要!$C$27,$Y$13,""))</f>
        <v/>
      </c>
      <c r="Z238" s="64" t="str">
        <f>IF(B238&gt;【記載例】工事概要!$C$30,"",IF(B238&gt;=【記載例】工事概要!$C$29,$Z$13,""))</f>
        <v/>
      </c>
      <c r="AA238" s="64" t="str">
        <f>IF(B238&gt;【記載例】工事概要!$C$32,"",IF(B238&gt;=【記載例】工事概要!$C$31,$AA$13,""))</f>
        <v/>
      </c>
      <c r="AB238" s="64" t="str">
        <f>IF(B238&gt;【記載例】工事概要!$C$34,"",IF(B238&gt;=【記載例】工事概要!$C$33,$AB$13,""))</f>
        <v/>
      </c>
      <c r="AC238" s="64" t="str">
        <f>IF(B238&gt;【記載例】工事概要!$C$36,"",IF(B238&gt;=【記載例】工事概要!$C$35,$AC$13,""))</f>
        <v/>
      </c>
      <c r="AD238" s="64" t="str">
        <f>IF(B238&gt;【記載例】工事概要!$C$38,"",IF(B238&gt;=【記載例】工事概要!$C$37,$AD$13,""))</f>
        <v/>
      </c>
      <c r="AE238" s="64" t="str">
        <f>IF(B238&gt;【記載例】工事概要!$C$40,"",IF(B238&gt;=【記載例】工事概要!$C$39,$AE$13,""))</f>
        <v/>
      </c>
      <c r="AF238" s="64" t="str">
        <f t="shared" si="47"/>
        <v/>
      </c>
      <c r="AG238" s="64" t="str">
        <f t="shared" si="48"/>
        <v xml:space="preserve"> </v>
      </c>
    </row>
    <row r="239" spans="1:33" ht="39" customHeight="1">
      <c r="A239" s="47" t="str">
        <f t="shared" si="49"/>
        <v>対象期間外</v>
      </c>
      <c r="B239" s="72" t="str">
        <f>IFERROR(IF(B238=【記載例】工事概要!$E$14,"-",IF(B238="-","-",B238+1)),"-")</f>
        <v>-</v>
      </c>
      <c r="C239" s="73" t="str">
        <f t="shared" si="50"/>
        <v>-</v>
      </c>
      <c r="D239" s="66" t="str">
        <f t="shared" si="51"/>
        <v xml:space="preserve"> </v>
      </c>
      <c r="E239" s="85" t="str">
        <f>IF(B239=【記載例】工事概要!$E$10,"",IF(B239&gt;【記載例】工事概要!$E$13,"",IF(LEN(AF239)=0,"○","")))</f>
        <v/>
      </c>
      <c r="F239" s="70" t="str">
        <f t="shared" si="52"/>
        <v/>
      </c>
      <c r="G239" s="85" t="str">
        <f t="shared" si="43"/>
        <v/>
      </c>
      <c r="H239" s="85"/>
      <c r="I239" s="85"/>
      <c r="J239" s="74"/>
      <c r="K239" s="204"/>
      <c r="L239" s="71" t="str">
        <f t="shared" si="53"/>
        <v/>
      </c>
      <c r="M239" s="74" t="str">
        <f t="shared" si="44"/>
        <v/>
      </c>
      <c r="N239" s="74" t="str">
        <f t="shared" si="45"/>
        <v>-</v>
      </c>
      <c r="O239" s="71" t="str">
        <f t="shared" si="54"/>
        <v/>
      </c>
      <c r="P239" s="71" t="str">
        <f t="shared" si="55"/>
        <v>振替済み</v>
      </c>
      <c r="Q239" s="192" t="str">
        <f t="shared" si="56"/>
        <v/>
      </c>
      <c r="R239" s="199" t="str">
        <f t="shared" si="46"/>
        <v/>
      </c>
      <c r="S239" s="45"/>
      <c r="V239" s="64" t="str">
        <f>IFERROR(VLOOKUP(B239,【記載例】工事概要!$C$10:$D$14,2,FALSE),"")</f>
        <v/>
      </c>
      <c r="W239" s="64" t="str">
        <f>IFERROR(VLOOKUP(B239,【記載例】工事概要!$C$18:$D$23,2,FALSE),"")</f>
        <v/>
      </c>
      <c r="X239" s="64" t="str">
        <f>IFERROR(VLOOKUP(B239,【記載例】工事概要!$C$24:$D$26,2,FALSE),"")</f>
        <v/>
      </c>
      <c r="Y239" s="64" t="str">
        <f>IF(B239&gt;【記載例】工事概要!$C$28,"",IF(B239&gt;=【記載例】工事概要!$C$27,$Y$13,""))</f>
        <v/>
      </c>
      <c r="Z239" s="64" t="str">
        <f>IF(B239&gt;【記載例】工事概要!$C$30,"",IF(B239&gt;=【記載例】工事概要!$C$29,$Z$13,""))</f>
        <v/>
      </c>
      <c r="AA239" s="64" t="str">
        <f>IF(B239&gt;【記載例】工事概要!$C$32,"",IF(B239&gt;=【記載例】工事概要!$C$31,$AA$13,""))</f>
        <v/>
      </c>
      <c r="AB239" s="64" t="str">
        <f>IF(B239&gt;【記載例】工事概要!$C$34,"",IF(B239&gt;=【記載例】工事概要!$C$33,$AB$13,""))</f>
        <v/>
      </c>
      <c r="AC239" s="64" t="str">
        <f>IF(B239&gt;【記載例】工事概要!$C$36,"",IF(B239&gt;=【記載例】工事概要!$C$35,$AC$13,""))</f>
        <v/>
      </c>
      <c r="AD239" s="64" t="str">
        <f>IF(B239&gt;【記載例】工事概要!$C$38,"",IF(B239&gt;=【記載例】工事概要!$C$37,$AD$13,""))</f>
        <v/>
      </c>
      <c r="AE239" s="64" t="str">
        <f>IF(B239&gt;【記載例】工事概要!$C$40,"",IF(B239&gt;=【記載例】工事概要!$C$39,$AE$13,""))</f>
        <v/>
      </c>
      <c r="AF239" s="64" t="str">
        <f t="shared" si="47"/>
        <v/>
      </c>
      <c r="AG239" s="64" t="str">
        <f t="shared" si="48"/>
        <v xml:space="preserve"> </v>
      </c>
    </row>
    <row r="240" spans="1:33" ht="39" customHeight="1">
      <c r="A240" s="47" t="str">
        <f t="shared" si="49"/>
        <v>対象期間外</v>
      </c>
      <c r="B240" s="72" t="str">
        <f>IFERROR(IF(B239=【記載例】工事概要!$E$14,"-",IF(B239="-","-",B239+1)),"-")</f>
        <v>-</v>
      </c>
      <c r="C240" s="73" t="str">
        <f t="shared" si="50"/>
        <v>-</v>
      </c>
      <c r="D240" s="66" t="str">
        <f t="shared" si="51"/>
        <v xml:space="preserve"> </v>
      </c>
      <c r="E240" s="85" t="str">
        <f>IF(B240=【記載例】工事概要!$E$10,"",IF(B240&gt;【記載例】工事概要!$E$13,"",IF(LEN(AF240)=0,"○","")))</f>
        <v/>
      </c>
      <c r="F240" s="70" t="str">
        <f t="shared" si="52"/>
        <v/>
      </c>
      <c r="G240" s="85" t="str">
        <f t="shared" si="43"/>
        <v/>
      </c>
      <c r="H240" s="85"/>
      <c r="I240" s="85"/>
      <c r="J240" s="74"/>
      <c r="K240" s="204"/>
      <c r="L240" s="71" t="str">
        <f t="shared" si="53"/>
        <v/>
      </c>
      <c r="M240" s="74" t="str">
        <f t="shared" si="44"/>
        <v/>
      </c>
      <c r="N240" s="74" t="str">
        <f t="shared" si="45"/>
        <v>-</v>
      </c>
      <c r="O240" s="71" t="str">
        <f t="shared" si="54"/>
        <v/>
      </c>
      <c r="P240" s="71" t="str">
        <f t="shared" si="55"/>
        <v>振替済み</v>
      </c>
      <c r="Q240" s="192" t="str">
        <f t="shared" si="56"/>
        <v/>
      </c>
      <c r="R240" s="199" t="str">
        <f t="shared" si="46"/>
        <v/>
      </c>
      <c r="S240" s="45"/>
      <c r="V240" s="64" t="str">
        <f>IFERROR(VLOOKUP(B240,【記載例】工事概要!$C$10:$D$14,2,FALSE),"")</f>
        <v/>
      </c>
      <c r="W240" s="64" t="str">
        <f>IFERROR(VLOOKUP(B240,【記載例】工事概要!$C$18:$D$23,2,FALSE),"")</f>
        <v/>
      </c>
      <c r="X240" s="64" t="str">
        <f>IFERROR(VLOOKUP(B240,【記載例】工事概要!$C$24:$D$26,2,FALSE),"")</f>
        <v/>
      </c>
      <c r="Y240" s="64" t="str">
        <f>IF(B240&gt;【記載例】工事概要!$C$28,"",IF(B240&gt;=【記載例】工事概要!$C$27,$Y$13,""))</f>
        <v/>
      </c>
      <c r="Z240" s="64" t="str">
        <f>IF(B240&gt;【記載例】工事概要!$C$30,"",IF(B240&gt;=【記載例】工事概要!$C$29,$Z$13,""))</f>
        <v/>
      </c>
      <c r="AA240" s="64" t="str">
        <f>IF(B240&gt;【記載例】工事概要!$C$32,"",IF(B240&gt;=【記載例】工事概要!$C$31,$AA$13,""))</f>
        <v/>
      </c>
      <c r="AB240" s="64" t="str">
        <f>IF(B240&gt;【記載例】工事概要!$C$34,"",IF(B240&gt;=【記載例】工事概要!$C$33,$AB$13,""))</f>
        <v/>
      </c>
      <c r="AC240" s="64" t="str">
        <f>IF(B240&gt;【記載例】工事概要!$C$36,"",IF(B240&gt;=【記載例】工事概要!$C$35,$AC$13,""))</f>
        <v/>
      </c>
      <c r="AD240" s="64" t="str">
        <f>IF(B240&gt;【記載例】工事概要!$C$38,"",IF(B240&gt;=【記載例】工事概要!$C$37,$AD$13,""))</f>
        <v/>
      </c>
      <c r="AE240" s="64" t="str">
        <f>IF(B240&gt;【記載例】工事概要!$C$40,"",IF(B240&gt;=【記載例】工事概要!$C$39,$AE$13,""))</f>
        <v/>
      </c>
      <c r="AF240" s="64" t="str">
        <f t="shared" si="47"/>
        <v/>
      </c>
      <c r="AG240" s="64" t="str">
        <f t="shared" si="48"/>
        <v xml:space="preserve"> </v>
      </c>
    </row>
    <row r="241" spans="1:33" ht="39" customHeight="1">
      <c r="A241" s="47" t="str">
        <f t="shared" si="49"/>
        <v>対象期間外</v>
      </c>
      <c r="B241" s="72" t="str">
        <f>IFERROR(IF(B240=【記載例】工事概要!$E$14,"-",IF(B240="-","-",B240+1)),"-")</f>
        <v>-</v>
      </c>
      <c r="C241" s="73" t="str">
        <f t="shared" si="50"/>
        <v>-</v>
      </c>
      <c r="D241" s="66" t="str">
        <f t="shared" si="51"/>
        <v xml:space="preserve"> </v>
      </c>
      <c r="E241" s="85" t="str">
        <f>IF(B241=【記載例】工事概要!$E$10,"",IF(B241&gt;【記載例】工事概要!$E$13,"",IF(LEN(AF241)=0,"○","")))</f>
        <v/>
      </c>
      <c r="F241" s="70" t="str">
        <f t="shared" si="52"/>
        <v/>
      </c>
      <c r="G241" s="85" t="str">
        <f t="shared" si="43"/>
        <v/>
      </c>
      <c r="H241" s="85"/>
      <c r="I241" s="85"/>
      <c r="J241" s="74"/>
      <c r="K241" s="204"/>
      <c r="L241" s="71" t="str">
        <f t="shared" si="53"/>
        <v/>
      </c>
      <c r="M241" s="74" t="str">
        <f t="shared" si="44"/>
        <v/>
      </c>
      <c r="N241" s="74" t="str">
        <f t="shared" si="45"/>
        <v>-</v>
      </c>
      <c r="O241" s="71" t="str">
        <f t="shared" si="54"/>
        <v/>
      </c>
      <c r="P241" s="71" t="str">
        <f t="shared" si="55"/>
        <v>振替済み</v>
      </c>
      <c r="Q241" s="192" t="str">
        <f t="shared" si="56"/>
        <v/>
      </c>
      <c r="R241" s="199" t="str">
        <f t="shared" si="46"/>
        <v/>
      </c>
      <c r="S241" s="45"/>
      <c r="V241" s="64" t="str">
        <f>IFERROR(VLOOKUP(B241,【記載例】工事概要!$C$10:$D$14,2,FALSE),"")</f>
        <v/>
      </c>
      <c r="W241" s="64" t="str">
        <f>IFERROR(VLOOKUP(B241,【記載例】工事概要!$C$18:$D$23,2,FALSE),"")</f>
        <v/>
      </c>
      <c r="X241" s="64" t="str">
        <f>IFERROR(VLOOKUP(B241,【記載例】工事概要!$C$24:$D$26,2,FALSE),"")</f>
        <v/>
      </c>
      <c r="Y241" s="64" t="str">
        <f>IF(B241&gt;【記載例】工事概要!$C$28,"",IF(B241&gt;=【記載例】工事概要!$C$27,$Y$13,""))</f>
        <v/>
      </c>
      <c r="Z241" s="64" t="str">
        <f>IF(B241&gt;【記載例】工事概要!$C$30,"",IF(B241&gt;=【記載例】工事概要!$C$29,$Z$13,""))</f>
        <v/>
      </c>
      <c r="AA241" s="64" t="str">
        <f>IF(B241&gt;【記載例】工事概要!$C$32,"",IF(B241&gt;=【記載例】工事概要!$C$31,$AA$13,""))</f>
        <v/>
      </c>
      <c r="AB241" s="64" t="str">
        <f>IF(B241&gt;【記載例】工事概要!$C$34,"",IF(B241&gt;=【記載例】工事概要!$C$33,$AB$13,""))</f>
        <v/>
      </c>
      <c r="AC241" s="64" t="str">
        <f>IF(B241&gt;【記載例】工事概要!$C$36,"",IF(B241&gt;=【記載例】工事概要!$C$35,$AC$13,""))</f>
        <v/>
      </c>
      <c r="AD241" s="64" t="str">
        <f>IF(B241&gt;【記載例】工事概要!$C$38,"",IF(B241&gt;=【記載例】工事概要!$C$37,$AD$13,""))</f>
        <v/>
      </c>
      <c r="AE241" s="64" t="str">
        <f>IF(B241&gt;【記載例】工事概要!$C$40,"",IF(B241&gt;=【記載例】工事概要!$C$39,$AE$13,""))</f>
        <v/>
      </c>
      <c r="AF241" s="64" t="str">
        <f t="shared" si="47"/>
        <v/>
      </c>
      <c r="AG241" s="64" t="str">
        <f t="shared" si="48"/>
        <v xml:space="preserve"> </v>
      </c>
    </row>
    <row r="242" spans="1:33" ht="39" customHeight="1">
      <c r="A242" s="47" t="str">
        <f t="shared" si="49"/>
        <v>対象期間外</v>
      </c>
      <c r="B242" s="72" t="str">
        <f>IFERROR(IF(B241=【記載例】工事概要!$E$14,"-",IF(B241="-","-",B241+1)),"-")</f>
        <v>-</v>
      </c>
      <c r="C242" s="73" t="str">
        <f t="shared" si="50"/>
        <v>-</v>
      </c>
      <c r="D242" s="66" t="str">
        <f t="shared" si="51"/>
        <v xml:space="preserve"> </v>
      </c>
      <c r="E242" s="85" t="str">
        <f>IF(B242=【記載例】工事概要!$E$10,"",IF(B242&gt;【記載例】工事概要!$E$13,"",IF(LEN(AF242)=0,"○","")))</f>
        <v/>
      </c>
      <c r="F242" s="70" t="str">
        <f t="shared" si="52"/>
        <v/>
      </c>
      <c r="G242" s="85" t="str">
        <f t="shared" si="43"/>
        <v/>
      </c>
      <c r="H242" s="85"/>
      <c r="I242" s="85"/>
      <c r="J242" s="74"/>
      <c r="K242" s="204"/>
      <c r="L242" s="71" t="str">
        <f t="shared" si="53"/>
        <v/>
      </c>
      <c r="M242" s="74" t="str">
        <f t="shared" si="44"/>
        <v/>
      </c>
      <c r="N242" s="74" t="str">
        <f t="shared" si="45"/>
        <v>-</v>
      </c>
      <c r="O242" s="71" t="str">
        <f t="shared" si="54"/>
        <v/>
      </c>
      <c r="P242" s="71" t="str">
        <f t="shared" si="55"/>
        <v>振替済み</v>
      </c>
      <c r="Q242" s="192" t="str">
        <f t="shared" si="56"/>
        <v/>
      </c>
      <c r="R242" s="199" t="str">
        <f t="shared" si="46"/>
        <v/>
      </c>
      <c r="S242" s="45"/>
      <c r="V242" s="64" t="str">
        <f>IFERROR(VLOOKUP(B242,【記載例】工事概要!$C$10:$D$14,2,FALSE),"")</f>
        <v/>
      </c>
      <c r="W242" s="64" t="str">
        <f>IFERROR(VLOOKUP(B242,【記載例】工事概要!$C$18:$D$23,2,FALSE),"")</f>
        <v/>
      </c>
      <c r="X242" s="64" t="str">
        <f>IFERROR(VLOOKUP(B242,【記載例】工事概要!$C$24:$D$26,2,FALSE),"")</f>
        <v/>
      </c>
      <c r="Y242" s="64" t="str">
        <f>IF(B242&gt;【記載例】工事概要!$C$28,"",IF(B242&gt;=【記載例】工事概要!$C$27,$Y$13,""))</f>
        <v/>
      </c>
      <c r="Z242" s="64" t="str">
        <f>IF(B242&gt;【記載例】工事概要!$C$30,"",IF(B242&gt;=【記載例】工事概要!$C$29,$Z$13,""))</f>
        <v/>
      </c>
      <c r="AA242" s="64" t="str">
        <f>IF(B242&gt;【記載例】工事概要!$C$32,"",IF(B242&gt;=【記載例】工事概要!$C$31,$AA$13,""))</f>
        <v/>
      </c>
      <c r="AB242" s="64" t="str">
        <f>IF(B242&gt;【記載例】工事概要!$C$34,"",IF(B242&gt;=【記載例】工事概要!$C$33,$AB$13,""))</f>
        <v/>
      </c>
      <c r="AC242" s="64" t="str">
        <f>IF(B242&gt;【記載例】工事概要!$C$36,"",IF(B242&gt;=【記載例】工事概要!$C$35,$AC$13,""))</f>
        <v/>
      </c>
      <c r="AD242" s="64" t="str">
        <f>IF(B242&gt;【記載例】工事概要!$C$38,"",IF(B242&gt;=【記載例】工事概要!$C$37,$AD$13,""))</f>
        <v/>
      </c>
      <c r="AE242" s="64" t="str">
        <f>IF(B242&gt;【記載例】工事概要!$C$40,"",IF(B242&gt;=【記載例】工事概要!$C$39,$AE$13,""))</f>
        <v/>
      </c>
      <c r="AF242" s="64" t="str">
        <f t="shared" si="47"/>
        <v/>
      </c>
      <c r="AG242" s="64" t="str">
        <f t="shared" si="48"/>
        <v xml:space="preserve"> </v>
      </c>
    </row>
    <row r="243" spans="1:33" ht="39" customHeight="1">
      <c r="A243" s="47" t="str">
        <f t="shared" si="49"/>
        <v>対象期間外</v>
      </c>
      <c r="B243" s="72" t="str">
        <f>IFERROR(IF(B242=【記載例】工事概要!$E$14,"-",IF(B242="-","-",B242+1)),"-")</f>
        <v>-</v>
      </c>
      <c r="C243" s="73" t="str">
        <f t="shared" si="50"/>
        <v>-</v>
      </c>
      <c r="D243" s="66" t="str">
        <f t="shared" si="51"/>
        <v xml:space="preserve"> </v>
      </c>
      <c r="E243" s="85" t="str">
        <f>IF(B243=【記載例】工事概要!$E$10,"",IF(B243&gt;【記載例】工事概要!$E$13,"",IF(LEN(AF243)=0,"○","")))</f>
        <v/>
      </c>
      <c r="F243" s="70" t="str">
        <f t="shared" si="52"/>
        <v/>
      </c>
      <c r="G243" s="85" t="str">
        <f t="shared" si="43"/>
        <v/>
      </c>
      <c r="H243" s="85"/>
      <c r="I243" s="85"/>
      <c r="J243" s="74"/>
      <c r="K243" s="204"/>
      <c r="L243" s="71" t="str">
        <f t="shared" si="53"/>
        <v/>
      </c>
      <c r="M243" s="74" t="str">
        <f t="shared" si="44"/>
        <v/>
      </c>
      <c r="N243" s="74" t="str">
        <f t="shared" si="45"/>
        <v>-</v>
      </c>
      <c r="O243" s="71" t="str">
        <f t="shared" si="54"/>
        <v/>
      </c>
      <c r="P243" s="71" t="str">
        <f t="shared" si="55"/>
        <v>振替済み</v>
      </c>
      <c r="Q243" s="192" t="str">
        <f t="shared" si="56"/>
        <v/>
      </c>
      <c r="R243" s="199" t="str">
        <f t="shared" si="46"/>
        <v/>
      </c>
      <c r="S243" s="45"/>
      <c r="V243" s="64" t="str">
        <f>IFERROR(VLOOKUP(B243,【記載例】工事概要!$C$10:$D$14,2,FALSE),"")</f>
        <v/>
      </c>
      <c r="W243" s="64" t="str">
        <f>IFERROR(VLOOKUP(B243,【記載例】工事概要!$C$18:$D$23,2,FALSE),"")</f>
        <v/>
      </c>
      <c r="X243" s="64" t="str">
        <f>IFERROR(VLOOKUP(B243,【記載例】工事概要!$C$24:$D$26,2,FALSE),"")</f>
        <v/>
      </c>
      <c r="Y243" s="64" t="str">
        <f>IF(B243&gt;【記載例】工事概要!$C$28,"",IF(B243&gt;=【記載例】工事概要!$C$27,$Y$13,""))</f>
        <v/>
      </c>
      <c r="Z243" s="64" t="str">
        <f>IF(B243&gt;【記載例】工事概要!$C$30,"",IF(B243&gt;=【記載例】工事概要!$C$29,$Z$13,""))</f>
        <v/>
      </c>
      <c r="AA243" s="64" t="str">
        <f>IF(B243&gt;【記載例】工事概要!$C$32,"",IF(B243&gt;=【記載例】工事概要!$C$31,$AA$13,""))</f>
        <v/>
      </c>
      <c r="AB243" s="64" t="str">
        <f>IF(B243&gt;【記載例】工事概要!$C$34,"",IF(B243&gt;=【記載例】工事概要!$C$33,$AB$13,""))</f>
        <v/>
      </c>
      <c r="AC243" s="64" t="str">
        <f>IF(B243&gt;【記載例】工事概要!$C$36,"",IF(B243&gt;=【記載例】工事概要!$C$35,$AC$13,""))</f>
        <v/>
      </c>
      <c r="AD243" s="64" t="str">
        <f>IF(B243&gt;【記載例】工事概要!$C$38,"",IF(B243&gt;=【記載例】工事概要!$C$37,$AD$13,""))</f>
        <v/>
      </c>
      <c r="AE243" s="64" t="str">
        <f>IF(B243&gt;【記載例】工事概要!$C$40,"",IF(B243&gt;=【記載例】工事概要!$C$39,$AE$13,""))</f>
        <v/>
      </c>
      <c r="AF243" s="64" t="str">
        <f t="shared" si="47"/>
        <v/>
      </c>
      <c r="AG243" s="64" t="str">
        <f t="shared" si="48"/>
        <v xml:space="preserve"> </v>
      </c>
    </row>
    <row r="244" spans="1:33" ht="39" customHeight="1">
      <c r="A244" s="47" t="str">
        <f t="shared" si="49"/>
        <v>対象期間外</v>
      </c>
      <c r="B244" s="72" t="str">
        <f>IFERROR(IF(B243=【記載例】工事概要!$E$14,"-",IF(B243="-","-",B243+1)),"-")</f>
        <v>-</v>
      </c>
      <c r="C244" s="73" t="str">
        <f t="shared" si="50"/>
        <v>-</v>
      </c>
      <c r="D244" s="66" t="str">
        <f t="shared" si="51"/>
        <v xml:space="preserve"> </v>
      </c>
      <c r="E244" s="85" t="str">
        <f>IF(B244=【記載例】工事概要!$E$10,"",IF(B244&gt;【記載例】工事概要!$E$13,"",IF(LEN(AF244)=0,"○","")))</f>
        <v/>
      </c>
      <c r="F244" s="70" t="str">
        <f t="shared" si="52"/>
        <v/>
      </c>
      <c r="G244" s="85" t="str">
        <f t="shared" si="43"/>
        <v/>
      </c>
      <c r="H244" s="85"/>
      <c r="I244" s="85"/>
      <c r="J244" s="74"/>
      <c r="K244" s="204"/>
      <c r="L244" s="71" t="str">
        <f t="shared" si="53"/>
        <v/>
      </c>
      <c r="M244" s="74" t="str">
        <f t="shared" si="44"/>
        <v/>
      </c>
      <c r="N244" s="74" t="str">
        <f t="shared" si="45"/>
        <v>-</v>
      </c>
      <c r="O244" s="71" t="str">
        <f t="shared" si="54"/>
        <v/>
      </c>
      <c r="P244" s="71" t="str">
        <f t="shared" si="55"/>
        <v>振替済み</v>
      </c>
      <c r="Q244" s="192" t="str">
        <f t="shared" si="56"/>
        <v/>
      </c>
      <c r="R244" s="199" t="str">
        <f t="shared" si="46"/>
        <v/>
      </c>
      <c r="S244" s="45"/>
      <c r="V244" s="64" t="str">
        <f>IFERROR(VLOOKUP(B244,【記載例】工事概要!$C$10:$D$14,2,FALSE),"")</f>
        <v/>
      </c>
      <c r="W244" s="64" t="str">
        <f>IFERROR(VLOOKUP(B244,【記載例】工事概要!$C$18:$D$23,2,FALSE),"")</f>
        <v/>
      </c>
      <c r="X244" s="64" t="str">
        <f>IFERROR(VLOOKUP(B244,【記載例】工事概要!$C$24:$D$26,2,FALSE),"")</f>
        <v/>
      </c>
      <c r="Y244" s="64" t="str">
        <f>IF(B244&gt;【記載例】工事概要!$C$28,"",IF(B244&gt;=【記載例】工事概要!$C$27,$Y$13,""))</f>
        <v/>
      </c>
      <c r="Z244" s="64" t="str">
        <f>IF(B244&gt;【記載例】工事概要!$C$30,"",IF(B244&gt;=【記載例】工事概要!$C$29,$Z$13,""))</f>
        <v/>
      </c>
      <c r="AA244" s="64" t="str">
        <f>IF(B244&gt;【記載例】工事概要!$C$32,"",IF(B244&gt;=【記載例】工事概要!$C$31,$AA$13,""))</f>
        <v/>
      </c>
      <c r="AB244" s="64" t="str">
        <f>IF(B244&gt;【記載例】工事概要!$C$34,"",IF(B244&gt;=【記載例】工事概要!$C$33,$AB$13,""))</f>
        <v/>
      </c>
      <c r="AC244" s="64" t="str">
        <f>IF(B244&gt;【記載例】工事概要!$C$36,"",IF(B244&gt;=【記載例】工事概要!$C$35,$AC$13,""))</f>
        <v/>
      </c>
      <c r="AD244" s="64" t="str">
        <f>IF(B244&gt;【記載例】工事概要!$C$38,"",IF(B244&gt;=【記載例】工事概要!$C$37,$AD$13,""))</f>
        <v/>
      </c>
      <c r="AE244" s="64" t="str">
        <f>IF(B244&gt;【記載例】工事概要!$C$40,"",IF(B244&gt;=【記載例】工事概要!$C$39,$AE$13,""))</f>
        <v/>
      </c>
      <c r="AF244" s="64" t="str">
        <f t="shared" si="47"/>
        <v/>
      </c>
      <c r="AG244" s="64" t="str">
        <f t="shared" si="48"/>
        <v xml:space="preserve"> </v>
      </c>
    </row>
    <row r="245" spans="1:33" ht="39" customHeight="1">
      <c r="A245" s="47" t="str">
        <f t="shared" si="49"/>
        <v>対象期間外</v>
      </c>
      <c r="B245" s="72" t="str">
        <f>IFERROR(IF(B244=【記載例】工事概要!$E$14,"-",IF(B244="-","-",B244+1)),"-")</f>
        <v>-</v>
      </c>
      <c r="C245" s="73" t="str">
        <f t="shared" si="50"/>
        <v>-</v>
      </c>
      <c r="D245" s="66" t="str">
        <f t="shared" si="51"/>
        <v xml:space="preserve"> </v>
      </c>
      <c r="E245" s="85" t="str">
        <f>IF(B245=【記載例】工事概要!$E$10,"",IF(B245&gt;【記載例】工事概要!$E$13,"",IF(LEN(AF245)=0,"○","")))</f>
        <v/>
      </c>
      <c r="F245" s="70" t="str">
        <f t="shared" si="52"/>
        <v/>
      </c>
      <c r="G245" s="85" t="str">
        <f t="shared" si="43"/>
        <v/>
      </c>
      <c r="H245" s="85"/>
      <c r="I245" s="85"/>
      <c r="J245" s="74"/>
      <c r="K245" s="204"/>
      <c r="L245" s="71" t="str">
        <f t="shared" si="53"/>
        <v/>
      </c>
      <c r="M245" s="74" t="str">
        <f t="shared" si="44"/>
        <v/>
      </c>
      <c r="N245" s="74" t="str">
        <f t="shared" si="45"/>
        <v>-</v>
      </c>
      <c r="O245" s="71" t="str">
        <f t="shared" si="54"/>
        <v/>
      </c>
      <c r="P245" s="71" t="str">
        <f t="shared" si="55"/>
        <v>振替済み</v>
      </c>
      <c r="Q245" s="192" t="str">
        <f t="shared" si="56"/>
        <v/>
      </c>
      <c r="R245" s="199" t="str">
        <f t="shared" si="46"/>
        <v/>
      </c>
      <c r="S245" s="45"/>
      <c r="V245" s="64" t="str">
        <f>IFERROR(VLOOKUP(B245,【記載例】工事概要!$C$10:$D$14,2,FALSE),"")</f>
        <v/>
      </c>
      <c r="W245" s="64" t="str">
        <f>IFERROR(VLOOKUP(B245,【記載例】工事概要!$C$18:$D$23,2,FALSE),"")</f>
        <v/>
      </c>
      <c r="X245" s="64" t="str">
        <f>IFERROR(VLOOKUP(B245,【記載例】工事概要!$C$24:$D$26,2,FALSE),"")</f>
        <v/>
      </c>
      <c r="Y245" s="64" t="str">
        <f>IF(B245&gt;【記載例】工事概要!$C$28,"",IF(B245&gt;=【記載例】工事概要!$C$27,$Y$13,""))</f>
        <v/>
      </c>
      <c r="Z245" s="64" t="str">
        <f>IF(B245&gt;【記載例】工事概要!$C$30,"",IF(B245&gt;=【記載例】工事概要!$C$29,$Z$13,""))</f>
        <v/>
      </c>
      <c r="AA245" s="64" t="str">
        <f>IF(B245&gt;【記載例】工事概要!$C$32,"",IF(B245&gt;=【記載例】工事概要!$C$31,$AA$13,""))</f>
        <v/>
      </c>
      <c r="AB245" s="64" t="str">
        <f>IF(B245&gt;【記載例】工事概要!$C$34,"",IF(B245&gt;=【記載例】工事概要!$C$33,$AB$13,""))</f>
        <v/>
      </c>
      <c r="AC245" s="64" t="str">
        <f>IF(B245&gt;【記載例】工事概要!$C$36,"",IF(B245&gt;=【記載例】工事概要!$C$35,$AC$13,""))</f>
        <v/>
      </c>
      <c r="AD245" s="64" t="str">
        <f>IF(B245&gt;【記載例】工事概要!$C$38,"",IF(B245&gt;=【記載例】工事概要!$C$37,$AD$13,""))</f>
        <v/>
      </c>
      <c r="AE245" s="64" t="str">
        <f>IF(B245&gt;【記載例】工事概要!$C$40,"",IF(B245&gt;=【記載例】工事概要!$C$39,$AE$13,""))</f>
        <v/>
      </c>
      <c r="AF245" s="64" t="str">
        <f t="shared" si="47"/>
        <v/>
      </c>
      <c r="AG245" s="64" t="str">
        <f t="shared" si="48"/>
        <v xml:space="preserve"> </v>
      </c>
    </row>
    <row r="246" spans="1:33" ht="39" customHeight="1">
      <c r="A246" s="47" t="str">
        <f t="shared" si="49"/>
        <v>対象期間外</v>
      </c>
      <c r="B246" s="72" t="str">
        <f>IFERROR(IF(B245=【記載例】工事概要!$E$14,"-",IF(B245="-","-",B245+1)),"-")</f>
        <v>-</v>
      </c>
      <c r="C246" s="73" t="str">
        <f t="shared" si="50"/>
        <v>-</v>
      </c>
      <c r="D246" s="66" t="str">
        <f t="shared" si="51"/>
        <v xml:space="preserve"> </v>
      </c>
      <c r="E246" s="85" t="str">
        <f>IF(B246=【記載例】工事概要!$E$10,"",IF(B246&gt;【記載例】工事概要!$E$13,"",IF(LEN(AF246)=0,"○","")))</f>
        <v/>
      </c>
      <c r="F246" s="70" t="str">
        <f t="shared" si="52"/>
        <v/>
      </c>
      <c r="G246" s="85" t="str">
        <f t="shared" si="43"/>
        <v/>
      </c>
      <c r="H246" s="85"/>
      <c r="I246" s="85"/>
      <c r="J246" s="74"/>
      <c r="K246" s="204"/>
      <c r="L246" s="71" t="str">
        <f t="shared" si="53"/>
        <v/>
      </c>
      <c r="M246" s="74" t="str">
        <f t="shared" si="44"/>
        <v/>
      </c>
      <c r="N246" s="74" t="str">
        <f t="shared" si="45"/>
        <v>-</v>
      </c>
      <c r="O246" s="71" t="str">
        <f t="shared" si="54"/>
        <v/>
      </c>
      <c r="P246" s="71" t="str">
        <f t="shared" si="55"/>
        <v>振替済み</v>
      </c>
      <c r="Q246" s="192" t="str">
        <f t="shared" si="56"/>
        <v/>
      </c>
      <c r="R246" s="199" t="str">
        <f t="shared" si="46"/>
        <v/>
      </c>
      <c r="S246" s="45"/>
      <c r="V246" s="64" t="str">
        <f>IFERROR(VLOOKUP(B246,【記載例】工事概要!$C$10:$D$14,2,FALSE),"")</f>
        <v/>
      </c>
      <c r="W246" s="64" t="str">
        <f>IFERROR(VLOOKUP(B246,【記載例】工事概要!$C$18:$D$23,2,FALSE),"")</f>
        <v/>
      </c>
      <c r="X246" s="64" t="str">
        <f>IFERROR(VLOOKUP(B246,【記載例】工事概要!$C$24:$D$26,2,FALSE),"")</f>
        <v/>
      </c>
      <c r="Y246" s="64" t="str">
        <f>IF(B246&gt;【記載例】工事概要!$C$28,"",IF(B246&gt;=【記載例】工事概要!$C$27,$Y$13,""))</f>
        <v/>
      </c>
      <c r="Z246" s="64" t="str">
        <f>IF(B246&gt;【記載例】工事概要!$C$30,"",IF(B246&gt;=【記載例】工事概要!$C$29,$Z$13,""))</f>
        <v/>
      </c>
      <c r="AA246" s="64" t="str">
        <f>IF(B246&gt;【記載例】工事概要!$C$32,"",IF(B246&gt;=【記載例】工事概要!$C$31,$AA$13,""))</f>
        <v/>
      </c>
      <c r="AB246" s="64" t="str">
        <f>IF(B246&gt;【記載例】工事概要!$C$34,"",IF(B246&gt;=【記載例】工事概要!$C$33,$AB$13,""))</f>
        <v/>
      </c>
      <c r="AC246" s="64" t="str">
        <f>IF(B246&gt;【記載例】工事概要!$C$36,"",IF(B246&gt;=【記載例】工事概要!$C$35,$AC$13,""))</f>
        <v/>
      </c>
      <c r="AD246" s="64" t="str">
        <f>IF(B246&gt;【記載例】工事概要!$C$38,"",IF(B246&gt;=【記載例】工事概要!$C$37,$AD$13,""))</f>
        <v/>
      </c>
      <c r="AE246" s="64" t="str">
        <f>IF(B246&gt;【記載例】工事概要!$C$40,"",IF(B246&gt;=【記載例】工事概要!$C$39,$AE$13,""))</f>
        <v/>
      </c>
      <c r="AF246" s="64" t="str">
        <f t="shared" si="47"/>
        <v/>
      </c>
      <c r="AG246" s="64" t="str">
        <f t="shared" si="48"/>
        <v xml:space="preserve"> </v>
      </c>
    </row>
    <row r="247" spans="1:33" ht="39" customHeight="1">
      <c r="A247" s="47" t="str">
        <f t="shared" si="49"/>
        <v>対象期間外</v>
      </c>
      <c r="B247" s="72" t="str">
        <f>IFERROR(IF(B246=【記載例】工事概要!$E$14,"-",IF(B246="-","-",B246+1)),"-")</f>
        <v>-</v>
      </c>
      <c r="C247" s="73" t="str">
        <f t="shared" si="50"/>
        <v>-</v>
      </c>
      <c r="D247" s="66" t="str">
        <f t="shared" si="51"/>
        <v xml:space="preserve"> </v>
      </c>
      <c r="E247" s="85" t="str">
        <f>IF(B247=【記載例】工事概要!$E$10,"",IF(B247&gt;【記載例】工事概要!$E$13,"",IF(LEN(AF247)=0,"○","")))</f>
        <v/>
      </c>
      <c r="F247" s="70" t="str">
        <f t="shared" si="52"/>
        <v/>
      </c>
      <c r="G247" s="85" t="str">
        <f t="shared" si="43"/>
        <v/>
      </c>
      <c r="H247" s="85"/>
      <c r="I247" s="85"/>
      <c r="J247" s="74"/>
      <c r="K247" s="204"/>
      <c r="L247" s="71" t="str">
        <f t="shared" si="53"/>
        <v/>
      </c>
      <c r="M247" s="74" t="str">
        <f t="shared" si="44"/>
        <v/>
      </c>
      <c r="N247" s="74" t="str">
        <f t="shared" si="45"/>
        <v>-</v>
      </c>
      <c r="O247" s="71" t="str">
        <f t="shared" si="54"/>
        <v/>
      </c>
      <c r="P247" s="71" t="str">
        <f t="shared" si="55"/>
        <v>振替済み</v>
      </c>
      <c r="Q247" s="192" t="str">
        <f t="shared" si="56"/>
        <v/>
      </c>
      <c r="R247" s="199" t="str">
        <f t="shared" si="46"/>
        <v/>
      </c>
      <c r="S247" s="45"/>
      <c r="V247" s="64" t="str">
        <f>IFERROR(VLOOKUP(B247,【記載例】工事概要!$C$10:$D$14,2,FALSE),"")</f>
        <v/>
      </c>
      <c r="W247" s="64" t="str">
        <f>IFERROR(VLOOKUP(B247,【記載例】工事概要!$C$18:$D$23,2,FALSE),"")</f>
        <v/>
      </c>
      <c r="X247" s="64" t="str">
        <f>IFERROR(VLOOKUP(B247,【記載例】工事概要!$C$24:$D$26,2,FALSE),"")</f>
        <v/>
      </c>
      <c r="Y247" s="64" t="str">
        <f>IF(B247&gt;【記載例】工事概要!$C$28,"",IF(B247&gt;=【記載例】工事概要!$C$27,$Y$13,""))</f>
        <v/>
      </c>
      <c r="Z247" s="64" t="str">
        <f>IF(B247&gt;【記載例】工事概要!$C$30,"",IF(B247&gt;=【記載例】工事概要!$C$29,$Z$13,""))</f>
        <v/>
      </c>
      <c r="AA247" s="64" t="str">
        <f>IF(B247&gt;【記載例】工事概要!$C$32,"",IF(B247&gt;=【記載例】工事概要!$C$31,$AA$13,""))</f>
        <v/>
      </c>
      <c r="AB247" s="64" t="str">
        <f>IF(B247&gt;【記載例】工事概要!$C$34,"",IF(B247&gt;=【記載例】工事概要!$C$33,$AB$13,""))</f>
        <v/>
      </c>
      <c r="AC247" s="64" t="str">
        <f>IF(B247&gt;【記載例】工事概要!$C$36,"",IF(B247&gt;=【記載例】工事概要!$C$35,$AC$13,""))</f>
        <v/>
      </c>
      <c r="AD247" s="64" t="str">
        <f>IF(B247&gt;【記載例】工事概要!$C$38,"",IF(B247&gt;=【記載例】工事概要!$C$37,$AD$13,""))</f>
        <v/>
      </c>
      <c r="AE247" s="64" t="str">
        <f>IF(B247&gt;【記載例】工事概要!$C$40,"",IF(B247&gt;=【記載例】工事概要!$C$39,$AE$13,""))</f>
        <v/>
      </c>
      <c r="AF247" s="64" t="str">
        <f t="shared" si="47"/>
        <v/>
      </c>
      <c r="AG247" s="64" t="str">
        <f t="shared" si="48"/>
        <v xml:space="preserve"> </v>
      </c>
    </row>
    <row r="248" spans="1:33" ht="39" customHeight="1">
      <c r="A248" s="47" t="str">
        <f t="shared" si="49"/>
        <v>対象期間外</v>
      </c>
      <c r="B248" s="72" t="str">
        <f>IFERROR(IF(B247=【記載例】工事概要!$E$14,"-",IF(B247="-","-",B247+1)),"-")</f>
        <v>-</v>
      </c>
      <c r="C248" s="73" t="str">
        <f t="shared" si="50"/>
        <v>-</v>
      </c>
      <c r="D248" s="66" t="str">
        <f t="shared" si="51"/>
        <v xml:space="preserve"> </v>
      </c>
      <c r="E248" s="85" t="str">
        <f>IF(B248=【記載例】工事概要!$E$10,"",IF(B248&gt;【記載例】工事概要!$E$13,"",IF(LEN(AF248)=0,"○","")))</f>
        <v/>
      </c>
      <c r="F248" s="70" t="str">
        <f t="shared" si="52"/>
        <v/>
      </c>
      <c r="G248" s="85" t="str">
        <f t="shared" si="43"/>
        <v/>
      </c>
      <c r="H248" s="85"/>
      <c r="I248" s="85"/>
      <c r="J248" s="74"/>
      <c r="K248" s="204"/>
      <c r="L248" s="71" t="str">
        <f t="shared" si="53"/>
        <v/>
      </c>
      <c r="M248" s="74" t="str">
        <f t="shared" si="44"/>
        <v/>
      </c>
      <c r="N248" s="74" t="str">
        <f t="shared" si="45"/>
        <v>-</v>
      </c>
      <c r="O248" s="71" t="str">
        <f t="shared" si="54"/>
        <v/>
      </c>
      <c r="P248" s="71" t="str">
        <f t="shared" si="55"/>
        <v>振替済み</v>
      </c>
      <c r="Q248" s="192" t="str">
        <f t="shared" si="56"/>
        <v/>
      </c>
      <c r="R248" s="199" t="str">
        <f t="shared" si="46"/>
        <v/>
      </c>
      <c r="S248" s="45"/>
      <c r="V248" s="64" t="str">
        <f>IFERROR(VLOOKUP(B248,【記載例】工事概要!$C$10:$D$14,2,FALSE),"")</f>
        <v/>
      </c>
      <c r="W248" s="64" t="str">
        <f>IFERROR(VLOOKUP(B248,【記載例】工事概要!$C$18:$D$23,2,FALSE),"")</f>
        <v/>
      </c>
      <c r="X248" s="64" t="str">
        <f>IFERROR(VLOOKUP(B248,【記載例】工事概要!$C$24:$D$26,2,FALSE),"")</f>
        <v/>
      </c>
      <c r="Y248" s="64" t="str">
        <f>IF(B248&gt;【記載例】工事概要!$C$28,"",IF(B248&gt;=【記載例】工事概要!$C$27,$Y$13,""))</f>
        <v/>
      </c>
      <c r="Z248" s="64" t="str">
        <f>IF(B248&gt;【記載例】工事概要!$C$30,"",IF(B248&gt;=【記載例】工事概要!$C$29,$Z$13,""))</f>
        <v/>
      </c>
      <c r="AA248" s="64" t="str">
        <f>IF(B248&gt;【記載例】工事概要!$C$32,"",IF(B248&gt;=【記載例】工事概要!$C$31,$AA$13,""))</f>
        <v/>
      </c>
      <c r="AB248" s="64" t="str">
        <f>IF(B248&gt;【記載例】工事概要!$C$34,"",IF(B248&gt;=【記載例】工事概要!$C$33,$AB$13,""))</f>
        <v/>
      </c>
      <c r="AC248" s="64" t="str">
        <f>IF(B248&gt;【記載例】工事概要!$C$36,"",IF(B248&gt;=【記載例】工事概要!$C$35,$AC$13,""))</f>
        <v/>
      </c>
      <c r="AD248" s="64" t="str">
        <f>IF(B248&gt;【記載例】工事概要!$C$38,"",IF(B248&gt;=【記載例】工事概要!$C$37,$AD$13,""))</f>
        <v/>
      </c>
      <c r="AE248" s="64" t="str">
        <f>IF(B248&gt;【記載例】工事概要!$C$40,"",IF(B248&gt;=【記載例】工事概要!$C$39,$AE$13,""))</f>
        <v/>
      </c>
      <c r="AF248" s="64" t="str">
        <f t="shared" si="47"/>
        <v/>
      </c>
      <c r="AG248" s="64" t="str">
        <f t="shared" si="48"/>
        <v xml:space="preserve"> </v>
      </c>
    </row>
    <row r="249" spans="1:33" ht="39" customHeight="1">
      <c r="A249" s="47" t="str">
        <f t="shared" si="49"/>
        <v>対象期間外</v>
      </c>
      <c r="B249" s="72" t="str">
        <f>IFERROR(IF(B248=【記載例】工事概要!$E$14,"-",IF(B248="-","-",B248+1)),"-")</f>
        <v>-</v>
      </c>
      <c r="C249" s="73" t="str">
        <f t="shared" si="50"/>
        <v>-</v>
      </c>
      <c r="D249" s="66" t="str">
        <f t="shared" si="51"/>
        <v xml:space="preserve"> </v>
      </c>
      <c r="E249" s="85" t="str">
        <f>IF(B249=【記載例】工事概要!$E$10,"",IF(B249&gt;【記載例】工事概要!$E$13,"",IF(LEN(AF249)=0,"○","")))</f>
        <v/>
      </c>
      <c r="F249" s="70" t="str">
        <f t="shared" si="52"/>
        <v/>
      </c>
      <c r="G249" s="85" t="str">
        <f t="shared" si="43"/>
        <v/>
      </c>
      <c r="H249" s="85"/>
      <c r="I249" s="85"/>
      <c r="J249" s="74"/>
      <c r="K249" s="204"/>
      <c r="L249" s="71" t="str">
        <f t="shared" si="53"/>
        <v/>
      </c>
      <c r="M249" s="74" t="str">
        <f t="shared" si="44"/>
        <v/>
      </c>
      <c r="N249" s="74" t="str">
        <f t="shared" si="45"/>
        <v>-</v>
      </c>
      <c r="O249" s="71" t="str">
        <f t="shared" si="54"/>
        <v/>
      </c>
      <c r="P249" s="71" t="str">
        <f t="shared" si="55"/>
        <v>振替済み</v>
      </c>
      <c r="Q249" s="192" t="str">
        <f t="shared" si="56"/>
        <v/>
      </c>
      <c r="R249" s="199" t="str">
        <f t="shared" si="46"/>
        <v/>
      </c>
      <c r="S249" s="45"/>
      <c r="V249" s="64" t="str">
        <f>IFERROR(VLOOKUP(B249,【記載例】工事概要!$C$10:$D$14,2,FALSE),"")</f>
        <v/>
      </c>
      <c r="W249" s="64" t="str">
        <f>IFERROR(VLOOKUP(B249,【記載例】工事概要!$C$18:$D$23,2,FALSE),"")</f>
        <v/>
      </c>
      <c r="X249" s="64" t="str">
        <f>IFERROR(VLOOKUP(B249,【記載例】工事概要!$C$24:$D$26,2,FALSE),"")</f>
        <v/>
      </c>
      <c r="Y249" s="64" t="str">
        <f>IF(B249&gt;【記載例】工事概要!$C$28,"",IF(B249&gt;=【記載例】工事概要!$C$27,$Y$13,""))</f>
        <v/>
      </c>
      <c r="Z249" s="64" t="str">
        <f>IF(B249&gt;【記載例】工事概要!$C$30,"",IF(B249&gt;=【記載例】工事概要!$C$29,$Z$13,""))</f>
        <v/>
      </c>
      <c r="AA249" s="64" t="str">
        <f>IF(B249&gt;【記載例】工事概要!$C$32,"",IF(B249&gt;=【記載例】工事概要!$C$31,$AA$13,""))</f>
        <v/>
      </c>
      <c r="AB249" s="64" t="str">
        <f>IF(B249&gt;【記載例】工事概要!$C$34,"",IF(B249&gt;=【記載例】工事概要!$C$33,$AB$13,""))</f>
        <v/>
      </c>
      <c r="AC249" s="64" t="str">
        <f>IF(B249&gt;【記載例】工事概要!$C$36,"",IF(B249&gt;=【記載例】工事概要!$C$35,$AC$13,""))</f>
        <v/>
      </c>
      <c r="AD249" s="64" t="str">
        <f>IF(B249&gt;【記載例】工事概要!$C$38,"",IF(B249&gt;=【記載例】工事概要!$C$37,$AD$13,""))</f>
        <v/>
      </c>
      <c r="AE249" s="64" t="str">
        <f>IF(B249&gt;【記載例】工事概要!$C$40,"",IF(B249&gt;=【記載例】工事概要!$C$39,$AE$13,""))</f>
        <v/>
      </c>
      <c r="AF249" s="64" t="str">
        <f t="shared" si="47"/>
        <v/>
      </c>
      <c r="AG249" s="64" t="str">
        <f t="shared" si="48"/>
        <v xml:space="preserve"> </v>
      </c>
    </row>
    <row r="250" spans="1:33" ht="39" customHeight="1">
      <c r="A250" s="47" t="str">
        <f t="shared" si="49"/>
        <v>対象期間外</v>
      </c>
      <c r="B250" s="72" t="str">
        <f>IFERROR(IF(B249=【記載例】工事概要!$E$14,"-",IF(B249="-","-",B249+1)),"-")</f>
        <v>-</v>
      </c>
      <c r="C250" s="73" t="str">
        <f t="shared" si="50"/>
        <v>-</v>
      </c>
      <c r="D250" s="66" t="str">
        <f t="shared" si="51"/>
        <v xml:space="preserve"> </v>
      </c>
      <c r="E250" s="85" t="str">
        <f>IF(B250=【記載例】工事概要!$E$10,"",IF(B250&gt;【記載例】工事概要!$E$13,"",IF(LEN(AF250)=0,"○","")))</f>
        <v/>
      </c>
      <c r="F250" s="70" t="str">
        <f t="shared" si="52"/>
        <v/>
      </c>
      <c r="G250" s="85" t="str">
        <f t="shared" si="43"/>
        <v/>
      </c>
      <c r="H250" s="85"/>
      <c r="I250" s="85"/>
      <c r="J250" s="74"/>
      <c r="K250" s="204"/>
      <c r="L250" s="71" t="str">
        <f t="shared" si="53"/>
        <v/>
      </c>
      <c r="M250" s="74" t="str">
        <f t="shared" si="44"/>
        <v/>
      </c>
      <c r="N250" s="74" t="str">
        <f t="shared" si="45"/>
        <v>-</v>
      </c>
      <c r="O250" s="71" t="str">
        <f t="shared" si="54"/>
        <v/>
      </c>
      <c r="P250" s="71" t="str">
        <f t="shared" si="55"/>
        <v>振替済み</v>
      </c>
      <c r="Q250" s="192" t="str">
        <f t="shared" si="56"/>
        <v/>
      </c>
      <c r="R250" s="199" t="str">
        <f t="shared" si="46"/>
        <v/>
      </c>
      <c r="S250" s="45"/>
      <c r="V250" s="64" t="str">
        <f>IFERROR(VLOOKUP(B250,【記載例】工事概要!$C$10:$D$14,2,FALSE),"")</f>
        <v/>
      </c>
      <c r="W250" s="64" t="str">
        <f>IFERROR(VLOOKUP(B250,【記載例】工事概要!$C$18:$D$23,2,FALSE),"")</f>
        <v/>
      </c>
      <c r="X250" s="64" t="str">
        <f>IFERROR(VLOOKUP(B250,【記載例】工事概要!$C$24:$D$26,2,FALSE),"")</f>
        <v/>
      </c>
      <c r="Y250" s="64" t="str">
        <f>IF(B250&gt;【記載例】工事概要!$C$28,"",IF(B250&gt;=【記載例】工事概要!$C$27,$Y$13,""))</f>
        <v/>
      </c>
      <c r="Z250" s="64" t="str">
        <f>IF(B250&gt;【記載例】工事概要!$C$30,"",IF(B250&gt;=【記載例】工事概要!$C$29,$Z$13,""))</f>
        <v/>
      </c>
      <c r="AA250" s="64" t="str">
        <f>IF(B250&gt;【記載例】工事概要!$C$32,"",IF(B250&gt;=【記載例】工事概要!$C$31,$AA$13,""))</f>
        <v/>
      </c>
      <c r="AB250" s="64" t="str">
        <f>IF(B250&gt;【記載例】工事概要!$C$34,"",IF(B250&gt;=【記載例】工事概要!$C$33,$AB$13,""))</f>
        <v/>
      </c>
      <c r="AC250" s="64" t="str">
        <f>IF(B250&gt;【記載例】工事概要!$C$36,"",IF(B250&gt;=【記載例】工事概要!$C$35,$AC$13,""))</f>
        <v/>
      </c>
      <c r="AD250" s="64" t="str">
        <f>IF(B250&gt;【記載例】工事概要!$C$38,"",IF(B250&gt;=【記載例】工事概要!$C$37,$AD$13,""))</f>
        <v/>
      </c>
      <c r="AE250" s="64" t="str">
        <f>IF(B250&gt;【記載例】工事概要!$C$40,"",IF(B250&gt;=【記載例】工事概要!$C$39,$AE$13,""))</f>
        <v/>
      </c>
      <c r="AF250" s="64" t="str">
        <f t="shared" si="47"/>
        <v/>
      </c>
      <c r="AG250" s="64" t="str">
        <f t="shared" si="48"/>
        <v xml:space="preserve"> </v>
      </c>
    </row>
    <row r="251" spans="1:33" ht="39" customHeight="1">
      <c r="A251" s="47" t="str">
        <f t="shared" si="49"/>
        <v>対象期間外</v>
      </c>
      <c r="B251" s="72" t="str">
        <f>IFERROR(IF(B250=【記載例】工事概要!$E$14,"-",IF(B250="-","-",B250+1)),"-")</f>
        <v>-</v>
      </c>
      <c r="C251" s="73" t="str">
        <f t="shared" si="50"/>
        <v>-</v>
      </c>
      <c r="D251" s="66" t="str">
        <f t="shared" si="51"/>
        <v xml:space="preserve"> </v>
      </c>
      <c r="E251" s="85" t="str">
        <f>IF(B251=【記載例】工事概要!$E$10,"",IF(B251&gt;【記載例】工事概要!$E$13,"",IF(LEN(AF251)=0,"○","")))</f>
        <v/>
      </c>
      <c r="F251" s="70" t="str">
        <f t="shared" si="52"/>
        <v/>
      </c>
      <c r="G251" s="85" t="str">
        <f t="shared" si="43"/>
        <v/>
      </c>
      <c r="H251" s="85"/>
      <c r="I251" s="85"/>
      <c r="J251" s="74"/>
      <c r="K251" s="204"/>
      <c r="L251" s="71" t="str">
        <f t="shared" si="53"/>
        <v/>
      </c>
      <c r="M251" s="74" t="str">
        <f t="shared" si="44"/>
        <v/>
      </c>
      <c r="N251" s="74" t="str">
        <f t="shared" si="45"/>
        <v>-</v>
      </c>
      <c r="O251" s="71" t="str">
        <f t="shared" si="54"/>
        <v/>
      </c>
      <c r="P251" s="71" t="str">
        <f t="shared" si="55"/>
        <v>振替済み</v>
      </c>
      <c r="Q251" s="192" t="str">
        <f t="shared" si="56"/>
        <v/>
      </c>
      <c r="R251" s="199" t="str">
        <f t="shared" si="46"/>
        <v/>
      </c>
      <c r="S251" s="45"/>
      <c r="V251" s="64" t="str">
        <f>IFERROR(VLOOKUP(B251,【記載例】工事概要!$C$10:$D$14,2,FALSE),"")</f>
        <v/>
      </c>
      <c r="W251" s="64" t="str">
        <f>IFERROR(VLOOKUP(B251,【記載例】工事概要!$C$18:$D$23,2,FALSE),"")</f>
        <v/>
      </c>
      <c r="X251" s="64" t="str">
        <f>IFERROR(VLOOKUP(B251,【記載例】工事概要!$C$24:$D$26,2,FALSE),"")</f>
        <v/>
      </c>
      <c r="Y251" s="64" t="str">
        <f>IF(B251&gt;【記載例】工事概要!$C$28,"",IF(B251&gt;=【記載例】工事概要!$C$27,$Y$13,""))</f>
        <v/>
      </c>
      <c r="Z251" s="64" t="str">
        <f>IF(B251&gt;【記載例】工事概要!$C$30,"",IF(B251&gt;=【記載例】工事概要!$C$29,$Z$13,""))</f>
        <v/>
      </c>
      <c r="AA251" s="64" t="str">
        <f>IF(B251&gt;【記載例】工事概要!$C$32,"",IF(B251&gt;=【記載例】工事概要!$C$31,$AA$13,""))</f>
        <v/>
      </c>
      <c r="AB251" s="64" t="str">
        <f>IF(B251&gt;【記載例】工事概要!$C$34,"",IF(B251&gt;=【記載例】工事概要!$C$33,$AB$13,""))</f>
        <v/>
      </c>
      <c r="AC251" s="64" t="str">
        <f>IF(B251&gt;【記載例】工事概要!$C$36,"",IF(B251&gt;=【記載例】工事概要!$C$35,$AC$13,""))</f>
        <v/>
      </c>
      <c r="AD251" s="64" t="str">
        <f>IF(B251&gt;【記載例】工事概要!$C$38,"",IF(B251&gt;=【記載例】工事概要!$C$37,$AD$13,""))</f>
        <v/>
      </c>
      <c r="AE251" s="64" t="str">
        <f>IF(B251&gt;【記載例】工事概要!$C$40,"",IF(B251&gt;=【記載例】工事概要!$C$39,$AE$13,""))</f>
        <v/>
      </c>
      <c r="AF251" s="64" t="str">
        <f t="shared" si="47"/>
        <v/>
      </c>
      <c r="AG251" s="64" t="str">
        <f t="shared" si="48"/>
        <v xml:space="preserve"> </v>
      </c>
    </row>
    <row r="252" spans="1:33" ht="39" customHeight="1">
      <c r="A252" s="47" t="str">
        <f t="shared" si="49"/>
        <v>対象期間外</v>
      </c>
      <c r="B252" s="72" t="str">
        <f>IFERROR(IF(B251=【記載例】工事概要!$E$14,"-",IF(B251="-","-",B251+1)),"-")</f>
        <v>-</v>
      </c>
      <c r="C252" s="73" t="str">
        <f t="shared" si="50"/>
        <v>-</v>
      </c>
      <c r="D252" s="66" t="str">
        <f t="shared" si="51"/>
        <v xml:space="preserve"> </v>
      </c>
      <c r="E252" s="85" t="str">
        <f>IF(B252=【記載例】工事概要!$E$10,"",IF(B252&gt;【記載例】工事概要!$E$13,"",IF(LEN(AF252)=0,"○","")))</f>
        <v/>
      </c>
      <c r="F252" s="70" t="str">
        <f t="shared" si="52"/>
        <v/>
      </c>
      <c r="G252" s="85" t="str">
        <f t="shared" si="43"/>
        <v/>
      </c>
      <c r="H252" s="85"/>
      <c r="I252" s="85"/>
      <c r="J252" s="74"/>
      <c r="K252" s="204"/>
      <c r="L252" s="71" t="str">
        <f t="shared" si="53"/>
        <v/>
      </c>
      <c r="M252" s="74" t="str">
        <f t="shared" si="44"/>
        <v/>
      </c>
      <c r="N252" s="74" t="str">
        <f t="shared" si="45"/>
        <v>-</v>
      </c>
      <c r="O252" s="71" t="str">
        <f t="shared" si="54"/>
        <v/>
      </c>
      <c r="P252" s="71" t="str">
        <f t="shared" si="55"/>
        <v>振替済み</v>
      </c>
      <c r="Q252" s="192" t="str">
        <f t="shared" si="56"/>
        <v/>
      </c>
      <c r="R252" s="199" t="str">
        <f t="shared" si="46"/>
        <v/>
      </c>
      <c r="S252" s="45"/>
      <c r="V252" s="64" t="str">
        <f>IFERROR(VLOOKUP(B252,【記載例】工事概要!$C$10:$D$14,2,FALSE),"")</f>
        <v/>
      </c>
      <c r="W252" s="64" t="str">
        <f>IFERROR(VLOOKUP(B252,【記載例】工事概要!$C$18:$D$23,2,FALSE),"")</f>
        <v/>
      </c>
      <c r="X252" s="64" t="str">
        <f>IFERROR(VLOOKUP(B252,【記載例】工事概要!$C$24:$D$26,2,FALSE),"")</f>
        <v/>
      </c>
      <c r="Y252" s="64" t="str">
        <f>IF(B252&gt;【記載例】工事概要!$C$28,"",IF(B252&gt;=【記載例】工事概要!$C$27,$Y$13,""))</f>
        <v/>
      </c>
      <c r="Z252" s="64" t="str">
        <f>IF(B252&gt;【記載例】工事概要!$C$30,"",IF(B252&gt;=【記載例】工事概要!$C$29,$Z$13,""))</f>
        <v/>
      </c>
      <c r="AA252" s="64" t="str">
        <f>IF(B252&gt;【記載例】工事概要!$C$32,"",IF(B252&gt;=【記載例】工事概要!$C$31,$AA$13,""))</f>
        <v/>
      </c>
      <c r="AB252" s="64" t="str">
        <f>IF(B252&gt;【記載例】工事概要!$C$34,"",IF(B252&gt;=【記載例】工事概要!$C$33,$AB$13,""))</f>
        <v/>
      </c>
      <c r="AC252" s="64" t="str">
        <f>IF(B252&gt;【記載例】工事概要!$C$36,"",IF(B252&gt;=【記載例】工事概要!$C$35,$AC$13,""))</f>
        <v/>
      </c>
      <c r="AD252" s="64" t="str">
        <f>IF(B252&gt;【記載例】工事概要!$C$38,"",IF(B252&gt;=【記載例】工事概要!$C$37,$AD$13,""))</f>
        <v/>
      </c>
      <c r="AE252" s="64" t="str">
        <f>IF(B252&gt;【記載例】工事概要!$C$40,"",IF(B252&gt;=【記載例】工事概要!$C$39,$AE$13,""))</f>
        <v/>
      </c>
      <c r="AF252" s="64" t="str">
        <f t="shared" si="47"/>
        <v/>
      </c>
      <c r="AG252" s="64" t="str">
        <f t="shared" si="48"/>
        <v xml:space="preserve"> </v>
      </c>
    </row>
    <row r="253" spans="1:33" ht="39" customHeight="1">
      <c r="A253" s="47" t="str">
        <f t="shared" si="49"/>
        <v>対象期間外</v>
      </c>
      <c r="B253" s="72" t="str">
        <f>IFERROR(IF(B252=【記載例】工事概要!$E$14,"-",IF(B252="-","-",B252+1)),"-")</f>
        <v>-</v>
      </c>
      <c r="C253" s="73" t="str">
        <f t="shared" si="50"/>
        <v>-</v>
      </c>
      <c r="D253" s="66" t="str">
        <f t="shared" si="51"/>
        <v xml:space="preserve"> </v>
      </c>
      <c r="E253" s="85" t="str">
        <f>IF(B253=【記載例】工事概要!$E$10,"",IF(B253&gt;【記載例】工事概要!$E$13,"",IF(LEN(AF253)=0,"○","")))</f>
        <v/>
      </c>
      <c r="F253" s="70" t="str">
        <f t="shared" si="52"/>
        <v/>
      </c>
      <c r="G253" s="85" t="str">
        <f t="shared" si="43"/>
        <v/>
      </c>
      <c r="H253" s="85"/>
      <c r="I253" s="85"/>
      <c r="J253" s="74"/>
      <c r="K253" s="204"/>
      <c r="L253" s="71" t="str">
        <f t="shared" si="53"/>
        <v/>
      </c>
      <c r="M253" s="74" t="str">
        <f t="shared" si="44"/>
        <v/>
      </c>
      <c r="N253" s="74" t="str">
        <f t="shared" si="45"/>
        <v>-</v>
      </c>
      <c r="O253" s="71" t="str">
        <f t="shared" si="54"/>
        <v/>
      </c>
      <c r="P253" s="71" t="str">
        <f t="shared" si="55"/>
        <v>振替済み</v>
      </c>
      <c r="Q253" s="192" t="str">
        <f t="shared" si="56"/>
        <v/>
      </c>
      <c r="R253" s="199" t="str">
        <f t="shared" si="46"/>
        <v/>
      </c>
      <c r="S253" s="45"/>
      <c r="V253" s="64" t="str">
        <f>IFERROR(VLOOKUP(B253,【記載例】工事概要!$C$10:$D$14,2,FALSE),"")</f>
        <v/>
      </c>
      <c r="W253" s="64" t="str">
        <f>IFERROR(VLOOKUP(B253,【記載例】工事概要!$C$18:$D$23,2,FALSE),"")</f>
        <v/>
      </c>
      <c r="X253" s="64" t="str">
        <f>IFERROR(VLOOKUP(B253,【記載例】工事概要!$C$24:$D$26,2,FALSE),"")</f>
        <v/>
      </c>
      <c r="Y253" s="64" t="str">
        <f>IF(B253&gt;【記載例】工事概要!$C$28,"",IF(B253&gt;=【記載例】工事概要!$C$27,$Y$13,""))</f>
        <v/>
      </c>
      <c r="Z253" s="64" t="str">
        <f>IF(B253&gt;【記載例】工事概要!$C$30,"",IF(B253&gt;=【記載例】工事概要!$C$29,$Z$13,""))</f>
        <v/>
      </c>
      <c r="AA253" s="64" t="str">
        <f>IF(B253&gt;【記載例】工事概要!$C$32,"",IF(B253&gt;=【記載例】工事概要!$C$31,$AA$13,""))</f>
        <v/>
      </c>
      <c r="AB253" s="64" t="str">
        <f>IF(B253&gt;【記載例】工事概要!$C$34,"",IF(B253&gt;=【記載例】工事概要!$C$33,$AB$13,""))</f>
        <v/>
      </c>
      <c r="AC253" s="64" t="str">
        <f>IF(B253&gt;【記載例】工事概要!$C$36,"",IF(B253&gt;=【記載例】工事概要!$C$35,$AC$13,""))</f>
        <v/>
      </c>
      <c r="AD253" s="64" t="str">
        <f>IF(B253&gt;【記載例】工事概要!$C$38,"",IF(B253&gt;=【記載例】工事概要!$C$37,$AD$13,""))</f>
        <v/>
      </c>
      <c r="AE253" s="64" t="str">
        <f>IF(B253&gt;【記載例】工事概要!$C$40,"",IF(B253&gt;=【記載例】工事概要!$C$39,$AE$13,""))</f>
        <v/>
      </c>
      <c r="AF253" s="64" t="str">
        <f t="shared" si="47"/>
        <v/>
      </c>
      <c r="AG253" s="64" t="str">
        <f t="shared" si="48"/>
        <v xml:space="preserve"> </v>
      </c>
    </row>
    <row r="254" spans="1:33" ht="39" customHeight="1">
      <c r="A254" s="47" t="str">
        <f t="shared" si="49"/>
        <v>対象期間外</v>
      </c>
      <c r="B254" s="72" t="str">
        <f>IFERROR(IF(B253=【記載例】工事概要!$E$14,"-",IF(B253="-","-",B253+1)),"-")</f>
        <v>-</v>
      </c>
      <c r="C254" s="73" t="str">
        <f t="shared" si="50"/>
        <v>-</v>
      </c>
      <c r="D254" s="66" t="str">
        <f t="shared" si="51"/>
        <v xml:space="preserve"> </v>
      </c>
      <c r="E254" s="85" t="str">
        <f>IF(B254=【記載例】工事概要!$E$10,"",IF(B254&gt;【記載例】工事概要!$E$13,"",IF(LEN(AF254)=0,"○","")))</f>
        <v/>
      </c>
      <c r="F254" s="70" t="str">
        <f t="shared" si="52"/>
        <v/>
      </c>
      <c r="G254" s="85" t="str">
        <f t="shared" si="43"/>
        <v/>
      </c>
      <c r="H254" s="85"/>
      <c r="I254" s="85"/>
      <c r="J254" s="74"/>
      <c r="K254" s="204"/>
      <c r="L254" s="71" t="str">
        <f t="shared" si="53"/>
        <v/>
      </c>
      <c r="M254" s="74" t="str">
        <f t="shared" si="44"/>
        <v/>
      </c>
      <c r="N254" s="74" t="str">
        <f t="shared" si="45"/>
        <v>-</v>
      </c>
      <c r="O254" s="71" t="str">
        <f t="shared" si="54"/>
        <v/>
      </c>
      <c r="P254" s="71" t="str">
        <f t="shared" si="55"/>
        <v>振替済み</v>
      </c>
      <c r="Q254" s="192" t="str">
        <f t="shared" si="56"/>
        <v/>
      </c>
      <c r="R254" s="199" t="str">
        <f t="shared" si="46"/>
        <v/>
      </c>
      <c r="S254" s="45"/>
      <c r="V254" s="64" t="str">
        <f>IFERROR(VLOOKUP(B254,【記載例】工事概要!$C$10:$D$14,2,FALSE),"")</f>
        <v/>
      </c>
      <c r="W254" s="64" t="str">
        <f>IFERROR(VLOOKUP(B254,【記載例】工事概要!$C$18:$D$23,2,FALSE),"")</f>
        <v/>
      </c>
      <c r="X254" s="64" t="str">
        <f>IFERROR(VLOOKUP(B254,【記載例】工事概要!$C$24:$D$26,2,FALSE),"")</f>
        <v/>
      </c>
      <c r="Y254" s="64" t="str">
        <f>IF(B254&gt;【記載例】工事概要!$C$28,"",IF(B254&gt;=【記載例】工事概要!$C$27,$Y$13,""))</f>
        <v/>
      </c>
      <c r="Z254" s="64" t="str">
        <f>IF(B254&gt;【記載例】工事概要!$C$30,"",IF(B254&gt;=【記載例】工事概要!$C$29,$Z$13,""))</f>
        <v/>
      </c>
      <c r="AA254" s="64" t="str">
        <f>IF(B254&gt;【記載例】工事概要!$C$32,"",IF(B254&gt;=【記載例】工事概要!$C$31,$AA$13,""))</f>
        <v/>
      </c>
      <c r="AB254" s="64" t="str">
        <f>IF(B254&gt;【記載例】工事概要!$C$34,"",IF(B254&gt;=【記載例】工事概要!$C$33,$AB$13,""))</f>
        <v/>
      </c>
      <c r="AC254" s="64" t="str">
        <f>IF(B254&gt;【記載例】工事概要!$C$36,"",IF(B254&gt;=【記載例】工事概要!$C$35,$AC$13,""))</f>
        <v/>
      </c>
      <c r="AD254" s="64" t="str">
        <f>IF(B254&gt;【記載例】工事概要!$C$38,"",IF(B254&gt;=【記載例】工事概要!$C$37,$AD$13,""))</f>
        <v/>
      </c>
      <c r="AE254" s="64" t="str">
        <f>IF(B254&gt;【記載例】工事概要!$C$40,"",IF(B254&gt;=【記載例】工事概要!$C$39,$AE$13,""))</f>
        <v/>
      </c>
      <c r="AF254" s="64" t="str">
        <f t="shared" si="47"/>
        <v/>
      </c>
      <c r="AG254" s="64" t="str">
        <f t="shared" si="48"/>
        <v xml:space="preserve"> </v>
      </c>
    </row>
    <row r="255" spans="1:33" ht="39" customHeight="1">
      <c r="A255" s="47" t="str">
        <f t="shared" si="49"/>
        <v>対象期間外</v>
      </c>
      <c r="B255" s="72" t="str">
        <f>IFERROR(IF(B254=【記載例】工事概要!$E$14,"-",IF(B254="-","-",B254+1)),"-")</f>
        <v>-</v>
      </c>
      <c r="C255" s="73" t="str">
        <f t="shared" si="50"/>
        <v>-</v>
      </c>
      <c r="D255" s="66" t="str">
        <f t="shared" si="51"/>
        <v xml:space="preserve"> </v>
      </c>
      <c r="E255" s="85" t="str">
        <f>IF(B255=【記載例】工事概要!$E$10,"",IF(B255&gt;【記載例】工事概要!$E$13,"",IF(LEN(AF255)=0,"○","")))</f>
        <v/>
      </c>
      <c r="F255" s="70" t="str">
        <f t="shared" si="52"/>
        <v/>
      </c>
      <c r="G255" s="85" t="str">
        <f t="shared" si="43"/>
        <v/>
      </c>
      <c r="H255" s="85"/>
      <c r="I255" s="85"/>
      <c r="J255" s="74"/>
      <c r="K255" s="204"/>
      <c r="L255" s="71" t="str">
        <f t="shared" si="53"/>
        <v/>
      </c>
      <c r="M255" s="74" t="str">
        <f t="shared" si="44"/>
        <v/>
      </c>
      <c r="N255" s="74" t="str">
        <f t="shared" si="45"/>
        <v>-</v>
      </c>
      <c r="O255" s="71" t="str">
        <f t="shared" si="54"/>
        <v/>
      </c>
      <c r="P255" s="71" t="str">
        <f t="shared" si="55"/>
        <v>振替済み</v>
      </c>
      <c r="Q255" s="192" t="str">
        <f t="shared" si="56"/>
        <v/>
      </c>
      <c r="R255" s="199" t="str">
        <f t="shared" si="46"/>
        <v/>
      </c>
      <c r="S255" s="45"/>
      <c r="V255" s="64" t="str">
        <f>IFERROR(VLOOKUP(B255,【記載例】工事概要!$C$10:$D$14,2,FALSE),"")</f>
        <v/>
      </c>
      <c r="W255" s="64" t="str">
        <f>IFERROR(VLOOKUP(B255,【記載例】工事概要!$C$18:$D$23,2,FALSE),"")</f>
        <v/>
      </c>
      <c r="X255" s="64" t="str">
        <f>IFERROR(VLOOKUP(B255,【記載例】工事概要!$C$24:$D$26,2,FALSE),"")</f>
        <v/>
      </c>
      <c r="Y255" s="64" t="str">
        <f>IF(B255&gt;【記載例】工事概要!$C$28,"",IF(B255&gt;=【記載例】工事概要!$C$27,$Y$13,""))</f>
        <v/>
      </c>
      <c r="Z255" s="64" t="str">
        <f>IF(B255&gt;【記載例】工事概要!$C$30,"",IF(B255&gt;=【記載例】工事概要!$C$29,$Z$13,""))</f>
        <v/>
      </c>
      <c r="AA255" s="64" t="str">
        <f>IF(B255&gt;【記載例】工事概要!$C$32,"",IF(B255&gt;=【記載例】工事概要!$C$31,$AA$13,""))</f>
        <v/>
      </c>
      <c r="AB255" s="64" t="str">
        <f>IF(B255&gt;【記載例】工事概要!$C$34,"",IF(B255&gt;=【記載例】工事概要!$C$33,$AB$13,""))</f>
        <v/>
      </c>
      <c r="AC255" s="64" t="str">
        <f>IF(B255&gt;【記載例】工事概要!$C$36,"",IF(B255&gt;=【記載例】工事概要!$C$35,$AC$13,""))</f>
        <v/>
      </c>
      <c r="AD255" s="64" t="str">
        <f>IF(B255&gt;【記載例】工事概要!$C$38,"",IF(B255&gt;=【記載例】工事概要!$C$37,$AD$13,""))</f>
        <v/>
      </c>
      <c r="AE255" s="64" t="str">
        <f>IF(B255&gt;【記載例】工事概要!$C$40,"",IF(B255&gt;=【記載例】工事概要!$C$39,$AE$13,""))</f>
        <v/>
      </c>
      <c r="AF255" s="64" t="str">
        <f t="shared" si="47"/>
        <v/>
      </c>
      <c r="AG255" s="64" t="str">
        <f t="shared" si="48"/>
        <v xml:space="preserve"> </v>
      </c>
    </row>
    <row r="256" spans="1:33" ht="39" customHeight="1">
      <c r="A256" s="47" t="str">
        <f t="shared" si="49"/>
        <v>対象期間外</v>
      </c>
      <c r="B256" s="72" t="str">
        <f>IFERROR(IF(B255=【記載例】工事概要!$E$14,"-",IF(B255="-","-",B255+1)),"-")</f>
        <v>-</v>
      </c>
      <c r="C256" s="73" t="str">
        <f t="shared" si="50"/>
        <v>-</v>
      </c>
      <c r="D256" s="66" t="str">
        <f t="shared" si="51"/>
        <v xml:space="preserve"> </v>
      </c>
      <c r="E256" s="85" t="str">
        <f>IF(B256=【記載例】工事概要!$E$10,"",IF(B256&gt;【記載例】工事概要!$E$13,"",IF(LEN(AF256)=0,"○","")))</f>
        <v/>
      </c>
      <c r="F256" s="70" t="str">
        <f t="shared" si="52"/>
        <v/>
      </c>
      <c r="G256" s="85" t="str">
        <f t="shared" si="43"/>
        <v/>
      </c>
      <c r="H256" s="85"/>
      <c r="I256" s="85"/>
      <c r="J256" s="74"/>
      <c r="K256" s="204"/>
      <c r="L256" s="71" t="str">
        <f t="shared" si="53"/>
        <v/>
      </c>
      <c r="M256" s="74" t="str">
        <f t="shared" si="44"/>
        <v/>
      </c>
      <c r="N256" s="74" t="str">
        <f t="shared" si="45"/>
        <v>-</v>
      </c>
      <c r="O256" s="71" t="str">
        <f t="shared" si="54"/>
        <v/>
      </c>
      <c r="P256" s="71" t="str">
        <f t="shared" si="55"/>
        <v>振替済み</v>
      </c>
      <c r="Q256" s="192" t="str">
        <f t="shared" si="56"/>
        <v/>
      </c>
      <c r="R256" s="199" t="str">
        <f t="shared" si="46"/>
        <v/>
      </c>
      <c r="S256" s="45"/>
      <c r="V256" s="64" t="str">
        <f>IFERROR(VLOOKUP(B256,【記載例】工事概要!$C$10:$D$14,2,FALSE),"")</f>
        <v/>
      </c>
      <c r="W256" s="64" t="str">
        <f>IFERROR(VLOOKUP(B256,【記載例】工事概要!$C$18:$D$23,2,FALSE),"")</f>
        <v/>
      </c>
      <c r="X256" s="64" t="str">
        <f>IFERROR(VLOOKUP(B256,【記載例】工事概要!$C$24:$D$26,2,FALSE),"")</f>
        <v/>
      </c>
      <c r="Y256" s="64" t="str">
        <f>IF(B256&gt;【記載例】工事概要!$C$28,"",IF(B256&gt;=【記載例】工事概要!$C$27,$Y$13,""))</f>
        <v/>
      </c>
      <c r="Z256" s="64" t="str">
        <f>IF(B256&gt;【記載例】工事概要!$C$30,"",IF(B256&gt;=【記載例】工事概要!$C$29,$Z$13,""))</f>
        <v/>
      </c>
      <c r="AA256" s="64" t="str">
        <f>IF(B256&gt;【記載例】工事概要!$C$32,"",IF(B256&gt;=【記載例】工事概要!$C$31,$AA$13,""))</f>
        <v/>
      </c>
      <c r="AB256" s="64" t="str">
        <f>IF(B256&gt;【記載例】工事概要!$C$34,"",IF(B256&gt;=【記載例】工事概要!$C$33,$AB$13,""))</f>
        <v/>
      </c>
      <c r="AC256" s="64" t="str">
        <f>IF(B256&gt;【記載例】工事概要!$C$36,"",IF(B256&gt;=【記載例】工事概要!$C$35,$AC$13,""))</f>
        <v/>
      </c>
      <c r="AD256" s="64" t="str">
        <f>IF(B256&gt;【記載例】工事概要!$C$38,"",IF(B256&gt;=【記載例】工事概要!$C$37,$AD$13,""))</f>
        <v/>
      </c>
      <c r="AE256" s="64" t="str">
        <f>IF(B256&gt;【記載例】工事概要!$C$40,"",IF(B256&gt;=【記載例】工事概要!$C$39,$AE$13,""))</f>
        <v/>
      </c>
      <c r="AF256" s="64" t="str">
        <f t="shared" si="47"/>
        <v/>
      </c>
      <c r="AG256" s="64" t="str">
        <f t="shared" si="48"/>
        <v xml:space="preserve"> </v>
      </c>
    </row>
    <row r="257" spans="1:33" ht="39" customHeight="1">
      <c r="A257" s="47" t="str">
        <f t="shared" si="49"/>
        <v>対象期間外</v>
      </c>
      <c r="B257" s="72" t="str">
        <f>IFERROR(IF(B256=【記載例】工事概要!$E$14,"-",IF(B256="-","-",B256+1)),"-")</f>
        <v>-</v>
      </c>
      <c r="C257" s="73" t="str">
        <f t="shared" si="50"/>
        <v>-</v>
      </c>
      <c r="D257" s="66" t="str">
        <f t="shared" si="51"/>
        <v xml:space="preserve"> </v>
      </c>
      <c r="E257" s="85" t="str">
        <f>IF(B257=【記載例】工事概要!$E$10,"",IF(B257&gt;【記載例】工事概要!$E$13,"",IF(LEN(AF257)=0,"○","")))</f>
        <v/>
      </c>
      <c r="F257" s="70" t="str">
        <f t="shared" si="52"/>
        <v/>
      </c>
      <c r="G257" s="85" t="str">
        <f t="shared" si="43"/>
        <v/>
      </c>
      <c r="H257" s="85"/>
      <c r="I257" s="85"/>
      <c r="J257" s="74"/>
      <c r="K257" s="204"/>
      <c r="L257" s="71" t="str">
        <f t="shared" si="53"/>
        <v/>
      </c>
      <c r="M257" s="74" t="str">
        <f t="shared" si="44"/>
        <v/>
      </c>
      <c r="N257" s="74" t="str">
        <f t="shared" si="45"/>
        <v>-</v>
      </c>
      <c r="O257" s="71" t="str">
        <f t="shared" si="54"/>
        <v/>
      </c>
      <c r="P257" s="71" t="str">
        <f t="shared" si="55"/>
        <v>振替済み</v>
      </c>
      <c r="Q257" s="192" t="str">
        <f t="shared" si="56"/>
        <v/>
      </c>
      <c r="R257" s="199" t="str">
        <f t="shared" si="46"/>
        <v/>
      </c>
      <c r="S257" s="45"/>
      <c r="V257" s="64" t="str">
        <f>IFERROR(VLOOKUP(B257,【記載例】工事概要!$C$10:$D$14,2,FALSE),"")</f>
        <v/>
      </c>
      <c r="W257" s="64" t="str">
        <f>IFERROR(VLOOKUP(B257,【記載例】工事概要!$C$18:$D$23,2,FALSE),"")</f>
        <v/>
      </c>
      <c r="X257" s="64" t="str">
        <f>IFERROR(VLOOKUP(B257,【記載例】工事概要!$C$24:$D$26,2,FALSE),"")</f>
        <v/>
      </c>
      <c r="Y257" s="64" t="str">
        <f>IF(B257&gt;【記載例】工事概要!$C$28,"",IF(B257&gt;=【記載例】工事概要!$C$27,$Y$13,""))</f>
        <v/>
      </c>
      <c r="Z257" s="64" t="str">
        <f>IF(B257&gt;【記載例】工事概要!$C$30,"",IF(B257&gt;=【記載例】工事概要!$C$29,$Z$13,""))</f>
        <v/>
      </c>
      <c r="AA257" s="64" t="str">
        <f>IF(B257&gt;【記載例】工事概要!$C$32,"",IF(B257&gt;=【記載例】工事概要!$C$31,$AA$13,""))</f>
        <v/>
      </c>
      <c r="AB257" s="64" t="str">
        <f>IF(B257&gt;【記載例】工事概要!$C$34,"",IF(B257&gt;=【記載例】工事概要!$C$33,$AB$13,""))</f>
        <v/>
      </c>
      <c r="AC257" s="64" t="str">
        <f>IF(B257&gt;【記載例】工事概要!$C$36,"",IF(B257&gt;=【記載例】工事概要!$C$35,$AC$13,""))</f>
        <v/>
      </c>
      <c r="AD257" s="64" t="str">
        <f>IF(B257&gt;【記載例】工事概要!$C$38,"",IF(B257&gt;=【記載例】工事概要!$C$37,$AD$13,""))</f>
        <v/>
      </c>
      <c r="AE257" s="64" t="str">
        <f>IF(B257&gt;【記載例】工事概要!$C$40,"",IF(B257&gt;=【記載例】工事概要!$C$39,$AE$13,""))</f>
        <v/>
      </c>
      <c r="AF257" s="64" t="str">
        <f t="shared" si="47"/>
        <v/>
      </c>
      <c r="AG257" s="64" t="str">
        <f t="shared" si="48"/>
        <v xml:space="preserve"> </v>
      </c>
    </row>
    <row r="258" spans="1:33" ht="39" customHeight="1">
      <c r="A258" s="47" t="str">
        <f t="shared" si="49"/>
        <v>対象期間外</v>
      </c>
      <c r="B258" s="72" t="str">
        <f>IFERROR(IF(B257=【記載例】工事概要!$E$14,"-",IF(B257="-","-",B257+1)),"-")</f>
        <v>-</v>
      </c>
      <c r="C258" s="73" t="str">
        <f t="shared" si="50"/>
        <v>-</v>
      </c>
      <c r="D258" s="66" t="str">
        <f t="shared" si="51"/>
        <v xml:space="preserve"> </v>
      </c>
      <c r="E258" s="85" t="str">
        <f>IF(B258=【記載例】工事概要!$E$10,"",IF(B258&gt;【記載例】工事概要!$E$13,"",IF(LEN(AF258)=0,"○","")))</f>
        <v/>
      </c>
      <c r="F258" s="70" t="str">
        <f t="shared" si="52"/>
        <v/>
      </c>
      <c r="G258" s="85" t="str">
        <f t="shared" si="43"/>
        <v/>
      </c>
      <c r="H258" s="85"/>
      <c r="I258" s="85"/>
      <c r="J258" s="74"/>
      <c r="K258" s="204"/>
      <c r="L258" s="71" t="str">
        <f t="shared" si="53"/>
        <v/>
      </c>
      <c r="M258" s="74" t="str">
        <f t="shared" si="44"/>
        <v/>
      </c>
      <c r="N258" s="74" t="str">
        <f t="shared" si="45"/>
        <v>-</v>
      </c>
      <c r="O258" s="71" t="str">
        <f t="shared" si="54"/>
        <v/>
      </c>
      <c r="P258" s="71" t="str">
        <f t="shared" si="55"/>
        <v>振替済み</v>
      </c>
      <c r="Q258" s="192" t="str">
        <f t="shared" si="56"/>
        <v/>
      </c>
      <c r="R258" s="199" t="str">
        <f t="shared" si="46"/>
        <v/>
      </c>
      <c r="S258" s="45"/>
      <c r="V258" s="64" t="str">
        <f>IFERROR(VLOOKUP(B258,【記載例】工事概要!$C$10:$D$14,2,FALSE),"")</f>
        <v/>
      </c>
      <c r="W258" s="64" t="str">
        <f>IFERROR(VLOOKUP(B258,【記載例】工事概要!$C$18:$D$23,2,FALSE),"")</f>
        <v/>
      </c>
      <c r="X258" s="64" t="str">
        <f>IFERROR(VLOOKUP(B258,【記載例】工事概要!$C$24:$D$26,2,FALSE),"")</f>
        <v/>
      </c>
      <c r="Y258" s="64" t="str">
        <f>IF(B258&gt;【記載例】工事概要!$C$28,"",IF(B258&gt;=【記載例】工事概要!$C$27,$Y$13,""))</f>
        <v/>
      </c>
      <c r="Z258" s="64" t="str">
        <f>IF(B258&gt;【記載例】工事概要!$C$30,"",IF(B258&gt;=【記載例】工事概要!$C$29,$Z$13,""))</f>
        <v/>
      </c>
      <c r="AA258" s="64" t="str">
        <f>IF(B258&gt;【記載例】工事概要!$C$32,"",IF(B258&gt;=【記載例】工事概要!$C$31,$AA$13,""))</f>
        <v/>
      </c>
      <c r="AB258" s="64" t="str">
        <f>IF(B258&gt;【記載例】工事概要!$C$34,"",IF(B258&gt;=【記載例】工事概要!$C$33,$AB$13,""))</f>
        <v/>
      </c>
      <c r="AC258" s="64" t="str">
        <f>IF(B258&gt;【記載例】工事概要!$C$36,"",IF(B258&gt;=【記載例】工事概要!$C$35,$AC$13,""))</f>
        <v/>
      </c>
      <c r="AD258" s="64" t="str">
        <f>IF(B258&gt;【記載例】工事概要!$C$38,"",IF(B258&gt;=【記載例】工事概要!$C$37,$AD$13,""))</f>
        <v/>
      </c>
      <c r="AE258" s="64" t="str">
        <f>IF(B258&gt;【記載例】工事概要!$C$40,"",IF(B258&gt;=【記載例】工事概要!$C$39,$AE$13,""))</f>
        <v/>
      </c>
      <c r="AF258" s="64" t="str">
        <f t="shared" si="47"/>
        <v/>
      </c>
      <c r="AG258" s="64" t="str">
        <f t="shared" si="48"/>
        <v xml:space="preserve"> </v>
      </c>
    </row>
    <row r="259" spans="1:33" ht="39" customHeight="1">
      <c r="A259" s="47" t="str">
        <f t="shared" si="49"/>
        <v>対象期間外</v>
      </c>
      <c r="B259" s="72" t="str">
        <f>IFERROR(IF(B258=【記載例】工事概要!$E$14,"-",IF(B258="-","-",B258+1)),"-")</f>
        <v>-</v>
      </c>
      <c r="C259" s="73" t="str">
        <f t="shared" si="50"/>
        <v>-</v>
      </c>
      <c r="D259" s="66" t="str">
        <f t="shared" si="51"/>
        <v xml:space="preserve"> </v>
      </c>
      <c r="E259" s="85" t="str">
        <f>IF(B259=【記載例】工事概要!$E$10,"",IF(B259&gt;【記載例】工事概要!$E$13,"",IF(LEN(AF259)=0,"○","")))</f>
        <v/>
      </c>
      <c r="F259" s="70" t="str">
        <f t="shared" si="52"/>
        <v/>
      </c>
      <c r="G259" s="85" t="str">
        <f t="shared" si="43"/>
        <v/>
      </c>
      <c r="H259" s="85"/>
      <c r="I259" s="85"/>
      <c r="J259" s="74"/>
      <c r="K259" s="204"/>
      <c r="L259" s="71" t="str">
        <f t="shared" si="53"/>
        <v/>
      </c>
      <c r="M259" s="74" t="str">
        <f t="shared" si="44"/>
        <v/>
      </c>
      <c r="N259" s="74" t="str">
        <f t="shared" si="45"/>
        <v>-</v>
      </c>
      <c r="O259" s="71" t="str">
        <f t="shared" si="54"/>
        <v/>
      </c>
      <c r="P259" s="71" t="str">
        <f t="shared" si="55"/>
        <v>振替済み</v>
      </c>
      <c r="Q259" s="192" t="str">
        <f t="shared" si="56"/>
        <v/>
      </c>
      <c r="R259" s="199" t="str">
        <f t="shared" si="46"/>
        <v/>
      </c>
      <c r="S259" s="45"/>
      <c r="V259" s="64" t="str">
        <f>IFERROR(VLOOKUP(B259,【記載例】工事概要!$C$10:$D$14,2,FALSE),"")</f>
        <v/>
      </c>
      <c r="W259" s="64" t="str">
        <f>IFERROR(VLOOKUP(B259,【記載例】工事概要!$C$18:$D$23,2,FALSE),"")</f>
        <v/>
      </c>
      <c r="X259" s="64" t="str">
        <f>IFERROR(VLOOKUP(B259,【記載例】工事概要!$C$24:$D$26,2,FALSE),"")</f>
        <v/>
      </c>
      <c r="Y259" s="64" t="str">
        <f>IF(B259&gt;【記載例】工事概要!$C$28,"",IF(B259&gt;=【記載例】工事概要!$C$27,$Y$13,""))</f>
        <v/>
      </c>
      <c r="Z259" s="64" t="str">
        <f>IF(B259&gt;【記載例】工事概要!$C$30,"",IF(B259&gt;=【記載例】工事概要!$C$29,$Z$13,""))</f>
        <v/>
      </c>
      <c r="AA259" s="64" t="str">
        <f>IF(B259&gt;【記載例】工事概要!$C$32,"",IF(B259&gt;=【記載例】工事概要!$C$31,$AA$13,""))</f>
        <v/>
      </c>
      <c r="AB259" s="64" t="str">
        <f>IF(B259&gt;【記載例】工事概要!$C$34,"",IF(B259&gt;=【記載例】工事概要!$C$33,$AB$13,""))</f>
        <v/>
      </c>
      <c r="AC259" s="64" t="str">
        <f>IF(B259&gt;【記載例】工事概要!$C$36,"",IF(B259&gt;=【記載例】工事概要!$C$35,$AC$13,""))</f>
        <v/>
      </c>
      <c r="AD259" s="64" t="str">
        <f>IF(B259&gt;【記載例】工事概要!$C$38,"",IF(B259&gt;=【記載例】工事概要!$C$37,$AD$13,""))</f>
        <v/>
      </c>
      <c r="AE259" s="64" t="str">
        <f>IF(B259&gt;【記載例】工事概要!$C$40,"",IF(B259&gt;=【記載例】工事概要!$C$39,$AE$13,""))</f>
        <v/>
      </c>
      <c r="AF259" s="64" t="str">
        <f t="shared" si="47"/>
        <v/>
      </c>
      <c r="AG259" s="64" t="str">
        <f t="shared" si="48"/>
        <v xml:space="preserve"> </v>
      </c>
    </row>
    <row r="260" spans="1:33" ht="39" customHeight="1">
      <c r="A260" s="47" t="str">
        <f t="shared" si="49"/>
        <v>対象期間外</v>
      </c>
      <c r="B260" s="72" t="str">
        <f>IFERROR(IF(B259=【記載例】工事概要!$E$14,"-",IF(B259="-","-",B259+1)),"-")</f>
        <v>-</v>
      </c>
      <c r="C260" s="73" t="str">
        <f t="shared" si="50"/>
        <v>-</v>
      </c>
      <c r="D260" s="66" t="str">
        <f t="shared" si="51"/>
        <v xml:space="preserve"> </v>
      </c>
      <c r="E260" s="85" t="str">
        <f>IF(B260=【記載例】工事概要!$E$10,"",IF(B260&gt;【記載例】工事概要!$E$13,"",IF(LEN(AF260)=0,"○","")))</f>
        <v/>
      </c>
      <c r="F260" s="70" t="str">
        <f t="shared" si="52"/>
        <v/>
      </c>
      <c r="G260" s="85" t="str">
        <f t="shared" si="43"/>
        <v/>
      </c>
      <c r="H260" s="85"/>
      <c r="I260" s="85"/>
      <c r="J260" s="74"/>
      <c r="K260" s="204"/>
      <c r="L260" s="71" t="str">
        <f t="shared" si="53"/>
        <v/>
      </c>
      <c r="M260" s="74" t="str">
        <f t="shared" si="44"/>
        <v/>
      </c>
      <c r="N260" s="74" t="str">
        <f t="shared" si="45"/>
        <v>-</v>
      </c>
      <c r="O260" s="71" t="str">
        <f t="shared" si="54"/>
        <v/>
      </c>
      <c r="P260" s="71" t="str">
        <f t="shared" si="55"/>
        <v>振替済み</v>
      </c>
      <c r="Q260" s="192" t="str">
        <f t="shared" si="56"/>
        <v/>
      </c>
      <c r="R260" s="199" t="str">
        <f t="shared" si="46"/>
        <v/>
      </c>
      <c r="S260" s="45"/>
      <c r="V260" s="64" t="str">
        <f>IFERROR(VLOOKUP(B260,【記載例】工事概要!$C$10:$D$14,2,FALSE),"")</f>
        <v/>
      </c>
      <c r="W260" s="64" t="str">
        <f>IFERROR(VLOOKUP(B260,【記載例】工事概要!$C$18:$D$23,2,FALSE),"")</f>
        <v/>
      </c>
      <c r="X260" s="64" t="str">
        <f>IFERROR(VLOOKUP(B260,【記載例】工事概要!$C$24:$D$26,2,FALSE),"")</f>
        <v/>
      </c>
      <c r="Y260" s="64" t="str">
        <f>IF(B260&gt;【記載例】工事概要!$C$28,"",IF(B260&gt;=【記載例】工事概要!$C$27,$Y$13,""))</f>
        <v/>
      </c>
      <c r="Z260" s="64" t="str">
        <f>IF(B260&gt;【記載例】工事概要!$C$30,"",IF(B260&gt;=【記載例】工事概要!$C$29,$Z$13,""))</f>
        <v/>
      </c>
      <c r="AA260" s="64" t="str">
        <f>IF(B260&gt;【記載例】工事概要!$C$32,"",IF(B260&gt;=【記載例】工事概要!$C$31,$AA$13,""))</f>
        <v/>
      </c>
      <c r="AB260" s="64" t="str">
        <f>IF(B260&gt;【記載例】工事概要!$C$34,"",IF(B260&gt;=【記載例】工事概要!$C$33,$AB$13,""))</f>
        <v/>
      </c>
      <c r="AC260" s="64" t="str">
        <f>IF(B260&gt;【記載例】工事概要!$C$36,"",IF(B260&gt;=【記載例】工事概要!$C$35,$AC$13,""))</f>
        <v/>
      </c>
      <c r="AD260" s="64" t="str">
        <f>IF(B260&gt;【記載例】工事概要!$C$38,"",IF(B260&gt;=【記載例】工事概要!$C$37,$AD$13,""))</f>
        <v/>
      </c>
      <c r="AE260" s="64" t="str">
        <f>IF(B260&gt;【記載例】工事概要!$C$40,"",IF(B260&gt;=【記載例】工事概要!$C$39,$AE$13,""))</f>
        <v/>
      </c>
      <c r="AF260" s="64" t="str">
        <f t="shared" si="47"/>
        <v/>
      </c>
      <c r="AG260" s="64" t="str">
        <f t="shared" si="48"/>
        <v xml:space="preserve"> </v>
      </c>
    </row>
    <row r="261" spans="1:33" ht="39" customHeight="1">
      <c r="A261" s="47" t="str">
        <f t="shared" si="49"/>
        <v>対象期間外</v>
      </c>
      <c r="B261" s="72" t="str">
        <f>IFERROR(IF(B260=【記載例】工事概要!$E$14,"-",IF(B260="-","-",B260+1)),"-")</f>
        <v>-</v>
      </c>
      <c r="C261" s="73" t="str">
        <f t="shared" si="50"/>
        <v>-</v>
      </c>
      <c r="D261" s="66" t="str">
        <f t="shared" si="51"/>
        <v xml:space="preserve"> </v>
      </c>
      <c r="E261" s="85" t="str">
        <f>IF(B261=【記載例】工事概要!$E$10,"",IF(B261&gt;【記載例】工事概要!$E$13,"",IF(LEN(AF261)=0,"○","")))</f>
        <v/>
      </c>
      <c r="F261" s="70" t="str">
        <f t="shared" si="52"/>
        <v/>
      </c>
      <c r="G261" s="85" t="str">
        <f t="shared" si="43"/>
        <v/>
      </c>
      <c r="H261" s="85"/>
      <c r="I261" s="85"/>
      <c r="J261" s="74"/>
      <c r="K261" s="204"/>
      <c r="L261" s="71" t="str">
        <f t="shared" si="53"/>
        <v/>
      </c>
      <c r="M261" s="74" t="str">
        <f t="shared" si="44"/>
        <v/>
      </c>
      <c r="N261" s="74" t="str">
        <f t="shared" si="45"/>
        <v>-</v>
      </c>
      <c r="O261" s="71" t="str">
        <f t="shared" si="54"/>
        <v/>
      </c>
      <c r="P261" s="71" t="str">
        <f t="shared" si="55"/>
        <v>振替済み</v>
      </c>
      <c r="Q261" s="192" t="str">
        <f t="shared" si="56"/>
        <v/>
      </c>
      <c r="R261" s="199" t="str">
        <f t="shared" si="46"/>
        <v/>
      </c>
      <c r="S261" s="45"/>
      <c r="V261" s="64" t="str">
        <f>IFERROR(VLOOKUP(B261,【記載例】工事概要!$C$10:$D$14,2,FALSE),"")</f>
        <v/>
      </c>
      <c r="W261" s="64" t="str">
        <f>IFERROR(VLOOKUP(B261,【記載例】工事概要!$C$18:$D$23,2,FALSE),"")</f>
        <v/>
      </c>
      <c r="X261" s="64" t="str">
        <f>IFERROR(VLOOKUP(B261,【記載例】工事概要!$C$24:$D$26,2,FALSE),"")</f>
        <v/>
      </c>
      <c r="Y261" s="64" t="str">
        <f>IF(B261&gt;【記載例】工事概要!$C$28,"",IF(B261&gt;=【記載例】工事概要!$C$27,$Y$13,""))</f>
        <v/>
      </c>
      <c r="Z261" s="64" t="str">
        <f>IF(B261&gt;【記載例】工事概要!$C$30,"",IF(B261&gt;=【記載例】工事概要!$C$29,$Z$13,""))</f>
        <v/>
      </c>
      <c r="AA261" s="64" t="str">
        <f>IF(B261&gt;【記載例】工事概要!$C$32,"",IF(B261&gt;=【記載例】工事概要!$C$31,$AA$13,""))</f>
        <v/>
      </c>
      <c r="AB261" s="64" t="str">
        <f>IF(B261&gt;【記載例】工事概要!$C$34,"",IF(B261&gt;=【記載例】工事概要!$C$33,$AB$13,""))</f>
        <v/>
      </c>
      <c r="AC261" s="64" t="str">
        <f>IF(B261&gt;【記載例】工事概要!$C$36,"",IF(B261&gt;=【記載例】工事概要!$C$35,$AC$13,""))</f>
        <v/>
      </c>
      <c r="AD261" s="64" t="str">
        <f>IF(B261&gt;【記載例】工事概要!$C$38,"",IF(B261&gt;=【記載例】工事概要!$C$37,$AD$13,""))</f>
        <v/>
      </c>
      <c r="AE261" s="64" t="str">
        <f>IF(B261&gt;【記載例】工事概要!$C$40,"",IF(B261&gt;=【記載例】工事概要!$C$39,$AE$13,""))</f>
        <v/>
      </c>
      <c r="AF261" s="64" t="str">
        <f t="shared" si="47"/>
        <v/>
      </c>
      <c r="AG261" s="64" t="str">
        <f t="shared" si="48"/>
        <v xml:space="preserve"> </v>
      </c>
    </row>
    <row r="262" spans="1:33" ht="39" customHeight="1">
      <c r="A262" s="47" t="str">
        <f t="shared" si="49"/>
        <v>対象期間外</v>
      </c>
      <c r="B262" s="72" t="str">
        <f>IFERROR(IF(B261=【記載例】工事概要!$E$14,"-",IF(B261="-","-",B261+1)),"-")</f>
        <v>-</v>
      </c>
      <c r="C262" s="73" t="str">
        <f t="shared" si="50"/>
        <v>-</v>
      </c>
      <c r="D262" s="66" t="str">
        <f t="shared" si="51"/>
        <v xml:space="preserve"> </v>
      </c>
      <c r="E262" s="85" t="str">
        <f>IF(B262=【記載例】工事概要!$E$10,"",IF(B262&gt;【記載例】工事概要!$E$13,"",IF(LEN(AF262)=0,"○","")))</f>
        <v/>
      </c>
      <c r="F262" s="70" t="str">
        <f t="shared" si="52"/>
        <v/>
      </c>
      <c r="G262" s="85" t="str">
        <f t="shared" si="43"/>
        <v/>
      </c>
      <c r="H262" s="85"/>
      <c r="I262" s="85"/>
      <c r="J262" s="74"/>
      <c r="K262" s="204"/>
      <c r="L262" s="71" t="str">
        <f t="shared" si="53"/>
        <v/>
      </c>
      <c r="M262" s="74" t="str">
        <f t="shared" si="44"/>
        <v/>
      </c>
      <c r="N262" s="74" t="str">
        <f t="shared" si="45"/>
        <v>-</v>
      </c>
      <c r="O262" s="71" t="str">
        <f t="shared" si="54"/>
        <v/>
      </c>
      <c r="P262" s="71" t="str">
        <f t="shared" si="55"/>
        <v>振替済み</v>
      </c>
      <c r="Q262" s="192" t="str">
        <f t="shared" si="56"/>
        <v/>
      </c>
      <c r="R262" s="199" t="str">
        <f t="shared" si="46"/>
        <v/>
      </c>
      <c r="S262" s="45"/>
      <c r="V262" s="64" t="str">
        <f>IFERROR(VLOOKUP(B262,【記載例】工事概要!$C$10:$D$14,2,FALSE),"")</f>
        <v/>
      </c>
      <c r="W262" s="64" t="str">
        <f>IFERROR(VLOOKUP(B262,【記載例】工事概要!$C$18:$D$23,2,FALSE),"")</f>
        <v/>
      </c>
      <c r="X262" s="64" t="str">
        <f>IFERROR(VLOOKUP(B262,【記載例】工事概要!$C$24:$D$26,2,FALSE),"")</f>
        <v/>
      </c>
      <c r="Y262" s="64" t="str">
        <f>IF(B262&gt;【記載例】工事概要!$C$28,"",IF(B262&gt;=【記載例】工事概要!$C$27,$Y$13,""))</f>
        <v/>
      </c>
      <c r="Z262" s="64" t="str">
        <f>IF(B262&gt;【記載例】工事概要!$C$30,"",IF(B262&gt;=【記載例】工事概要!$C$29,$Z$13,""))</f>
        <v/>
      </c>
      <c r="AA262" s="64" t="str">
        <f>IF(B262&gt;【記載例】工事概要!$C$32,"",IF(B262&gt;=【記載例】工事概要!$C$31,$AA$13,""))</f>
        <v/>
      </c>
      <c r="AB262" s="64" t="str">
        <f>IF(B262&gt;【記載例】工事概要!$C$34,"",IF(B262&gt;=【記載例】工事概要!$C$33,$AB$13,""))</f>
        <v/>
      </c>
      <c r="AC262" s="64" t="str">
        <f>IF(B262&gt;【記載例】工事概要!$C$36,"",IF(B262&gt;=【記載例】工事概要!$C$35,$AC$13,""))</f>
        <v/>
      </c>
      <c r="AD262" s="64" t="str">
        <f>IF(B262&gt;【記載例】工事概要!$C$38,"",IF(B262&gt;=【記載例】工事概要!$C$37,$AD$13,""))</f>
        <v/>
      </c>
      <c r="AE262" s="64" t="str">
        <f>IF(B262&gt;【記載例】工事概要!$C$40,"",IF(B262&gt;=【記載例】工事概要!$C$39,$AE$13,""))</f>
        <v/>
      </c>
      <c r="AF262" s="64" t="str">
        <f t="shared" si="47"/>
        <v/>
      </c>
      <c r="AG262" s="64" t="str">
        <f t="shared" si="48"/>
        <v xml:space="preserve"> </v>
      </c>
    </row>
    <row r="263" spans="1:33" ht="39" customHeight="1">
      <c r="A263" s="47" t="str">
        <f t="shared" si="49"/>
        <v>対象期間外</v>
      </c>
      <c r="B263" s="72" t="str">
        <f>IFERROR(IF(B262=【記載例】工事概要!$E$14,"-",IF(B262="-","-",B262+1)),"-")</f>
        <v>-</v>
      </c>
      <c r="C263" s="73" t="str">
        <f t="shared" si="50"/>
        <v>-</v>
      </c>
      <c r="D263" s="66" t="str">
        <f t="shared" si="51"/>
        <v xml:space="preserve"> </v>
      </c>
      <c r="E263" s="85" t="str">
        <f>IF(B263=【記載例】工事概要!$E$10,"",IF(B263&gt;【記載例】工事概要!$E$13,"",IF(LEN(AF263)=0,"○","")))</f>
        <v/>
      </c>
      <c r="F263" s="70" t="str">
        <f t="shared" si="52"/>
        <v/>
      </c>
      <c r="G263" s="85" t="str">
        <f t="shared" si="43"/>
        <v/>
      </c>
      <c r="H263" s="85"/>
      <c r="I263" s="85"/>
      <c r="J263" s="74"/>
      <c r="K263" s="204"/>
      <c r="L263" s="71" t="str">
        <f t="shared" si="53"/>
        <v/>
      </c>
      <c r="M263" s="74" t="str">
        <f t="shared" si="44"/>
        <v/>
      </c>
      <c r="N263" s="74" t="str">
        <f t="shared" si="45"/>
        <v>-</v>
      </c>
      <c r="O263" s="71" t="str">
        <f t="shared" si="54"/>
        <v/>
      </c>
      <c r="P263" s="71" t="str">
        <f t="shared" si="55"/>
        <v>振替済み</v>
      </c>
      <c r="Q263" s="192" t="str">
        <f t="shared" si="56"/>
        <v/>
      </c>
      <c r="R263" s="199" t="str">
        <f t="shared" si="46"/>
        <v/>
      </c>
      <c r="S263" s="45"/>
      <c r="V263" s="64" t="str">
        <f>IFERROR(VLOOKUP(B263,【記載例】工事概要!$C$10:$D$14,2,FALSE),"")</f>
        <v/>
      </c>
      <c r="W263" s="64" t="str">
        <f>IFERROR(VLOOKUP(B263,【記載例】工事概要!$C$18:$D$23,2,FALSE),"")</f>
        <v/>
      </c>
      <c r="X263" s="64" t="str">
        <f>IFERROR(VLOOKUP(B263,【記載例】工事概要!$C$24:$D$26,2,FALSE),"")</f>
        <v/>
      </c>
      <c r="Y263" s="64" t="str">
        <f>IF(B263&gt;【記載例】工事概要!$C$28,"",IF(B263&gt;=【記載例】工事概要!$C$27,$Y$13,""))</f>
        <v/>
      </c>
      <c r="Z263" s="64" t="str">
        <f>IF(B263&gt;【記載例】工事概要!$C$30,"",IF(B263&gt;=【記載例】工事概要!$C$29,$Z$13,""))</f>
        <v/>
      </c>
      <c r="AA263" s="64" t="str">
        <f>IF(B263&gt;【記載例】工事概要!$C$32,"",IF(B263&gt;=【記載例】工事概要!$C$31,$AA$13,""))</f>
        <v/>
      </c>
      <c r="AB263" s="64" t="str">
        <f>IF(B263&gt;【記載例】工事概要!$C$34,"",IF(B263&gt;=【記載例】工事概要!$C$33,$AB$13,""))</f>
        <v/>
      </c>
      <c r="AC263" s="64" t="str">
        <f>IF(B263&gt;【記載例】工事概要!$C$36,"",IF(B263&gt;=【記載例】工事概要!$C$35,$AC$13,""))</f>
        <v/>
      </c>
      <c r="AD263" s="64" t="str">
        <f>IF(B263&gt;【記載例】工事概要!$C$38,"",IF(B263&gt;=【記載例】工事概要!$C$37,$AD$13,""))</f>
        <v/>
      </c>
      <c r="AE263" s="64" t="str">
        <f>IF(B263&gt;【記載例】工事概要!$C$40,"",IF(B263&gt;=【記載例】工事概要!$C$39,$AE$13,""))</f>
        <v/>
      </c>
      <c r="AF263" s="64" t="str">
        <f t="shared" si="47"/>
        <v/>
      </c>
      <c r="AG263" s="64" t="str">
        <f t="shared" si="48"/>
        <v xml:space="preserve"> </v>
      </c>
    </row>
    <row r="264" spans="1:33" ht="39" customHeight="1">
      <c r="A264" s="47" t="str">
        <f t="shared" si="49"/>
        <v>対象期間外</v>
      </c>
      <c r="B264" s="72" t="str">
        <f>IFERROR(IF(B263=【記載例】工事概要!$E$14,"-",IF(B263="-","-",B263+1)),"-")</f>
        <v>-</v>
      </c>
      <c r="C264" s="73" t="str">
        <f t="shared" si="50"/>
        <v>-</v>
      </c>
      <c r="D264" s="66" t="str">
        <f t="shared" si="51"/>
        <v xml:space="preserve"> </v>
      </c>
      <c r="E264" s="85" t="str">
        <f>IF(B264=【記載例】工事概要!$E$10,"",IF(B264&gt;【記載例】工事概要!$E$13,"",IF(LEN(AF264)=0,"○","")))</f>
        <v/>
      </c>
      <c r="F264" s="70" t="str">
        <f t="shared" si="52"/>
        <v/>
      </c>
      <c r="G264" s="85" t="str">
        <f t="shared" si="43"/>
        <v/>
      </c>
      <c r="H264" s="85"/>
      <c r="I264" s="85"/>
      <c r="J264" s="74"/>
      <c r="K264" s="204"/>
      <c r="L264" s="71" t="str">
        <f t="shared" si="53"/>
        <v/>
      </c>
      <c r="M264" s="74" t="str">
        <f t="shared" si="44"/>
        <v/>
      </c>
      <c r="N264" s="74" t="str">
        <f t="shared" si="45"/>
        <v>-</v>
      </c>
      <c r="O264" s="71" t="str">
        <f t="shared" si="54"/>
        <v/>
      </c>
      <c r="P264" s="71" t="str">
        <f t="shared" si="55"/>
        <v>振替済み</v>
      </c>
      <c r="Q264" s="192" t="str">
        <f t="shared" si="56"/>
        <v/>
      </c>
      <c r="R264" s="199" t="str">
        <f t="shared" si="46"/>
        <v/>
      </c>
      <c r="S264" s="45"/>
      <c r="V264" s="64" t="str">
        <f>IFERROR(VLOOKUP(B264,【記載例】工事概要!$C$10:$D$14,2,FALSE),"")</f>
        <v/>
      </c>
      <c r="W264" s="64" t="str">
        <f>IFERROR(VLOOKUP(B264,【記載例】工事概要!$C$18:$D$23,2,FALSE),"")</f>
        <v/>
      </c>
      <c r="X264" s="64" t="str">
        <f>IFERROR(VLOOKUP(B264,【記載例】工事概要!$C$24:$D$26,2,FALSE),"")</f>
        <v/>
      </c>
      <c r="Y264" s="64" t="str">
        <f>IF(B264&gt;【記載例】工事概要!$C$28,"",IF(B264&gt;=【記載例】工事概要!$C$27,$Y$13,""))</f>
        <v/>
      </c>
      <c r="Z264" s="64" t="str">
        <f>IF(B264&gt;【記載例】工事概要!$C$30,"",IF(B264&gt;=【記載例】工事概要!$C$29,$Z$13,""))</f>
        <v/>
      </c>
      <c r="AA264" s="64" t="str">
        <f>IF(B264&gt;【記載例】工事概要!$C$32,"",IF(B264&gt;=【記載例】工事概要!$C$31,$AA$13,""))</f>
        <v/>
      </c>
      <c r="AB264" s="64" t="str">
        <f>IF(B264&gt;【記載例】工事概要!$C$34,"",IF(B264&gt;=【記載例】工事概要!$C$33,$AB$13,""))</f>
        <v/>
      </c>
      <c r="AC264" s="64" t="str">
        <f>IF(B264&gt;【記載例】工事概要!$C$36,"",IF(B264&gt;=【記載例】工事概要!$C$35,$AC$13,""))</f>
        <v/>
      </c>
      <c r="AD264" s="64" t="str">
        <f>IF(B264&gt;【記載例】工事概要!$C$38,"",IF(B264&gt;=【記載例】工事概要!$C$37,$AD$13,""))</f>
        <v/>
      </c>
      <c r="AE264" s="64" t="str">
        <f>IF(B264&gt;【記載例】工事概要!$C$40,"",IF(B264&gt;=【記載例】工事概要!$C$39,$AE$13,""))</f>
        <v/>
      </c>
      <c r="AF264" s="64" t="str">
        <f t="shared" si="47"/>
        <v/>
      </c>
      <c r="AG264" s="64" t="str">
        <f t="shared" si="48"/>
        <v xml:space="preserve"> </v>
      </c>
    </row>
    <row r="265" spans="1:33" ht="39" customHeight="1">
      <c r="A265" s="47" t="str">
        <f t="shared" si="49"/>
        <v>対象期間外</v>
      </c>
      <c r="B265" s="72" t="str">
        <f>IFERROR(IF(B264=【記載例】工事概要!$E$14,"-",IF(B264="-","-",B264+1)),"-")</f>
        <v>-</v>
      </c>
      <c r="C265" s="73" t="str">
        <f t="shared" si="50"/>
        <v>-</v>
      </c>
      <c r="D265" s="66" t="str">
        <f t="shared" si="51"/>
        <v xml:space="preserve"> </v>
      </c>
      <c r="E265" s="85" t="str">
        <f>IF(B265=【記載例】工事概要!$E$10,"",IF(B265&gt;【記載例】工事概要!$E$13,"",IF(LEN(AF265)=0,"○","")))</f>
        <v/>
      </c>
      <c r="F265" s="70" t="str">
        <f t="shared" si="52"/>
        <v/>
      </c>
      <c r="G265" s="85" t="str">
        <f t="shared" si="43"/>
        <v/>
      </c>
      <c r="H265" s="85"/>
      <c r="I265" s="85"/>
      <c r="J265" s="74"/>
      <c r="K265" s="204"/>
      <c r="L265" s="71" t="str">
        <f t="shared" si="53"/>
        <v/>
      </c>
      <c r="M265" s="74" t="str">
        <f t="shared" si="44"/>
        <v/>
      </c>
      <c r="N265" s="74" t="str">
        <f t="shared" si="45"/>
        <v>-</v>
      </c>
      <c r="O265" s="71" t="str">
        <f t="shared" si="54"/>
        <v/>
      </c>
      <c r="P265" s="71" t="str">
        <f t="shared" si="55"/>
        <v>振替済み</v>
      </c>
      <c r="Q265" s="192" t="str">
        <f t="shared" si="56"/>
        <v/>
      </c>
      <c r="R265" s="199" t="str">
        <f t="shared" si="46"/>
        <v/>
      </c>
      <c r="S265" s="45"/>
      <c r="V265" s="64" t="str">
        <f>IFERROR(VLOOKUP(B265,【記載例】工事概要!$C$10:$D$14,2,FALSE),"")</f>
        <v/>
      </c>
      <c r="W265" s="64" t="str">
        <f>IFERROR(VLOOKUP(B265,【記載例】工事概要!$C$18:$D$23,2,FALSE),"")</f>
        <v/>
      </c>
      <c r="X265" s="64" t="str">
        <f>IFERROR(VLOOKUP(B265,【記載例】工事概要!$C$24:$D$26,2,FALSE),"")</f>
        <v/>
      </c>
      <c r="Y265" s="64" t="str">
        <f>IF(B265&gt;【記載例】工事概要!$C$28,"",IF(B265&gt;=【記載例】工事概要!$C$27,$Y$13,""))</f>
        <v/>
      </c>
      <c r="Z265" s="64" t="str">
        <f>IF(B265&gt;【記載例】工事概要!$C$30,"",IF(B265&gt;=【記載例】工事概要!$C$29,$Z$13,""))</f>
        <v/>
      </c>
      <c r="AA265" s="64" t="str">
        <f>IF(B265&gt;【記載例】工事概要!$C$32,"",IF(B265&gt;=【記載例】工事概要!$C$31,$AA$13,""))</f>
        <v/>
      </c>
      <c r="AB265" s="64" t="str">
        <f>IF(B265&gt;【記載例】工事概要!$C$34,"",IF(B265&gt;=【記載例】工事概要!$C$33,$AB$13,""))</f>
        <v/>
      </c>
      <c r="AC265" s="64" t="str">
        <f>IF(B265&gt;【記載例】工事概要!$C$36,"",IF(B265&gt;=【記載例】工事概要!$C$35,$AC$13,""))</f>
        <v/>
      </c>
      <c r="AD265" s="64" t="str">
        <f>IF(B265&gt;【記載例】工事概要!$C$38,"",IF(B265&gt;=【記載例】工事概要!$C$37,$AD$13,""))</f>
        <v/>
      </c>
      <c r="AE265" s="64" t="str">
        <f>IF(B265&gt;【記載例】工事概要!$C$40,"",IF(B265&gt;=【記載例】工事概要!$C$39,$AE$13,""))</f>
        <v/>
      </c>
      <c r="AF265" s="64" t="str">
        <f t="shared" si="47"/>
        <v/>
      </c>
      <c r="AG265" s="64" t="str">
        <f t="shared" si="48"/>
        <v xml:space="preserve"> </v>
      </c>
    </row>
    <row r="266" spans="1:33" ht="39" customHeight="1">
      <c r="A266" s="47" t="str">
        <f t="shared" si="49"/>
        <v>対象期間外</v>
      </c>
      <c r="B266" s="72" t="str">
        <f>IFERROR(IF(B265=【記載例】工事概要!$E$14,"-",IF(B265="-","-",B265+1)),"-")</f>
        <v>-</v>
      </c>
      <c r="C266" s="73" t="str">
        <f t="shared" si="50"/>
        <v>-</v>
      </c>
      <c r="D266" s="66" t="str">
        <f t="shared" si="51"/>
        <v xml:space="preserve"> </v>
      </c>
      <c r="E266" s="85" t="str">
        <f>IF(B266=【記載例】工事概要!$E$10,"",IF(B266&gt;【記載例】工事概要!$E$13,"",IF(LEN(AF266)=0,"○","")))</f>
        <v/>
      </c>
      <c r="F266" s="70" t="str">
        <f t="shared" si="52"/>
        <v/>
      </c>
      <c r="G266" s="85" t="str">
        <f t="shared" si="43"/>
        <v/>
      </c>
      <c r="H266" s="85"/>
      <c r="I266" s="85"/>
      <c r="J266" s="74"/>
      <c r="K266" s="204"/>
      <c r="L266" s="71" t="str">
        <f t="shared" si="53"/>
        <v/>
      </c>
      <c r="M266" s="74" t="str">
        <f t="shared" si="44"/>
        <v/>
      </c>
      <c r="N266" s="74" t="str">
        <f t="shared" si="45"/>
        <v>-</v>
      </c>
      <c r="O266" s="71" t="str">
        <f t="shared" si="54"/>
        <v/>
      </c>
      <c r="P266" s="71" t="str">
        <f t="shared" si="55"/>
        <v>振替済み</v>
      </c>
      <c r="Q266" s="192" t="str">
        <f t="shared" si="56"/>
        <v/>
      </c>
      <c r="R266" s="199" t="str">
        <f t="shared" si="46"/>
        <v/>
      </c>
      <c r="S266" s="45"/>
      <c r="V266" s="64" t="str">
        <f>IFERROR(VLOOKUP(B266,【記載例】工事概要!$C$10:$D$14,2,FALSE),"")</f>
        <v/>
      </c>
      <c r="W266" s="64" t="str">
        <f>IFERROR(VLOOKUP(B266,【記載例】工事概要!$C$18:$D$23,2,FALSE),"")</f>
        <v/>
      </c>
      <c r="X266" s="64" t="str">
        <f>IFERROR(VLOOKUP(B266,【記載例】工事概要!$C$24:$D$26,2,FALSE),"")</f>
        <v/>
      </c>
      <c r="Y266" s="64" t="str">
        <f>IF(B266&gt;【記載例】工事概要!$C$28,"",IF(B266&gt;=【記載例】工事概要!$C$27,$Y$13,""))</f>
        <v/>
      </c>
      <c r="Z266" s="64" t="str">
        <f>IF(B266&gt;【記載例】工事概要!$C$30,"",IF(B266&gt;=【記載例】工事概要!$C$29,$Z$13,""))</f>
        <v/>
      </c>
      <c r="AA266" s="64" t="str">
        <f>IF(B266&gt;【記載例】工事概要!$C$32,"",IF(B266&gt;=【記載例】工事概要!$C$31,$AA$13,""))</f>
        <v/>
      </c>
      <c r="AB266" s="64" t="str">
        <f>IF(B266&gt;【記載例】工事概要!$C$34,"",IF(B266&gt;=【記載例】工事概要!$C$33,$AB$13,""))</f>
        <v/>
      </c>
      <c r="AC266" s="64" t="str">
        <f>IF(B266&gt;【記載例】工事概要!$C$36,"",IF(B266&gt;=【記載例】工事概要!$C$35,$AC$13,""))</f>
        <v/>
      </c>
      <c r="AD266" s="64" t="str">
        <f>IF(B266&gt;【記載例】工事概要!$C$38,"",IF(B266&gt;=【記載例】工事概要!$C$37,$AD$13,""))</f>
        <v/>
      </c>
      <c r="AE266" s="64" t="str">
        <f>IF(B266&gt;【記載例】工事概要!$C$40,"",IF(B266&gt;=【記載例】工事概要!$C$39,$AE$13,""))</f>
        <v/>
      </c>
      <c r="AF266" s="64" t="str">
        <f t="shared" si="47"/>
        <v/>
      </c>
      <c r="AG266" s="64" t="str">
        <f t="shared" si="48"/>
        <v xml:space="preserve"> </v>
      </c>
    </row>
    <row r="267" spans="1:33" ht="39" customHeight="1">
      <c r="A267" s="47" t="str">
        <f t="shared" si="49"/>
        <v>対象期間外</v>
      </c>
      <c r="B267" s="72" t="str">
        <f>IFERROR(IF(B266=【記載例】工事概要!$E$14,"-",IF(B266="-","-",B266+1)),"-")</f>
        <v>-</v>
      </c>
      <c r="C267" s="73" t="str">
        <f t="shared" si="50"/>
        <v>-</v>
      </c>
      <c r="D267" s="66" t="str">
        <f t="shared" si="51"/>
        <v xml:space="preserve"> </v>
      </c>
      <c r="E267" s="85" t="str">
        <f>IF(B267=【記載例】工事概要!$E$10,"",IF(B267&gt;【記載例】工事概要!$E$13,"",IF(LEN(AF267)=0,"○","")))</f>
        <v/>
      </c>
      <c r="F267" s="70" t="str">
        <f t="shared" si="52"/>
        <v/>
      </c>
      <c r="G267" s="85" t="str">
        <f t="shared" si="43"/>
        <v/>
      </c>
      <c r="H267" s="85"/>
      <c r="I267" s="85"/>
      <c r="J267" s="74"/>
      <c r="K267" s="204"/>
      <c r="L267" s="71" t="str">
        <f t="shared" si="53"/>
        <v/>
      </c>
      <c r="M267" s="74" t="str">
        <f t="shared" si="44"/>
        <v/>
      </c>
      <c r="N267" s="74" t="str">
        <f t="shared" si="45"/>
        <v>-</v>
      </c>
      <c r="O267" s="71" t="str">
        <f t="shared" si="54"/>
        <v/>
      </c>
      <c r="P267" s="71" t="str">
        <f t="shared" si="55"/>
        <v>振替済み</v>
      </c>
      <c r="Q267" s="192" t="str">
        <f t="shared" si="56"/>
        <v/>
      </c>
      <c r="R267" s="199" t="str">
        <f t="shared" si="46"/>
        <v/>
      </c>
      <c r="S267" s="45"/>
      <c r="V267" s="64" t="str">
        <f>IFERROR(VLOOKUP(B267,【記載例】工事概要!$C$10:$D$14,2,FALSE),"")</f>
        <v/>
      </c>
      <c r="W267" s="64" t="str">
        <f>IFERROR(VLOOKUP(B267,【記載例】工事概要!$C$18:$D$23,2,FALSE),"")</f>
        <v/>
      </c>
      <c r="X267" s="64" t="str">
        <f>IFERROR(VLOOKUP(B267,【記載例】工事概要!$C$24:$D$26,2,FALSE),"")</f>
        <v/>
      </c>
      <c r="Y267" s="64" t="str">
        <f>IF(B267&gt;【記載例】工事概要!$C$28,"",IF(B267&gt;=【記載例】工事概要!$C$27,$Y$13,""))</f>
        <v/>
      </c>
      <c r="Z267" s="64" t="str">
        <f>IF(B267&gt;【記載例】工事概要!$C$30,"",IF(B267&gt;=【記載例】工事概要!$C$29,$Z$13,""))</f>
        <v/>
      </c>
      <c r="AA267" s="64" t="str">
        <f>IF(B267&gt;【記載例】工事概要!$C$32,"",IF(B267&gt;=【記載例】工事概要!$C$31,$AA$13,""))</f>
        <v/>
      </c>
      <c r="AB267" s="64" t="str">
        <f>IF(B267&gt;【記載例】工事概要!$C$34,"",IF(B267&gt;=【記載例】工事概要!$C$33,$AB$13,""))</f>
        <v/>
      </c>
      <c r="AC267" s="64" t="str">
        <f>IF(B267&gt;【記載例】工事概要!$C$36,"",IF(B267&gt;=【記載例】工事概要!$C$35,$AC$13,""))</f>
        <v/>
      </c>
      <c r="AD267" s="64" t="str">
        <f>IF(B267&gt;【記載例】工事概要!$C$38,"",IF(B267&gt;=【記載例】工事概要!$C$37,$AD$13,""))</f>
        <v/>
      </c>
      <c r="AE267" s="64" t="str">
        <f>IF(B267&gt;【記載例】工事概要!$C$40,"",IF(B267&gt;=【記載例】工事概要!$C$39,$AE$13,""))</f>
        <v/>
      </c>
      <c r="AF267" s="64" t="str">
        <f t="shared" si="47"/>
        <v/>
      </c>
      <c r="AG267" s="64" t="str">
        <f t="shared" si="48"/>
        <v xml:space="preserve"> </v>
      </c>
    </row>
    <row r="268" spans="1:33" ht="39" customHeight="1">
      <c r="A268" s="47" t="str">
        <f t="shared" si="49"/>
        <v>対象期間外</v>
      </c>
      <c r="B268" s="72" t="str">
        <f>IFERROR(IF(B267=【記載例】工事概要!$E$14,"-",IF(B267="-","-",B267+1)),"-")</f>
        <v>-</v>
      </c>
      <c r="C268" s="73" t="str">
        <f t="shared" si="50"/>
        <v>-</v>
      </c>
      <c r="D268" s="66" t="str">
        <f t="shared" si="51"/>
        <v xml:space="preserve"> </v>
      </c>
      <c r="E268" s="85" t="str">
        <f>IF(B268=【記載例】工事概要!$E$10,"",IF(B268&gt;【記載例】工事概要!$E$13,"",IF(LEN(AF268)=0,"○","")))</f>
        <v/>
      </c>
      <c r="F268" s="70" t="str">
        <f t="shared" si="52"/>
        <v/>
      </c>
      <c r="G268" s="85" t="str">
        <f t="shared" si="43"/>
        <v/>
      </c>
      <c r="H268" s="85"/>
      <c r="I268" s="85"/>
      <c r="J268" s="74"/>
      <c r="K268" s="204"/>
      <c r="L268" s="71" t="str">
        <f t="shared" si="53"/>
        <v/>
      </c>
      <c r="M268" s="74" t="str">
        <f t="shared" si="44"/>
        <v/>
      </c>
      <c r="N268" s="74" t="str">
        <f t="shared" si="45"/>
        <v>-</v>
      </c>
      <c r="O268" s="71" t="str">
        <f t="shared" si="54"/>
        <v/>
      </c>
      <c r="P268" s="71" t="str">
        <f t="shared" si="55"/>
        <v>振替済み</v>
      </c>
      <c r="Q268" s="192" t="str">
        <f t="shared" si="56"/>
        <v/>
      </c>
      <c r="R268" s="199" t="str">
        <f t="shared" si="46"/>
        <v/>
      </c>
      <c r="S268" s="45"/>
      <c r="V268" s="64" t="str">
        <f>IFERROR(VLOOKUP(B268,【記載例】工事概要!$C$10:$D$14,2,FALSE),"")</f>
        <v/>
      </c>
      <c r="W268" s="64" t="str">
        <f>IFERROR(VLOOKUP(B268,【記載例】工事概要!$C$18:$D$23,2,FALSE),"")</f>
        <v/>
      </c>
      <c r="X268" s="64" t="str">
        <f>IFERROR(VLOOKUP(B268,【記載例】工事概要!$C$24:$D$26,2,FALSE),"")</f>
        <v/>
      </c>
      <c r="Y268" s="64" t="str">
        <f>IF(B268&gt;【記載例】工事概要!$C$28,"",IF(B268&gt;=【記載例】工事概要!$C$27,$Y$13,""))</f>
        <v/>
      </c>
      <c r="Z268" s="64" t="str">
        <f>IF(B268&gt;【記載例】工事概要!$C$30,"",IF(B268&gt;=【記載例】工事概要!$C$29,$Z$13,""))</f>
        <v/>
      </c>
      <c r="AA268" s="64" t="str">
        <f>IF(B268&gt;【記載例】工事概要!$C$32,"",IF(B268&gt;=【記載例】工事概要!$C$31,$AA$13,""))</f>
        <v/>
      </c>
      <c r="AB268" s="64" t="str">
        <f>IF(B268&gt;【記載例】工事概要!$C$34,"",IF(B268&gt;=【記載例】工事概要!$C$33,$AB$13,""))</f>
        <v/>
      </c>
      <c r="AC268" s="64" t="str">
        <f>IF(B268&gt;【記載例】工事概要!$C$36,"",IF(B268&gt;=【記載例】工事概要!$C$35,$AC$13,""))</f>
        <v/>
      </c>
      <c r="AD268" s="64" t="str">
        <f>IF(B268&gt;【記載例】工事概要!$C$38,"",IF(B268&gt;=【記載例】工事概要!$C$37,$AD$13,""))</f>
        <v/>
      </c>
      <c r="AE268" s="64" t="str">
        <f>IF(B268&gt;【記載例】工事概要!$C$40,"",IF(B268&gt;=【記載例】工事概要!$C$39,$AE$13,""))</f>
        <v/>
      </c>
      <c r="AF268" s="64" t="str">
        <f t="shared" si="47"/>
        <v/>
      </c>
      <c r="AG268" s="64" t="str">
        <f t="shared" si="48"/>
        <v xml:space="preserve"> </v>
      </c>
    </row>
    <row r="269" spans="1:33" ht="39" customHeight="1">
      <c r="A269" s="47" t="str">
        <f t="shared" si="49"/>
        <v>対象期間外</v>
      </c>
      <c r="B269" s="72" t="str">
        <f>IFERROR(IF(B268=【記載例】工事概要!$E$14,"-",IF(B268="-","-",B268+1)),"-")</f>
        <v>-</v>
      </c>
      <c r="C269" s="73" t="str">
        <f t="shared" si="50"/>
        <v>-</v>
      </c>
      <c r="D269" s="66" t="str">
        <f t="shared" si="51"/>
        <v xml:space="preserve"> </v>
      </c>
      <c r="E269" s="85" t="str">
        <f>IF(B269=【記載例】工事概要!$E$10,"",IF(B269&gt;【記載例】工事概要!$E$13,"",IF(LEN(AF269)=0,"○","")))</f>
        <v/>
      </c>
      <c r="F269" s="70" t="str">
        <f t="shared" si="52"/>
        <v/>
      </c>
      <c r="G269" s="85" t="str">
        <f t="shared" si="43"/>
        <v/>
      </c>
      <c r="H269" s="85"/>
      <c r="I269" s="85"/>
      <c r="J269" s="74"/>
      <c r="K269" s="204"/>
      <c r="L269" s="71" t="str">
        <f t="shared" si="53"/>
        <v/>
      </c>
      <c r="M269" s="74" t="str">
        <f t="shared" si="44"/>
        <v/>
      </c>
      <c r="N269" s="74" t="str">
        <f t="shared" si="45"/>
        <v>-</v>
      </c>
      <c r="O269" s="71" t="str">
        <f t="shared" si="54"/>
        <v/>
      </c>
      <c r="P269" s="71" t="str">
        <f t="shared" si="55"/>
        <v>振替済み</v>
      </c>
      <c r="Q269" s="192" t="str">
        <f t="shared" si="56"/>
        <v/>
      </c>
      <c r="R269" s="199" t="str">
        <f t="shared" si="46"/>
        <v/>
      </c>
      <c r="S269" s="45"/>
      <c r="V269" s="64" t="str">
        <f>IFERROR(VLOOKUP(B269,【記載例】工事概要!$C$10:$D$14,2,FALSE),"")</f>
        <v/>
      </c>
      <c r="W269" s="64" t="str">
        <f>IFERROR(VLOOKUP(B269,【記載例】工事概要!$C$18:$D$23,2,FALSE),"")</f>
        <v/>
      </c>
      <c r="X269" s="64" t="str">
        <f>IFERROR(VLOOKUP(B269,【記載例】工事概要!$C$24:$D$26,2,FALSE),"")</f>
        <v/>
      </c>
      <c r="Y269" s="64" t="str">
        <f>IF(B269&gt;【記載例】工事概要!$C$28,"",IF(B269&gt;=【記載例】工事概要!$C$27,$Y$13,""))</f>
        <v/>
      </c>
      <c r="Z269" s="64" t="str">
        <f>IF(B269&gt;【記載例】工事概要!$C$30,"",IF(B269&gt;=【記載例】工事概要!$C$29,$Z$13,""))</f>
        <v/>
      </c>
      <c r="AA269" s="64" t="str">
        <f>IF(B269&gt;【記載例】工事概要!$C$32,"",IF(B269&gt;=【記載例】工事概要!$C$31,$AA$13,""))</f>
        <v/>
      </c>
      <c r="AB269" s="64" t="str">
        <f>IF(B269&gt;【記載例】工事概要!$C$34,"",IF(B269&gt;=【記載例】工事概要!$C$33,$AB$13,""))</f>
        <v/>
      </c>
      <c r="AC269" s="64" t="str">
        <f>IF(B269&gt;【記載例】工事概要!$C$36,"",IF(B269&gt;=【記載例】工事概要!$C$35,$AC$13,""))</f>
        <v/>
      </c>
      <c r="AD269" s="64" t="str">
        <f>IF(B269&gt;【記載例】工事概要!$C$38,"",IF(B269&gt;=【記載例】工事概要!$C$37,$AD$13,""))</f>
        <v/>
      </c>
      <c r="AE269" s="64" t="str">
        <f>IF(B269&gt;【記載例】工事概要!$C$40,"",IF(B269&gt;=【記載例】工事概要!$C$39,$AE$13,""))</f>
        <v/>
      </c>
      <c r="AF269" s="64" t="str">
        <f t="shared" si="47"/>
        <v/>
      </c>
      <c r="AG269" s="64" t="str">
        <f t="shared" si="48"/>
        <v xml:space="preserve"> </v>
      </c>
    </row>
    <row r="270" spans="1:33" ht="39" customHeight="1">
      <c r="A270" s="47" t="str">
        <f t="shared" si="49"/>
        <v>対象期間外</v>
      </c>
      <c r="B270" s="72" t="str">
        <f>IFERROR(IF(B269=【記載例】工事概要!$E$14,"-",IF(B269="-","-",B269+1)),"-")</f>
        <v>-</v>
      </c>
      <c r="C270" s="73" t="str">
        <f t="shared" si="50"/>
        <v>-</v>
      </c>
      <c r="D270" s="66" t="str">
        <f t="shared" si="51"/>
        <v xml:space="preserve"> </v>
      </c>
      <c r="E270" s="85" t="str">
        <f>IF(B270=【記載例】工事概要!$E$10,"",IF(B270&gt;【記載例】工事概要!$E$13,"",IF(LEN(AF270)=0,"○","")))</f>
        <v/>
      </c>
      <c r="F270" s="70" t="str">
        <f t="shared" si="52"/>
        <v/>
      </c>
      <c r="G270" s="85" t="str">
        <f t="shared" si="43"/>
        <v/>
      </c>
      <c r="H270" s="85"/>
      <c r="I270" s="85"/>
      <c r="J270" s="74"/>
      <c r="K270" s="204"/>
      <c r="L270" s="71" t="str">
        <f t="shared" si="53"/>
        <v/>
      </c>
      <c r="M270" s="74" t="str">
        <f t="shared" si="44"/>
        <v/>
      </c>
      <c r="N270" s="74" t="str">
        <f t="shared" si="45"/>
        <v>-</v>
      </c>
      <c r="O270" s="71" t="str">
        <f t="shared" si="54"/>
        <v/>
      </c>
      <c r="P270" s="71" t="str">
        <f t="shared" si="55"/>
        <v>振替済み</v>
      </c>
      <c r="Q270" s="192" t="str">
        <f t="shared" si="56"/>
        <v/>
      </c>
      <c r="R270" s="199" t="str">
        <f t="shared" si="46"/>
        <v/>
      </c>
      <c r="S270" s="45"/>
      <c r="V270" s="64" t="str">
        <f>IFERROR(VLOOKUP(B270,【記載例】工事概要!$C$10:$D$14,2,FALSE),"")</f>
        <v/>
      </c>
      <c r="W270" s="64" t="str">
        <f>IFERROR(VLOOKUP(B270,【記載例】工事概要!$C$18:$D$23,2,FALSE),"")</f>
        <v/>
      </c>
      <c r="X270" s="64" t="str">
        <f>IFERROR(VLOOKUP(B270,【記載例】工事概要!$C$24:$D$26,2,FALSE),"")</f>
        <v/>
      </c>
      <c r="Y270" s="64" t="str">
        <f>IF(B270&gt;【記載例】工事概要!$C$28,"",IF(B270&gt;=【記載例】工事概要!$C$27,$Y$13,""))</f>
        <v/>
      </c>
      <c r="Z270" s="64" t="str">
        <f>IF(B270&gt;【記載例】工事概要!$C$30,"",IF(B270&gt;=【記載例】工事概要!$C$29,$Z$13,""))</f>
        <v/>
      </c>
      <c r="AA270" s="64" t="str">
        <f>IF(B270&gt;【記載例】工事概要!$C$32,"",IF(B270&gt;=【記載例】工事概要!$C$31,$AA$13,""))</f>
        <v/>
      </c>
      <c r="AB270" s="64" t="str">
        <f>IF(B270&gt;【記載例】工事概要!$C$34,"",IF(B270&gt;=【記載例】工事概要!$C$33,$AB$13,""))</f>
        <v/>
      </c>
      <c r="AC270" s="64" t="str">
        <f>IF(B270&gt;【記載例】工事概要!$C$36,"",IF(B270&gt;=【記載例】工事概要!$C$35,$AC$13,""))</f>
        <v/>
      </c>
      <c r="AD270" s="64" t="str">
        <f>IF(B270&gt;【記載例】工事概要!$C$38,"",IF(B270&gt;=【記載例】工事概要!$C$37,$AD$13,""))</f>
        <v/>
      </c>
      <c r="AE270" s="64" t="str">
        <f>IF(B270&gt;【記載例】工事概要!$C$40,"",IF(B270&gt;=【記載例】工事概要!$C$39,$AE$13,""))</f>
        <v/>
      </c>
      <c r="AF270" s="64" t="str">
        <f t="shared" si="47"/>
        <v/>
      </c>
      <c r="AG270" s="64" t="str">
        <f t="shared" si="48"/>
        <v xml:space="preserve"> </v>
      </c>
    </row>
    <row r="271" spans="1:33" ht="39" customHeight="1">
      <c r="A271" s="47" t="str">
        <f t="shared" si="49"/>
        <v>対象期間外</v>
      </c>
      <c r="B271" s="72" t="str">
        <f>IFERROR(IF(B270=【記載例】工事概要!$E$14,"-",IF(B270="-","-",B270+1)),"-")</f>
        <v>-</v>
      </c>
      <c r="C271" s="73" t="str">
        <f t="shared" si="50"/>
        <v>-</v>
      </c>
      <c r="D271" s="66" t="str">
        <f t="shared" si="51"/>
        <v xml:space="preserve"> </v>
      </c>
      <c r="E271" s="85" t="str">
        <f>IF(B271=【記載例】工事概要!$E$10,"",IF(B271&gt;【記載例】工事概要!$E$13,"",IF(LEN(AF271)=0,"○","")))</f>
        <v/>
      </c>
      <c r="F271" s="70" t="str">
        <f t="shared" si="52"/>
        <v/>
      </c>
      <c r="G271" s="85" t="str">
        <f t="shared" ref="G271:G334" si="57">IF(E271="","",IF(WEEKDAY(B271)=1,"〇",IF(WEEKDAY(B271)=7,"〇","")))</f>
        <v/>
      </c>
      <c r="H271" s="85"/>
      <c r="I271" s="85"/>
      <c r="J271" s="74"/>
      <c r="K271" s="204"/>
      <c r="L271" s="71" t="str">
        <f t="shared" si="53"/>
        <v/>
      </c>
      <c r="M271" s="74" t="str">
        <f t="shared" ref="M271:M334" si="58">IF(L271="","",L271)</f>
        <v/>
      </c>
      <c r="N271" s="74" t="str">
        <f t="shared" ref="N271:N334" si="59">B271</f>
        <v>-</v>
      </c>
      <c r="O271" s="71" t="str">
        <f t="shared" si="54"/>
        <v/>
      </c>
      <c r="P271" s="71" t="str">
        <f t="shared" si="55"/>
        <v>振替済み</v>
      </c>
      <c r="Q271" s="192" t="str">
        <f t="shared" si="56"/>
        <v/>
      </c>
      <c r="R271" s="199" t="str">
        <f t="shared" ref="R271:R334" si="60">IFERROR(IF(WEEKDAY(C271)=2,"週の始まり",IF(WEEKDAY(C271)=1,"週の終わり",IF(WEEKDAY(C271)&gt;2,"↓",""))),"")</f>
        <v/>
      </c>
      <c r="S271" s="45"/>
      <c r="V271" s="64" t="str">
        <f>IFERROR(VLOOKUP(B271,【記載例】工事概要!$C$10:$D$14,2,FALSE),"")</f>
        <v/>
      </c>
      <c r="W271" s="64" t="str">
        <f>IFERROR(VLOOKUP(B271,【記載例】工事概要!$C$18:$D$23,2,FALSE),"")</f>
        <v/>
      </c>
      <c r="X271" s="64" t="str">
        <f>IFERROR(VLOOKUP(B271,【記載例】工事概要!$C$24:$D$26,2,FALSE),"")</f>
        <v/>
      </c>
      <c r="Y271" s="64" t="str">
        <f>IF(B271&gt;【記載例】工事概要!$C$28,"",IF(B271&gt;=【記載例】工事概要!$C$27,$Y$13,""))</f>
        <v/>
      </c>
      <c r="Z271" s="64" t="str">
        <f>IF(B271&gt;【記載例】工事概要!$C$30,"",IF(B271&gt;=【記載例】工事概要!$C$29,$Z$13,""))</f>
        <v/>
      </c>
      <c r="AA271" s="64" t="str">
        <f>IF(B271&gt;【記載例】工事概要!$C$32,"",IF(B271&gt;=【記載例】工事概要!$C$31,$AA$13,""))</f>
        <v/>
      </c>
      <c r="AB271" s="64" t="str">
        <f>IF(B271&gt;【記載例】工事概要!$C$34,"",IF(B271&gt;=【記載例】工事概要!$C$33,$AB$13,""))</f>
        <v/>
      </c>
      <c r="AC271" s="64" t="str">
        <f>IF(B271&gt;【記載例】工事概要!$C$36,"",IF(B271&gt;=【記載例】工事概要!$C$35,$AC$13,""))</f>
        <v/>
      </c>
      <c r="AD271" s="64" t="str">
        <f>IF(B271&gt;【記載例】工事概要!$C$38,"",IF(B271&gt;=【記載例】工事概要!$C$37,$AD$13,""))</f>
        <v/>
      </c>
      <c r="AE271" s="64" t="str">
        <f>IF(B271&gt;【記載例】工事概要!$C$40,"",IF(B271&gt;=【記載例】工事概要!$C$39,$AE$13,""))</f>
        <v/>
      </c>
      <c r="AF271" s="64" t="str">
        <f t="shared" ref="AF271:AF334" si="61">IF(COUNTA(W271:AE271)=0,"",W271&amp;X271&amp;Y271&amp;Z271&amp;AA271&amp;AB271&amp;AC271&amp;AD271&amp;AE271)</f>
        <v/>
      </c>
      <c r="AG271" s="64" t="str">
        <f t="shared" ref="AG271:AG334" si="62">V271&amp;" "&amp;AF271</f>
        <v xml:space="preserve"> </v>
      </c>
    </row>
    <row r="272" spans="1:33" ht="39" customHeight="1">
      <c r="A272" s="47" t="str">
        <f t="shared" ref="A272:A335" si="63">IF(F272="","対象期間外",IF(F272="〇","対象期間",""))</f>
        <v>対象期間外</v>
      </c>
      <c r="B272" s="72" t="str">
        <f>IFERROR(IF(B271=【記載例】工事概要!$E$14,"-",IF(B271="-","-",B271+1)),"-")</f>
        <v>-</v>
      </c>
      <c r="C272" s="73" t="str">
        <f t="shared" ref="C272:C335" si="64">IFERROR(WEEKDAY(B272),"-")</f>
        <v>-</v>
      </c>
      <c r="D272" s="66" t="str">
        <f t="shared" ref="D272:D335" si="65">AG272</f>
        <v xml:space="preserve"> </v>
      </c>
      <c r="E272" s="85" t="str">
        <f>IF(B272=【記載例】工事概要!$E$10,"",IF(B272&gt;【記載例】工事概要!$E$13,"",IF(LEN(AF272)=0,"○","")))</f>
        <v/>
      </c>
      <c r="F272" s="70" t="str">
        <f t="shared" ref="F272:F335" si="66">IF(E272="","","〇")</f>
        <v/>
      </c>
      <c r="G272" s="85" t="str">
        <f t="shared" si="57"/>
        <v/>
      </c>
      <c r="H272" s="85"/>
      <c r="I272" s="85"/>
      <c r="J272" s="74"/>
      <c r="K272" s="204"/>
      <c r="L272" s="71" t="str">
        <f t="shared" ref="L272:L335" si="67">IF(I272="完全週休２日の振替休日",J272,"")</f>
        <v/>
      </c>
      <c r="M272" s="74" t="str">
        <f t="shared" si="58"/>
        <v/>
      </c>
      <c r="N272" s="74" t="str">
        <f t="shared" si="59"/>
        <v>-</v>
      </c>
      <c r="O272" s="71" t="str">
        <f t="shared" ref="O272:O335" si="68">IF(H272&amp;I272=$T$4&amp;$T$5,"NG","")</f>
        <v/>
      </c>
      <c r="P272" s="71" t="str">
        <f t="shared" ref="P272:P335" si="69">IF(O272="","振替済み",$T$15)</f>
        <v>振替済み</v>
      </c>
      <c r="Q272" s="192" t="str">
        <f t="shared" ref="Q272:Q335" si="70">IFERROR(IF(G272="","",IF(I272="休日","OK",IF(I272=$T$3,VLOOKUP(B272,$M$15:$P$655,4,FALSE),"NG"))),"NG")</f>
        <v/>
      </c>
      <c r="R272" s="199" t="str">
        <f t="shared" si="60"/>
        <v/>
      </c>
      <c r="S272" s="45"/>
      <c r="V272" s="64" t="str">
        <f>IFERROR(VLOOKUP(B272,【記載例】工事概要!$C$10:$D$14,2,FALSE),"")</f>
        <v/>
      </c>
      <c r="W272" s="64" t="str">
        <f>IFERROR(VLOOKUP(B272,【記載例】工事概要!$C$18:$D$23,2,FALSE),"")</f>
        <v/>
      </c>
      <c r="X272" s="64" t="str">
        <f>IFERROR(VLOOKUP(B272,【記載例】工事概要!$C$24:$D$26,2,FALSE),"")</f>
        <v/>
      </c>
      <c r="Y272" s="64" t="str">
        <f>IF(B272&gt;【記載例】工事概要!$C$28,"",IF(B272&gt;=【記載例】工事概要!$C$27,$Y$13,""))</f>
        <v/>
      </c>
      <c r="Z272" s="64" t="str">
        <f>IF(B272&gt;【記載例】工事概要!$C$30,"",IF(B272&gt;=【記載例】工事概要!$C$29,$Z$13,""))</f>
        <v/>
      </c>
      <c r="AA272" s="64" t="str">
        <f>IF(B272&gt;【記載例】工事概要!$C$32,"",IF(B272&gt;=【記載例】工事概要!$C$31,$AA$13,""))</f>
        <v/>
      </c>
      <c r="AB272" s="64" t="str">
        <f>IF(B272&gt;【記載例】工事概要!$C$34,"",IF(B272&gt;=【記載例】工事概要!$C$33,$AB$13,""))</f>
        <v/>
      </c>
      <c r="AC272" s="64" t="str">
        <f>IF(B272&gt;【記載例】工事概要!$C$36,"",IF(B272&gt;=【記載例】工事概要!$C$35,$AC$13,""))</f>
        <v/>
      </c>
      <c r="AD272" s="64" t="str">
        <f>IF(B272&gt;【記載例】工事概要!$C$38,"",IF(B272&gt;=【記載例】工事概要!$C$37,$AD$13,""))</f>
        <v/>
      </c>
      <c r="AE272" s="64" t="str">
        <f>IF(B272&gt;【記載例】工事概要!$C$40,"",IF(B272&gt;=【記載例】工事概要!$C$39,$AE$13,""))</f>
        <v/>
      </c>
      <c r="AF272" s="64" t="str">
        <f t="shared" si="61"/>
        <v/>
      </c>
      <c r="AG272" s="64" t="str">
        <f t="shared" si="62"/>
        <v xml:space="preserve"> </v>
      </c>
    </row>
    <row r="273" spans="1:33" ht="39" customHeight="1">
      <c r="A273" s="47" t="str">
        <f t="shared" si="63"/>
        <v>対象期間外</v>
      </c>
      <c r="B273" s="72" t="str">
        <f>IFERROR(IF(B272=【記載例】工事概要!$E$14,"-",IF(B272="-","-",B272+1)),"-")</f>
        <v>-</v>
      </c>
      <c r="C273" s="73" t="str">
        <f t="shared" si="64"/>
        <v>-</v>
      </c>
      <c r="D273" s="66" t="str">
        <f t="shared" si="65"/>
        <v xml:space="preserve"> </v>
      </c>
      <c r="E273" s="85" t="str">
        <f>IF(B273=【記載例】工事概要!$E$10,"",IF(B273&gt;【記載例】工事概要!$E$13,"",IF(LEN(AF273)=0,"○","")))</f>
        <v/>
      </c>
      <c r="F273" s="70" t="str">
        <f t="shared" si="66"/>
        <v/>
      </c>
      <c r="G273" s="85" t="str">
        <f t="shared" si="57"/>
        <v/>
      </c>
      <c r="H273" s="85"/>
      <c r="I273" s="85"/>
      <c r="J273" s="74"/>
      <c r="K273" s="204"/>
      <c r="L273" s="71" t="str">
        <f t="shared" si="67"/>
        <v/>
      </c>
      <c r="M273" s="74" t="str">
        <f t="shared" si="58"/>
        <v/>
      </c>
      <c r="N273" s="74" t="str">
        <f t="shared" si="59"/>
        <v>-</v>
      </c>
      <c r="O273" s="71" t="str">
        <f t="shared" si="68"/>
        <v/>
      </c>
      <c r="P273" s="71" t="str">
        <f t="shared" si="69"/>
        <v>振替済み</v>
      </c>
      <c r="Q273" s="192" t="str">
        <f t="shared" si="70"/>
        <v/>
      </c>
      <c r="R273" s="199" t="str">
        <f t="shared" si="60"/>
        <v/>
      </c>
      <c r="S273" s="45"/>
      <c r="V273" s="64" t="str">
        <f>IFERROR(VLOOKUP(B273,【記載例】工事概要!$C$10:$D$14,2,FALSE),"")</f>
        <v/>
      </c>
      <c r="W273" s="64" t="str">
        <f>IFERROR(VLOOKUP(B273,【記載例】工事概要!$C$18:$D$23,2,FALSE),"")</f>
        <v/>
      </c>
      <c r="X273" s="64" t="str">
        <f>IFERROR(VLOOKUP(B273,【記載例】工事概要!$C$24:$D$26,2,FALSE),"")</f>
        <v/>
      </c>
      <c r="Y273" s="64" t="str">
        <f>IF(B273&gt;【記載例】工事概要!$C$28,"",IF(B273&gt;=【記載例】工事概要!$C$27,$Y$13,""))</f>
        <v/>
      </c>
      <c r="Z273" s="64" t="str">
        <f>IF(B273&gt;【記載例】工事概要!$C$30,"",IF(B273&gt;=【記載例】工事概要!$C$29,$Z$13,""))</f>
        <v/>
      </c>
      <c r="AA273" s="64" t="str">
        <f>IF(B273&gt;【記載例】工事概要!$C$32,"",IF(B273&gt;=【記載例】工事概要!$C$31,$AA$13,""))</f>
        <v/>
      </c>
      <c r="AB273" s="64" t="str">
        <f>IF(B273&gt;【記載例】工事概要!$C$34,"",IF(B273&gt;=【記載例】工事概要!$C$33,$AB$13,""))</f>
        <v/>
      </c>
      <c r="AC273" s="64" t="str">
        <f>IF(B273&gt;【記載例】工事概要!$C$36,"",IF(B273&gt;=【記載例】工事概要!$C$35,$AC$13,""))</f>
        <v/>
      </c>
      <c r="AD273" s="64" t="str">
        <f>IF(B273&gt;【記載例】工事概要!$C$38,"",IF(B273&gt;=【記載例】工事概要!$C$37,$AD$13,""))</f>
        <v/>
      </c>
      <c r="AE273" s="64" t="str">
        <f>IF(B273&gt;【記載例】工事概要!$C$40,"",IF(B273&gt;=【記載例】工事概要!$C$39,$AE$13,""))</f>
        <v/>
      </c>
      <c r="AF273" s="64" t="str">
        <f t="shared" si="61"/>
        <v/>
      </c>
      <c r="AG273" s="64" t="str">
        <f t="shared" si="62"/>
        <v xml:space="preserve"> </v>
      </c>
    </row>
    <row r="274" spans="1:33" ht="39" customHeight="1">
      <c r="A274" s="47" t="str">
        <f t="shared" si="63"/>
        <v>対象期間外</v>
      </c>
      <c r="B274" s="72" t="str">
        <f>IFERROR(IF(B273=【記載例】工事概要!$E$14,"-",IF(B273="-","-",B273+1)),"-")</f>
        <v>-</v>
      </c>
      <c r="C274" s="73" t="str">
        <f t="shared" si="64"/>
        <v>-</v>
      </c>
      <c r="D274" s="66" t="str">
        <f t="shared" si="65"/>
        <v xml:space="preserve"> </v>
      </c>
      <c r="E274" s="85" t="str">
        <f>IF(B274=【記載例】工事概要!$E$10,"",IF(B274&gt;【記載例】工事概要!$E$13,"",IF(LEN(AF274)=0,"○","")))</f>
        <v/>
      </c>
      <c r="F274" s="70" t="str">
        <f t="shared" si="66"/>
        <v/>
      </c>
      <c r="G274" s="85" t="str">
        <f t="shared" si="57"/>
        <v/>
      </c>
      <c r="H274" s="85"/>
      <c r="I274" s="85"/>
      <c r="J274" s="74"/>
      <c r="K274" s="204"/>
      <c r="L274" s="71" t="str">
        <f t="shared" si="67"/>
        <v/>
      </c>
      <c r="M274" s="74" t="str">
        <f t="shared" si="58"/>
        <v/>
      </c>
      <c r="N274" s="74" t="str">
        <f t="shared" si="59"/>
        <v>-</v>
      </c>
      <c r="O274" s="71" t="str">
        <f t="shared" si="68"/>
        <v/>
      </c>
      <c r="P274" s="71" t="str">
        <f t="shared" si="69"/>
        <v>振替済み</v>
      </c>
      <c r="Q274" s="192" t="str">
        <f t="shared" si="70"/>
        <v/>
      </c>
      <c r="R274" s="199" t="str">
        <f t="shared" si="60"/>
        <v/>
      </c>
      <c r="S274" s="45"/>
      <c r="V274" s="64" t="str">
        <f>IFERROR(VLOOKUP(B274,【記載例】工事概要!$C$10:$D$14,2,FALSE),"")</f>
        <v/>
      </c>
      <c r="W274" s="64" t="str">
        <f>IFERROR(VLOOKUP(B274,【記載例】工事概要!$C$18:$D$23,2,FALSE),"")</f>
        <v/>
      </c>
      <c r="X274" s="64" t="str">
        <f>IFERROR(VLOOKUP(B274,【記載例】工事概要!$C$24:$D$26,2,FALSE),"")</f>
        <v/>
      </c>
      <c r="Y274" s="64" t="str">
        <f>IF(B274&gt;【記載例】工事概要!$C$28,"",IF(B274&gt;=【記載例】工事概要!$C$27,$Y$13,""))</f>
        <v/>
      </c>
      <c r="Z274" s="64" t="str">
        <f>IF(B274&gt;【記載例】工事概要!$C$30,"",IF(B274&gt;=【記載例】工事概要!$C$29,$Z$13,""))</f>
        <v/>
      </c>
      <c r="AA274" s="64" t="str">
        <f>IF(B274&gt;【記載例】工事概要!$C$32,"",IF(B274&gt;=【記載例】工事概要!$C$31,$AA$13,""))</f>
        <v/>
      </c>
      <c r="AB274" s="64" t="str">
        <f>IF(B274&gt;【記載例】工事概要!$C$34,"",IF(B274&gt;=【記載例】工事概要!$C$33,$AB$13,""))</f>
        <v/>
      </c>
      <c r="AC274" s="64" t="str">
        <f>IF(B274&gt;【記載例】工事概要!$C$36,"",IF(B274&gt;=【記載例】工事概要!$C$35,$AC$13,""))</f>
        <v/>
      </c>
      <c r="AD274" s="64" t="str">
        <f>IF(B274&gt;【記載例】工事概要!$C$38,"",IF(B274&gt;=【記載例】工事概要!$C$37,$AD$13,""))</f>
        <v/>
      </c>
      <c r="AE274" s="64" t="str">
        <f>IF(B274&gt;【記載例】工事概要!$C$40,"",IF(B274&gt;=【記載例】工事概要!$C$39,$AE$13,""))</f>
        <v/>
      </c>
      <c r="AF274" s="64" t="str">
        <f t="shared" si="61"/>
        <v/>
      </c>
      <c r="AG274" s="64" t="str">
        <f t="shared" si="62"/>
        <v xml:space="preserve"> </v>
      </c>
    </row>
    <row r="275" spans="1:33" ht="39" customHeight="1">
      <c r="A275" s="47" t="str">
        <f t="shared" si="63"/>
        <v>対象期間外</v>
      </c>
      <c r="B275" s="72" t="str">
        <f>IFERROR(IF(B274=【記載例】工事概要!$E$14,"-",IF(B274="-","-",B274+1)),"-")</f>
        <v>-</v>
      </c>
      <c r="C275" s="73" t="str">
        <f t="shared" si="64"/>
        <v>-</v>
      </c>
      <c r="D275" s="66" t="str">
        <f t="shared" si="65"/>
        <v xml:space="preserve"> </v>
      </c>
      <c r="E275" s="85" t="str">
        <f>IF(B275=【記載例】工事概要!$E$10,"",IF(B275&gt;【記載例】工事概要!$E$13,"",IF(LEN(AF275)=0,"○","")))</f>
        <v/>
      </c>
      <c r="F275" s="70" t="str">
        <f t="shared" si="66"/>
        <v/>
      </c>
      <c r="G275" s="85" t="str">
        <f t="shared" si="57"/>
        <v/>
      </c>
      <c r="H275" s="85"/>
      <c r="I275" s="85"/>
      <c r="J275" s="74"/>
      <c r="K275" s="204"/>
      <c r="L275" s="71" t="str">
        <f t="shared" si="67"/>
        <v/>
      </c>
      <c r="M275" s="74" t="str">
        <f t="shared" si="58"/>
        <v/>
      </c>
      <c r="N275" s="74" t="str">
        <f t="shared" si="59"/>
        <v>-</v>
      </c>
      <c r="O275" s="71" t="str">
        <f t="shared" si="68"/>
        <v/>
      </c>
      <c r="P275" s="71" t="str">
        <f t="shared" si="69"/>
        <v>振替済み</v>
      </c>
      <c r="Q275" s="192" t="str">
        <f t="shared" si="70"/>
        <v/>
      </c>
      <c r="R275" s="199" t="str">
        <f t="shared" si="60"/>
        <v/>
      </c>
      <c r="S275" s="45"/>
      <c r="V275" s="64" t="str">
        <f>IFERROR(VLOOKUP(B275,【記載例】工事概要!$C$10:$D$14,2,FALSE),"")</f>
        <v/>
      </c>
      <c r="W275" s="64" t="str">
        <f>IFERROR(VLOOKUP(B275,【記載例】工事概要!$C$18:$D$23,2,FALSE),"")</f>
        <v/>
      </c>
      <c r="X275" s="64" t="str">
        <f>IFERROR(VLOOKUP(B275,【記載例】工事概要!$C$24:$D$26,2,FALSE),"")</f>
        <v/>
      </c>
      <c r="Y275" s="64" t="str">
        <f>IF(B275&gt;【記載例】工事概要!$C$28,"",IF(B275&gt;=【記載例】工事概要!$C$27,$Y$13,""))</f>
        <v/>
      </c>
      <c r="Z275" s="64" t="str">
        <f>IF(B275&gt;【記載例】工事概要!$C$30,"",IF(B275&gt;=【記載例】工事概要!$C$29,$Z$13,""))</f>
        <v/>
      </c>
      <c r="AA275" s="64" t="str">
        <f>IF(B275&gt;【記載例】工事概要!$C$32,"",IF(B275&gt;=【記載例】工事概要!$C$31,$AA$13,""))</f>
        <v/>
      </c>
      <c r="AB275" s="64" t="str">
        <f>IF(B275&gt;【記載例】工事概要!$C$34,"",IF(B275&gt;=【記載例】工事概要!$C$33,$AB$13,""))</f>
        <v/>
      </c>
      <c r="AC275" s="64" t="str">
        <f>IF(B275&gt;【記載例】工事概要!$C$36,"",IF(B275&gt;=【記載例】工事概要!$C$35,$AC$13,""))</f>
        <v/>
      </c>
      <c r="AD275" s="64" t="str">
        <f>IF(B275&gt;【記載例】工事概要!$C$38,"",IF(B275&gt;=【記載例】工事概要!$C$37,$AD$13,""))</f>
        <v/>
      </c>
      <c r="AE275" s="64" t="str">
        <f>IF(B275&gt;【記載例】工事概要!$C$40,"",IF(B275&gt;=【記載例】工事概要!$C$39,$AE$13,""))</f>
        <v/>
      </c>
      <c r="AF275" s="64" t="str">
        <f t="shared" si="61"/>
        <v/>
      </c>
      <c r="AG275" s="64" t="str">
        <f t="shared" si="62"/>
        <v xml:space="preserve"> </v>
      </c>
    </row>
    <row r="276" spans="1:33" ht="39" customHeight="1">
      <c r="A276" s="47" t="str">
        <f t="shared" si="63"/>
        <v>対象期間外</v>
      </c>
      <c r="B276" s="72" t="str">
        <f>IFERROR(IF(B275=【記載例】工事概要!$E$14,"-",IF(B275="-","-",B275+1)),"-")</f>
        <v>-</v>
      </c>
      <c r="C276" s="73" t="str">
        <f t="shared" si="64"/>
        <v>-</v>
      </c>
      <c r="D276" s="66" t="str">
        <f t="shared" si="65"/>
        <v xml:space="preserve"> </v>
      </c>
      <c r="E276" s="85" t="str">
        <f>IF(B276=【記載例】工事概要!$E$10,"",IF(B276&gt;【記載例】工事概要!$E$13,"",IF(LEN(AF276)=0,"○","")))</f>
        <v/>
      </c>
      <c r="F276" s="70" t="str">
        <f t="shared" si="66"/>
        <v/>
      </c>
      <c r="G276" s="85" t="str">
        <f t="shared" si="57"/>
        <v/>
      </c>
      <c r="H276" s="85"/>
      <c r="I276" s="85"/>
      <c r="J276" s="74"/>
      <c r="K276" s="204"/>
      <c r="L276" s="71" t="str">
        <f t="shared" si="67"/>
        <v/>
      </c>
      <c r="M276" s="74" t="str">
        <f t="shared" si="58"/>
        <v/>
      </c>
      <c r="N276" s="74" t="str">
        <f t="shared" si="59"/>
        <v>-</v>
      </c>
      <c r="O276" s="71" t="str">
        <f t="shared" si="68"/>
        <v/>
      </c>
      <c r="P276" s="71" t="str">
        <f t="shared" si="69"/>
        <v>振替済み</v>
      </c>
      <c r="Q276" s="192" t="str">
        <f t="shared" si="70"/>
        <v/>
      </c>
      <c r="R276" s="199" t="str">
        <f t="shared" si="60"/>
        <v/>
      </c>
      <c r="S276" s="45"/>
      <c r="V276" s="64" t="str">
        <f>IFERROR(VLOOKUP(B276,【記載例】工事概要!$C$10:$D$14,2,FALSE),"")</f>
        <v/>
      </c>
      <c r="W276" s="64" t="str">
        <f>IFERROR(VLOOKUP(B276,【記載例】工事概要!$C$18:$D$23,2,FALSE),"")</f>
        <v/>
      </c>
      <c r="X276" s="64" t="str">
        <f>IFERROR(VLOOKUP(B276,【記載例】工事概要!$C$24:$D$26,2,FALSE),"")</f>
        <v/>
      </c>
      <c r="Y276" s="64" t="str">
        <f>IF(B276&gt;【記載例】工事概要!$C$28,"",IF(B276&gt;=【記載例】工事概要!$C$27,$Y$13,""))</f>
        <v/>
      </c>
      <c r="Z276" s="64" t="str">
        <f>IF(B276&gt;【記載例】工事概要!$C$30,"",IF(B276&gt;=【記載例】工事概要!$C$29,$Z$13,""))</f>
        <v/>
      </c>
      <c r="AA276" s="64" t="str">
        <f>IF(B276&gt;【記載例】工事概要!$C$32,"",IF(B276&gt;=【記載例】工事概要!$C$31,$AA$13,""))</f>
        <v/>
      </c>
      <c r="AB276" s="64" t="str">
        <f>IF(B276&gt;【記載例】工事概要!$C$34,"",IF(B276&gt;=【記載例】工事概要!$C$33,$AB$13,""))</f>
        <v/>
      </c>
      <c r="AC276" s="64" t="str">
        <f>IF(B276&gt;【記載例】工事概要!$C$36,"",IF(B276&gt;=【記載例】工事概要!$C$35,$AC$13,""))</f>
        <v/>
      </c>
      <c r="AD276" s="64" t="str">
        <f>IF(B276&gt;【記載例】工事概要!$C$38,"",IF(B276&gt;=【記載例】工事概要!$C$37,$AD$13,""))</f>
        <v/>
      </c>
      <c r="AE276" s="64" t="str">
        <f>IF(B276&gt;【記載例】工事概要!$C$40,"",IF(B276&gt;=【記載例】工事概要!$C$39,$AE$13,""))</f>
        <v/>
      </c>
      <c r="AF276" s="64" t="str">
        <f t="shared" si="61"/>
        <v/>
      </c>
      <c r="AG276" s="64" t="str">
        <f t="shared" si="62"/>
        <v xml:space="preserve"> </v>
      </c>
    </row>
    <row r="277" spans="1:33" ht="39" customHeight="1">
      <c r="A277" s="47" t="str">
        <f t="shared" si="63"/>
        <v>対象期間外</v>
      </c>
      <c r="B277" s="72" t="str">
        <f>IFERROR(IF(B276=【記載例】工事概要!$E$14,"-",IF(B276="-","-",B276+1)),"-")</f>
        <v>-</v>
      </c>
      <c r="C277" s="73" t="str">
        <f t="shared" si="64"/>
        <v>-</v>
      </c>
      <c r="D277" s="66" t="str">
        <f t="shared" si="65"/>
        <v xml:space="preserve"> </v>
      </c>
      <c r="E277" s="85" t="str">
        <f>IF(B277=【記載例】工事概要!$E$10,"",IF(B277&gt;【記載例】工事概要!$E$13,"",IF(LEN(AF277)=0,"○","")))</f>
        <v/>
      </c>
      <c r="F277" s="70" t="str">
        <f t="shared" si="66"/>
        <v/>
      </c>
      <c r="G277" s="85" t="str">
        <f t="shared" si="57"/>
        <v/>
      </c>
      <c r="H277" s="85"/>
      <c r="I277" s="85"/>
      <c r="J277" s="74"/>
      <c r="K277" s="204"/>
      <c r="L277" s="71" t="str">
        <f t="shared" si="67"/>
        <v/>
      </c>
      <c r="M277" s="74" t="str">
        <f t="shared" si="58"/>
        <v/>
      </c>
      <c r="N277" s="74" t="str">
        <f t="shared" si="59"/>
        <v>-</v>
      </c>
      <c r="O277" s="71" t="str">
        <f t="shared" si="68"/>
        <v/>
      </c>
      <c r="P277" s="71" t="str">
        <f t="shared" si="69"/>
        <v>振替済み</v>
      </c>
      <c r="Q277" s="192" t="str">
        <f t="shared" si="70"/>
        <v/>
      </c>
      <c r="R277" s="199" t="str">
        <f t="shared" si="60"/>
        <v/>
      </c>
      <c r="S277" s="45"/>
      <c r="V277" s="64" t="str">
        <f>IFERROR(VLOOKUP(B277,【記載例】工事概要!$C$10:$D$14,2,FALSE),"")</f>
        <v/>
      </c>
      <c r="W277" s="64" t="str">
        <f>IFERROR(VLOOKUP(B277,【記載例】工事概要!$C$18:$D$23,2,FALSE),"")</f>
        <v/>
      </c>
      <c r="X277" s="64" t="str">
        <f>IFERROR(VLOOKUP(B277,【記載例】工事概要!$C$24:$D$26,2,FALSE),"")</f>
        <v/>
      </c>
      <c r="Y277" s="64" t="str">
        <f>IF(B277&gt;【記載例】工事概要!$C$28,"",IF(B277&gt;=【記載例】工事概要!$C$27,$Y$13,""))</f>
        <v/>
      </c>
      <c r="Z277" s="64" t="str">
        <f>IF(B277&gt;【記載例】工事概要!$C$30,"",IF(B277&gt;=【記載例】工事概要!$C$29,$Z$13,""))</f>
        <v/>
      </c>
      <c r="AA277" s="64" t="str">
        <f>IF(B277&gt;【記載例】工事概要!$C$32,"",IF(B277&gt;=【記載例】工事概要!$C$31,$AA$13,""))</f>
        <v/>
      </c>
      <c r="AB277" s="64" t="str">
        <f>IF(B277&gt;【記載例】工事概要!$C$34,"",IF(B277&gt;=【記載例】工事概要!$C$33,$AB$13,""))</f>
        <v/>
      </c>
      <c r="AC277" s="64" t="str">
        <f>IF(B277&gt;【記載例】工事概要!$C$36,"",IF(B277&gt;=【記載例】工事概要!$C$35,$AC$13,""))</f>
        <v/>
      </c>
      <c r="AD277" s="64" t="str">
        <f>IF(B277&gt;【記載例】工事概要!$C$38,"",IF(B277&gt;=【記載例】工事概要!$C$37,$AD$13,""))</f>
        <v/>
      </c>
      <c r="AE277" s="64" t="str">
        <f>IF(B277&gt;【記載例】工事概要!$C$40,"",IF(B277&gt;=【記載例】工事概要!$C$39,$AE$13,""))</f>
        <v/>
      </c>
      <c r="AF277" s="64" t="str">
        <f t="shared" si="61"/>
        <v/>
      </c>
      <c r="AG277" s="64" t="str">
        <f t="shared" si="62"/>
        <v xml:space="preserve"> </v>
      </c>
    </row>
    <row r="278" spans="1:33" ht="39" customHeight="1">
      <c r="A278" s="47" t="str">
        <f t="shared" si="63"/>
        <v>対象期間外</v>
      </c>
      <c r="B278" s="72" t="str">
        <f>IFERROR(IF(B277=【記載例】工事概要!$E$14,"-",IF(B277="-","-",B277+1)),"-")</f>
        <v>-</v>
      </c>
      <c r="C278" s="73" t="str">
        <f t="shared" si="64"/>
        <v>-</v>
      </c>
      <c r="D278" s="66" t="str">
        <f t="shared" si="65"/>
        <v xml:space="preserve"> </v>
      </c>
      <c r="E278" s="85" t="str">
        <f>IF(B278=【記載例】工事概要!$E$10,"",IF(B278&gt;【記載例】工事概要!$E$13,"",IF(LEN(AF278)=0,"○","")))</f>
        <v/>
      </c>
      <c r="F278" s="70" t="str">
        <f t="shared" si="66"/>
        <v/>
      </c>
      <c r="G278" s="85" t="str">
        <f t="shared" si="57"/>
        <v/>
      </c>
      <c r="H278" s="85"/>
      <c r="I278" s="85"/>
      <c r="J278" s="74"/>
      <c r="K278" s="204"/>
      <c r="L278" s="71" t="str">
        <f t="shared" si="67"/>
        <v/>
      </c>
      <c r="M278" s="74" t="str">
        <f t="shared" si="58"/>
        <v/>
      </c>
      <c r="N278" s="74" t="str">
        <f t="shared" si="59"/>
        <v>-</v>
      </c>
      <c r="O278" s="71" t="str">
        <f t="shared" si="68"/>
        <v/>
      </c>
      <c r="P278" s="71" t="str">
        <f t="shared" si="69"/>
        <v>振替済み</v>
      </c>
      <c r="Q278" s="192" t="str">
        <f t="shared" si="70"/>
        <v/>
      </c>
      <c r="R278" s="199" t="str">
        <f t="shared" si="60"/>
        <v/>
      </c>
      <c r="S278" s="45"/>
      <c r="V278" s="64" t="str">
        <f>IFERROR(VLOOKUP(B278,【記載例】工事概要!$C$10:$D$14,2,FALSE),"")</f>
        <v/>
      </c>
      <c r="W278" s="64" t="str">
        <f>IFERROR(VLOOKUP(B278,【記載例】工事概要!$C$18:$D$23,2,FALSE),"")</f>
        <v/>
      </c>
      <c r="X278" s="64" t="str">
        <f>IFERROR(VLOOKUP(B278,【記載例】工事概要!$C$24:$D$26,2,FALSE),"")</f>
        <v/>
      </c>
      <c r="Y278" s="64" t="str">
        <f>IF(B278&gt;【記載例】工事概要!$C$28,"",IF(B278&gt;=【記載例】工事概要!$C$27,$Y$13,""))</f>
        <v/>
      </c>
      <c r="Z278" s="64" t="str">
        <f>IF(B278&gt;【記載例】工事概要!$C$30,"",IF(B278&gt;=【記載例】工事概要!$C$29,$Z$13,""))</f>
        <v/>
      </c>
      <c r="AA278" s="64" t="str">
        <f>IF(B278&gt;【記載例】工事概要!$C$32,"",IF(B278&gt;=【記載例】工事概要!$C$31,$AA$13,""))</f>
        <v/>
      </c>
      <c r="AB278" s="64" t="str">
        <f>IF(B278&gt;【記載例】工事概要!$C$34,"",IF(B278&gt;=【記載例】工事概要!$C$33,$AB$13,""))</f>
        <v/>
      </c>
      <c r="AC278" s="64" t="str">
        <f>IF(B278&gt;【記載例】工事概要!$C$36,"",IF(B278&gt;=【記載例】工事概要!$C$35,$AC$13,""))</f>
        <v/>
      </c>
      <c r="AD278" s="64" t="str">
        <f>IF(B278&gt;【記載例】工事概要!$C$38,"",IF(B278&gt;=【記載例】工事概要!$C$37,$AD$13,""))</f>
        <v/>
      </c>
      <c r="AE278" s="64" t="str">
        <f>IF(B278&gt;【記載例】工事概要!$C$40,"",IF(B278&gt;=【記載例】工事概要!$C$39,$AE$13,""))</f>
        <v/>
      </c>
      <c r="AF278" s="64" t="str">
        <f t="shared" si="61"/>
        <v/>
      </c>
      <c r="AG278" s="64" t="str">
        <f t="shared" si="62"/>
        <v xml:space="preserve"> </v>
      </c>
    </row>
    <row r="279" spans="1:33" ht="39" customHeight="1">
      <c r="A279" s="47" t="str">
        <f t="shared" si="63"/>
        <v>対象期間外</v>
      </c>
      <c r="B279" s="72" t="str">
        <f>IFERROR(IF(B278=【記載例】工事概要!$E$14,"-",IF(B278="-","-",B278+1)),"-")</f>
        <v>-</v>
      </c>
      <c r="C279" s="73" t="str">
        <f t="shared" si="64"/>
        <v>-</v>
      </c>
      <c r="D279" s="66" t="str">
        <f t="shared" si="65"/>
        <v xml:space="preserve"> </v>
      </c>
      <c r="E279" s="85" t="str">
        <f>IF(B279=【記載例】工事概要!$E$10,"",IF(B279&gt;【記載例】工事概要!$E$13,"",IF(LEN(AF279)=0,"○","")))</f>
        <v/>
      </c>
      <c r="F279" s="70" t="str">
        <f t="shared" si="66"/>
        <v/>
      </c>
      <c r="G279" s="85" t="str">
        <f t="shared" si="57"/>
        <v/>
      </c>
      <c r="H279" s="85"/>
      <c r="I279" s="85"/>
      <c r="J279" s="74"/>
      <c r="K279" s="204"/>
      <c r="L279" s="71" t="str">
        <f t="shared" si="67"/>
        <v/>
      </c>
      <c r="M279" s="74" t="str">
        <f t="shared" si="58"/>
        <v/>
      </c>
      <c r="N279" s="74" t="str">
        <f t="shared" si="59"/>
        <v>-</v>
      </c>
      <c r="O279" s="71" t="str">
        <f t="shared" si="68"/>
        <v/>
      </c>
      <c r="P279" s="71" t="str">
        <f t="shared" si="69"/>
        <v>振替済み</v>
      </c>
      <c r="Q279" s="192" t="str">
        <f t="shared" si="70"/>
        <v/>
      </c>
      <c r="R279" s="199" t="str">
        <f t="shared" si="60"/>
        <v/>
      </c>
      <c r="S279" s="45"/>
      <c r="V279" s="64" t="str">
        <f>IFERROR(VLOOKUP(B279,【記載例】工事概要!$C$10:$D$14,2,FALSE),"")</f>
        <v/>
      </c>
      <c r="W279" s="64" t="str">
        <f>IFERROR(VLOOKUP(B279,【記載例】工事概要!$C$18:$D$23,2,FALSE),"")</f>
        <v/>
      </c>
      <c r="X279" s="64" t="str">
        <f>IFERROR(VLOOKUP(B279,【記載例】工事概要!$C$24:$D$26,2,FALSE),"")</f>
        <v/>
      </c>
      <c r="Y279" s="64" t="str">
        <f>IF(B279&gt;【記載例】工事概要!$C$28,"",IF(B279&gt;=【記載例】工事概要!$C$27,$Y$13,""))</f>
        <v/>
      </c>
      <c r="Z279" s="64" t="str">
        <f>IF(B279&gt;【記載例】工事概要!$C$30,"",IF(B279&gt;=【記載例】工事概要!$C$29,$Z$13,""))</f>
        <v/>
      </c>
      <c r="AA279" s="64" t="str">
        <f>IF(B279&gt;【記載例】工事概要!$C$32,"",IF(B279&gt;=【記載例】工事概要!$C$31,$AA$13,""))</f>
        <v/>
      </c>
      <c r="AB279" s="64" t="str">
        <f>IF(B279&gt;【記載例】工事概要!$C$34,"",IF(B279&gt;=【記載例】工事概要!$C$33,$AB$13,""))</f>
        <v/>
      </c>
      <c r="AC279" s="64" t="str">
        <f>IF(B279&gt;【記載例】工事概要!$C$36,"",IF(B279&gt;=【記載例】工事概要!$C$35,$AC$13,""))</f>
        <v/>
      </c>
      <c r="AD279" s="64" t="str">
        <f>IF(B279&gt;【記載例】工事概要!$C$38,"",IF(B279&gt;=【記載例】工事概要!$C$37,$AD$13,""))</f>
        <v/>
      </c>
      <c r="AE279" s="64" t="str">
        <f>IF(B279&gt;【記載例】工事概要!$C$40,"",IF(B279&gt;=【記載例】工事概要!$C$39,$AE$13,""))</f>
        <v/>
      </c>
      <c r="AF279" s="64" t="str">
        <f t="shared" si="61"/>
        <v/>
      </c>
      <c r="AG279" s="64" t="str">
        <f t="shared" si="62"/>
        <v xml:space="preserve"> </v>
      </c>
    </row>
    <row r="280" spans="1:33" ht="39" customHeight="1">
      <c r="A280" s="47" t="str">
        <f t="shared" si="63"/>
        <v>対象期間外</v>
      </c>
      <c r="B280" s="72" t="str">
        <f>IFERROR(IF(B279=【記載例】工事概要!$E$14,"-",IF(B279="-","-",B279+1)),"-")</f>
        <v>-</v>
      </c>
      <c r="C280" s="73" t="str">
        <f t="shared" si="64"/>
        <v>-</v>
      </c>
      <c r="D280" s="66" t="str">
        <f t="shared" si="65"/>
        <v xml:space="preserve"> </v>
      </c>
      <c r="E280" s="85" t="str">
        <f>IF(B280=【記載例】工事概要!$E$10,"",IF(B280&gt;【記載例】工事概要!$E$13,"",IF(LEN(AF280)=0,"○","")))</f>
        <v/>
      </c>
      <c r="F280" s="70" t="str">
        <f t="shared" si="66"/>
        <v/>
      </c>
      <c r="G280" s="85" t="str">
        <f t="shared" si="57"/>
        <v/>
      </c>
      <c r="H280" s="85"/>
      <c r="I280" s="85"/>
      <c r="J280" s="74"/>
      <c r="K280" s="204"/>
      <c r="L280" s="71" t="str">
        <f t="shared" si="67"/>
        <v/>
      </c>
      <c r="M280" s="74" t="str">
        <f t="shared" si="58"/>
        <v/>
      </c>
      <c r="N280" s="74" t="str">
        <f t="shared" si="59"/>
        <v>-</v>
      </c>
      <c r="O280" s="71" t="str">
        <f t="shared" si="68"/>
        <v/>
      </c>
      <c r="P280" s="71" t="str">
        <f t="shared" si="69"/>
        <v>振替済み</v>
      </c>
      <c r="Q280" s="192" t="str">
        <f t="shared" si="70"/>
        <v/>
      </c>
      <c r="R280" s="199" t="str">
        <f t="shared" si="60"/>
        <v/>
      </c>
      <c r="S280" s="45"/>
      <c r="V280" s="64" t="str">
        <f>IFERROR(VLOOKUP(B280,【記載例】工事概要!$C$10:$D$14,2,FALSE),"")</f>
        <v/>
      </c>
      <c r="W280" s="64" t="str">
        <f>IFERROR(VLOOKUP(B280,【記載例】工事概要!$C$18:$D$23,2,FALSE),"")</f>
        <v/>
      </c>
      <c r="X280" s="64" t="str">
        <f>IFERROR(VLOOKUP(B280,【記載例】工事概要!$C$24:$D$26,2,FALSE),"")</f>
        <v/>
      </c>
      <c r="Y280" s="64" t="str">
        <f>IF(B280&gt;【記載例】工事概要!$C$28,"",IF(B280&gt;=【記載例】工事概要!$C$27,$Y$13,""))</f>
        <v/>
      </c>
      <c r="Z280" s="64" t="str">
        <f>IF(B280&gt;【記載例】工事概要!$C$30,"",IF(B280&gt;=【記載例】工事概要!$C$29,$Z$13,""))</f>
        <v/>
      </c>
      <c r="AA280" s="64" t="str">
        <f>IF(B280&gt;【記載例】工事概要!$C$32,"",IF(B280&gt;=【記載例】工事概要!$C$31,$AA$13,""))</f>
        <v/>
      </c>
      <c r="AB280" s="64" t="str">
        <f>IF(B280&gt;【記載例】工事概要!$C$34,"",IF(B280&gt;=【記載例】工事概要!$C$33,$AB$13,""))</f>
        <v/>
      </c>
      <c r="AC280" s="64" t="str">
        <f>IF(B280&gt;【記載例】工事概要!$C$36,"",IF(B280&gt;=【記載例】工事概要!$C$35,$AC$13,""))</f>
        <v/>
      </c>
      <c r="AD280" s="64" t="str">
        <f>IF(B280&gt;【記載例】工事概要!$C$38,"",IF(B280&gt;=【記載例】工事概要!$C$37,$AD$13,""))</f>
        <v/>
      </c>
      <c r="AE280" s="64" t="str">
        <f>IF(B280&gt;【記載例】工事概要!$C$40,"",IF(B280&gt;=【記載例】工事概要!$C$39,$AE$13,""))</f>
        <v/>
      </c>
      <c r="AF280" s="64" t="str">
        <f t="shared" si="61"/>
        <v/>
      </c>
      <c r="AG280" s="64" t="str">
        <f t="shared" si="62"/>
        <v xml:space="preserve"> </v>
      </c>
    </row>
    <row r="281" spans="1:33" ht="39" customHeight="1">
      <c r="A281" s="47" t="str">
        <f t="shared" si="63"/>
        <v>対象期間外</v>
      </c>
      <c r="B281" s="72" t="str">
        <f>IFERROR(IF(B280=【記載例】工事概要!$E$14,"-",IF(B280="-","-",B280+1)),"-")</f>
        <v>-</v>
      </c>
      <c r="C281" s="73" t="str">
        <f t="shared" si="64"/>
        <v>-</v>
      </c>
      <c r="D281" s="66" t="str">
        <f t="shared" si="65"/>
        <v xml:space="preserve"> </v>
      </c>
      <c r="E281" s="85" t="str">
        <f>IF(B281=【記載例】工事概要!$E$10,"",IF(B281&gt;【記載例】工事概要!$E$13,"",IF(LEN(AF281)=0,"○","")))</f>
        <v/>
      </c>
      <c r="F281" s="70" t="str">
        <f t="shared" si="66"/>
        <v/>
      </c>
      <c r="G281" s="85" t="str">
        <f t="shared" si="57"/>
        <v/>
      </c>
      <c r="H281" s="85"/>
      <c r="I281" s="85"/>
      <c r="J281" s="74"/>
      <c r="K281" s="204"/>
      <c r="L281" s="71" t="str">
        <f t="shared" si="67"/>
        <v/>
      </c>
      <c r="M281" s="74" t="str">
        <f t="shared" si="58"/>
        <v/>
      </c>
      <c r="N281" s="74" t="str">
        <f t="shared" si="59"/>
        <v>-</v>
      </c>
      <c r="O281" s="71" t="str">
        <f t="shared" si="68"/>
        <v/>
      </c>
      <c r="P281" s="71" t="str">
        <f t="shared" si="69"/>
        <v>振替済み</v>
      </c>
      <c r="Q281" s="192" t="str">
        <f t="shared" si="70"/>
        <v/>
      </c>
      <c r="R281" s="199" t="str">
        <f t="shared" si="60"/>
        <v/>
      </c>
      <c r="S281" s="45"/>
      <c r="V281" s="64" t="str">
        <f>IFERROR(VLOOKUP(B281,【記載例】工事概要!$C$10:$D$14,2,FALSE),"")</f>
        <v/>
      </c>
      <c r="W281" s="64" t="str">
        <f>IFERROR(VLOOKUP(B281,【記載例】工事概要!$C$18:$D$23,2,FALSE),"")</f>
        <v/>
      </c>
      <c r="X281" s="64" t="str">
        <f>IFERROR(VLOOKUP(B281,【記載例】工事概要!$C$24:$D$26,2,FALSE),"")</f>
        <v/>
      </c>
      <c r="Y281" s="64" t="str">
        <f>IF(B281&gt;【記載例】工事概要!$C$28,"",IF(B281&gt;=【記載例】工事概要!$C$27,$Y$13,""))</f>
        <v/>
      </c>
      <c r="Z281" s="64" t="str">
        <f>IF(B281&gt;【記載例】工事概要!$C$30,"",IF(B281&gt;=【記載例】工事概要!$C$29,$Z$13,""))</f>
        <v/>
      </c>
      <c r="AA281" s="64" t="str">
        <f>IF(B281&gt;【記載例】工事概要!$C$32,"",IF(B281&gt;=【記載例】工事概要!$C$31,$AA$13,""))</f>
        <v/>
      </c>
      <c r="AB281" s="64" t="str">
        <f>IF(B281&gt;【記載例】工事概要!$C$34,"",IF(B281&gt;=【記載例】工事概要!$C$33,$AB$13,""))</f>
        <v/>
      </c>
      <c r="AC281" s="64" t="str">
        <f>IF(B281&gt;【記載例】工事概要!$C$36,"",IF(B281&gt;=【記載例】工事概要!$C$35,$AC$13,""))</f>
        <v/>
      </c>
      <c r="AD281" s="64" t="str">
        <f>IF(B281&gt;【記載例】工事概要!$C$38,"",IF(B281&gt;=【記載例】工事概要!$C$37,$AD$13,""))</f>
        <v/>
      </c>
      <c r="AE281" s="64" t="str">
        <f>IF(B281&gt;【記載例】工事概要!$C$40,"",IF(B281&gt;=【記載例】工事概要!$C$39,$AE$13,""))</f>
        <v/>
      </c>
      <c r="AF281" s="64" t="str">
        <f t="shared" si="61"/>
        <v/>
      </c>
      <c r="AG281" s="64" t="str">
        <f t="shared" si="62"/>
        <v xml:space="preserve"> </v>
      </c>
    </row>
    <row r="282" spans="1:33" ht="39" customHeight="1">
      <c r="A282" s="47" t="str">
        <f t="shared" si="63"/>
        <v>対象期間外</v>
      </c>
      <c r="B282" s="72" t="str">
        <f>IFERROR(IF(B281=【記載例】工事概要!$E$14,"-",IF(B281="-","-",B281+1)),"-")</f>
        <v>-</v>
      </c>
      <c r="C282" s="73" t="str">
        <f t="shared" si="64"/>
        <v>-</v>
      </c>
      <c r="D282" s="66" t="str">
        <f t="shared" si="65"/>
        <v xml:space="preserve"> </v>
      </c>
      <c r="E282" s="85" t="str">
        <f>IF(B282=【記載例】工事概要!$E$10,"",IF(B282&gt;【記載例】工事概要!$E$13,"",IF(LEN(AF282)=0,"○","")))</f>
        <v/>
      </c>
      <c r="F282" s="70" t="str">
        <f t="shared" si="66"/>
        <v/>
      </c>
      <c r="G282" s="85" t="str">
        <f t="shared" si="57"/>
        <v/>
      </c>
      <c r="H282" s="85"/>
      <c r="I282" s="85"/>
      <c r="J282" s="74"/>
      <c r="K282" s="204"/>
      <c r="L282" s="71" t="str">
        <f t="shared" si="67"/>
        <v/>
      </c>
      <c r="M282" s="74" t="str">
        <f t="shared" si="58"/>
        <v/>
      </c>
      <c r="N282" s="74" t="str">
        <f t="shared" si="59"/>
        <v>-</v>
      </c>
      <c r="O282" s="71" t="str">
        <f t="shared" si="68"/>
        <v/>
      </c>
      <c r="P282" s="71" t="str">
        <f t="shared" si="69"/>
        <v>振替済み</v>
      </c>
      <c r="Q282" s="192" t="str">
        <f t="shared" si="70"/>
        <v/>
      </c>
      <c r="R282" s="199" t="str">
        <f t="shared" si="60"/>
        <v/>
      </c>
      <c r="S282" s="45"/>
      <c r="V282" s="64" t="str">
        <f>IFERROR(VLOOKUP(B282,【記載例】工事概要!$C$10:$D$14,2,FALSE),"")</f>
        <v/>
      </c>
      <c r="W282" s="64" t="str">
        <f>IFERROR(VLOOKUP(B282,【記載例】工事概要!$C$18:$D$23,2,FALSE),"")</f>
        <v/>
      </c>
      <c r="X282" s="64" t="str">
        <f>IFERROR(VLOOKUP(B282,【記載例】工事概要!$C$24:$D$26,2,FALSE),"")</f>
        <v/>
      </c>
      <c r="Y282" s="64" t="str">
        <f>IF(B282&gt;【記載例】工事概要!$C$28,"",IF(B282&gt;=【記載例】工事概要!$C$27,$Y$13,""))</f>
        <v/>
      </c>
      <c r="Z282" s="64" t="str">
        <f>IF(B282&gt;【記載例】工事概要!$C$30,"",IF(B282&gt;=【記載例】工事概要!$C$29,$Z$13,""))</f>
        <v/>
      </c>
      <c r="AA282" s="64" t="str">
        <f>IF(B282&gt;【記載例】工事概要!$C$32,"",IF(B282&gt;=【記載例】工事概要!$C$31,$AA$13,""))</f>
        <v/>
      </c>
      <c r="AB282" s="64" t="str">
        <f>IF(B282&gt;【記載例】工事概要!$C$34,"",IF(B282&gt;=【記載例】工事概要!$C$33,$AB$13,""))</f>
        <v/>
      </c>
      <c r="AC282" s="64" t="str">
        <f>IF(B282&gt;【記載例】工事概要!$C$36,"",IF(B282&gt;=【記載例】工事概要!$C$35,$AC$13,""))</f>
        <v/>
      </c>
      <c r="AD282" s="64" t="str">
        <f>IF(B282&gt;【記載例】工事概要!$C$38,"",IF(B282&gt;=【記載例】工事概要!$C$37,$AD$13,""))</f>
        <v/>
      </c>
      <c r="AE282" s="64" t="str">
        <f>IF(B282&gt;【記載例】工事概要!$C$40,"",IF(B282&gt;=【記載例】工事概要!$C$39,$AE$13,""))</f>
        <v/>
      </c>
      <c r="AF282" s="64" t="str">
        <f t="shared" si="61"/>
        <v/>
      </c>
      <c r="AG282" s="64" t="str">
        <f t="shared" si="62"/>
        <v xml:space="preserve"> </v>
      </c>
    </row>
    <row r="283" spans="1:33" ht="39" customHeight="1">
      <c r="A283" s="47" t="str">
        <f t="shared" si="63"/>
        <v>対象期間外</v>
      </c>
      <c r="B283" s="72" t="str">
        <f>IFERROR(IF(B282=【記載例】工事概要!$E$14,"-",IF(B282="-","-",B282+1)),"-")</f>
        <v>-</v>
      </c>
      <c r="C283" s="73" t="str">
        <f t="shared" si="64"/>
        <v>-</v>
      </c>
      <c r="D283" s="66" t="str">
        <f t="shared" si="65"/>
        <v xml:space="preserve"> </v>
      </c>
      <c r="E283" s="85" t="str">
        <f>IF(B283=【記載例】工事概要!$E$10,"",IF(B283&gt;【記載例】工事概要!$E$13,"",IF(LEN(AF283)=0,"○","")))</f>
        <v/>
      </c>
      <c r="F283" s="70" t="str">
        <f t="shared" si="66"/>
        <v/>
      </c>
      <c r="G283" s="85" t="str">
        <f t="shared" si="57"/>
        <v/>
      </c>
      <c r="H283" s="85"/>
      <c r="I283" s="85"/>
      <c r="J283" s="74"/>
      <c r="K283" s="204"/>
      <c r="L283" s="71" t="str">
        <f t="shared" si="67"/>
        <v/>
      </c>
      <c r="M283" s="74" t="str">
        <f t="shared" si="58"/>
        <v/>
      </c>
      <c r="N283" s="74" t="str">
        <f t="shared" si="59"/>
        <v>-</v>
      </c>
      <c r="O283" s="71" t="str">
        <f t="shared" si="68"/>
        <v/>
      </c>
      <c r="P283" s="71" t="str">
        <f t="shared" si="69"/>
        <v>振替済み</v>
      </c>
      <c r="Q283" s="192" t="str">
        <f t="shared" si="70"/>
        <v/>
      </c>
      <c r="R283" s="199" t="str">
        <f t="shared" si="60"/>
        <v/>
      </c>
      <c r="S283" s="45"/>
      <c r="V283" s="64" t="str">
        <f>IFERROR(VLOOKUP(B283,【記載例】工事概要!$C$10:$D$14,2,FALSE),"")</f>
        <v/>
      </c>
      <c r="W283" s="64" t="str">
        <f>IFERROR(VLOOKUP(B283,【記載例】工事概要!$C$18:$D$23,2,FALSE),"")</f>
        <v/>
      </c>
      <c r="X283" s="64" t="str">
        <f>IFERROR(VLOOKUP(B283,【記載例】工事概要!$C$24:$D$26,2,FALSE),"")</f>
        <v/>
      </c>
      <c r="Y283" s="64" t="str">
        <f>IF(B283&gt;【記載例】工事概要!$C$28,"",IF(B283&gt;=【記載例】工事概要!$C$27,$Y$13,""))</f>
        <v/>
      </c>
      <c r="Z283" s="64" t="str">
        <f>IF(B283&gt;【記載例】工事概要!$C$30,"",IF(B283&gt;=【記載例】工事概要!$C$29,$Z$13,""))</f>
        <v/>
      </c>
      <c r="AA283" s="64" t="str">
        <f>IF(B283&gt;【記載例】工事概要!$C$32,"",IF(B283&gt;=【記載例】工事概要!$C$31,$AA$13,""))</f>
        <v/>
      </c>
      <c r="AB283" s="64" t="str">
        <f>IF(B283&gt;【記載例】工事概要!$C$34,"",IF(B283&gt;=【記載例】工事概要!$C$33,$AB$13,""))</f>
        <v/>
      </c>
      <c r="AC283" s="64" t="str">
        <f>IF(B283&gt;【記載例】工事概要!$C$36,"",IF(B283&gt;=【記載例】工事概要!$C$35,$AC$13,""))</f>
        <v/>
      </c>
      <c r="AD283" s="64" t="str">
        <f>IF(B283&gt;【記載例】工事概要!$C$38,"",IF(B283&gt;=【記載例】工事概要!$C$37,$AD$13,""))</f>
        <v/>
      </c>
      <c r="AE283" s="64" t="str">
        <f>IF(B283&gt;【記載例】工事概要!$C$40,"",IF(B283&gt;=【記載例】工事概要!$C$39,$AE$13,""))</f>
        <v/>
      </c>
      <c r="AF283" s="64" t="str">
        <f t="shared" si="61"/>
        <v/>
      </c>
      <c r="AG283" s="64" t="str">
        <f t="shared" si="62"/>
        <v xml:space="preserve"> </v>
      </c>
    </row>
    <row r="284" spans="1:33" ht="39" customHeight="1">
      <c r="A284" s="47" t="str">
        <f t="shared" si="63"/>
        <v>対象期間外</v>
      </c>
      <c r="B284" s="72" t="str">
        <f>IFERROR(IF(B283=【記載例】工事概要!$E$14,"-",IF(B283="-","-",B283+1)),"-")</f>
        <v>-</v>
      </c>
      <c r="C284" s="73" t="str">
        <f t="shared" si="64"/>
        <v>-</v>
      </c>
      <c r="D284" s="66" t="str">
        <f t="shared" si="65"/>
        <v xml:space="preserve"> </v>
      </c>
      <c r="E284" s="85" t="str">
        <f>IF(B284=【記載例】工事概要!$E$10,"",IF(B284&gt;【記載例】工事概要!$E$13,"",IF(LEN(AF284)=0,"○","")))</f>
        <v/>
      </c>
      <c r="F284" s="70" t="str">
        <f t="shared" si="66"/>
        <v/>
      </c>
      <c r="G284" s="85" t="str">
        <f t="shared" si="57"/>
        <v/>
      </c>
      <c r="H284" s="85"/>
      <c r="I284" s="85"/>
      <c r="J284" s="74"/>
      <c r="K284" s="204"/>
      <c r="L284" s="71" t="str">
        <f t="shared" si="67"/>
        <v/>
      </c>
      <c r="M284" s="74" t="str">
        <f t="shared" si="58"/>
        <v/>
      </c>
      <c r="N284" s="74" t="str">
        <f t="shared" si="59"/>
        <v>-</v>
      </c>
      <c r="O284" s="71" t="str">
        <f t="shared" si="68"/>
        <v/>
      </c>
      <c r="P284" s="71" t="str">
        <f t="shared" si="69"/>
        <v>振替済み</v>
      </c>
      <c r="Q284" s="192" t="str">
        <f t="shared" si="70"/>
        <v/>
      </c>
      <c r="R284" s="199" t="str">
        <f t="shared" si="60"/>
        <v/>
      </c>
      <c r="S284" s="45"/>
      <c r="V284" s="64" t="str">
        <f>IFERROR(VLOOKUP(B284,【記載例】工事概要!$C$10:$D$14,2,FALSE),"")</f>
        <v/>
      </c>
      <c r="W284" s="64" t="str">
        <f>IFERROR(VLOOKUP(B284,【記載例】工事概要!$C$18:$D$23,2,FALSE),"")</f>
        <v/>
      </c>
      <c r="X284" s="64" t="str">
        <f>IFERROR(VLOOKUP(B284,【記載例】工事概要!$C$24:$D$26,2,FALSE),"")</f>
        <v/>
      </c>
      <c r="Y284" s="64" t="str">
        <f>IF(B284&gt;【記載例】工事概要!$C$28,"",IF(B284&gt;=【記載例】工事概要!$C$27,$Y$13,""))</f>
        <v/>
      </c>
      <c r="Z284" s="64" t="str">
        <f>IF(B284&gt;【記載例】工事概要!$C$30,"",IF(B284&gt;=【記載例】工事概要!$C$29,$Z$13,""))</f>
        <v/>
      </c>
      <c r="AA284" s="64" t="str">
        <f>IF(B284&gt;【記載例】工事概要!$C$32,"",IF(B284&gt;=【記載例】工事概要!$C$31,$AA$13,""))</f>
        <v/>
      </c>
      <c r="AB284" s="64" t="str">
        <f>IF(B284&gt;【記載例】工事概要!$C$34,"",IF(B284&gt;=【記載例】工事概要!$C$33,$AB$13,""))</f>
        <v/>
      </c>
      <c r="AC284" s="64" t="str">
        <f>IF(B284&gt;【記載例】工事概要!$C$36,"",IF(B284&gt;=【記載例】工事概要!$C$35,$AC$13,""))</f>
        <v/>
      </c>
      <c r="AD284" s="64" t="str">
        <f>IF(B284&gt;【記載例】工事概要!$C$38,"",IF(B284&gt;=【記載例】工事概要!$C$37,$AD$13,""))</f>
        <v/>
      </c>
      <c r="AE284" s="64" t="str">
        <f>IF(B284&gt;【記載例】工事概要!$C$40,"",IF(B284&gt;=【記載例】工事概要!$C$39,$AE$13,""))</f>
        <v/>
      </c>
      <c r="AF284" s="64" t="str">
        <f t="shared" si="61"/>
        <v/>
      </c>
      <c r="AG284" s="64" t="str">
        <f t="shared" si="62"/>
        <v xml:space="preserve"> </v>
      </c>
    </row>
    <row r="285" spans="1:33" ht="39" customHeight="1">
      <c r="A285" s="47" t="str">
        <f t="shared" si="63"/>
        <v>対象期間外</v>
      </c>
      <c r="B285" s="72" t="str">
        <f>IFERROR(IF(B284=【記載例】工事概要!$E$14,"-",IF(B284="-","-",B284+1)),"-")</f>
        <v>-</v>
      </c>
      <c r="C285" s="73" t="str">
        <f t="shared" si="64"/>
        <v>-</v>
      </c>
      <c r="D285" s="66" t="str">
        <f t="shared" si="65"/>
        <v xml:space="preserve"> </v>
      </c>
      <c r="E285" s="85" t="str">
        <f>IF(B285=【記載例】工事概要!$E$10,"",IF(B285&gt;【記載例】工事概要!$E$13,"",IF(LEN(AF285)=0,"○","")))</f>
        <v/>
      </c>
      <c r="F285" s="70" t="str">
        <f t="shared" si="66"/>
        <v/>
      </c>
      <c r="G285" s="85" t="str">
        <f t="shared" si="57"/>
        <v/>
      </c>
      <c r="H285" s="85"/>
      <c r="I285" s="85"/>
      <c r="J285" s="74"/>
      <c r="K285" s="204"/>
      <c r="L285" s="71" t="str">
        <f t="shared" si="67"/>
        <v/>
      </c>
      <c r="M285" s="74" t="str">
        <f t="shared" si="58"/>
        <v/>
      </c>
      <c r="N285" s="74" t="str">
        <f t="shared" si="59"/>
        <v>-</v>
      </c>
      <c r="O285" s="71" t="str">
        <f t="shared" si="68"/>
        <v/>
      </c>
      <c r="P285" s="71" t="str">
        <f t="shared" si="69"/>
        <v>振替済み</v>
      </c>
      <c r="Q285" s="192" t="str">
        <f t="shared" si="70"/>
        <v/>
      </c>
      <c r="R285" s="199" t="str">
        <f t="shared" si="60"/>
        <v/>
      </c>
      <c r="S285" s="45"/>
      <c r="V285" s="64" t="str">
        <f>IFERROR(VLOOKUP(B285,【記載例】工事概要!$C$10:$D$14,2,FALSE),"")</f>
        <v/>
      </c>
      <c r="W285" s="64" t="str">
        <f>IFERROR(VLOOKUP(B285,【記載例】工事概要!$C$18:$D$23,2,FALSE),"")</f>
        <v/>
      </c>
      <c r="X285" s="64" t="str">
        <f>IFERROR(VLOOKUP(B285,【記載例】工事概要!$C$24:$D$26,2,FALSE),"")</f>
        <v/>
      </c>
      <c r="Y285" s="64" t="str">
        <f>IF(B285&gt;【記載例】工事概要!$C$28,"",IF(B285&gt;=【記載例】工事概要!$C$27,$Y$13,""))</f>
        <v/>
      </c>
      <c r="Z285" s="64" t="str">
        <f>IF(B285&gt;【記載例】工事概要!$C$30,"",IF(B285&gt;=【記載例】工事概要!$C$29,$Z$13,""))</f>
        <v/>
      </c>
      <c r="AA285" s="64" t="str">
        <f>IF(B285&gt;【記載例】工事概要!$C$32,"",IF(B285&gt;=【記載例】工事概要!$C$31,$AA$13,""))</f>
        <v/>
      </c>
      <c r="AB285" s="64" t="str">
        <f>IF(B285&gt;【記載例】工事概要!$C$34,"",IF(B285&gt;=【記載例】工事概要!$C$33,$AB$13,""))</f>
        <v/>
      </c>
      <c r="AC285" s="64" t="str">
        <f>IF(B285&gt;【記載例】工事概要!$C$36,"",IF(B285&gt;=【記載例】工事概要!$C$35,$AC$13,""))</f>
        <v/>
      </c>
      <c r="AD285" s="64" t="str">
        <f>IF(B285&gt;【記載例】工事概要!$C$38,"",IF(B285&gt;=【記載例】工事概要!$C$37,$AD$13,""))</f>
        <v/>
      </c>
      <c r="AE285" s="64" t="str">
        <f>IF(B285&gt;【記載例】工事概要!$C$40,"",IF(B285&gt;=【記載例】工事概要!$C$39,$AE$13,""))</f>
        <v/>
      </c>
      <c r="AF285" s="64" t="str">
        <f t="shared" si="61"/>
        <v/>
      </c>
      <c r="AG285" s="64" t="str">
        <f t="shared" si="62"/>
        <v xml:space="preserve"> </v>
      </c>
    </row>
    <row r="286" spans="1:33" ht="39" customHeight="1">
      <c r="A286" s="47" t="str">
        <f t="shared" si="63"/>
        <v>対象期間外</v>
      </c>
      <c r="B286" s="72" t="str">
        <f>IFERROR(IF(B285=【記載例】工事概要!$E$14,"-",IF(B285="-","-",B285+1)),"-")</f>
        <v>-</v>
      </c>
      <c r="C286" s="73" t="str">
        <f t="shared" si="64"/>
        <v>-</v>
      </c>
      <c r="D286" s="66" t="str">
        <f t="shared" si="65"/>
        <v xml:space="preserve"> </v>
      </c>
      <c r="E286" s="85" t="str">
        <f>IF(B286=【記載例】工事概要!$E$10,"",IF(B286&gt;【記載例】工事概要!$E$13,"",IF(LEN(AF286)=0,"○","")))</f>
        <v/>
      </c>
      <c r="F286" s="70" t="str">
        <f t="shared" si="66"/>
        <v/>
      </c>
      <c r="G286" s="85" t="str">
        <f t="shared" si="57"/>
        <v/>
      </c>
      <c r="H286" s="85"/>
      <c r="I286" s="85"/>
      <c r="J286" s="74"/>
      <c r="K286" s="204"/>
      <c r="L286" s="71" t="str">
        <f t="shared" si="67"/>
        <v/>
      </c>
      <c r="M286" s="74" t="str">
        <f t="shared" si="58"/>
        <v/>
      </c>
      <c r="N286" s="74" t="str">
        <f t="shared" si="59"/>
        <v>-</v>
      </c>
      <c r="O286" s="71" t="str">
        <f t="shared" si="68"/>
        <v/>
      </c>
      <c r="P286" s="71" t="str">
        <f t="shared" si="69"/>
        <v>振替済み</v>
      </c>
      <c r="Q286" s="192" t="str">
        <f t="shared" si="70"/>
        <v/>
      </c>
      <c r="R286" s="199" t="str">
        <f t="shared" si="60"/>
        <v/>
      </c>
      <c r="S286" s="45"/>
      <c r="V286" s="64" t="str">
        <f>IFERROR(VLOOKUP(B286,【記載例】工事概要!$C$10:$D$14,2,FALSE),"")</f>
        <v/>
      </c>
      <c r="W286" s="64" t="str">
        <f>IFERROR(VLOOKUP(B286,【記載例】工事概要!$C$18:$D$23,2,FALSE),"")</f>
        <v/>
      </c>
      <c r="X286" s="64" t="str">
        <f>IFERROR(VLOOKUP(B286,【記載例】工事概要!$C$24:$D$26,2,FALSE),"")</f>
        <v/>
      </c>
      <c r="Y286" s="64" t="str">
        <f>IF(B286&gt;【記載例】工事概要!$C$28,"",IF(B286&gt;=【記載例】工事概要!$C$27,$Y$13,""))</f>
        <v/>
      </c>
      <c r="Z286" s="64" t="str">
        <f>IF(B286&gt;【記載例】工事概要!$C$30,"",IF(B286&gt;=【記載例】工事概要!$C$29,$Z$13,""))</f>
        <v/>
      </c>
      <c r="AA286" s="64" t="str">
        <f>IF(B286&gt;【記載例】工事概要!$C$32,"",IF(B286&gt;=【記載例】工事概要!$C$31,$AA$13,""))</f>
        <v/>
      </c>
      <c r="AB286" s="64" t="str">
        <f>IF(B286&gt;【記載例】工事概要!$C$34,"",IF(B286&gt;=【記載例】工事概要!$C$33,$AB$13,""))</f>
        <v/>
      </c>
      <c r="AC286" s="64" t="str">
        <f>IF(B286&gt;【記載例】工事概要!$C$36,"",IF(B286&gt;=【記載例】工事概要!$C$35,$AC$13,""))</f>
        <v/>
      </c>
      <c r="AD286" s="64" t="str">
        <f>IF(B286&gt;【記載例】工事概要!$C$38,"",IF(B286&gt;=【記載例】工事概要!$C$37,$AD$13,""))</f>
        <v/>
      </c>
      <c r="AE286" s="64" t="str">
        <f>IF(B286&gt;【記載例】工事概要!$C$40,"",IF(B286&gt;=【記載例】工事概要!$C$39,$AE$13,""))</f>
        <v/>
      </c>
      <c r="AF286" s="64" t="str">
        <f t="shared" si="61"/>
        <v/>
      </c>
      <c r="AG286" s="64" t="str">
        <f t="shared" si="62"/>
        <v xml:space="preserve"> </v>
      </c>
    </row>
    <row r="287" spans="1:33" ht="39" customHeight="1">
      <c r="A287" s="47" t="str">
        <f t="shared" si="63"/>
        <v>対象期間外</v>
      </c>
      <c r="B287" s="72" t="str">
        <f>IFERROR(IF(B286=【記載例】工事概要!$E$14,"-",IF(B286="-","-",B286+1)),"-")</f>
        <v>-</v>
      </c>
      <c r="C287" s="73" t="str">
        <f t="shared" si="64"/>
        <v>-</v>
      </c>
      <c r="D287" s="66" t="str">
        <f t="shared" si="65"/>
        <v xml:space="preserve"> </v>
      </c>
      <c r="E287" s="85" t="str">
        <f>IF(B287=【記載例】工事概要!$E$10,"",IF(B287&gt;【記載例】工事概要!$E$13,"",IF(LEN(AF287)=0,"○","")))</f>
        <v/>
      </c>
      <c r="F287" s="70" t="str">
        <f t="shared" si="66"/>
        <v/>
      </c>
      <c r="G287" s="85" t="str">
        <f t="shared" si="57"/>
        <v/>
      </c>
      <c r="H287" s="85"/>
      <c r="I287" s="85"/>
      <c r="J287" s="74"/>
      <c r="K287" s="204"/>
      <c r="L287" s="71" t="str">
        <f t="shared" si="67"/>
        <v/>
      </c>
      <c r="M287" s="74" t="str">
        <f t="shared" si="58"/>
        <v/>
      </c>
      <c r="N287" s="74" t="str">
        <f t="shared" si="59"/>
        <v>-</v>
      </c>
      <c r="O287" s="71" t="str">
        <f t="shared" si="68"/>
        <v/>
      </c>
      <c r="P287" s="71" t="str">
        <f t="shared" si="69"/>
        <v>振替済み</v>
      </c>
      <c r="Q287" s="192" t="str">
        <f t="shared" si="70"/>
        <v/>
      </c>
      <c r="R287" s="199" t="str">
        <f t="shared" si="60"/>
        <v/>
      </c>
      <c r="S287" s="45"/>
      <c r="V287" s="64" t="str">
        <f>IFERROR(VLOOKUP(B287,【記載例】工事概要!$C$10:$D$14,2,FALSE),"")</f>
        <v/>
      </c>
      <c r="W287" s="64" t="str">
        <f>IFERROR(VLOOKUP(B287,【記載例】工事概要!$C$18:$D$23,2,FALSE),"")</f>
        <v/>
      </c>
      <c r="X287" s="64" t="str">
        <f>IFERROR(VLOOKUP(B287,【記載例】工事概要!$C$24:$D$26,2,FALSE),"")</f>
        <v/>
      </c>
      <c r="Y287" s="64" t="str">
        <f>IF(B287&gt;【記載例】工事概要!$C$28,"",IF(B287&gt;=【記載例】工事概要!$C$27,$Y$13,""))</f>
        <v/>
      </c>
      <c r="Z287" s="64" t="str">
        <f>IF(B287&gt;【記載例】工事概要!$C$30,"",IF(B287&gt;=【記載例】工事概要!$C$29,$Z$13,""))</f>
        <v/>
      </c>
      <c r="AA287" s="64" t="str">
        <f>IF(B287&gt;【記載例】工事概要!$C$32,"",IF(B287&gt;=【記載例】工事概要!$C$31,$AA$13,""))</f>
        <v/>
      </c>
      <c r="AB287" s="64" t="str">
        <f>IF(B287&gt;【記載例】工事概要!$C$34,"",IF(B287&gt;=【記載例】工事概要!$C$33,$AB$13,""))</f>
        <v/>
      </c>
      <c r="AC287" s="64" t="str">
        <f>IF(B287&gt;【記載例】工事概要!$C$36,"",IF(B287&gt;=【記載例】工事概要!$C$35,$AC$13,""))</f>
        <v/>
      </c>
      <c r="AD287" s="64" t="str">
        <f>IF(B287&gt;【記載例】工事概要!$C$38,"",IF(B287&gt;=【記載例】工事概要!$C$37,$AD$13,""))</f>
        <v/>
      </c>
      <c r="AE287" s="64" t="str">
        <f>IF(B287&gt;【記載例】工事概要!$C$40,"",IF(B287&gt;=【記載例】工事概要!$C$39,$AE$13,""))</f>
        <v/>
      </c>
      <c r="AF287" s="64" t="str">
        <f t="shared" si="61"/>
        <v/>
      </c>
      <c r="AG287" s="64" t="str">
        <f t="shared" si="62"/>
        <v xml:space="preserve"> </v>
      </c>
    </row>
    <row r="288" spans="1:33" ht="39" customHeight="1">
      <c r="A288" s="47" t="str">
        <f t="shared" si="63"/>
        <v>対象期間外</v>
      </c>
      <c r="B288" s="72" t="str">
        <f>IFERROR(IF(B287=【記載例】工事概要!$E$14,"-",IF(B287="-","-",B287+1)),"-")</f>
        <v>-</v>
      </c>
      <c r="C288" s="73" t="str">
        <f t="shared" si="64"/>
        <v>-</v>
      </c>
      <c r="D288" s="66" t="str">
        <f t="shared" si="65"/>
        <v xml:space="preserve"> </v>
      </c>
      <c r="E288" s="85" t="str">
        <f>IF(B288=【記載例】工事概要!$E$10,"",IF(B288&gt;【記載例】工事概要!$E$13,"",IF(LEN(AF288)=0,"○","")))</f>
        <v/>
      </c>
      <c r="F288" s="70" t="str">
        <f t="shared" si="66"/>
        <v/>
      </c>
      <c r="G288" s="85" t="str">
        <f t="shared" si="57"/>
        <v/>
      </c>
      <c r="H288" s="85"/>
      <c r="I288" s="85"/>
      <c r="J288" s="74"/>
      <c r="K288" s="204"/>
      <c r="L288" s="71" t="str">
        <f t="shared" si="67"/>
        <v/>
      </c>
      <c r="M288" s="74" t="str">
        <f t="shared" si="58"/>
        <v/>
      </c>
      <c r="N288" s="74" t="str">
        <f t="shared" si="59"/>
        <v>-</v>
      </c>
      <c r="O288" s="71" t="str">
        <f t="shared" si="68"/>
        <v/>
      </c>
      <c r="P288" s="71" t="str">
        <f t="shared" si="69"/>
        <v>振替済み</v>
      </c>
      <c r="Q288" s="192" t="str">
        <f t="shared" si="70"/>
        <v/>
      </c>
      <c r="R288" s="199" t="str">
        <f t="shared" si="60"/>
        <v/>
      </c>
      <c r="S288" s="45"/>
      <c r="V288" s="64" t="str">
        <f>IFERROR(VLOOKUP(B288,【記載例】工事概要!$C$10:$D$14,2,FALSE),"")</f>
        <v/>
      </c>
      <c r="W288" s="64" t="str">
        <f>IFERROR(VLOOKUP(B288,【記載例】工事概要!$C$18:$D$23,2,FALSE),"")</f>
        <v/>
      </c>
      <c r="X288" s="64" t="str">
        <f>IFERROR(VLOOKUP(B288,【記載例】工事概要!$C$24:$D$26,2,FALSE),"")</f>
        <v/>
      </c>
      <c r="Y288" s="64" t="str">
        <f>IF(B288&gt;【記載例】工事概要!$C$28,"",IF(B288&gt;=【記載例】工事概要!$C$27,$Y$13,""))</f>
        <v/>
      </c>
      <c r="Z288" s="64" t="str">
        <f>IF(B288&gt;【記載例】工事概要!$C$30,"",IF(B288&gt;=【記載例】工事概要!$C$29,$Z$13,""))</f>
        <v/>
      </c>
      <c r="AA288" s="64" t="str">
        <f>IF(B288&gt;【記載例】工事概要!$C$32,"",IF(B288&gt;=【記載例】工事概要!$C$31,$AA$13,""))</f>
        <v/>
      </c>
      <c r="AB288" s="64" t="str">
        <f>IF(B288&gt;【記載例】工事概要!$C$34,"",IF(B288&gt;=【記載例】工事概要!$C$33,$AB$13,""))</f>
        <v/>
      </c>
      <c r="AC288" s="64" t="str">
        <f>IF(B288&gt;【記載例】工事概要!$C$36,"",IF(B288&gt;=【記載例】工事概要!$C$35,$AC$13,""))</f>
        <v/>
      </c>
      <c r="AD288" s="64" t="str">
        <f>IF(B288&gt;【記載例】工事概要!$C$38,"",IF(B288&gt;=【記載例】工事概要!$C$37,$AD$13,""))</f>
        <v/>
      </c>
      <c r="AE288" s="64" t="str">
        <f>IF(B288&gt;【記載例】工事概要!$C$40,"",IF(B288&gt;=【記載例】工事概要!$C$39,$AE$13,""))</f>
        <v/>
      </c>
      <c r="AF288" s="64" t="str">
        <f t="shared" si="61"/>
        <v/>
      </c>
      <c r="AG288" s="64" t="str">
        <f t="shared" si="62"/>
        <v xml:space="preserve"> </v>
      </c>
    </row>
    <row r="289" spans="1:33" ht="39" customHeight="1">
      <c r="A289" s="47" t="str">
        <f t="shared" si="63"/>
        <v>対象期間外</v>
      </c>
      <c r="B289" s="72" t="str">
        <f>IFERROR(IF(B288=【記載例】工事概要!$E$14,"-",IF(B288="-","-",B288+1)),"-")</f>
        <v>-</v>
      </c>
      <c r="C289" s="73" t="str">
        <f t="shared" si="64"/>
        <v>-</v>
      </c>
      <c r="D289" s="66" t="str">
        <f t="shared" si="65"/>
        <v xml:space="preserve"> </v>
      </c>
      <c r="E289" s="85" t="str">
        <f>IF(B289=【記載例】工事概要!$E$10,"",IF(B289&gt;【記載例】工事概要!$E$13,"",IF(LEN(AF289)=0,"○","")))</f>
        <v/>
      </c>
      <c r="F289" s="70" t="str">
        <f t="shared" si="66"/>
        <v/>
      </c>
      <c r="G289" s="85" t="str">
        <f t="shared" si="57"/>
        <v/>
      </c>
      <c r="H289" s="85"/>
      <c r="I289" s="85"/>
      <c r="J289" s="74"/>
      <c r="K289" s="204"/>
      <c r="L289" s="71" t="str">
        <f t="shared" si="67"/>
        <v/>
      </c>
      <c r="M289" s="74" t="str">
        <f t="shared" si="58"/>
        <v/>
      </c>
      <c r="N289" s="74" t="str">
        <f t="shared" si="59"/>
        <v>-</v>
      </c>
      <c r="O289" s="71" t="str">
        <f t="shared" si="68"/>
        <v/>
      </c>
      <c r="P289" s="71" t="str">
        <f t="shared" si="69"/>
        <v>振替済み</v>
      </c>
      <c r="Q289" s="192" t="str">
        <f t="shared" si="70"/>
        <v/>
      </c>
      <c r="R289" s="199" t="str">
        <f t="shared" si="60"/>
        <v/>
      </c>
      <c r="S289" s="45"/>
      <c r="V289" s="64" t="str">
        <f>IFERROR(VLOOKUP(B289,【記載例】工事概要!$C$10:$D$14,2,FALSE),"")</f>
        <v/>
      </c>
      <c r="W289" s="64" t="str">
        <f>IFERROR(VLOOKUP(B289,【記載例】工事概要!$C$18:$D$23,2,FALSE),"")</f>
        <v/>
      </c>
      <c r="X289" s="64" t="str">
        <f>IFERROR(VLOOKUP(B289,【記載例】工事概要!$C$24:$D$26,2,FALSE),"")</f>
        <v/>
      </c>
      <c r="Y289" s="64" t="str">
        <f>IF(B289&gt;【記載例】工事概要!$C$28,"",IF(B289&gt;=【記載例】工事概要!$C$27,$Y$13,""))</f>
        <v/>
      </c>
      <c r="Z289" s="64" t="str">
        <f>IF(B289&gt;【記載例】工事概要!$C$30,"",IF(B289&gt;=【記載例】工事概要!$C$29,$Z$13,""))</f>
        <v/>
      </c>
      <c r="AA289" s="64" t="str">
        <f>IF(B289&gt;【記載例】工事概要!$C$32,"",IF(B289&gt;=【記載例】工事概要!$C$31,$AA$13,""))</f>
        <v/>
      </c>
      <c r="AB289" s="64" t="str">
        <f>IF(B289&gt;【記載例】工事概要!$C$34,"",IF(B289&gt;=【記載例】工事概要!$C$33,$AB$13,""))</f>
        <v/>
      </c>
      <c r="AC289" s="64" t="str">
        <f>IF(B289&gt;【記載例】工事概要!$C$36,"",IF(B289&gt;=【記載例】工事概要!$C$35,$AC$13,""))</f>
        <v/>
      </c>
      <c r="AD289" s="64" t="str">
        <f>IF(B289&gt;【記載例】工事概要!$C$38,"",IF(B289&gt;=【記載例】工事概要!$C$37,$AD$13,""))</f>
        <v/>
      </c>
      <c r="AE289" s="64" t="str">
        <f>IF(B289&gt;【記載例】工事概要!$C$40,"",IF(B289&gt;=【記載例】工事概要!$C$39,$AE$13,""))</f>
        <v/>
      </c>
      <c r="AF289" s="64" t="str">
        <f t="shared" si="61"/>
        <v/>
      </c>
      <c r="AG289" s="64" t="str">
        <f t="shared" si="62"/>
        <v xml:space="preserve"> </v>
      </c>
    </row>
    <row r="290" spans="1:33" ht="39" customHeight="1">
      <c r="A290" s="47" t="str">
        <f t="shared" si="63"/>
        <v>対象期間外</v>
      </c>
      <c r="B290" s="72" t="str">
        <f>IFERROR(IF(B289=【記載例】工事概要!$E$14,"-",IF(B289="-","-",B289+1)),"-")</f>
        <v>-</v>
      </c>
      <c r="C290" s="73" t="str">
        <f t="shared" si="64"/>
        <v>-</v>
      </c>
      <c r="D290" s="66" t="str">
        <f t="shared" si="65"/>
        <v xml:space="preserve"> </v>
      </c>
      <c r="E290" s="85" t="str">
        <f>IF(B290=【記載例】工事概要!$E$10,"",IF(B290&gt;【記載例】工事概要!$E$13,"",IF(LEN(AF290)=0,"○","")))</f>
        <v/>
      </c>
      <c r="F290" s="70" t="str">
        <f t="shared" si="66"/>
        <v/>
      </c>
      <c r="G290" s="85" t="str">
        <f t="shared" si="57"/>
        <v/>
      </c>
      <c r="H290" s="85"/>
      <c r="I290" s="85"/>
      <c r="J290" s="74"/>
      <c r="K290" s="204"/>
      <c r="L290" s="71" t="str">
        <f t="shared" si="67"/>
        <v/>
      </c>
      <c r="M290" s="74" t="str">
        <f t="shared" si="58"/>
        <v/>
      </c>
      <c r="N290" s="74" t="str">
        <f t="shared" si="59"/>
        <v>-</v>
      </c>
      <c r="O290" s="71" t="str">
        <f t="shared" si="68"/>
        <v/>
      </c>
      <c r="P290" s="71" t="str">
        <f t="shared" si="69"/>
        <v>振替済み</v>
      </c>
      <c r="Q290" s="192" t="str">
        <f t="shared" si="70"/>
        <v/>
      </c>
      <c r="R290" s="199" t="str">
        <f t="shared" si="60"/>
        <v/>
      </c>
      <c r="S290" s="45"/>
      <c r="V290" s="64" t="str">
        <f>IFERROR(VLOOKUP(B290,【記載例】工事概要!$C$10:$D$14,2,FALSE),"")</f>
        <v/>
      </c>
      <c r="W290" s="64" t="str">
        <f>IFERROR(VLOOKUP(B290,【記載例】工事概要!$C$18:$D$23,2,FALSE),"")</f>
        <v/>
      </c>
      <c r="X290" s="64" t="str">
        <f>IFERROR(VLOOKUP(B290,【記載例】工事概要!$C$24:$D$26,2,FALSE),"")</f>
        <v/>
      </c>
      <c r="Y290" s="64" t="str">
        <f>IF(B290&gt;【記載例】工事概要!$C$28,"",IF(B290&gt;=【記載例】工事概要!$C$27,$Y$13,""))</f>
        <v/>
      </c>
      <c r="Z290" s="64" t="str">
        <f>IF(B290&gt;【記載例】工事概要!$C$30,"",IF(B290&gt;=【記載例】工事概要!$C$29,$Z$13,""))</f>
        <v/>
      </c>
      <c r="AA290" s="64" t="str">
        <f>IF(B290&gt;【記載例】工事概要!$C$32,"",IF(B290&gt;=【記載例】工事概要!$C$31,$AA$13,""))</f>
        <v/>
      </c>
      <c r="AB290" s="64" t="str">
        <f>IF(B290&gt;【記載例】工事概要!$C$34,"",IF(B290&gt;=【記載例】工事概要!$C$33,$AB$13,""))</f>
        <v/>
      </c>
      <c r="AC290" s="64" t="str">
        <f>IF(B290&gt;【記載例】工事概要!$C$36,"",IF(B290&gt;=【記載例】工事概要!$C$35,$AC$13,""))</f>
        <v/>
      </c>
      <c r="AD290" s="64" t="str">
        <f>IF(B290&gt;【記載例】工事概要!$C$38,"",IF(B290&gt;=【記載例】工事概要!$C$37,$AD$13,""))</f>
        <v/>
      </c>
      <c r="AE290" s="64" t="str">
        <f>IF(B290&gt;【記載例】工事概要!$C$40,"",IF(B290&gt;=【記載例】工事概要!$C$39,$AE$13,""))</f>
        <v/>
      </c>
      <c r="AF290" s="64" t="str">
        <f t="shared" si="61"/>
        <v/>
      </c>
      <c r="AG290" s="64" t="str">
        <f t="shared" si="62"/>
        <v xml:space="preserve"> </v>
      </c>
    </row>
    <row r="291" spans="1:33" ht="39" customHeight="1">
      <c r="A291" s="47" t="str">
        <f t="shared" si="63"/>
        <v>対象期間外</v>
      </c>
      <c r="B291" s="72" t="str">
        <f>IFERROR(IF(B290=【記載例】工事概要!$E$14,"-",IF(B290="-","-",B290+1)),"-")</f>
        <v>-</v>
      </c>
      <c r="C291" s="73" t="str">
        <f t="shared" si="64"/>
        <v>-</v>
      </c>
      <c r="D291" s="66" t="str">
        <f t="shared" si="65"/>
        <v xml:space="preserve"> </v>
      </c>
      <c r="E291" s="85" t="str">
        <f>IF(B291=【記載例】工事概要!$E$10,"",IF(B291&gt;【記載例】工事概要!$E$13,"",IF(LEN(AF291)=0,"○","")))</f>
        <v/>
      </c>
      <c r="F291" s="70" t="str">
        <f t="shared" si="66"/>
        <v/>
      </c>
      <c r="G291" s="85" t="str">
        <f t="shared" si="57"/>
        <v/>
      </c>
      <c r="H291" s="85"/>
      <c r="I291" s="85"/>
      <c r="J291" s="74"/>
      <c r="K291" s="204"/>
      <c r="L291" s="71" t="str">
        <f t="shared" si="67"/>
        <v/>
      </c>
      <c r="M291" s="74" t="str">
        <f t="shared" si="58"/>
        <v/>
      </c>
      <c r="N291" s="74" t="str">
        <f t="shared" si="59"/>
        <v>-</v>
      </c>
      <c r="O291" s="71" t="str">
        <f t="shared" si="68"/>
        <v/>
      </c>
      <c r="P291" s="71" t="str">
        <f t="shared" si="69"/>
        <v>振替済み</v>
      </c>
      <c r="Q291" s="192" t="str">
        <f t="shared" si="70"/>
        <v/>
      </c>
      <c r="R291" s="199" t="str">
        <f t="shared" si="60"/>
        <v/>
      </c>
      <c r="S291" s="45"/>
      <c r="V291" s="64" t="str">
        <f>IFERROR(VLOOKUP(B291,【記載例】工事概要!$C$10:$D$14,2,FALSE),"")</f>
        <v/>
      </c>
      <c r="W291" s="64" t="str">
        <f>IFERROR(VLOOKUP(B291,【記載例】工事概要!$C$18:$D$23,2,FALSE),"")</f>
        <v/>
      </c>
      <c r="X291" s="64" t="str">
        <f>IFERROR(VLOOKUP(B291,【記載例】工事概要!$C$24:$D$26,2,FALSE),"")</f>
        <v/>
      </c>
      <c r="Y291" s="64" t="str">
        <f>IF(B291&gt;【記載例】工事概要!$C$28,"",IF(B291&gt;=【記載例】工事概要!$C$27,$Y$13,""))</f>
        <v/>
      </c>
      <c r="Z291" s="64" t="str">
        <f>IF(B291&gt;【記載例】工事概要!$C$30,"",IF(B291&gt;=【記載例】工事概要!$C$29,$Z$13,""))</f>
        <v/>
      </c>
      <c r="AA291" s="64" t="str">
        <f>IF(B291&gt;【記載例】工事概要!$C$32,"",IF(B291&gt;=【記載例】工事概要!$C$31,$AA$13,""))</f>
        <v/>
      </c>
      <c r="AB291" s="64" t="str">
        <f>IF(B291&gt;【記載例】工事概要!$C$34,"",IF(B291&gt;=【記載例】工事概要!$C$33,$AB$13,""))</f>
        <v/>
      </c>
      <c r="AC291" s="64" t="str">
        <f>IF(B291&gt;【記載例】工事概要!$C$36,"",IF(B291&gt;=【記載例】工事概要!$C$35,$AC$13,""))</f>
        <v/>
      </c>
      <c r="AD291" s="64" t="str">
        <f>IF(B291&gt;【記載例】工事概要!$C$38,"",IF(B291&gt;=【記載例】工事概要!$C$37,$AD$13,""))</f>
        <v/>
      </c>
      <c r="AE291" s="64" t="str">
        <f>IF(B291&gt;【記載例】工事概要!$C$40,"",IF(B291&gt;=【記載例】工事概要!$C$39,$AE$13,""))</f>
        <v/>
      </c>
      <c r="AF291" s="64" t="str">
        <f t="shared" si="61"/>
        <v/>
      </c>
      <c r="AG291" s="64" t="str">
        <f t="shared" si="62"/>
        <v xml:space="preserve"> </v>
      </c>
    </row>
    <row r="292" spans="1:33" ht="39" customHeight="1">
      <c r="A292" s="47" t="str">
        <f t="shared" si="63"/>
        <v>対象期間外</v>
      </c>
      <c r="B292" s="72" t="str">
        <f>IFERROR(IF(B291=【記載例】工事概要!$E$14,"-",IF(B291="-","-",B291+1)),"-")</f>
        <v>-</v>
      </c>
      <c r="C292" s="73" t="str">
        <f t="shared" si="64"/>
        <v>-</v>
      </c>
      <c r="D292" s="66" t="str">
        <f t="shared" si="65"/>
        <v xml:space="preserve"> </v>
      </c>
      <c r="E292" s="85" t="str">
        <f>IF(B292=【記載例】工事概要!$E$10,"",IF(B292&gt;【記載例】工事概要!$E$13,"",IF(LEN(AF292)=0,"○","")))</f>
        <v/>
      </c>
      <c r="F292" s="70" t="str">
        <f t="shared" si="66"/>
        <v/>
      </c>
      <c r="G292" s="85" t="str">
        <f t="shared" si="57"/>
        <v/>
      </c>
      <c r="H292" s="85"/>
      <c r="I292" s="85"/>
      <c r="J292" s="74"/>
      <c r="K292" s="204"/>
      <c r="L292" s="71" t="str">
        <f t="shared" si="67"/>
        <v/>
      </c>
      <c r="M292" s="74" t="str">
        <f t="shared" si="58"/>
        <v/>
      </c>
      <c r="N292" s="74" t="str">
        <f t="shared" si="59"/>
        <v>-</v>
      </c>
      <c r="O292" s="71" t="str">
        <f t="shared" si="68"/>
        <v/>
      </c>
      <c r="P292" s="71" t="str">
        <f t="shared" si="69"/>
        <v>振替済み</v>
      </c>
      <c r="Q292" s="192" t="str">
        <f t="shared" si="70"/>
        <v/>
      </c>
      <c r="R292" s="199" t="str">
        <f t="shared" si="60"/>
        <v/>
      </c>
      <c r="S292" s="45"/>
      <c r="V292" s="64" t="str">
        <f>IFERROR(VLOOKUP(B292,【記載例】工事概要!$C$10:$D$14,2,FALSE),"")</f>
        <v/>
      </c>
      <c r="W292" s="64" t="str">
        <f>IFERROR(VLOOKUP(B292,【記載例】工事概要!$C$18:$D$23,2,FALSE),"")</f>
        <v/>
      </c>
      <c r="X292" s="64" t="str">
        <f>IFERROR(VLOOKUP(B292,【記載例】工事概要!$C$24:$D$26,2,FALSE),"")</f>
        <v/>
      </c>
      <c r="Y292" s="64" t="str">
        <f>IF(B292&gt;【記載例】工事概要!$C$28,"",IF(B292&gt;=【記載例】工事概要!$C$27,$Y$13,""))</f>
        <v/>
      </c>
      <c r="Z292" s="64" t="str">
        <f>IF(B292&gt;【記載例】工事概要!$C$30,"",IF(B292&gt;=【記載例】工事概要!$C$29,$Z$13,""))</f>
        <v/>
      </c>
      <c r="AA292" s="64" t="str">
        <f>IF(B292&gt;【記載例】工事概要!$C$32,"",IF(B292&gt;=【記載例】工事概要!$C$31,$AA$13,""))</f>
        <v/>
      </c>
      <c r="AB292" s="64" t="str">
        <f>IF(B292&gt;【記載例】工事概要!$C$34,"",IF(B292&gt;=【記載例】工事概要!$C$33,$AB$13,""))</f>
        <v/>
      </c>
      <c r="AC292" s="64" t="str">
        <f>IF(B292&gt;【記載例】工事概要!$C$36,"",IF(B292&gt;=【記載例】工事概要!$C$35,$AC$13,""))</f>
        <v/>
      </c>
      <c r="AD292" s="64" t="str">
        <f>IF(B292&gt;【記載例】工事概要!$C$38,"",IF(B292&gt;=【記載例】工事概要!$C$37,$AD$13,""))</f>
        <v/>
      </c>
      <c r="AE292" s="64" t="str">
        <f>IF(B292&gt;【記載例】工事概要!$C$40,"",IF(B292&gt;=【記載例】工事概要!$C$39,$AE$13,""))</f>
        <v/>
      </c>
      <c r="AF292" s="64" t="str">
        <f t="shared" si="61"/>
        <v/>
      </c>
      <c r="AG292" s="64" t="str">
        <f t="shared" si="62"/>
        <v xml:space="preserve"> </v>
      </c>
    </row>
    <row r="293" spans="1:33" ht="39" customHeight="1">
      <c r="A293" s="47" t="str">
        <f t="shared" si="63"/>
        <v>対象期間外</v>
      </c>
      <c r="B293" s="72" t="str">
        <f>IFERROR(IF(B292=【記載例】工事概要!$E$14,"-",IF(B292="-","-",B292+1)),"-")</f>
        <v>-</v>
      </c>
      <c r="C293" s="73" t="str">
        <f t="shared" si="64"/>
        <v>-</v>
      </c>
      <c r="D293" s="66" t="str">
        <f t="shared" si="65"/>
        <v xml:space="preserve"> </v>
      </c>
      <c r="E293" s="85" t="str">
        <f>IF(B293=【記載例】工事概要!$E$10,"",IF(B293&gt;【記載例】工事概要!$E$13,"",IF(LEN(AF293)=0,"○","")))</f>
        <v/>
      </c>
      <c r="F293" s="70" t="str">
        <f t="shared" si="66"/>
        <v/>
      </c>
      <c r="G293" s="85" t="str">
        <f t="shared" si="57"/>
        <v/>
      </c>
      <c r="H293" s="85"/>
      <c r="I293" s="85"/>
      <c r="J293" s="74"/>
      <c r="K293" s="204"/>
      <c r="L293" s="71" t="str">
        <f t="shared" si="67"/>
        <v/>
      </c>
      <c r="M293" s="74" t="str">
        <f t="shared" si="58"/>
        <v/>
      </c>
      <c r="N293" s="74" t="str">
        <f t="shared" si="59"/>
        <v>-</v>
      </c>
      <c r="O293" s="71" t="str">
        <f t="shared" si="68"/>
        <v/>
      </c>
      <c r="P293" s="71" t="str">
        <f t="shared" si="69"/>
        <v>振替済み</v>
      </c>
      <c r="Q293" s="192" t="str">
        <f t="shared" si="70"/>
        <v/>
      </c>
      <c r="R293" s="199" t="str">
        <f t="shared" si="60"/>
        <v/>
      </c>
      <c r="S293" s="45"/>
      <c r="V293" s="64" t="str">
        <f>IFERROR(VLOOKUP(B293,【記載例】工事概要!$C$10:$D$14,2,FALSE),"")</f>
        <v/>
      </c>
      <c r="W293" s="64" t="str">
        <f>IFERROR(VLOOKUP(B293,【記載例】工事概要!$C$18:$D$23,2,FALSE),"")</f>
        <v/>
      </c>
      <c r="X293" s="64" t="str">
        <f>IFERROR(VLOOKUP(B293,【記載例】工事概要!$C$24:$D$26,2,FALSE),"")</f>
        <v/>
      </c>
      <c r="Y293" s="64" t="str">
        <f>IF(B293&gt;【記載例】工事概要!$C$28,"",IF(B293&gt;=【記載例】工事概要!$C$27,$Y$13,""))</f>
        <v/>
      </c>
      <c r="Z293" s="64" t="str">
        <f>IF(B293&gt;【記載例】工事概要!$C$30,"",IF(B293&gt;=【記載例】工事概要!$C$29,$Z$13,""))</f>
        <v/>
      </c>
      <c r="AA293" s="64" t="str">
        <f>IF(B293&gt;【記載例】工事概要!$C$32,"",IF(B293&gt;=【記載例】工事概要!$C$31,$AA$13,""))</f>
        <v/>
      </c>
      <c r="AB293" s="64" t="str">
        <f>IF(B293&gt;【記載例】工事概要!$C$34,"",IF(B293&gt;=【記載例】工事概要!$C$33,$AB$13,""))</f>
        <v/>
      </c>
      <c r="AC293" s="64" t="str">
        <f>IF(B293&gt;【記載例】工事概要!$C$36,"",IF(B293&gt;=【記載例】工事概要!$C$35,$AC$13,""))</f>
        <v/>
      </c>
      <c r="AD293" s="64" t="str">
        <f>IF(B293&gt;【記載例】工事概要!$C$38,"",IF(B293&gt;=【記載例】工事概要!$C$37,$AD$13,""))</f>
        <v/>
      </c>
      <c r="AE293" s="64" t="str">
        <f>IF(B293&gt;【記載例】工事概要!$C$40,"",IF(B293&gt;=【記載例】工事概要!$C$39,$AE$13,""))</f>
        <v/>
      </c>
      <c r="AF293" s="64" t="str">
        <f t="shared" si="61"/>
        <v/>
      </c>
      <c r="AG293" s="64" t="str">
        <f t="shared" si="62"/>
        <v xml:space="preserve"> </v>
      </c>
    </row>
    <row r="294" spans="1:33" ht="39" customHeight="1">
      <c r="A294" s="47" t="str">
        <f t="shared" si="63"/>
        <v>対象期間外</v>
      </c>
      <c r="B294" s="72" t="str">
        <f>IFERROR(IF(B293=【記載例】工事概要!$E$14,"-",IF(B293="-","-",B293+1)),"-")</f>
        <v>-</v>
      </c>
      <c r="C294" s="73" t="str">
        <f t="shared" si="64"/>
        <v>-</v>
      </c>
      <c r="D294" s="66" t="str">
        <f t="shared" si="65"/>
        <v xml:space="preserve"> </v>
      </c>
      <c r="E294" s="85" t="str">
        <f>IF(B294=【記載例】工事概要!$E$10,"",IF(B294&gt;【記載例】工事概要!$E$13,"",IF(LEN(AF294)=0,"○","")))</f>
        <v/>
      </c>
      <c r="F294" s="70" t="str">
        <f t="shared" si="66"/>
        <v/>
      </c>
      <c r="G294" s="85" t="str">
        <f t="shared" si="57"/>
        <v/>
      </c>
      <c r="H294" s="85"/>
      <c r="I294" s="85"/>
      <c r="J294" s="74"/>
      <c r="K294" s="204"/>
      <c r="L294" s="71" t="str">
        <f t="shared" si="67"/>
        <v/>
      </c>
      <c r="M294" s="74" t="str">
        <f t="shared" si="58"/>
        <v/>
      </c>
      <c r="N294" s="74" t="str">
        <f t="shared" si="59"/>
        <v>-</v>
      </c>
      <c r="O294" s="71" t="str">
        <f t="shared" si="68"/>
        <v/>
      </c>
      <c r="P294" s="71" t="str">
        <f t="shared" si="69"/>
        <v>振替済み</v>
      </c>
      <c r="Q294" s="192" t="str">
        <f t="shared" si="70"/>
        <v/>
      </c>
      <c r="R294" s="199" t="str">
        <f t="shared" si="60"/>
        <v/>
      </c>
      <c r="S294" s="45"/>
      <c r="V294" s="64" t="str">
        <f>IFERROR(VLOOKUP(B294,【記載例】工事概要!$C$10:$D$14,2,FALSE),"")</f>
        <v/>
      </c>
      <c r="W294" s="64" t="str">
        <f>IFERROR(VLOOKUP(B294,【記載例】工事概要!$C$18:$D$23,2,FALSE),"")</f>
        <v/>
      </c>
      <c r="X294" s="64" t="str">
        <f>IFERROR(VLOOKUP(B294,【記載例】工事概要!$C$24:$D$26,2,FALSE),"")</f>
        <v/>
      </c>
      <c r="Y294" s="64" t="str">
        <f>IF(B294&gt;【記載例】工事概要!$C$28,"",IF(B294&gt;=【記載例】工事概要!$C$27,$Y$13,""))</f>
        <v/>
      </c>
      <c r="Z294" s="64" t="str">
        <f>IF(B294&gt;【記載例】工事概要!$C$30,"",IF(B294&gt;=【記載例】工事概要!$C$29,$Z$13,""))</f>
        <v/>
      </c>
      <c r="AA294" s="64" t="str">
        <f>IF(B294&gt;【記載例】工事概要!$C$32,"",IF(B294&gt;=【記載例】工事概要!$C$31,$AA$13,""))</f>
        <v/>
      </c>
      <c r="AB294" s="64" t="str">
        <f>IF(B294&gt;【記載例】工事概要!$C$34,"",IF(B294&gt;=【記載例】工事概要!$C$33,$AB$13,""))</f>
        <v/>
      </c>
      <c r="AC294" s="64" t="str">
        <f>IF(B294&gt;【記載例】工事概要!$C$36,"",IF(B294&gt;=【記載例】工事概要!$C$35,$AC$13,""))</f>
        <v/>
      </c>
      <c r="AD294" s="64" t="str">
        <f>IF(B294&gt;【記載例】工事概要!$C$38,"",IF(B294&gt;=【記載例】工事概要!$C$37,$AD$13,""))</f>
        <v/>
      </c>
      <c r="AE294" s="64" t="str">
        <f>IF(B294&gt;【記載例】工事概要!$C$40,"",IF(B294&gt;=【記載例】工事概要!$C$39,$AE$13,""))</f>
        <v/>
      </c>
      <c r="AF294" s="64" t="str">
        <f t="shared" si="61"/>
        <v/>
      </c>
      <c r="AG294" s="64" t="str">
        <f t="shared" si="62"/>
        <v xml:space="preserve"> </v>
      </c>
    </row>
    <row r="295" spans="1:33" ht="39" customHeight="1">
      <c r="A295" s="47" t="str">
        <f t="shared" si="63"/>
        <v>対象期間外</v>
      </c>
      <c r="B295" s="72" t="str">
        <f>IFERROR(IF(B294=【記載例】工事概要!$E$14,"-",IF(B294="-","-",B294+1)),"-")</f>
        <v>-</v>
      </c>
      <c r="C295" s="73" t="str">
        <f t="shared" si="64"/>
        <v>-</v>
      </c>
      <c r="D295" s="66" t="str">
        <f t="shared" si="65"/>
        <v xml:space="preserve"> </v>
      </c>
      <c r="E295" s="85" t="str">
        <f>IF(B295=【記載例】工事概要!$E$10,"",IF(B295&gt;【記載例】工事概要!$E$13,"",IF(LEN(AF295)=0,"○","")))</f>
        <v/>
      </c>
      <c r="F295" s="70" t="str">
        <f t="shared" si="66"/>
        <v/>
      </c>
      <c r="G295" s="85" t="str">
        <f t="shared" si="57"/>
        <v/>
      </c>
      <c r="H295" s="85"/>
      <c r="I295" s="85"/>
      <c r="J295" s="74"/>
      <c r="K295" s="204"/>
      <c r="L295" s="71" t="str">
        <f t="shared" si="67"/>
        <v/>
      </c>
      <c r="M295" s="74" t="str">
        <f t="shared" si="58"/>
        <v/>
      </c>
      <c r="N295" s="74" t="str">
        <f t="shared" si="59"/>
        <v>-</v>
      </c>
      <c r="O295" s="71" t="str">
        <f t="shared" si="68"/>
        <v/>
      </c>
      <c r="P295" s="71" t="str">
        <f t="shared" si="69"/>
        <v>振替済み</v>
      </c>
      <c r="Q295" s="192" t="str">
        <f t="shared" si="70"/>
        <v/>
      </c>
      <c r="R295" s="199" t="str">
        <f t="shared" si="60"/>
        <v/>
      </c>
      <c r="S295" s="45"/>
      <c r="V295" s="64" t="str">
        <f>IFERROR(VLOOKUP(B295,【記載例】工事概要!$C$10:$D$14,2,FALSE),"")</f>
        <v/>
      </c>
      <c r="W295" s="64" t="str">
        <f>IFERROR(VLOOKUP(B295,【記載例】工事概要!$C$18:$D$23,2,FALSE),"")</f>
        <v/>
      </c>
      <c r="X295" s="64" t="str">
        <f>IFERROR(VLOOKUP(B295,【記載例】工事概要!$C$24:$D$26,2,FALSE),"")</f>
        <v/>
      </c>
      <c r="Y295" s="64" t="str">
        <f>IF(B295&gt;【記載例】工事概要!$C$28,"",IF(B295&gt;=【記載例】工事概要!$C$27,$Y$13,""))</f>
        <v/>
      </c>
      <c r="Z295" s="64" t="str">
        <f>IF(B295&gt;【記載例】工事概要!$C$30,"",IF(B295&gt;=【記載例】工事概要!$C$29,$Z$13,""))</f>
        <v/>
      </c>
      <c r="AA295" s="64" t="str">
        <f>IF(B295&gt;【記載例】工事概要!$C$32,"",IF(B295&gt;=【記載例】工事概要!$C$31,$AA$13,""))</f>
        <v/>
      </c>
      <c r="AB295" s="64" t="str">
        <f>IF(B295&gt;【記載例】工事概要!$C$34,"",IF(B295&gt;=【記載例】工事概要!$C$33,$AB$13,""))</f>
        <v/>
      </c>
      <c r="AC295" s="64" t="str">
        <f>IF(B295&gt;【記載例】工事概要!$C$36,"",IF(B295&gt;=【記載例】工事概要!$C$35,$AC$13,""))</f>
        <v/>
      </c>
      <c r="AD295" s="64" t="str">
        <f>IF(B295&gt;【記載例】工事概要!$C$38,"",IF(B295&gt;=【記載例】工事概要!$C$37,$AD$13,""))</f>
        <v/>
      </c>
      <c r="AE295" s="64" t="str">
        <f>IF(B295&gt;【記載例】工事概要!$C$40,"",IF(B295&gt;=【記載例】工事概要!$C$39,$AE$13,""))</f>
        <v/>
      </c>
      <c r="AF295" s="64" t="str">
        <f t="shared" si="61"/>
        <v/>
      </c>
      <c r="AG295" s="64" t="str">
        <f t="shared" si="62"/>
        <v xml:space="preserve"> </v>
      </c>
    </row>
    <row r="296" spans="1:33" ht="39" customHeight="1">
      <c r="A296" s="47" t="str">
        <f t="shared" si="63"/>
        <v>対象期間外</v>
      </c>
      <c r="B296" s="72" t="str">
        <f>IFERROR(IF(B295=【記載例】工事概要!$E$14,"-",IF(B295="-","-",B295+1)),"-")</f>
        <v>-</v>
      </c>
      <c r="C296" s="73" t="str">
        <f t="shared" si="64"/>
        <v>-</v>
      </c>
      <c r="D296" s="66" t="str">
        <f t="shared" si="65"/>
        <v xml:space="preserve"> </v>
      </c>
      <c r="E296" s="85" t="str">
        <f>IF(B296=【記載例】工事概要!$E$10,"",IF(B296&gt;【記載例】工事概要!$E$13,"",IF(LEN(AF296)=0,"○","")))</f>
        <v/>
      </c>
      <c r="F296" s="70" t="str">
        <f t="shared" si="66"/>
        <v/>
      </c>
      <c r="G296" s="85" t="str">
        <f t="shared" si="57"/>
        <v/>
      </c>
      <c r="H296" s="85"/>
      <c r="I296" s="85"/>
      <c r="J296" s="74"/>
      <c r="K296" s="204"/>
      <c r="L296" s="71" t="str">
        <f t="shared" si="67"/>
        <v/>
      </c>
      <c r="M296" s="74" t="str">
        <f t="shared" si="58"/>
        <v/>
      </c>
      <c r="N296" s="74" t="str">
        <f t="shared" si="59"/>
        <v>-</v>
      </c>
      <c r="O296" s="71" t="str">
        <f t="shared" si="68"/>
        <v/>
      </c>
      <c r="P296" s="71" t="str">
        <f t="shared" si="69"/>
        <v>振替済み</v>
      </c>
      <c r="Q296" s="192" t="str">
        <f t="shared" si="70"/>
        <v/>
      </c>
      <c r="R296" s="199" t="str">
        <f t="shared" si="60"/>
        <v/>
      </c>
      <c r="S296" s="45"/>
      <c r="V296" s="64" t="str">
        <f>IFERROR(VLOOKUP(B296,【記載例】工事概要!$C$10:$D$14,2,FALSE),"")</f>
        <v/>
      </c>
      <c r="W296" s="64" t="str">
        <f>IFERROR(VLOOKUP(B296,【記載例】工事概要!$C$18:$D$23,2,FALSE),"")</f>
        <v/>
      </c>
      <c r="X296" s="64" t="str">
        <f>IFERROR(VLOOKUP(B296,【記載例】工事概要!$C$24:$D$26,2,FALSE),"")</f>
        <v/>
      </c>
      <c r="Y296" s="64" t="str">
        <f>IF(B296&gt;【記載例】工事概要!$C$28,"",IF(B296&gt;=【記載例】工事概要!$C$27,$Y$13,""))</f>
        <v/>
      </c>
      <c r="Z296" s="64" t="str">
        <f>IF(B296&gt;【記載例】工事概要!$C$30,"",IF(B296&gt;=【記載例】工事概要!$C$29,$Z$13,""))</f>
        <v/>
      </c>
      <c r="AA296" s="64" t="str">
        <f>IF(B296&gt;【記載例】工事概要!$C$32,"",IF(B296&gt;=【記載例】工事概要!$C$31,$AA$13,""))</f>
        <v/>
      </c>
      <c r="AB296" s="64" t="str">
        <f>IF(B296&gt;【記載例】工事概要!$C$34,"",IF(B296&gt;=【記載例】工事概要!$C$33,$AB$13,""))</f>
        <v/>
      </c>
      <c r="AC296" s="64" t="str">
        <f>IF(B296&gt;【記載例】工事概要!$C$36,"",IF(B296&gt;=【記載例】工事概要!$C$35,$AC$13,""))</f>
        <v/>
      </c>
      <c r="AD296" s="64" t="str">
        <f>IF(B296&gt;【記載例】工事概要!$C$38,"",IF(B296&gt;=【記載例】工事概要!$C$37,$AD$13,""))</f>
        <v/>
      </c>
      <c r="AE296" s="64" t="str">
        <f>IF(B296&gt;【記載例】工事概要!$C$40,"",IF(B296&gt;=【記載例】工事概要!$C$39,$AE$13,""))</f>
        <v/>
      </c>
      <c r="AF296" s="64" t="str">
        <f t="shared" si="61"/>
        <v/>
      </c>
      <c r="AG296" s="64" t="str">
        <f t="shared" si="62"/>
        <v xml:space="preserve"> </v>
      </c>
    </row>
    <row r="297" spans="1:33" ht="39" customHeight="1">
      <c r="A297" s="47" t="str">
        <f t="shared" si="63"/>
        <v>対象期間外</v>
      </c>
      <c r="B297" s="72" t="str">
        <f>IFERROR(IF(B296=【記載例】工事概要!$E$14,"-",IF(B296="-","-",B296+1)),"-")</f>
        <v>-</v>
      </c>
      <c r="C297" s="73" t="str">
        <f t="shared" si="64"/>
        <v>-</v>
      </c>
      <c r="D297" s="66" t="str">
        <f t="shared" si="65"/>
        <v xml:space="preserve"> </v>
      </c>
      <c r="E297" s="85" t="str">
        <f>IF(B297=【記載例】工事概要!$E$10,"",IF(B297&gt;【記載例】工事概要!$E$13,"",IF(LEN(AF297)=0,"○","")))</f>
        <v/>
      </c>
      <c r="F297" s="70" t="str">
        <f t="shared" si="66"/>
        <v/>
      </c>
      <c r="G297" s="85" t="str">
        <f t="shared" si="57"/>
        <v/>
      </c>
      <c r="H297" s="85"/>
      <c r="I297" s="85"/>
      <c r="J297" s="74"/>
      <c r="K297" s="204"/>
      <c r="L297" s="71" t="str">
        <f t="shared" si="67"/>
        <v/>
      </c>
      <c r="M297" s="74" t="str">
        <f t="shared" si="58"/>
        <v/>
      </c>
      <c r="N297" s="74" t="str">
        <f t="shared" si="59"/>
        <v>-</v>
      </c>
      <c r="O297" s="71" t="str">
        <f t="shared" si="68"/>
        <v/>
      </c>
      <c r="P297" s="71" t="str">
        <f t="shared" si="69"/>
        <v>振替済み</v>
      </c>
      <c r="Q297" s="192" t="str">
        <f t="shared" si="70"/>
        <v/>
      </c>
      <c r="R297" s="199" t="str">
        <f t="shared" si="60"/>
        <v/>
      </c>
      <c r="S297" s="45"/>
      <c r="V297" s="64" t="str">
        <f>IFERROR(VLOOKUP(B297,【記載例】工事概要!$C$10:$D$14,2,FALSE),"")</f>
        <v/>
      </c>
      <c r="W297" s="64" t="str">
        <f>IFERROR(VLOOKUP(B297,【記載例】工事概要!$C$18:$D$23,2,FALSE),"")</f>
        <v/>
      </c>
      <c r="X297" s="64" t="str">
        <f>IFERROR(VLOOKUP(B297,【記載例】工事概要!$C$24:$D$26,2,FALSE),"")</f>
        <v/>
      </c>
      <c r="Y297" s="64" t="str">
        <f>IF(B297&gt;【記載例】工事概要!$C$28,"",IF(B297&gt;=【記載例】工事概要!$C$27,$Y$13,""))</f>
        <v/>
      </c>
      <c r="Z297" s="64" t="str">
        <f>IF(B297&gt;【記載例】工事概要!$C$30,"",IF(B297&gt;=【記載例】工事概要!$C$29,$Z$13,""))</f>
        <v/>
      </c>
      <c r="AA297" s="64" t="str">
        <f>IF(B297&gt;【記載例】工事概要!$C$32,"",IF(B297&gt;=【記載例】工事概要!$C$31,$AA$13,""))</f>
        <v/>
      </c>
      <c r="AB297" s="64" t="str">
        <f>IF(B297&gt;【記載例】工事概要!$C$34,"",IF(B297&gt;=【記載例】工事概要!$C$33,$AB$13,""))</f>
        <v/>
      </c>
      <c r="AC297" s="64" t="str">
        <f>IF(B297&gt;【記載例】工事概要!$C$36,"",IF(B297&gt;=【記載例】工事概要!$C$35,$AC$13,""))</f>
        <v/>
      </c>
      <c r="AD297" s="64" t="str">
        <f>IF(B297&gt;【記載例】工事概要!$C$38,"",IF(B297&gt;=【記載例】工事概要!$C$37,$AD$13,""))</f>
        <v/>
      </c>
      <c r="AE297" s="64" t="str">
        <f>IF(B297&gt;【記載例】工事概要!$C$40,"",IF(B297&gt;=【記載例】工事概要!$C$39,$AE$13,""))</f>
        <v/>
      </c>
      <c r="AF297" s="64" t="str">
        <f t="shared" si="61"/>
        <v/>
      </c>
      <c r="AG297" s="64" t="str">
        <f t="shared" si="62"/>
        <v xml:space="preserve"> </v>
      </c>
    </row>
    <row r="298" spans="1:33" ht="39" customHeight="1">
      <c r="A298" s="47" t="str">
        <f t="shared" si="63"/>
        <v>対象期間外</v>
      </c>
      <c r="B298" s="72" t="str">
        <f>IFERROR(IF(B297=【記載例】工事概要!$E$14,"-",IF(B297="-","-",B297+1)),"-")</f>
        <v>-</v>
      </c>
      <c r="C298" s="73" t="str">
        <f t="shared" si="64"/>
        <v>-</v>
      </c>
      <c r="D298" s="66" t="str">
        <f t="shared" si="65"/>
        <v xml:space="preserve"> </v>
      </c>
      <c r="E298" s="85" t="str">
        <f>IF(B298=【記載例】工事概要!$E$10,"",IF(B298&gt;【記載例】工事概要!$E$13,"",IF(LEN(AF298)=0,"○","")))</f>
        <v/>
      </c>
      <c r="F298" s="70" t="str">
        <f t="shared" si="66"/>
        <v/>
      </c>
      <c r="G298" s="85" t="str">
        <f t="shared" si="57"/>
        <v/>
      </c>
      <c r="H298" s="85"/>
      <c r="I298" s="85"/>
      <c r="J298" s="74"/>
      <c r="K298" s="204"/>
      <c r="L298" s="71" t="str">
        <f t="shared" si="67"/>
        <v/>
      </c>
      <c r="M298" s="74" t="str">
        <f t="shared" si="58"/>
        <v/>
      </c>
      <c r="N298" s="74" t="str">
        <f t="shared" si="59"/>
        <v>-</v>
      </c>
      <c r="O298" s="71" t="str">
        <f t="shared" si="68"/>
        <v/>
      </c>
      <c r="P298" s="71" t="str">
        <f t="shared" si="69"/>
        <v>振替済み</v>
      </c>
      <c r="Q298" s="192" t="str">
        <f t="shared" si="70"/>
        <v/>
      </c>
      <c r="R298" s="199" t="str">
        <f t="shared" si="60"/>
        <v/>
      </c>
      <c r="S298" s="45"/>
      <c r="V298" s="64" t="str">
        <f>IFERROR(VLOOKUP(B298,【記載例】工事概要!$C$10:$D$14,2,FALSE),"")</f>
        <v/>
      </c>
      <c r="W298" s="64" t="str">
        <f>IFERROR(VLOOKUP(B298,【記載例】工事概要!$C$18:$D$23,2,FALSE),"")</f>
        <v/>
      </c>
      <c r="X298" s="64" t="str">
        <f>IFERROR(VLOOKUP(B298,【記載例】工事概要!$C$24:$D$26,2,FALSE),"")</f>
        <v/>
      </c>
      <c r="Y298" s="64" t="str">
        <f>IF(B298&gt;【記載例】工事概要!$C$28,"",IF(B298&gt;=【記載例】工事概要!$C$27,$Y$13,""))</f>
        <v/>
      </c>
      <c r="Z298" s="64" t="str">
        <f>IF(B298&gt;【記載例】工事概要!$C$30,"",IF(B298&gt;=【記載例】工事概要!$C$29,$Z$13,""))</f>
        <v/>
      </c>
      <c r="AA298" s="64" t="str">
        <f>IF(B298&gt;【記載例】工事概要!$C$32,"",IF(B298&gt;=【記載例】工事概要!$C$31,$AA$13,""))</f>
        <v/>
      </c>
      <c r="AB298" s="64" t="str">
        <f>IF(B298&gt;【記載例】工事概要!$C$34,"",IF(B298&gt;=【記載例】工事概要!$C$33,$AB$13,""))</f>
        <v/>
      </c>
      <c r="AC298" s="64" t="str">
        <f>IF(B298&gt;【記載例】工事概要!$C$36,"",IF(B298&gt;=【記載例】工事概要!$C$35,$AC$13,""))</f>
        <v/>
      </c>
      <c r="AD298" s="64" t="str">
        <f>IF(B298&gt;【記載例】工事概要!$C$38,"",IF(B298&gt;=【記載例】工事概要!$C$37,$AD$13,""))</f>
        <v/>
      </c>
      <c r="AE298" s="64" t="str">
        <f>IF(B298&gt;【記載例】工事概要!$C$40,"",IF(B298&gt;=【記載例】工事概要!$C$39,$AE$13,""))</f>
        <v/>
      </c>
      <c r="AF298" s="64" t="str">
        <f t="shared" si="61"/>
        <v/>
      </c>
      <c r="AG298" s="64" t="str">
        <f t="shared" si="62"/>
        <v xml:space="preserve"> </v>
      </c>
    </row>
    <row r="299" spans="1:33" ht="39" customHeight="1">
      <c r="A299" s="47" t="str">
        <f t="shared" si="63"/>
        <v>対象期間外</v>
      </c>
      <c r="B299" s="72" t="str">
        <f>IFERROR(IF(B298=【記載例】工事概要!$E$14,"-",IF(B298="-","-",B298+1)),"-")</f>
        <v>-</v>
      </c>
      <c r="C299" s="73" t="str">
        <f t="shared" si="64"/>
        <v>-</v>
      </c>
      <c r="D299" s="66" t="str">
        <f t="shared" si="65"/>
        <v xml:space="preserve"> </v>
      </c>
      <c r="E299" s="85" t="str">
        <f>IF(B299=【記載例】工事概要!$E$10,"",IF(B299&gt;【記載例】工事概要!$E$13,"",IF(LEN(AF299)=0,"○","")))</f>
        <v/>
      </c>
      <c r="F299" s="70" t="str">
        <f t="shared" si="66"/>
        <v/>
      </c>
      <c r="G299" s="85" t="str">
        <f t="shared" si="57"/>
        <v/>
      </c>
      <c r="H299" s="85"/>
      <c r="I299" s="85"/>
      <c r="J299" s="74"/>
      <c r="K299" s="204"/>
      <c r="L299" s="71" t="str">
        <f t="shared" si="67"/>
        <v/>
      </c>
      <c r="M299" s="74" t="str">
        <f t="shared" si="58"/>
        <v/>
      </c>
      <c r="N299" s="74" t="str">
        <f t="shared" si="59"/>
        <v>-</v>
      </c>
      <c r="O299" s="71" t="str">
        <f t="shared" si="68"/>
        <v/>
      </c>
      <c r="P299" s="71" t="str">
        <f t="shared" si="69"/>
        <v>振替済み</v>
      </c>
      <c r="Q299" s="192" t="str">
        <f t="shared" si="70"/>
        <v/>
      </c>
      <c r="R299" s="199" t="str">
        <f t="shared" si="60"/>
        <v/>
      </c>
      <c r="S299" s="45"/>
      <c r="V299" s="64" t="str">
        <f>IFERROR(VLOOKUP(B299,【記載例】工事概要!$C$10:$D$14,2,FALSE),"")</f>
        <v/>
      </c>
      <c r="W299" s="64" t="str">
        <f>IFERROR(VLOOKUP(B299,【記載例】工事概要!$C$18:$D$23,2,FALSE),"")</f>
        <v/>
      </c>
      <c r="X299" s="64" t="str">
        <f>IFERROR(VLOOKUP(B299,【記載例】工事概要!$C$24:$D$26,2,FALSE),"")</f>
        <v/>
      </c>
      <c r="Y299" s="64" t="str">
        <f>IF(B299&gt;【記載例】工事概要!$C$28,"",IF(B299&gt;=【記載例】工事概要!$C$27,$Y$13,""))</f>
        <v/>
      </c>
      <c r="Z299" s="64" t="str">
        <f>IF(B299&gt;【記載例】工事概要!$C$30,"",IF(B299&gt;=【記載例】工事概要!$C$29,$Z$13,""))</f>
        <v/>
      </c>
      <c r="AA299" s="64" t="str">
        <f>IF(B299&gt;【記載例】工事概要!$C$32,"",IF(B299&gt;=【記載例】工事概要!$C$31,$AA$13,""))</f>
        <v/>
      </c>
      <c r="AB299" s="64" t="str">
        <f>IF(B299&gt;【記載例】工事概要!$C$34,"",IF(B299&gt;=【記載例】工事概要!$C$33,$AB$13,""))</f>
        <v/>
      </c>
      <c r="AC299" s="64" t="str">
        <f>IF(B299&gt;【記載例】工事概要!$C$36,"",IF(B299&gt;=【記載例】工事概要!$C$35,$AC$13,""))</f>
        <v/>
      </c>
      <c r="AD299" s="64" t="str">
        <f>IF(B299&gt;【記載例】工事概要!$C$38,"",IF(B299&gt;=【記載例】工事概要!$C$37,$AD$13,""))</f>
        <v/>
      </c>
      <c r="AE299" s="64" t="str">
        <f>IF(B299&gt;【記載例】工事概要!$C$40,"",IF(B299&gt;=【記載例】工事概要!$C$39,$AE$13,""))</f>
        <v/>
      </c>
      <c r="AF299" s="64" t="str">
        <f t="shared" si="61"/>
        <v/>
      </c>
      <c r="AG299" s="64" t="str">
        <f t="shared" si="62"/>
        <v xml:space="preserve"> </v>
      </c>
    </row>
    <row r="300" spans="1:33" ht="39" customHeight="1">
      <c r="A300" s="47" t="str">
        <f t="shared" si="63"/>
        <v>対象期間外</v>
      </c>
      <c r="B300" s="72" t="str">
        <f>IFERROR(IF(B299=【記載例】工事概要!$E$14,"-",IF(B299="-","-",B299+1)),"-")</f>
        <v>-</v>
      </c>
      <c r="C300" s="73" t="str">
        <f t="shared" si="64"/>
        <v>-</v>
      </c>
      <c r="D300" s="66" t="str">
        <f t="shared" si="65"/>
        <v xml:space="preserve"> </v>
      </c>
      <c r="E300" s="85" t="str">
        <f>IF(B300=【記載例】工事概要!$E$10,"",IF(B300&gt;【記載例】工事概要!$E$13,"",IF(LEN(AF300)=0,"○","")))</f>
        <v/>
      </c>
      <c r="F300" s="70" t="str">
        <f t="shared" si="66"/>
        <v/>
      </c>
      <c r="G300" s="85" t="str">
        <f t="shared" si="57"/>
        <v/>
      </c>
      <c r="H300" s="85"/>
      <c r="I300" s="85"/>
      <c r="J300" s="74"/>
      <c r="K300" s="204"/>
      <c r="L300" s="71" t="str">
        <f t="shared" si="67"/>
        <v/>
      </c>
      <c r="M300" s="74" t="str">
        <f t="shared" si="58"/>
        <v/>
      </c>
      <c r="N300" s="74" t="str">
        <f t="shared" si="59"/>
        <v>-</v>
      </c>
      <c r="O300" s="71" t="str">
        <f t="shared" si="68"/>
        <v/>
      </c>
      <c r="P300" s="71" t="str">
        <f t="shared" si="69"/>
        <v>振替済み</v>
      </c>
      <c r="Q300" s="192" t="str">
        <f t="shared" si="70"/>
        <v/>
      </c>
      <c r="R300" s="199" t="str">
        <f t="shared" si="60"/>
        <v/>
      </c>
      <c r="S300" s="45"/>
      <c r="V300" s="64" t="str">
        <f>IFERROR(VLOOKUP(B300,【記載例】工事概要!$C$10:$D$14,2,FALSE),"")</f>
        <v/>
      </c>
      <c r="W300" s="64" t="str">
        <f>IFERROR(VLOOKUP(B300,【記載例】工事概要!$C$18:$D$23,2,FALSE),"")</f>
        <v/>
      </c>
      <c r="X300" s="64" t="str">
        <f>IFERROR(VLOOKUP(B300,【記載例】工事概要!$C$24:$D$26,2,FALSE),"")</f>
        <v/>
      </c>
      <c r="Y300" s="64" t="str">
        <f>IF(B300&gt;【記載例】工事概要!$C$28,"",IF(B300&gt;=【記載例】工事概要!$C$27,$Y$13,""))</f>
        <v/>
      </c>
      <c r="Z300" s="64" t="str">
        <f>IF(B300&gt;【記載例】工事概要!$C$30,"",IF(B300&gt;=【記載例】工事概要!$C$29,$Z$13,""))</f>
        <v/>
      </c>
      <c r="AA300" s="64" t="str">
        <f>IF(B300&gt;【記載例】工事概要!$C$32,"",IF(B300&gt;=【記載例】工事概要!$C$31,$AA$13,""))</f>
        <v/>
      </c>
      <c r="AB300" s="64" t="str">
        <f>IF(B300&gt;【記載例】工事概要!$C$34,"",IF(B300&gt;=【記載例】工事概要!$C$33,$AB$13,""))</f>
        <v/>
      </c>
      <c r="AC300" s="64" t="str">
        <f>IF(B300&gt;【記載例】工事概要!$C$36,"",IF(B300&gt;=【記載例】工事概要!$C$35,$AC$13,""))</f>
        <v/>
      </c>
      <c r="AD300" s="64" t="str">
        <f>IF(B300&gt;【記載例】工事概要!$C$38,"",IF(B300&gt;=【記載例】工事概要!$C$37,$AD$13,""))</f>
        <v/>
      </c>
      <c r="AE300" s="64" t="str">
        <f>IF(B300&gt;【記載例】工事概要!$C$40,"",IF(B300&gt;=【記載例】工事概要!$C$39,$AE$13,""))</f>
        <v/>
      </c>
      <c r="AF300" s="64" t="str">
        <f t="shared" si="61"/>
        <v/>
      </c>
      <c r="AG300" s="64" t="str">
        <f t="shared" si="62"/>
        <v xml:space="preserve"> </v>
      </c>
    </row>
    <row r="301" spans="1:33" ht="39" customHeight="1">
      <c r="A301" s="47" t="str">
        <f t="shared" si="63"/>
        <v>対象期間外</v>
      </c>
      <c r="B301" s="72" t="str">
        <f>IFERROR(IF(B300=【記載例】工事概要!$E$14,"-",IF(B300="-","-",B300+1)),"-")</f>
        <v>-</v>
      </c>
      <c r="C301" s="73" t="str">
        <f t="shared" si="64"/>
        <v>-</v>
      </c>
      <c r="D301" s="66" t="str">
        <f t="shared" si="65"/>
        <v xml:space="preserve"> </v>
      </c>
      <c r="E301" s="85" t="str">
        <f>IF(B301=【記載例】工事概要!$E$10,"",IF(B301&gt;【記載例】工事概要!$E$13,"",IF(LEN(AF301)=0,"○","")))</f>
        <v/>
      </c>
      <c r="F301" s="70" t="str">
        <f t="shared" si="66"/>
        <v/>
      </c>
      <c r="G301" s="85" t="str">
        <f t="shared" si="57"/>
        <v/>
      </c>
      <c r="H301" s="85"/>
      <c r="I301" s="85"/>
      <c r="J301" s="74"/>
      <c r="K301" s="204"/>
      <c r="L301" s="71" t="str">
        <f t="shared" si="67"/>
        <v/>
      </c>
      <c r="M301" s="74" t="str">
        <f t="shared" si="58"/>
        <v/>
      </c>
      <c r="N301" s="74" t="str">
        <f t="shared" si="59"/>
        <v>-</v>
      </c>
      <c r="O301" s="71" t="str">
        <f t="shared" si="68"/>
        <v/>
      </c>
      <c r="P301" s="71" t="str">
        <f t="shared" si="69"/>
        <v>振替済み</v>
      </c>
      <c r="Q301" s="192" t="str">
        <f t="shared" si="70"/>
        <v/>
      </c>
      <c r="R301" s="199" t="str">
        <f t="shared" si="60"/>
        <v/>
      </c>
      <c r="S301" s="45"/>
      <c r="V301" s="64" t="str">
        <f>IFERROR(VLOOKUP(B301,【記載例】工事概要!$C$10:$D$14,2,FALSE),"")</f>
        <v/>
      </c>
      <c r="W301" s="64" t="str">
        <f>IFERROR(VLOOKUP(B301,【記載例】工事概要!$C$18:$D$23,2,FALSE),"")</f>
        <v/>
      </c>
      <c r="X301" s="64" t="str">
        <f>IFERROR(VLOOKUP(B301,【記載例】工事概要!$C$24:$D$26,2,FALSE),"")</f>
        <v/>
      </c>
      <c r="Y301" s="64" t="str">
        <f>IF(B301&gt;【記載例】工事概要!$C$28,"",IF(B301&gt;=【記載例】工事概要!$C$27,$Y$13,""))</f>
        <v/>
      </c>
      <c r="Z301" s="64" t="str">
        <f>IF(B301&gt;【記載例】工事概要!$C$30,"",IF(B301&gt;=【記載例】工事概要!$C$29,$Z$13,""))</f>
        <v/>
      </c>
      <c r="AA301" s="64" t="str">
        <f>IF(B301&gt;【記載例】工事概要!$C$32,"",IF(B301&gt;=【記載例】工事概要!$C$31,$AA$13,""))</f>
        <v/>
      </c>
      <c r="AB301" s="64" t="str">
        <f>IF(B301&gt;【記載例】工事概要!$C$34,"",IF(B301&gt;=【記載例】工事概要!$C$33,$AB$13,""))</f>
        <v/>
      </c>
      <c r="AC301" s="64" t="str">
        <f>IF(B301&gt;【記載例】工事概要!$C$36,"",IF(B301&gt;=【記載例】工事概要!$C$35,$AC$13,""))</f>
        <v/>
      </c>
      <c r="AD301" s="64" t="str">
        <f>IF(B301&gt;【記載例】工事概要!$C$38,"",IF(B301&gt;=【記載例】工事概要!$C$37,$AD$13,""))</f>
        <v/>
      </c>
      <c r="AE301" s="64" t="str">
        <f>IF(B301&gt;【記載例】工事概要!$C$40,"",IF(B301&gt;=【記載例】工事概要!$C$39,$AE$13,""))</f>
        <v/>
      </c>
      <c r="AF301" s="64" t="str">
        <f t="shared" si="61"/>
        <v/>
      </c>
      <c r="AG301" s="64" t="str">
        <f t="shared" si="62"/>
        <v xml:space="preserve"> </v>
      </c>
    </row>
    <row r="302" spans="1:33" ht="39" customHeight="1">
      <c r="A302" s="47" t="str">
        <f t="shared" si="63"/>
        <v>対象期間外</v>
      </c>
      <c r="B302" s="72" t="str">
        <f>IFERROR(IF(B301=【記載例】工事概要!$E$14,"-",IF(B301="-","-",B301+1)),"-")</f>
        <v>-</v>
      </c>
      <c r="C302" s="73" t="str">
        <f t="shared" si="64"/>
        <v>-</v>
      </c>
      <c r="D302" s="66" t="str">
        <f t="shared" si="65"/>
        <v xml:space="preserve"> </v>
      </c>
      <c r="E302" s="85" t="str">
        <f>IF(B302=【記載例】工事概要!$E$10,"",IF(B302&gt;【記載例】工事概要!$E$13,"",IF(LEN(AF302)=0,"○","")))</f>
        <v/>
      </c>
      <c r="F302" s="70" t="str">
        <f t="shared" si="66"/>
        <v/>
      </c>
      <c r="G302" s="85" t="str">
        <f t="shared" si="57"/>
        <v/>
      </c>
      <c r="H302" s="85"/>
      <c r="I302" s="85"/>
      <c r="J302" s="74"/>
      <c r="K302" s="204"/>
      <c r="L302" s="71" t="str">
        <f t="shared" si="67"/>
        <v/>
      </c>
      <c r="M302" s="74" t="str">
        <f t="shared" si="58"/>
        <v/>
      </c>
      <c r="N302" s="74" t="str">
        <f t="shared" si="59"/>
        <v>-</v>
      </c>
      <c r="O302" s="71" t="str">
        <f t="shared" si="68"/>
        <v/>
      </c>
      <c r="P302" s="71" t="str">
        <f t="shared" si="69"/>
        <v>振替済み</v>
      </c>
      <c r="Q302" s="192" t="str">
        <f t="shared" si="70"/>
        <v/>
      </c>
      <c r="R302" s="199" t="str">
        <f t="shared" si="60"/>
        <v/>
      </c>
      <c r="S302" s="45"/>
      <c r="V302" s="64" t="str">
        <f>IFERROR(VLOOKUP(B302,【記載例】工事概要!$C$10:$D$14,2,FALSE),"")</f>
        <v/>
      </c>
      <c r="W302" s="64" t="str">
        <f>IFERROR(VLOOKUP(B302,【記載例】工事概要!$C$18:$D$23,2,FALSE),"")</f>
        <v/>
      </c>
      <c r="X302" s="64" t="str">
        <f>IFERROR(VLOOKUP(B302,【記載例】工事概要!$C$24:$D$26,2,FALSE),"")</f>
        <v/>
      </c>
      <c r="Y302" s="64" t="str">
        <f>IF(B302&gt;【記載例】工事概要!$C$28,"",IF(B302&gt;=【記載例】工事概要!$C$27,$Y$13,""))</f>
        <v/>
      </c>
      <c r="Z302" s="64" t="str">
        <f>IF(B302&gt;【記載例】工事概要!$C$30,"",IF(B302&gt;=【記載例】工事概要!$C$29,$Z$13,""))</f>
        <v/>
      </c>
      <c r="AA302" s="64" t="str">
        <f>IF(B302&gt;【記載例】工事概要!$C$32,"",IF(B302&gt;=【記載例】工事概要!$C$31,$AA$13,""))</f>
        <v/>
      </c>
      <c r="AB302" s="64" t="str">
        <f>IF(B302&gt;【記載例】工事概要!$C$34,"",IF(B302&gt;=【記載例】工事概要!$C$33,$AB$13,""))</f>
        <v/>
      </c>
      <c r="AC302" s="64" t="str">
        <f>IF(B302&gt;【記載例】工事概要!$C$36,"",IF(B302&gt;=【記載例】工事概要!$C$35,$AC$13,""))</f>
        <v/>
      </c>
      <c r="AD302" s="64" t="str">
        <f>IF(B302&gt;【記載例】工事概要!$C$38,"",IF(B302&gt;=【記載例】工事概要!$C$37,$AD$13,""))</f>
        <v/>
      </c>
      <c r="AE302" s="64" t="str">
        <f>IF(B302&gt;【記載例】工事概要!$C$40,"",IF(B302&gt;=【記載例】工事概要!$C$39,$AE$13,""))</f>
        <v/>
      </c>
      <c r="AF302" s="64" t="str">
        <f t="shared" si="61"/>
        <v/>
      </c>
      <c r="AG302" s="64" t="str">
        <f t="shared" si="62"/>
        <v xml:space="preserve"> </v>
      </c>
    </row>
    <row r="303" spans="1:33" ht="39" customHeight="1">
      <c r="A303" s="47" t="str">
        <f t="shared" si="63"/>
        <v>対象期間外</v>
      </c>
      <c r="B303" s="72" t="str">
        <f>IFERROR(IF(B302=【記載例】工事概要!$E$14,"-",IF(B302="-","-",B302+1)),"-")</f>
        <v>-</v>
      </c>
      <c r="C303" s="73" t="str">
        <f t="shared" si="64"/>
        <v>-</v>
      </c>
      <c r="D303" s="66" t="str">
        <f t="shared" si="65"/>
        <v xml:space="preserve"> </v>
      </c>
      <c r="E303" s="85" t="str">
        <f>IF(B303=【記載例】工事概要!$E$10,"",IF(B303&gt;【記載例】工事概要!$E$13,"",IF(LEN(AF303)=0,"○","")))</f>
        <v/>
      </c>
      <c r="F303" s="70" t="str">
        <f t="shared" si="66"/>
        <v/>
      </c>
      <c r="G303" s="85" t="str">
        <f t="shared" si="57"/>
        <v/>
      </c>
      <c r="H303" s="85"/>
      <c r="I303" s="85"/>
      <c r="J303" s="74"/>
      <c r="K303" s="204"/>
      <c r="L303" s="71" t="str">
        <f t="shared" si="67"/>
        <v/>
      </c>
      <c r="M303" s="74" t="str">
        <f t="shared" si="58"/>
        <v/>
      </c>
      <c r="N303" s="74" t="str">
        <f t="shared" si="59"/>
        <v>-</v>
      </c>
      <c r="O303" s="71" t="str">
        <f t="shared" si="68"/>
        <v/>
      </c>
      <c r="P303" s="71" t="str">
        <f t="shared" si="69"/>
        <v>振替済み</v>
      </c>
      <c r="Q303" s="192" t="str">
        <f t="shared" si="70"/>
        <v/>
      </c>
      <c r="R303" s="199" t="str">
        <f t="shared" si="60"/>
        <v/>
      </c>
      <c r="S303" s="45"/>
      <c r="V303" s="64" t="str">
        <f>IFERROR(VLOOKUP(B303,【記載例】工事概要!$C$10:$D$14,2,FALSE),"")</f>
        <v/>
      </c>
      <c r="W303" s="64" t="str">
        <f>IFERROR(VLOOKUP(B303,【記載例】工事概要!$C$18:$D$23,2,FALSE),"")</f>
        <v/>
      </c>
      <c r="X303" s="64" t="str">
        <f>IFERROR(VLOOKUP(B303,【記載例】工事概要!$C$24:$D$26,2,FALSE),"")</f>
        <v/>
      </c>
      <c r="Y303" s="64" t="str">
        <f>IF(B303&gt;【記載例】工事概要!$C$28,"",IF(B303&gt;=【記載例】工事概要!$C$27,$Y$13,""))</f>
        <v/>
      </c>
      <c r="Z303" s="64" t="str">
        <f>IF(B303&gt;【記載例】工事概要!$C$30,"",IF(B303&gt;=【記載例】工事概要!$C$29,$Z$13,""))</f>
        <v/>
      </c>
      <c r="AA303" s="64" t="str">
        <f>IF(B303&gt;【記載例】工事概要!$C$32,"",IF(B303&gt;=【記載例】工事概要!$C$31,$AA$13,""))</f>
        <v/>
      </c>
      <c r="AB303" s="64" t="str">
        <f>IF(B303&gt;【記載例】工事概要!$C$34,"",IF(B303&gt;=【記載例】工事概要!$C$33,$AB$13,""))</f>
        <v/>
      </c>
      <c r="AC303" s="64" t="str">
        <f>IF(B303&gt;【記載例】工事概要!$C$36,"",IF(B303&gt;=【記載例】工事概要!$C$35,$AC$13,""))</f>
        <v/>
      </c>
      <c r="AD303" s="64" t="str">
        <f>IF(B303&gt;【記載例】工事概要!$C$38,"",IF(B303&gt;=【記載例】工事概要!$C$37,$AD$13,""))</f>
        <v/>
      </c>
      <c r="AE303" s="64" t="str">
        <f>IF(B303&gt;【記載例】工事概要!$C$40,"",IF(B303&gt;=【記載例】工事概要!$C$39,$AE$13,""))</f>
        <v/>
      </c>
      <c r="AF303" s="64" t="str">
        <f t="shared" si="61"/>
        <v/>
      </c>
      <c r="AG303" s="64" t="str">
        <f t="shared" si="62"/>
        <v xml:space="preserve"> </v>
      </c>
    </row>
    <row r="304" spans="1:33" ht="39" customHeight="1">
      <c r="A304" s="47" t="str">
        <f t="shared" si="63"/>
        <v>対象期間外</v>
      </c>
      <c r="B304" s="72" t="str">
        <f>IFERROR(IF(B303=【記載例】工事概要!$E$14,"-",IF(B303="-","-",B303+1)),"-")</f>
        <v>-</v>
      </c>
      <c r="C304" s="73" t="str">
        <f t="shared" si="64"/>
        <v>-</v>
      </c>
      <c r="D304" s="66" t="str">
        <f t="shared" si="65"/>
        <v xml:space="preserve"> </v>
      </c>
      <c r="E304" s="85" t="str">
        <f>IF(B304=【記載例】工事概要!$E$10,"",IF(B304&gt;【記載例】工事概要!$E$13,"",IF(LEN(AF304)=0,"○","")))</f>
        <v/>
      </c>
      <c r="F304" s="70" t="str">
        <f t="shared" si="66"/>
        <v/>
      </c>
      <c r="G304" s="85" t="str">
        <f t="shared" si="57"/>
        <v/>
      </c>
      <c r="H304" s="85"/>
      <c r="I304" s="85"/>
      <c r="J304" s="74"/>
      <c r="K304" s="204"/>
      <c r="L304" s="71" t="str">
        <f t="shared" si="67"/>
        <v/>
      </c>
      <c r="M304" s="74" t="str">
        <f t="shared" si="58"/>
        <v/>
      </c>
      <c r="N304" s="74" t="str">
        <f t="shared" si="59"/>
        <v>-</v>
      </c>
      <c r="O304" s="71" t="str">
        <f t="shared" si="68"/>
        <v/>
      </c>
      <c r="P304" s="71" t="str">
        <f t="shared" si="69"/>
        <v>振替済み</v>
      </c>
      <c r="Q304" s="192" t="str">
        <f t="shared" si="70"/>
        <v/>
      </c>
      <c r="R304" s="199" t="str">
        <f t="shared" si="60"/>
        <v/>
      </c>
      <c r="S304" s="45"/>
      <c r="V304" s="64" t="str">
        <f>IFERROR(VLOOKUP(B304,【記載例】工事概要!$C$10:$D$14,2,FALSE),"")</f>
        <v/>
      </c>
      <c r="W304" s="64" t="str">
        <f>IFERROR(VLOOKUP(B304,【記載例】工事概要!$C$18:$D$23,2,FALSE),"")</f>
        <v/>
      </c>
      <c r="X304" s="64" t="str">
        <f>IFERROR(VLOOKUP(B304,【記載例】工事概要!$C$24:$D$26,2,FALSE),"")</f>
        <v/>
      </c>
      <c r="Y304" s="64" t="str">
        <f>IF(B304&gt;【記載例】工事概要!$C$28,"",IF(B304&gt;=【記載例】工事概要!$C$27,$Y$13,""))</f>
        <v/>
      </c>
      <c r="Z304" s="64" t="str">
        <f>IF(B304&gt;【記載例】工事概要!$C$30,"",IF(B304&gt;=【記載例】工事概要!$C$29,$Z$13,""))</f>
        <v/>
      </c>
      <c r="AA304" s="64" t="str">
        <f>IF(B304&gt;【記載例】工事概要!$C$32,"",IF(B304&gt;=【記載例】工事概要!$C$31,$AA$13,""))</f>
        <v/>
      </c>
      <c r="AB304" s="64" t="str">
        <f>IF(B304&gt;【記載例】工事概要!$C$34,"",IF(B304&gt;=【記載例】工事概要!$C$33,$AB$13,""))</f>
        <v/>
      </c>
      <c r="AC304" s="64" t="str">
        <f>IF(B304&gt;【記載例】工事概要!$C$36,"",IF(B304&gt;=【記載例】工事概要!$C$35,$AC$13,""))</f>
        <v/>
      </c>
      <c r="AD304" s="64" t="str">
        <f>IF(B304&gt;【記載例】工事概要!$C$38,"",IF(B304&gt;=【記載例】工事概要!$C$37,$AD$13,""))</f>
        <v/>
      </c>
      <c r="AE304" s="64" t="str">
        <f>IF(B304&gt;【記載例】工事概要!$C$40,"",IF(B304&gt;=【記載例】工事概要!$C$39,$AE$13,""))</f>
        <v/>
      </c>
      <c r="AF304" s="64" t="str">
        <f t="shared" si="61"/>
        <v/>
      </c>
      <c r="AG304" s="64" t="str">
        <f t="shared" si="62"/>
        <v xml:space="preserve"> </v>
      </c>
    </row>
    <row r="305" spans="1:33" ht="39" customHeight="1">
      <c r="A305" s="47" t="str">
        <f t="shared" si="63"/>
        <v>対象期間外</v>
      </c>
      <c r="B305" s="72" t="str">
        <f>IFERROR(IF(B304=【記載例】工事概要!$E$14,"-",IF(B304="-","-",B304+1)),"-")</f>
        <v>-</v>
      </c>
      <c r="C305" s="73" t="str">
        <f t="shared" si="64"/>
        <v>-</v>
      </c>
      <c r="D305" s="66" t="str">
        <f t="shared" si="65"/>
        <v xml:space="preserve"> </v>
      </c>
      <c r="E305" s="85" t="str">
        <f>IF(B305=【記載例】工事概要!$E$10,"",IF(B305&gt;【記載例】工事概要!$E$13,"",IF(LEN(AF305)=0,"○","")))</f>
        <v/>
      </c>
      <c r="F305" s="70" t="str">
        <f t="shared" si="66"/>
        <v/>
      </c>
      <c r="G305" s="85" t="str">
        <f t="shared" si="57"/>
        <v/>
      </c>
      <c r="H305" s="85"/>
      <c r="I305" s="85"/>
      <c r="J305" s="74"/>
      <c r="K305" s="204"/>
      <c r="L305" s="71" t="str">
        <f t="shared" si="67"/>
        <v/>
      </c>
      <c r="M305" s="74" t="str">
        <f t="shared" si="58"/>
        <v/>
      </c>
      <c r="N305" s="74" t="str">
        <f t="shared" si="59"/>
        <v>-</v>
      </c>
      <c r="O305" s="71" t="str">
        <f t="shared" si="68"/>
        <v/>
      </c>
      <c r="P305" s="71" t="str">
        <f t="shared" si="69"/>
        <v>振替済み</v>
      </c>
      <c r="Q305" s="192" t="str">
        <f t="shared" si="70"/>
        <v/>
      </c>
      <c r="R305" s="199" t="str">
        <f t="shared" si="60"/>
        <v/>
      </c>
      <c r="S305" s="45"/>
      <c r="V305" s="64" t="str">
        <f>IFERROR(VLOOKUP(B305,【記載例】工事概要!$C$10:$D$14,2,FALSE),"")</f>
        <v/>
      </c>
      <c r="W305" s="64" t="str">
        <f>IFERROR(VLOOKUP(B305,【記載例】工事概要!$C$18:$D$23,2,FALSE),"")</f>
        <v/>
      </c>
      <c r="X305" s="64" t="str">
        <f>IFERROR(VLOOKUP(B305,【記載例】工事概要!$C$24:$D$26,2,FALSE),"")</f>
        <v/>
      </c>
      <c r="Y305" s="64" t="str">
        <f>IF(B305&gt;【記載例】工事概要!$C$28,"",IF(B305&gt;=【記載例】工事概要!$C$27,$Y$13,""))</f>
        <v/>
      </c>
      <c r="Z305" s="64" t="str">
        <f>IF(B305&gt;【記載例】工事概要!$C$30,"",IF(B305&gt;=【記載例】工事概要!$C$29,$Z$13,""))</f>
        <v/>
      </c>
      <c r="AA305" s="64" t="str">
        <f>IF(B305&gt;【記載例】工事概要!$C$32,"",IF(B305&gt;=【記載例】工事概要!$C$31,$AA$13,""))</f>
        <v/>
      </c>
      <c r="AB305" s="64" t="str">
        <f>IF(B305&gt;【記載例】工事概要!$C$34,"",IF(B305&gt;=【記載例】工事概要!$C$33,$AB$13,""))</f>
        <v/>
      </c>
      <c r="AC305" s="64" t="str">
        <f>IF(B305&gt;【記載例】工事概要!$C$36,"",IF(B305&gt;=【記載例】工事概要!$C$35,$AC$13,""))</f>
        <v/>
      </c>
      <c r="AD305" s="64" t="str">
        <f>IF(B305&gt;【記載例】工事概要!$C$38,"",IF(B305&gt;=【記載例】工事概要!$C$37,$AD$13,""))</f>
        <v/>
      </c>
      <c r="AE305" s="64" t="str">
        <f>IF(B305&gt;【記載例】工事概要!$C$40,"",IF(B305&gt;=【記載例】工事概要!$C$39,$AE$13,""))</f>
        <v/>
      </c>
      <c r="AF305" s="64" t="str">
        <f t="shared" si="61"/>
        <v/>
      </c>
      <c r="AG305" s="64" t="str">
        <f t="shared" si="62"/>
        <v xml:space="preserve"> </v>
      </c>
    </row>
    <row r="306" spans="1:33" ht="39" customHeight="1">
      <c r="A306" s="47" t="str">
        <f t="shared" si="63"/>
        <v>対象期間外</v>
      </c>
      <c r="B306" s="72" t="str">
        <f>IFERROR(IF(B305=【記載例】工事概要!$E$14,"-",IF(B305="-","-",B305+1)),"-")</f>
        <v>-</v>
      </c>
      <c r="C306" s="73" t="str">
        <f t="shared" si="64"/>
        <v>-</v>
      </c>
      <c r="D306" s="66" t="str">
        <f t="shared" si="65"/>
        <v xml:space="preserve"> </v>
      </c>
      <c r="E306" s="85" t="str">
        <f>IF(B306=【記載例】工事概要!$E$10,"",IF(B306&gt;【記載例】工事概要!$E$13,"",IF(LEN(AF306)=0,"○","")))</f>
        <v/>
      </c>
      <c r="F306" s="70" t="str">
        <f t="shared" si="66"/>
        <v/>
      </c>
      <c r="G306" s="85" t="str">
        <f t="shared" si="57"/>
        <v/>
      </c>
      <c r="H306" s="85"/>
      <c r="I306" s="85"/>
      <c r="J306" s="74"/>
      <c r="K306" s="204"/>
      <c r="L306" s="71" t="str">
        <f t="shared" si="67"/>
        <v/>
      </c>
      <c r="M306" s="74" t="str">
        <f t="shared" si="58"/>
        <v/>
      </c>
      <c r="N306" s="74" t="str">
        <f t="shared" si="59"/>
        <v>-</v>
      </c>
      <c r="O306" s="71" t="str">
        <f t="shared" si="68"/>
        <v/>
      </c>
      <c r="P306" s="71" t="str">
        <f t="shared" si="69"/>
        <v>振替済み</v>
      </c>
      <c r="Q306" s="192" t="str">
        <f t="shared" si="70"/>
        <v/>
      </c>
      <c r="R306" s="199" t="str">
        <f t="shared" si="60"/>
        <v/>
      </c>
      <c r="S306" s="45"/>
      <c r="V306" s="64" t="str">
        <f>IFERROR(VLOOKUP(B306,【記載例】工事概要!$C$10:$D$14,2,FALSE),"")</f>
        <v/>
      </c>
      <c r="W306" s="64" t="str">
        <f>IFERROR(VLOOKUP(B306,【記載例】工事概要!$C$18:$D$23,2,FALSE),"")</f>
        <v/>
      </c>
      <c r="X306" s="64" t="str">
        <f>IFERROR(VLOOKUP(B306,【記載例】工事概要!$C$24:$D$26,2,FALSE),"")</f>
        <v/>
      </c>
      <c r="Y306" s="64" t="str">
        <f>IF(B306&gt;【記載例】工事概要!$C$28,"",IF(B306&gt;=【記載例】工事概要!$C$27,$Y$13,""))</f>
        <v/>
      </c>
      <c r="Z306" s="64" t="str">
        <f>IF(B306&gt;【記載例】工事概要!$C$30,"",IF(B306&gt;=【記載例】工事概要!$C$29,$Z$13,""))</f>
        <v/>
      </c>
      <c r="AA306" s="64" t="str">
        <f>IF(B306&gt;【記載例】工事概要!$C$32,"",IF(B306&gt;=【記載例】工事概要!$C$31,$AA$13,""))</f>
        <v/>
      </c>
      <c r="AB306" s="64" t="str">
        <f>IF(B306&gt;【記載例】工事概要!$C$34,"",IF(B306&gt;=【記載例】工事概要!$C$33,$AB$13,""))</f>
        <v/>
      </c>
      <c r="AC306" s="64" t="str">
        <f>IF(B306&gt;【記載例】工事概要!$C$36,"",IF(B306&gt;=【記載例】工事概要!$C$35,$AC$13,""))</f>
        <v/>
      </c>
      <c r="AD306" s="64" t="str">
        <f>IF(B306&gt;【記載例】工事概要!$C$38,"",IF(B306&gt;=【記載例】工事概要!$C$37,$AD$13,""))</f>
        <v/>
      </c>
      <c r="AE306" s="64" t="str">
        <f>IF(B306&gt;【記載例】工事概要!$C$40,"",IF(B306&gt;=【記載例】工事概要!$C$39,$AE$13,""))</f>
        <v/>
      </c>
      <c r="AF306" s="64" t="str">
        <f t="shared" si="61"/>
        <v/>
      </c>
      <c r="AG306" s="64" t="str">
        <f t="shared" si="62"/>
        <v xml:space="preserve"> </v>
      </c>
    </row>
    <row r="307" spans="1:33" ht="39" customHeight="1">
      <c r="A307" s="47" t="str">
        <f t="shared" si="63"/>
        <v>対象期間外</v>
      </c>
      <c r="B307" s="72" t="str">
        <f>IFERROR(IF(B306=【記載例】工事概要!$E$14,"-",IF(B306="-","-",B306+1)),"-")</f>
        <v>-</v>
      </c>
      <c r="C307" s="73" t="str">
        <f t="shared" si="64"/>
        <v>-</v>
      </c>
      <c r="D307" s="66" t="str">
        <f t="shared" si="65"/>
        <v xml:space="preserve"> </v>
      </c>
      <c r="E307" s="85" t="str">
        <f>IF(B307=【記載例】工事概要!$E$10,"",IF(B307&gt;【記載例】工事概要!$E$13,"",IF(LEN(AF307)=0,"○","")))</f>
        <v/>
      </c>
      <c r="F307" s="70" t="str">
        <f t="shared" si="66"/>
        <v/>
      </c>
      <c r="G307" s="85" t="str">
        <f t="shared" si="57"/>
        <v/>
      </c>
      <c r="H307" s="85"/>
      <c r="I307" s="85"/>
      <c r="J307" s="74"/>
      <c r="K307" s="204"/>
      <c r="L307" s="71" t="str">
        <f t="shared" si="67"/>
        <v/>
      </c>
      <c r="M307" s="74" t="str">
        <f t="shared" si="58"/>
        <v/>
      </c>
      <c r="N307" s="74" t="str">
        <f t="shared" si="59"/>
        <v>-</v>
      </c>
      <c r="O307" s="71" t="str">
        <f t="shared" si="68"/>
        <v/>
      </c>
      <c r="P307" s="71" t="str">
        <f t="shared" si="69"/>
        <v>振替済み</v>
      </c>
      <c r="Q307" s="192" t="str">
        <f t="shared" si="70"/>
        <v/>
      </c>
      <c r="R307" s="199" t="str">
        <f t="shared" si="60"/>
        <v/>
      </c>
      <c r="S307" s="45"/>
      <c r="V307" s="64" t="str">
        <f>IFERROR(VLOOKUP(B307,【記載例】工事概要!$C$10:$D$14,2,FALSE),"")</f>
        <v/>
      </c>
      <c r="W307" s="64" t="str">
        <f>IFERROR(VLOOKUP(B307,【記載例】工事概要!$C$18:$D$23,2,FALSE),"")</f>
        <v/>
      </c>
      <c r="X307" s="64" t="str">
        <f>IFERROR(VLOOKUP(B307,【記載例】工事概要!$C$24:$D$26,2,FALSE),"")</f>
        <v/>
      </c>
      <c r="Y307" s="64" t="str">
        <f>IF(B307&gt;【記載例】工事概要!$C$28,"",IF(B307&gt;=【記載例】工事概要!$C$27,$Y$13,""))</f>
        <v/>
      </c>
      <c r="Z307" s="64" t="str">
        <f>IF(B307&gt;【記載例】工事概要!$C$30,"",IF(B307&gt;=【記載例】工事概要!$C$29,$Z$13,""))</f>
        <v/>
      </c>
      <c r="AA307" s="64" t="str">
        <f>IF(B307&gt;【記載例】工事概要!$C$32,"",IF(B307&gt;=【記載例】工事概要!$C$31,$AA$13,""))</f>
        <v/>
      </c>
      <c r="AB307" s="64" t="str">
        <f>IF(B307&gt;【記載例】工事概要!$C$34,"",IF(B307&gt;=【記載例】工事概要!$C$33,$AB$13,""))</f>
        <v/>
      </c>
      <c r="AC307" s="64" t="str">
        <f>IF(B307&gt;【記載例】工事概要!$C$36,"",IF(B307&gt;=【記載例】工事概要!$C$35,$AC$13,""))</f>
        <v/>
      </c>
      <c r="AD307" s="64" t="str">
        <f>IF(B307&gt;【記載例】工事概要!$C$38,"",IF(B307&gt;=【記載例】工事概要!$C$37,$AD$13,""))</f>
        <v/>
      </c>
      <c r="AE307" s="64" t="str">
        <f>IF(B307&gt;【記載例】工事概要!$C$40,"",IF(B307&gt;=【記載例】工事概要!$C$39,$AE$13,""))</f>
        <v/>
      </c>
      <c r="AF307" s="64" t="str">
        <f t="shared" si="61"/>
        <v/>
      </c>
      <c r="AG307" s="64" t="str">
        <f t="shared" si="62"/>
        <v xml:space="preserve"> </v>
      </c>
    </row>
    <row r="308" spans="1:33" ht="39" customHeight="1">
      <c r="A308" s="47" t="str">
        <f t="shared" si="63"/>
        <v>対象期間外</v>
      </c>
      <c r="B308" s="72" t="str">
        <f>IFERROR(IF(B307=【記載例】工事概要!$E$14,"-",IF(B307="-","-",B307+1)),"-")</f>
        <v>-</v>
      </c>
      <c r="C308" s="73" t="str">
        <f t="shared" si="64"/>
        <v>-</v>
      </c>
      <c r="D308" s="66" t="str">
        <f t="shared" si="65"/>
        <v xml:space="preserve"> </v>
      </c>
      <c r="E308" s="85" t="str">
        <f>IF(B308=【記載例】工事概要!$E$10,"",IF(B308&gt;【記載例】工事概要!$E$13,"",IF(LEN(AF308)=0,"○","")))</f>
        <v/>
      </c>
      <c r="F308" s="70" t="str">
        <f t="shared" si="66"/>
        <v/>
      </c>
      <c r="G308" s="85" t="str">
        <f t="shared" si="57"/>
        <v/>
      </c>
      <c r="H308" s="85"/>
      <c r="I308" s="85"/>
      <c r="J308" s="74"/>
      <c r="K308" s="204"/>
      <c r="L308" s="71" t="str">
        <f t="shared" si="67"/>
        <v/>
      </c>
      <c r="M308" s="74" t="str">
        <f t="shared" si="58"/>
        <v/>
      </c>
      <c r="N308" s="74" t="str">
        <f t="shared" si="59"/>
        <v>-</v>
      </c>
      <c r="O308" s="71" t="str">
        <f t="shared" si="68"/>
        <v/>
      </c>
      <c r="P308" s="71" t="str">
        <f t="shared" si="69"/>
        <v>振替済み</v>
      </c>
      <c r="Q308" s="192" t="str">
        <f t="shared" si="70"/>
        <v/>
      </c>
      <c r="R308" s="199" t="str">
        <f t="shared" si="60"/>
        <v/>
      </c>
      <c r="S308" s="45"/>
      <c r="V308" s="64" t="str">
        <f>IFERROR(VLOOKUP(B308,【記載例】工事概要!$C$10:$D$14,2,FALSE),"")</f>
        <v/>
      </c>
      <c r="W308" s="64" t="str">
        <f>IFERROR(VLOOKUP(B308,【記載例】工事概要!$C$18:$D$23,2,FALSE),"")</f>
        <v/>
      </c>
      <c r="X308" s="64" t="str">
        <f>IFERROR(VLOOKUP(B308,【記載例】工事概要!$C$24:$D$26,2,FALSE),"")</f>
        <v/>
      </c>
      <c r="Y308" s="64" t="str">
        <f>IF(B308&gt;【記載例】工事概要!$C$28,"",IF(B308&gt;=【記載例】工事概要!$C$27,$Y$13,""))</f>
        <v/>
      </c>
      <c r="Z308" s="64" t="str">
        <f>IF(B308&gt;【記載例】工事概要!$C$30,"",IF(B308&gt;=【記載例】工事概要!$C$29,$Z$13,""))</f>
        <v/>
      </c>
      <c r="AA308" s="64" t="str">
        <f>IF(B308&gt;【記載例】工事概要!$C$32,"",IF(B308&gt;=【記載例】工事概要!$C$31,$AA$13,""))</f>
        <v/>
      </c>
      <c r="AB308" s="64" t="str">
        <f>IF(B308&gt;【記載例】工事概要!$C$34,"",IF(B308&gt;=【記載例】工事概要!$C$33,$AB$13,""))</f>
        <v/>
      </c>
      <c r="AC308" s="64" t="str">
        <f>IF(B308&gt;【記載例】工事概要!$C$36,"",IF(B308&gt;=【記載例】工事概要!$C$35,$AC$13,""))</f>
        <v/>
      </c>
      <c r="AD308" s="64" t="str">
        <f>IF(B308&gt;【記載例】工事概要!$C$38,"",IF(B308&gt;=【記載例】工事概要!$C$37,$AD$13,""))</f>
        <v/>
      </c>
      <c r="AE308" s="64" t="str">
        <f>IF(B308&gt;【記載例】工事概要!$C$40,"",IF(B308&gt;=【記載例】工事概要!$C$39,$AE$13,""))</f>
        <v/>
      </c>
      <c r="AF308" s="64" t="str">
        <f t="shared" si="61"/>
        <v/>
      </c>
      <c r="AG308" s="64" t="str">
        <f t="shared" si="62"/>
        <v xml:space="preserve"> </v>
      </c>
    </row>
    <row r="309" spans="1:33" ht="39" customHeight="1">
      <c r="A309" s="47" t="str">
        <f t="shared" si="63"/>
        <v>対象期間外</v>
      </c>
      <c r="B309" s="72" t="str">
        <f>IFERROR(IF(B308=【記載例】工事概要!$E$14,"-",IF(B308="-","-",B308+1)),"-")</f>
        <v>-</v>
      </c>
      <c r="C309" s="73" t="str">
        <f t="shared" si="64"/>
        <v>-</v>
      </c>
      <c r="D309" s="66" t="str">
        <f t="shared" si="65"/>
        <v xml:space="preserve"> </v>
      </c>
      <c r="E309" s="85" t="str">
        <f>IF(B309=【記載例】工事概要!$E$10,"",IF(B309&gt;【記載例】工事概要!$E$13,"",IF(LEN(AF309)=0,"○","")))</f>
        <v/>
      </c>
      <c r="F309" s="70" t="str">
        <f t="shared" si="66"/>
        <v/>
      </c>
      <c r="G309" s="85" t="str">
        <f t="shared" si="57"/>
        <v/>
      </c>
      <c r="H309" s="85"/>
      <c r="I309" s="85"/>
      <c r="J309" s="74"/>
      <c r="K309" s="204"/>
      <c r="L309" s="71" t="str">
        <f t="shared" si="67"/>
        <v/>
      </c>
      <c r="M309" s="74" t="str">
        <f t="shared" si="58"/>
        <v/>
      </c>
      <c r="N309" s="74" t="str">
        <f t="shared" si="59"/>
        <v>-</v>
      </c>
      <c r="O309" s="71" t="str">
        <f t="shared" si="68"/>
        <v/>
      </c>
      <c r="P309" s="71" t="str">
        <f t="shared" si="69"/>
        <v>振替済み</v>
      </c>
      <c r="Q309" s="192" t="str">
        <f t="shared" si="70"/>
        <v/>
      </c>
      <c r="R309" s="199" t="str">
        <f t="shared" si="60"/>
        <v/>
      </c>
      <c r="S309" s="45"/>
      <c r="V309" s="64" t="str">
        <f>IFERROR(VLOOKUP(B309,【記載例】工事概要!$C$10:$D$14,2,FALSE),"")</f>
        <v/>
      </c>
      <c r="W309" s="64" t="str">
        <f>IFERROR(VLOOKUP(B309,【記載例】工事概要!$C$18:$D$23,2,FALSE),"")</f>
        <v/>
      </c>
      <c r="X309" s="64" t="str">
        <f>IFERROR(VLOOKUP(B309,【記載例】工事概要!$C$24:$D$26,2,FALSE),"")</f>
        <v/>
      </c>
      <c r="Y309" s="64" t="str">
        <f>IF(B309&gt;【記載例】工事概要!$C$28,"",IF(B309&gt;=【記載例】工事概要!$C$27,$Y$13,""))</f>
        <v/>
      </c>
      <c r="Z309" s="64" t="str">
        <f>IF(B309&gt;【記載例】工事概要!$C$30,"",IF(B309&gt;=【記載例】工事概要!$C$29,$Z$13,""))</f>
        <v/>
      </c>
      <c r="AA309" s="64" t="str">
        <f>IF(B309&gt;【記載例】工事概要!$C$32,"",IF(B309&gt;=【記載例】工事概要!$C$31,$AA$13,""))</f>
        <v/>
      </c>
      <c r="AB309" s="64" t="str">
        <f>IF(B309&gt;【記載例】工事概要!$C$34,"",IF(B309&gt;=【記載例】工事概要!$C$33,$AB$13,""))</f>
        <v/>
      </c>
      <c r="AC309" s="64" t="str">
        <f>IF(B309&gt;【記載例】工事概要!$C$36,"",IF(B309&gt;=【記載例】工事概要!$C$35,$AC$13,""))</f>
        <v/>
      </c>
      <c r="AD309" s="64" t="str">
        <f>IF(B309&gt;【記載例】工事概要!$C$38,"",IF(B309&gt;=【記載例】工事概要!$C$37,$AD$13,""))</f>
        <v/>
      </c>
      <c r="AE309" s="64" t="str">
        <f>IF(B309&gt;【記載例】工事概要!$C$40,"",IF(B309&gt;=【記載例】工事概要!$C$39,$AE$13,""))</f>
        <v/>
      </c>
      <c r="AF309" s="64" t="str">
        <f t="shared" si="61"/>
        <v/>
      </c>
      <c r="AG309" s="64" t="str">
        <f t="shared" si="62"/>
        <v xml:space="preserve"> </v>
      </c>
    </row>
    <row r="310" spans="1:33" ht="39" customHeight="1">
      <c r="A310" s="47" t="str">
        <f t="shared" si="63"/>
        <v>対象期間外</v>
      </c>
      <c r="B310" s="72" t="str">
        <f>IFERROR(IF(B309=【記載例】工事概要!$E$14,"-",IF(B309="-","-",B309+1)),"-")</f>
        <v>-</v>
      </c>
      <c r="C310" s="73" t="str">
        <f t="shared" si="64"/>
        <v>-</v>
      </c>
      <c r="D310" s="66" t="str">
        <f t="shared" si="65"/>
        <v xml:space="preserve"> </v>
      </c>
      <c r="E310" s="85" t="str">
        <f>IF(B310=【記載例】工事概要!$E$10,"",IF(B310&gt;【記載例】工事概要!$E$13,"",IF(LEN(AF310)=0,"○","")))</f>
        <v/>
      </c>
      <c r="F310" s="70" t="str">
        <f t="shared" si="66"/>
        <v/>
      </c>
      <c r="G310" s="85" t="str">
        <f t="shared" si="57"/>
        <v/>
      </c>
      <c r="H310" s="85"/>
      <c r="I310" s="85"/>
      <c r="J310" s="74"/>
      <c r="K310" s="204"/>
      <c r="L310" s="71" t="str">
        <f t="shared" si="67"/>
        <v/>
      </c>
      <c r="M310" s="74" t="str">
        <f t="shared" si="58"/>
        <v/>
      </c>
      <c r="N310" s="74" t="str">
        <f t="shared" si="59"/>
        <v>-</v>
      </c>
      <c r="O310" s="71" t="str">
        <f t="shared" si="68"/>
        <v/>
      </c>
      <c r="P310" s="71" t="str">
        <f t="shared" si="69"/>
        <v>振替済み</v>
      </c>
      <c r="Q310" s="192" t="str">
        <f t="shared" si="70"/>
        <v/>
      </c>
      <c r="R310" s="199" t="str">
        <f t="shared" si="60"/>
        <v/>
      </c>
      <c r="S310" s="45"/>
      <c r="V310" s="64" t="str">
        <f>IFERROR(VLOOKUP(B310,【記載例】工事概要!$C$10:$D$14,2,FALSE),"")</f>
        <v/>
      </c>
      <c r="W310" s="64" t="str">
        <f>IFERROR(VLOOKUP(B310,【記載例】工事概要!$C$18:$D$23,2,FALSE),"")</f>
        <v/>
      </c>
      <c r="X310" s="64" t="str">
        <f>IFERROR(VLOOKUP(B310,【記載例】工事概要!$C$24:$D$26,2,FALSE),"")</f>
        <v/>
      </c>
      <c r="Y310" s="64" t="str">
        <f>IF(B310&gt;【記載例】工事概要!$C$28,"",IF(B310&gt;=【記載例】工事概要!$C$27,$Y$13,""))</f>
        <v/>
      </c>
      <c r="Z310" s="64" t="str">
        <f>IF(B310&gt;【記載例】工事概要!$C$30,"",IF(B310&gt;=【記載例】工事概要!$C$29,$Z$13,""))</f>
        <v/>
      </c>
      <c r="AA310" s="64" t="str">
        <f>IF(B310&gt;【記載例】工事概要!$C$32,"",IF(B310&gt;=【記載例】工事概要!$C$31,$AA$13,""))</f>
        <v/>
      </c>
      <c r="AB310" s="64" t="str">
        <f>IF(B310&gt;【記載例】工事概要!$C$34,"",IF(B310&gt;=【記載例】工事概要!$C$33,$AB$13,""))</f>
        <v/>
      </c>
      <c r="AC310" s="64" t="str">
        <f>IF(B310&gt;【記載例】工事概要!$C$36,"",IF(B310&gt;=【記載例】工事概要!$C$35,$AC$13,""))</f>
        <v/>
      </c>
      <c r="AD310" s="64" t="str">
        <f>IF(B310&gt;【記載例】工事概要!$C$38,"",IF(B310&gt;=【記載例】工事概要!$C$37,$AD$13,""))</f>
        <v/>
      </c>
      <c r="AE310" s="64" t="str">
        <f>IF(B310&gt;【記載例】工事概要!$C$40,"",IF(B310&gt;=【記載例】工事概要!$C$39,$AE$13,""))</f>
        <v/>
      </c>
      <c r="AF310" s="64" t="str">
        <f t="shared" si="61"/>
        <v/>
      </c>
      <c r="AG310" s="64" t="str">
        <f t="shared" si="62"/>
        <v xml:space="preserve"> </v>
      </c>
    </row>
    <row r="311" spans="1:33" ht="39" customHeight="1">
      <c r="A311" s="47" t="str">
        <f t="shared" si="63"/>
        <v>対象期間外</v>
      </c>
      <c r="B311" s="72" t="str">
        <f>IFERROR(IF(B310=【記載例】工事概要!$E$14,"-",IF(B310="-","-",B310+1)),"-")</f>
        <v>-</v>
      </c>
      <c r="C311" s="73" t="str">
        <f t="shared" si="64"/>
        <v>-</v>
      </c>
      <c r="D311" s="66" t="str">
        <f t="shared" si="65"/>
        <v xml:space="preserve"> </v>
      </c>
      <c r="E311" s="85" t="str">
        <f>IF(B311=【記載例】工事概要!$E$10,"",IF(B311&gt;【記載例】工事概要!$E$13,"",IF(LEN(AF311)=0,"○","")))</f>
        <v/>
      </c>
      <c r="F311" s="70" t="str">
        <f t="shared" si="66"/>
        <v/>
      </c>
      <c r="G311" s="85" t="str">
        <f t="shared" si="57"/>
        <v/>
      </c>
      <c r="H311" s="85"/>
      <c r="I311" s="85"/>
      <c r="J311" s="74"/>
      <c r="K311" s="204"/>
      <c r="L311" s="71" t="str">
        <f t="shared" si="67"/>
        <v/>
      </c>
      <c r="M311" s="74" t="str">
        <f t="shared" si="58"/>
        <v/>
      </c>
      <c r="N311" s="74" t="str">
        <f t="shared" si="59"/>
        <v>-</v>
      </c>
      <c r="O311" s="71" t="str">
        <f t="shared" si="68"/>
        <v/>
      </c>
      <c r="P311" s="71" t="str">
        <f t="shared" si="69"/>
        <v>振替済み</v>
      </c>
      <c r="Q311" s="192" t="str">
        <f t="shared" si="70"/>
        <v/>
      </c>
      <c r="R311" s="199" t="str">
        <f t="shared" si="60"/>
        <v/>
      </c>
      <c r="S311" s="45"/>
      <c r="V311" s="64" t="str">
        <f>IFERROR(VLOOKUP(B311,【記載例】工事概要!$C$10:$D$14,2,FALSE),"")</f>
        <v/>
      </c>
      <c r="W311" s="64" t="str">
        <f>IFERROR(VLOOKUP(B311,【記載例】工事概要!$C$18:$D$23,2,FALSE),"")</f>
        <v/>
      </c>
      <c r="X311" s="64" t="str">
        <f>IFERROR(VLOOKUP(B311,【記載例】工事概要!$C$24:$D$26,2,FALSE),"")</f>
        <v/>
      </c>
      <c r="Y311" s="64" t="str">
        <f>IF(B311&gt;【記載例】工事概要!$C$28,"",IF(B311&gt;=【記載例】工事概要!$C$27,$Y$13,""))</f>
        <v/>
      </c>
      <c r="Z311" s="64" t="str">
        <f>IF(B311&gt;【記載例】工事概要!$C$30,"",IF(B311&gt;=【記載例】工事概要!$C$29,$Z$13,""))</f>
        <v/>
      </c>
      <c r="AA311" s="64" t="str">
        <f>IF(B311&gt;【記載例】工事概要!$C$32,"",IF(B311&gt;=【記載例】工事概要!$C$31,$AA$13,""))</f>
        <v/>
      </c>
      <c r="AB311" s="64" t="str">
        <f>IF(B311&gt;【記載例】工事概要!$C$34,"",IF(B311&gt;=【記載例】工事概要!$C$33,$AB$13,""))</f>
        <v/>
      </c>
      <c r="AC311" s="64" t="str">
        <f>IF(B311&gt;【記載例】工事概要!$C$36,"",IF(B311&gt;=【記載例】工事概要!$C$35,$AC$13,""))</f>
        <v/>
      </c>
      <c r="AD311" s="64" t="str">
        <f>IF(B311&gt;【記載例】工事概要!$C$38,"",IF(B311&gt;=【記載例】工事概要!$C$37,$AD$13,""))</f>
        <v/>
      </c>
      <c r="AE311" s="64" t="str">
        <f>IF(B311&gt;【記載例】工事概要!$C$40,"",IF(B311&gt;=【記載例】工事概要!$C$39,$AE$13,""))</f>
        <v/>
      </c>
      <c r="AF311" s="64" t="str">
        <f t="shared" si="61"/>
        <v/>
      </c>
      <c r="AG311" s="64" t="str">
        <f t="shared" si="62"/>
        <v xml:space="preserve"> </v>
      </c>
    </row>
    <row r="312" spans="1:33" ht="39" customHeight="1">
      <c r="A312" s="47" t="str">
        <f t="shared" si="63"/>
        <v>対象期間外</v>
      </c>
      <c r="B312" s="72" t="str">
        <f>IFERROR(IF(B311=【記載例】工事概要!$E$14,"-",IF(B311="-","-",B311+1)),"-")</f>
        <v>-</v>
      </c>
      <c r="C312" s="73" t="str">
        <f t="shared" si="64"/>
        <v>-</v>
      </c>
      <c r="D312" s="66" t="str">
        <f t="shared" si="65"/>
        <v xml:space="preserve"> </v>
      </c>
      <c r="E312" s="85" t="str">
        <f>IF(B312=【記載例】工事概要!$E$10,"",IF(B312&gt;【記載例】工事概要!$E$13,"",IF(LEN(AF312)=0,"○","")))</f>
        <v/>
      </c>
      <c r="F312" s="70" t="str">
        <f t="shared" si="66"/>
        <v/>
      </c>
      <c r="G312" s="85" t="str">
        <f t="shared" si="57"/>
        <v/>
      </c>
      <c r="H312" s="85"/>
      <c r="I312" s="85"/>
      <c r="J312" s="74"/>
      <c r="K312" s="204"/>
      <c r="L312" s="71" t="str">
        <f t="shared" si="67"/>
        <v/>
      </c>
      <c r="M312" s="74" t="str">
        <f t="shared" si="58"/>
        <v/>
      </c>
      <c r="N312" s="74" t="str">
        <f t="shared" si="59"/>
        <v>-</v>
      </c>
      <c r="O312" s="71" t="str">
        <f t="shared" si="68"/>
        <v/>
      </c>
      <c r="P312" s="71" t="str">
        <f t="shared" si="69"/>
        <v>振替済み</v>
      </c>
      <c r="Q312" s="192" t="str">
        <f t="shared" si="70"/>
        <v/>
      </c>
      <c r="R312" s="199" t="str">
        <f t="shared" si="60"/>
        <v/>
      </c>
      <c r="S312" s="45"/>
      <c r="V312" s="64" t="str">
        <f>IFERROR(VLOOKUP(B312,【記載例】工事概要!$C$10:$D$14,2,FALSE),"")</f>
        <v/>
      </c>
      <c r="W312" s="64" t="str">
        <f>IFERROR(VLOOKUP(B312,【記載例】工事概要!$C$18:$D$23,2,FALSE),"")</f>
        <v/>
      </c>
      <c r="X312" s="64" t="str">
        <f>IFERROR(VLOOKUP(B312,【記載例】工事概要!$C$24:$D$26,2,FALSE),"")</f>
        <v/>
      </c>
      <c r="Y312" s="64" t="str">
        <f>IF(B312&gt;【記載例】工事概要!$C$28,"",IF(B312&gt;=【記載例】工事概要!$C$27,$Y$13,""))</f>
        <v/>
      </c>
      <c r="Z312" s="64" t="str">
        <f>IF(B312&gt;【記載例】工事概要!$C$30,"",IF(B312&gt;=【記載例】工事概要!$C$29,$Z$13,""))</f>
        <v/>
      </c>
      <c r="AA312" s="64" t="str">
        <f>IF(B312&gt;【記載例】工事概要!$C$32,"",IF(B312&gt;=【記載例】工事概要!$C$31,$AA$13,""))</f>
        <v/>
      </c>
      <c r="AB312" s="64" t="str">
        <f>IF(B312&gt;【記載例】工事概要!$C$34,"",IF(B312&gt;=【記載例】工事概要!$C$33,$AB$13,""))</f>
        <v/>
      </c>
      <c r="AC312" s="64" t="str">
        <f>IF(B312&gt;【記載例】工事概要!$C$36,"",IF(B312&gt;=【記載例】工事概要!$C$35,$AC$13,""))</f>
        <v/>
      </c>
      <c r="AD312" s="64" t="str">
        <f>IF(B312&gt;【記載例】工事概要!$C$38,"",IF(B312&gt;=【記載例】工事概要!$C$37,$AD$13,""))</f>
        <v/>
      </c>
      <c r="AE312" s="64" t="str">
        <f>IF(B312&gt;【記載例】工事概要!$C$40,"",IF(B312&gt;=【記載例】工事概要!$C$39,$AE$13,""))</f>
        <v/>
      </c>
      <c r="AF312" s="64" t="str">
        <f t="shared" si="61"/>
        <v/>
      </c>
      <c r="AG312" s="64" t="str">
        <f t="shared" si="62"/>
        <v xml:space="preserve"> </v>
      </c>
    </row>
    <row r="313" spans="1:33" ht="39" customHeight="1">
      <c r="A313" s="47" t="str">
        <f t="shared" si="63"/>
        <v>対象期間外</v>
      </c>
      <c r="B313" s="72" t="str">
        <f>IFERROR(IF(B312=【記載例】工事概要!$E$14,"-",IF(B312="-","-",B312+1)),"-")</f>
        <v>-</v>
      </c>
      <c r="C313" s="73" t="str">
        <f t="shared" si="64"/>
        <v>-</v>
      </c>
      <c r="D313" s="66" t="str">
        <f t="shared" si="65"/>
        <v xml:space="preserve"> </v>
      </c>
      <c r="E313" s="85" t="str">
        <f>IF(B313=【記載例】工事概要!$E$10,"",IF(B313&gt;【記載例】工事概要!$E$13,"",IF(LEN(AF313)=0,"○","")))</f>
        <v/>
      </c>
      <c r="F313" s="70" t="str">
        <f t="shared" si="66"/>
        <v/>
      </c>
      <c r="G313" s="85" t="str">
        <f t="shared" si="57"/>
        <v/>
      </c>
      <c r="H313" s="85"/>
      <c r="I313" s="85"/>
      <c r="J313" s="74"/>
      <c r="K313" s="204"/>
      <c r="L313" s="71" t="str">
        <f t="shared" si="67"/>
        <v/>
      </c>
      <c r="M313" s="74" t="str">
        <f t="shared" si="58"/>
        <v/>
      </c>
      <c r="N313" s="74" t="str">
        <f t="shared" si="59"/>
        <v>-</v>
      </c>
      <c r="O313" s="71" t="str">
        <f t="shared" si="68"/>
        <v/>
      </c>
      <c r="P313" s="71" t="str">
        <f t="shared" si="69"/>
        <v>振替済み</v>
      </c>
      <c r="Q313" s="192" t="str">
        <f t="shared" si="70"/>
        <v/>
      </c>
      <c r="R313" s="199" t="str">
        <f t="shared" si="60"/>
        <v/>
      </c>
      <c r="S313" s="45"/>
      <c r="V313" s="64" t="str">
        <f>IFERROR(VLOOKUP(B313,【記載例】工事概要!$C$10:$D$14,2,FALSE),"")</f>
        <v/>
      </c>
      <c r="W313" s="64" t="str">
        <f>IFERROR(VLOOKUP(B313,【記載例】工事概要!$C$18:$D$23,2,FALSE),"")</f>
        <v/>
      </c>
      <c r="X313" s="64" t="str">
        <f>IFERROR(VLOOKUP(B313,【記載例】工事概要!$C$24:$D$26,2,FALSE),"")</f>
        <v/>
      </c>
      <c r="Y313" s="64" t="str">
        <f>IF(B313&gt;【記載例】工事概要!$C$28,"",IF(B313&gt;=【記載例】工事概要!$C$27,$Y$13,""))</f>
        <v/>
      </c>
      <c r="Z313" s="64" t="str">
        <f>IF(B313&gt;【記載例】工事概要!$C$30,"",IF(B313&gt;=【記載例】工事概要!$C$29,$Z$13,""))</f>
        <v/>
      </c>
      <c r="AA313" s="64" t="str">
        <f>IF(B313&gt;【記載例】工事概要!$C$32,"",IF(B313&gt;=【記載例】工事概要!$C$31,$AA$13,""))</f>
        <v/>
      </c>
      <c r="AB313" s="64" t="str">
        <f>IF(B313&gt;【記載例】工事概要!$C$34,"",IF(B313&gt;=【記載例】工事概要!$C$33,$AB$13,""))</f>
        <v/>
      </c>
      <c r="AC313" s="64" t="str">
        <f>IF(B313&gt;【記載例】工事概要!$C$36,"",IF(B313&gt;=【記載例】工事概要!$C$35,$AC$13,""))</f>
        <v/>
      </c>
      <c r="AD313" s="64" t="str">
        <f>IF(B313&gt;【記載例】工事概要!$C$38,"",IF(B313&gt;=【記載例】工事概要!$C$37,$AD$13,""))</f>
        <v/>
      </c>
      <c r="AE313" s="64" t="str">
        <f>IF(B313&gt;【記載例】工事概要!$C$40,"",IF(B313&gt;=【記載例】工事概要!$C$39,$AE$13,""))</f>
        <v/>
      </c>
      <c r="AF313" s="64" t="str">
        <f t="shared" si="61"/>
        <v/>
      </c>
      <c r="AG313" s="64" t="str">
        <f t="shared" si="62"/>
        <v xml:space="preserve"> </v>
      </c>
    </row>
    <row r="314" spans="1:33" ht="39" customHeight="1">
      <c r="A314" s="47" t="str">
        <f t="shared" si="63"/>
        <v>対象期間外</v>
      </c>
      <c r="B314" s="72" t="str">
        <f>IFERROR(IF(B313=【記載例】工事概要!$E$14,"-",IF(B313="-","-",B313+1)),"-")</f>
        <v>-</v>
      </c>
      <c r="C314" s="73" t="str">
        <f t="shared" si="64"/>
        <v>-</v>
      </c>
      <c r="D314" s="66" t="str">
        <f t="shared" si="65"/>
        <v xml:space="preserve"> </v>
      </c>
      <c r="E314" s="85" t="str">
        <f>IF(B314=【記載例】工事概要!$E$10,"",IF(B314&gt;【記載例】工事概要!$E$13,"",IF(LEN(AF314)=0,"○","")))</f>
        <v/>
      </c>
      <c r="F314" s="70" t="str">
        <f t="shared" si="66"/>
        <v/>
      </c>
      <c r="G314" s="85" t="str">
        <f t="shared" si="57"/>
        <v/>
      </c>
      <c r="H314" s="85"/>
      <c r="I314" s="85"/>
      <c r="J314" s="74"/>
      <c r="K314" s="204"/>
      <c r="L314" s="71" t="str">
        <f t="shared" si="67"/>
        <v/>
      </c>
      <c r="M314" s="74" t="str">
        <f t="shared" si="58"/>
        <v/>
      </c>
      <c r="N314" s="74" t="str">
        <f t="shared" si="59"/>
        <v>-</v>
      </c>
      <c r="O314" s="71" t="str">
        <f t="shared" si="68"/>
        <v/>
      </c>
      <c r="P314" s="71" t="str">
        <f t="shared" si="69"/>
        <v>振替済み</v>
      </c>
      <c r="Q314" s="192" t="str">
        <f t="shared" si="70"/>
        <v/>
      </c>
      <c r="R314" s="199" t="str">
        <f t="shared" si="60"/>
        <v/>
      </c>
      <c r="S314" s="45"/>
      <c r="V314" s="64" t="str">
        <f>IFERROR(VLOOKUP(B314,【記載例】工事概要!$C$10:$D$14,2,FALSE),"")</f>
        <v/>
      </c>
      <c r="W314" s="64" t="str">
        <f>IFERROR(VLOOKUP(B314,【記載例】工事概要!$C$18:$D$23,2,FALSE),"")</f>
        <v/>
      </c>
      <c r="X314" s="64" t="str">
        <f>IFERROR(VLOOKUP(B314,【記載例】工事概要!$C$24:$D$26,2,FALSE),"")</f>
        <v/>
      </c>
      <c r="Y314" s="64" t="str">
        <f>IF(B314&gt;【記載例】工事概要!$C$28,"",IF(B314&gt;=【記載例】工事概要!$C$27,$Y$13,""))</f>
        <v/>
      </c>
      <c r="Z314" s="64" t="str">
        <f>IF(B314&gt;【記載例】工事概要!$C$30,"",IF(B314&gt;=【記載例】工事概要!$C$29,$Z$13,""))</f>
        <v/>
      </c>
      <c r="AA314" s="64" t="str">
        <f>IF(B314&gt;【記載例】工事概要!$C$32,"",IF(B314&gt;=【記載例】工事概要!$C$31,$AA$13,""))</f>
        <v/>
      </c>
      <c r="AB314" s="64" t="str">
        <f>IF(B314&gt;【記載例】工事概要!$C$34,"",IF(B314&gt;=【記載例】工事概要!$C$33,$AB$13,""))</f>
        <v/>
      </c>
      <c r="AC314" s="64" t="str">
        <f>IF(B314&gt;【記載例】工事概要!$C$36,"",IF(B314&gt;=【記載例】工事概要!$C$35,$AC$13,""))</f>
        <v/>
      </c>
      <c r="AD314" s="64" t="str">
        <f>IF(B314&gt;【記載例】工事概要!$C$38,"",IF(B314&gt;=【記載例】工事概要!$C$37,$AD$13,""))</f>
        <v/>
      </c>
      <c r="AE314" s="64" t="str">
        <f>IF(B314&gt;【記載例】工事概要!$C$40,"",IF(B314&gt;=【記載例】工事概要!$C$39,$AE$13,""))</f>
        <v/>
      </c>
      <c r="AF314" s="64" t="str">
        <f t="shared" si="61"/>
        <v/>
      </c>
      <c r="AG314" s="64" t="str">
        <f t="shared" si="62"/>
        <v xml:space="preserve"> </v>
      </c>
    </row>
    <row r="315" spans="1:33" ht="39" customHeight="1">
      <c r="A315" s="47" t="str">
        <f t="shared" si="63"/>
        <v>対象期間外</v>
      </c>
      <c r="B315" s="72" t="str">
        <f>IFERROR(IF(B314=【記載例】工事概要!$E$14,"-",IF(B314="-","-",B314+1)),"-")</f>
        <v>-</v>
      </c>
      <c r="C315" s="73" t="str">
        <f t="shared" si="64"/>
        <v>-</v>
      </c>
      <c r="D315" s="66" t="str">
        <f t="shared" si="65"/>
        <v xml:space="preserve"> </v>
      </c>
      <c r="E315" s="85" t="str">
        <f>IF(B315=【記載例】工事概要!$E$10,"",IF(B315&gt;【記載例】工事概要!$E$13,"",IF(LEN(AF315)=0,"○","")))</f>
        <v/>
      </c>
      <c r="F315" s="70" t="str">
        <f t="shared" si="66"/>
        <v/>
      </c>
      <c r="G315" s="85" t="str">
        <f t="shared" si="57"/>
        <v/>
      </c>
      <c r="H315" s="85"/>
      <c r="I315" s="85"/>
      <c r="J315" s="74"/>
      <c r="K315" s="204"/>
      <c r="L315" s="71" t="str">
        <f t="shared" si="67"/>
        <v/>
      </c>
      <c r="M315" s="74" t="str">
        <f t="shared" si="58"/>
        <v/>
      </c>
      <c r="N315" s="74" t="str">
        <f t="shared" si="59"/>
        <v>-</v>
      </c>
      <c r="O315" s="71" t="str">
        <f t="shared" si="68"/>
        <v/>
      </c>
      <c r="P315" s="71" t="str">
        <f t="shared" si="69"/>
        <v>振替済み</v>
      </c>
      <c r="Q315" s="192" t="str">
        <f t="shared" si="70"/>
        <v/>
      </c>
      <c r="R315" s="199" t="str">
        <f t="shared" si="60"/>
        <v/>
      </c>
      <c r="S315" s="45"/>
      <c r="V315" s="64" t="str">
        <f>IFERROR(VLOOKUP(B315,【記載例】工事概要!$C$10:$D$14,2,FALSE),"")</f>
        <v/>
      </c>
      <c r="W315" s="64" t="str">
        <f>IFERROR(VLOOKUP(B315,【記載例】工事概要!$C$18:$D$23,2,FALSE),"")</f>
        <v/>
      </c>
      <c r="X315" s="64" t="str">
        <f>IFERROR(VLOOKUP(B315,【記載例】工事概要!$C$24:$D$26,2,FALSE),"")</f>
        <v/>
      </c>
      <c r="Y315" s="64" t="str">
        <f>IF(B315&gt;【記載例】工事概要!$C$28,"",IF(B315&gt;=【記載例】工事概要!$C$27,$Y$13,""))</f>
        <v/>
      </c>
      <c r="Z315" s="64" t="str">
        <f>IF(B315&gt;【記載例】工事概要!$C$30,"",IF(B315&gt;=【記載例】工事概要!$C$29,$Z$13,""))</f>
        <v/>
      </c>
      <c r="AA315" s="64" t="str">
        <f>IF(B315&gt;【記載例】工事概要!$C$32,"",IF(B315&gt;=【記載例】工事概要!$C$31,$AA$13,""))</f>
        <v/>
      </c>
      <c r="AB315" s="64" t="str">
        <f>IF(B315&gt;【記載例】工事概要!$C$34,"",IF(B315&gt;=【記載例】工事概要!$C$33,$AB$13,""))</f>
        <v/>
      </c>
      <c r="AC315" s="64" t="str">
        <f>IF(B315&gt;【記載例】工事概要!$C$36,"",IF(B315&gt;=【記載例】工事概要!$C$35,$AC$13,""))</f>
        <v/>
      </c>
      <c r="AD315" s="64" t="str">
        <f>IF(B315&gt;【記載例】工事概要!$C$38,"",IF(B315&gt;=【記載例】工事概要!$C$37,$AD$13,""))</f>
        <v/>
      </c>
      <c r="AE315" s="64" t="str">
        <f>IF(B315&gt;【記載例】工事概要!$C$40,"",IF(B315&gt;=【記載例】工事概要!$C$39,$AE$13,""))</f>
        <v/>
      </c>
      <c r="AF315" s="64" t="str">
        <f t="shared" si="61"/>
        <v/>
      </c>
      <c r="AG315" s="64" t="str">
        <f t="shared" si="62"/>
        <v xml:space="preserve"> </v>
      </c>
    </row>
    <row r="316" spans="1:33" ht="39" customHeight="1">
      <c r="A316" s="47" t="str">
        <f t="shared" si="63"/>
        <v>対象期間外</v>
      </c>
      <c r="B316" s="72" t="str">
        <f>IFERROR(IF(B315=【記載例】工事概要!$E$14,"-",IF(B315="-","-",B315+1)),"-")</f>
        <v>-</v>
      </c>
      <c r="C316" s="73" t="str">
        <f t="shared" si="64"/>
        <v>-</v>
      </c>
      <c r="D316" s="66" t="str">
        <f t="shared" si="65"/>
        <v xml:space="preserve"> </v>
      </c>
      <c r="E316" s="85" t="str">
        <f>IF(B316=【記載例】工事概要!$E$10,"",IF(B316&gt;【記載例】工事概要!$E$13,"",IF(LEN(AF316)=0,"○","")))</f>
        <v/>
      </c>
      <c r="F316" s="70" t="str">
        <f t="shared" si="66"/>
        <v/>
      </c>
      <c r="G316" s="85" t="str">
        <f t="shared" si="57"/>
        <v/>
      </c>
      <c r="H316" s="85"/>
      <c r="I316" s="85"/>
      <c r="J316" s="74"/>
      <c r="K316" s="204"/>
      <c r="L316" s="71" t="str">
        <f t="shared" si="67"/>
        <v/>
      </c>
      <c r="M316" s="74" t="str">
        <f t="shared" si="58"/>
        <v/>
      </c>
      <c r="N316" s="74" t="str">
        <f t="shared" si="59"/>
        <v>-</v>
      </c>
      <c r="O316" s="71" t="str">
        <f t="shared" si="68"/>
        <v/>
      </c>
      <c r="P316" s="71" t="str">
        <f t="shared" si="69"/>
        <v>振替済み</v>
      </c>
      <c r="Q316" s="192" t="str">
        <f t="shared" si="70"/>
        <v/>
      </c>
      <c r="R316" s="199" t="str">
        <f t="shared" si="60"/>
        <v/>
      </c>
      <c r="S316" s="45"/>
      <c r="V316" s="64" t="str">
        <f>IFERROR(VLOOKUP(B316,【記載例】工事概要!$C$10:$D$14,2,FALSE),"")</f>
        <v/>
      </c>
      <c r="W316" s="64" t="str">
        <f>IFERROR(VLOOKUP(B316,【記載例】工事概要!$C$18:$D$23,2,FALSE),"")</f>
        <v/>
      </c>
      <c r="X316" s="64" t="str">
        <f>IFERROR(VLOOKUP(B316,【記載例】工事概要!$C$24:$D$26,2,FALSE),"")</f>
        <v/>
      </c>
      <c r="Y316" s="64" t="str">
        <f>IF(B316&gt;【記載例】工事概要!$C$28,"",IF(B316&gt;=【記載例】工事概要!$C$27,$Y$13,""))</f>
        <v/>
      </c>
      <c r="Z316" s="64" t="str">
        <f>IF(B316&gt;【記載例】工事概要!$C$30,"",IF(B316&gt;=【記載例】工事概要!$C$29,$Z$13,""))</f>
        <v/>
      </c>
      <c r="AA316" s="64" t="str">
        <f>IF(B316&gt;【記載例】工事概要!$C$32,"",IF(B316&gt;=【記載例】工事概要!$C$31,$AA$13,""))</f>
        <v/>
      </c>
      <c r="AB316" s="64" t="str">
        <f>IF(B316&gt;【記載例】工事概要!$C$34,"",IF(B316&gt;=【記載例】工事概要!$C$33,$AB$13,""))</f>
        <v/>
      </c>
      <c r="AC316" s="64" t="str">
        <f>IF(B316&gt;【記載例】工事概要!$C$36,"",IF(B316&gt;=【記載例】工事概要!$C$35,$AC$13,""))</f>
        <v/>
      </c>
      <c r="AD316" s="64" t="str">
        <f>IF(B316&gt;【記載例】工事概要!$C$38,"",IF(B316&gt;=【記載例】工事概要!$C$37,$AD$13,""))</f>
        <v/>
      </c>
      <c r="AE316" s="64" t="str">
        <f>IF(B316&gt;【記載例】工事概要!$C$40,"",IF(B316&gt;=【記載例】工事概要!$C$39,$AE$13,""))</f>
        <v/>
      </c>
      <c r="AF316" s="64" t="str">
        <f t="shared" si="61"/>
        <v/>
      </c>
      <c r="AG316" s="64" t="str">
        <f t="shared" si="62"/>
        <v xml:space="preserve"> </v>
      </c>
    </row>
    <row r="317" spans="1:33" ht="39" customHeight="1">
      <c r="A317" s="47" t="str">
        <f t="shared" si="63"/>
        <v>対象期間外</v>
      </c>
      <c r="B317" s="72" t="str">
        <f>IFERROR(IF(B316=【記載例】工事概要!$E$14,"-",IF(B316="-","-",B316+1)),"-")</f>
        <v>-</v>
      </c>
      <c r="C317" s="73" t="str">
        <f t="shared" si="64"/>
        <v>-</v>
      </c>
      <c r="D317" s="66" t="str">
        <f t="shared" si="65"/>
        <v xml:space="preserve"> </v>
      </c>
      <c r="E317" s="85" t="str">
        <f>IF(B317=【記載例】工事概要!$E$10,"",IF(B317&gt;【記載例】工事概要!$E$13,"",IF(LEN(AF317)=0,"○","")))</f>
        <v/>
      </c>
      <c r="F317" s="70" t="str">
        <f t="shared" si="66"/>
        <v/>
      </c>
      <c r="G317" s="85" t="str">
        <f t="shared" si="57"/>
        <v/>
      </c>
      <c r="H317" s="85"/>
      <c r="I317" s="85"/>
      <c r="J317" s="74"/>
      <c r="K317" s="204"/>
      <c r="L317" s="71" t="str">
        <f t="shared" si="67"/>
        <v/>
      </c>
      <c r="M317" s="74" t="str">
        <f t="shared" si="58"/>
        <v/>
      </c>
      <c r="N317" s="74" t="str">
        <f t="shared" si="59"/>
        <v>-</v>
      </c>
      <c r="O317" s="71" t="str">
        <f t="shared" si="68"/>
        <v/>
      </c>
      <c r="P317" s="71" t="str">
        <f t="shared" si="69"/>
        <v>振替済み</v>
      </c>
      <c r="Q317" s="192" t="str">
        <f t="shared" si="70"/>
        <v/>
      </c>
      <c r="R317" s="199" t="str">
        <f t="shared" si="60"/>
        <v/>
      </c>
      <c r="S317" s="45"/>
      <c r="V317" s="64" t="str">
        <f>IFERROR(VLOOKUP(B317,【記載例】工事概要!$C$10:$D$14,2,FALSE),"")</f>
        <v/>
      </c>
      <c r="W317" s="64" t="str">
        <f>IFERROR(VLOOKUP(B317,【記載例】工事概要!$C$18:$D$23,2,FALSE),"")</f>
        <v/>
      </c>
      <c r="X317" s="64" t="str">
        <f>IFERROR(VLOOKUP(B317,【記載例】工事概要!$C$24:$D$26,2,FALSE),"")</f>
        <v/>
      </c>
      <c r="Y317" s="64" t="str">
        <f>IF(B317&gt;【記載例】工事概要!$C$28,"",IF(B317&gt;=【記載例】工事概要!$C$27,$Y$13,""))</f>
        <v/>
      </c>
      <c r="Z317" s="64" t="str">
        <f>IF(B317&gt;【記載例】工事概要!$C$30,"",IF(B317&gt;=【記載例】工事概要!$C$29,$Z$13,""))</f>
        <v/>
      </c>
      <c r="AA317" s="64" t="str">
        <f>IF(B317&gt;【記載例】工事概要!$C$32,"",IF(B317&gt;=【記載例】工事概要!$C$31,$AA$13,""))</f>
        <v/>
      </c>
      <c r="AB317" s="64" t="str">
        <f>IF(B317&gt;【記載例】工事概要!$C$34,"",IF(B317&gt;=【記載例】工事概要!$C$33,$AB$13,""))</f>
        <v/>
      </c>
      <c r="AC317" s="64" t="str">
        <f>IF(B317&gt;【記載例】工事概要!$C$36,"",IF(B317&gt;=【記載例】工事概要!$C$35,$AC$13,""))</f>
        <v/>
      </c>
      <c r="AD317" s="64" t="str">
        <f>IF(B317&gt;【記載例】工事概要!$C$38,"",IF(B317&gt;=【記載例】工事概要!$C$37,$AD$13,""))</f>
        <v/>
      </c>
      <c r="AE317" s="64" t="str">
        <f>IF(B317&gt;【記載例】工事概要!$C$40,"",IF(B317&gt;=【記載例】工事概要!$C$39,$AE$13,""))</f>
        <v/>
      </c>
      <c r="AF317" s="64" t="str">
        <f t="shared" si="61"/>
        <v/>
      </c>
      <c r="AG317" s="64" t="str">
        <f t="shared" si="62"/>
        <v xml:space="preserve"> </v>
      </c>
    </row>
    <row r="318" spans="1:33" ht="39" customHeight="1">
      <c r="A318" s="47" t="str">
        <f t="shared" si="63"/>
        <v>対象期間外</v>
      </c>
      <c r="B318" s="72" t="str">
        <f>IFERROR(IF(B317=【記載例】工事概要!$E$14,"-",IF(B317="-","-",B317+1)),"-")</f>
        <v>-</v>
      </c>
      <c r="C318" s="73" t="str">
        <f t="shared" si="64"/>
        <v>-</v>
      </c>
      <c r="D318" s="66" t="str">
        <f t="shared" si="65"/>
        <v xml:space="preserve"> </v>
      </c>
      <c r="E318" s="85" t="str">
        <f>IF(B318=【記載例】工事概要!$E$10,"",IF(B318&gt;【記載例】工事概要!$E$13,"",IF(LEN(AF318)=0,"○","")))</f>
        <v/>
      </c>
      <c r="F318" s="70" t="str">
        <f t="shared" si="66"/>
        <v/>
      </c>
      <c r="G318" s="85" t="str">
        <f t="shared" si="57"/>
        <v/>
      </c>
      <c r="H318" s="85"/>
      <c r="I318" s="85"/>
      <c r="J318" s="74"/>
      <c r="K318" s="204"/>
      <c r="L318" s="71" t="str">
        <f t="shared" si="67"/>
        <v/>
      </c>
      <c r="M318" s="74" t="str">
        <f t="shared" si="58"/>
        <v/>
      </c>
      <c r="N318" s="74" t="str">
        <f t="shared" si="59"/>
        <v>-</v>
      </c>
      <c r="O318" s="71" t="str">
        <f t="shared" si="68"/>
        <v/>
      </c>
      <c r="P318" s="71" t="str">
        <f t="shared" si="69"/>
        <v>振替済み</v>
      </c>
      <c r="Q318" s="192" t="str">
        <f t="shared" si="70"/>
        <v/>
      </c>
      <c r="R318" s="199" t="str">
        <f t="shared" si="60"/>
        <v/>
      </c>
      <c r="S318" s="45"/>
      <c r="V318" s="64" t="str">
        <f>IFERROR(VLOOKUP(B318,【記載例】工事概要!$C$10:$D$14,2,FALSE),"")</f>
        <v/>
      </c>
      <c r="W318" s="64" t="str">
        <f>IFERROR(VLOOKUP(B318,【記載例】工事概要!$C$18:$D$23,2,FALSE),"")</f>
        <v/>
      </c>
      <c r="X318" s="64" t="str">
        <f>IFERROR(VLOOKUP(B318,【記載例】工事概要!$C$24:$D$26,2,FALSE),"")</f>
        <v/>
      </c>
      <c r="Y318" s="64" t="str">
        <f>IF(B318&gt;【記載例】工事概要!$C$28,"",IF(B318&gt;=【記載例】工事概要!$C$27,$Y$13,""))</f>
        <v/>
      </c>
      <c r="Z318" s="64" t="str">
        <f>IF(B318&gt;【記載例】工事概要!$C$30,"",IF(B318&gt;=【記載例】工事概要!$C$29,$Z$13,""))</f>
        <v/>
      </c>
      <c r="AA318" s="64" t="str">
        <f>IF(B318&gt;【記載例】工事概要!$C$32,"",IF(B318&gt;=【記載例】工事概要!$C$31,$AA$13,""))</f>
        <v/>
      </c>
      <c r="AB318" s="64" t="str">
        <f>IF(B318&gt;【記載例】工事概要!$C$34,"",IF(B318&gt;=【記載例】工事概要!$C$33,$AB$13,""))</f>
        <v/>
      </c>
      <c r="AC318" s="64" t="str">
        <f>IF(B318&gt;【記載例】工事概要!$C$36,"",IF(B318&gt;=【記載例】工事概要!$C$35,$AC$13,""))</f>
        <v/>
      </c>
      <c r="AD318" s="64" t="str">
        <f>IF(B318&gt;【記載例】工事概要!$C$38,"",IF(B318&gt;=【記載例】工事概要!$C$37,$AD$13,""))</f>
        <v/>
      </c>
      <c r="AE318" s="64" t="str">
        <f>IF(B318&gt;【記載例】工事概要!$C$40,"",IF(B318&gt;=【記載例】工事概要!$C$39,$AE$13,""))</f>
        <v/>
      </c>
      <c r="AF318" s="64" t="str">
        <f t="shared" si="61"/>
        <v/>
      </c>
      <c r="AG318" s="64" t="str">
        <f t="shared" si="62"/>
        <v xml:space="preserve"> </v>
      </c>
    </row>
    <row r="319" spans="1:33" ht="39" customHeight="1">
      <c r="A319" s="47" t="str">
        <f t="shared" si="63"/>
        <v>対象期間外</v>
      </c>
      <c r="B319" s="72" t="str">
        <f>IFERROR(IF(B318=【記載例】工事概要!$E$14,"-",IF(B318="-","-",B318+1)),"-")</f>
        <v>-</v>
      </c>
      <c r="C319" s="73" t="str">
        <f t="shared" si="64"/>
        <v>-</v>
      </c>
      <c r="D319" s="66" t="str">
        <f t="shared" si="65"/>
        <v xml:space="preserve"> </v>
      </c>
      <c r="E319" s="85" t="str">
        <f>IF(B319=【記載例】工事概要!$E$10,"",IF(B319&gt;【記載例】工事概要!$E$13,"",IF(LEN(AF319)=0,"○","")))</f>
        <v/>
      </c>
      <c r="F319" s="70" t="str">
        <f t="shared" si="66"/>
        <v/>
      </c>
      <c r="G319" s="85" t="str">
        <f t="shared" si="57"/>
        <v/>
      </c>
      <c r="H319" s="85"/>
      <c r="I319" s="85"/>
      <c r="J319" s="74"/>
      <c r="K319" s="204"/>
      <c r="L319" s="71" t="str">
        <f t="shared" si="67"/>
        <v/>
      </c>
      <c r="M319" s="74" t="str">
        <f t="shared" si="58"/>
        <v/>
      </c>
      <c r="N319" s="74" t="str">
        <f t="shared" si="59"/>
        <v>-</v>
      </c>
      <c r="O319" s="71" t="str">
        <f t="shared" si="68"/>
        <v/>
      </c>
      <c r="P319" s="71" t="str">
        <f t="shared" si="69"/>
        <v>振替済み</v>
      </c>
      <c r="Q319" s="192" t="str">
        <f t="shared" si="70"/>
        <v/>
      </c>
      <c r="R319" s="199" t="str">
        <f t="shared" si="60"/>
        <v/>
      </c>
      <c r="S319" s="45"/>
      <c r="V319" s="64" t="str">
        <f>IFERROR(VLOOKUP(B319,【記載例】工事概要!$C$10:$D$14,2,FALSE),"")</f>
        <v/>
      </c>
      <c r="W319" s="64" t="str">
        <f>IFERROR(VLOOKUP(B319,【記載例】工事概要!$C$18:$D$23,2,FALSE),"")</f>
        <v/>
      </c>
      <c r="X319" s="64" t="str">
        <f>IFERROR(VLOOKUP(B319,【記載例】工事概要!$C$24:$D$26,2,FALSE),"")</f>
        <v/>
      </c>
      <c r="Y319" s="64" t="str">
        <f>IF(B319&gt;【記載例】工事概要!$C$28,"",IF(B319&gt;=【記載例】工事概要!$C$27,$Y$13,""))</f>
        <v/>
      </c>
      <c r="Z319" s="64" t="str">
        <f>IF(B319&gt;【記載例】工事概要!$C$30,"",IF(B319&gt;=【記載例】工事概要!$C$29,$Z$13,""))</f>
        <v/>
      </c>
      <c r="AA319" s="64" t="str">
        <f>IF(B319&gt;【記載例】工事概要!$C$32,"",IF(B319&gt;=【記載例】工事概要!$C$31,$AA$13,""))</f>
        <v/>
      </c>
      <c r="AB319" s="64" t="str">
        <f>IF(B319&gt;【記載例】工事概要!$C$34,"",IF(B319&gt;=【記載例】工事概要!$C$33,$AB$13,""))</f>
        <v/>
      </c>
      <c r="AC319" s="64" t="str">
        <f>IF(B319&gt;【記載例】工事概要!$C$36,"",IF(B319&gt;=【記載例】工事概要!$C$35,$AC$13,""))</f>
        <v/>
      </c>
      <c r="AD319" s="64" t="str">
        <f>IF(B319&gt;【記載例】工事概要!$C$38,"",IF(B319&gt;=【記載例】工事概要!$C$37,$AD$13,""))</f>
        <v/>
      </c>
      <c r="AE319" s="64" t="str">
        <f>IF(B319&gt;【記載例】工事概要!$C$40,"",IF(B319&gt;=【記載例】工事概要!$C$39,$AE$13,""))</f>
        <v/>
      </c>
      <c r="AF319" s="64" t="str">
        <f t="shared" si="61"/>
        <v/>
      </c>
      <c r="AG319" s="64" t="str">
        <f t="shared" si="62"/>
        <v xml:space="preserve"> </v>
      </c>
    </row>
    <row r="320" spans="1:33" ht="39" customHeight="1">
      <c r="A320" s="47" t="str">
        <f t="shared" si="63"/>
        <v>対象期間外</v>
      </c>
      <c r="B320" s="72" t="str">
        <f>IFERROR(IF(B319=【記載例】工事概要!$E$14,"-",IF(B319="-","-",B319+1)),"-")</f>
        <v>-</v>
      </c>
      <c r="C320" s="73" t="str">
        <f t="shared" si="64"/>
        <v>-</v>
      </c>
      <c r="D320" s="66" t="str">
        <f t="shared" si="65"/>
        <v xml:space="preserve"> </v>
      </c>
      <c r="E320" s="85" t="str">
        <f>IF(B320=【記載例】工事概要!$E$10,"",IF(B320&gt;【記載例】工事概要!$E$13,"",IF(LEN(AF320)=0,"○","")))</f>
        <v/>
      </c>
      <c r="F320" s="70" t="str">
        <f t="shared" si="66"/>
        <v/>
      </c>
      <c r="G320" s="85" t="str">
        <f t="shared" si="57"/>
        <v/>
      </c>
      <c r="H320" s="85"/>
      <c r="I320" s="85"/>
      <c r="J320" s="74"/>
      <c r="K320" s="204"/>
      <c r="L320" s="71" t="str">
        <f t="shared" si="67"/>
        <v/>
      </c>
      <c r="M320" s="74" t="str">
        <f t="shared" si="58"/>
        <v/>
      </c>
      <c r="N320" s="74" t="str">
        <f t="shared" si="59"/>
        <v>-</v>
      </c>
      <c r="O320" s="71" t="str">
        <f t="shared" si="68"/>
        <v/>
      </c>
      <c r="P320" s="71" t="str">
        <f t="shared" si="69"/>
        <v>振替済み</v>
      </c>
      <c r="Q320" s="192" t="str">
        <f t="shared" si="70"/>
        <v/>
      </c>
      <c r="R320" s="199" t="str">
        <f t="shared" si="60"/>
        <v/>
      </c>
      <c r="S320" s="45"/>
      <c r="V320" s="64" t="str">
        <f>IFERROR(VLOOKUP(B320,【記載例】工事概要!$C$10:$D$14,2,FALSE),"")</f>
        <v/>
      </c>
      <c r="W320" s="64" t="str">
        <f>IFERROR(VLOOKUP(B320,【記載例】工事概要!$C$18:$D$23,2,FALSE),"")</f>
        <v/>
      </c>
      <c r="X320" s="64" t="str">
        <f>IFERROR(VLOOKUP(B320,【記載例】工事概要!$C$24:$D$26,2,FALSE),"")</f>
        <v/>
      </c>
      <c r="Y320" s="64" t="str">
        <f>IF(B320&gt;【記載例】工事概要!$C$28,"",IF(B320&gt;=【記載例】工事概要!$C$27,$Y$13,""))</f>
        <v/>
      </c>
      <c r="Z320" s="64" t="str">
        <f>IF(B320&gt;【記載例】工事概要!$C$30,"",IF(B320&gt;=【記載例】工事概要!$C$29,$Z$13,""))</f>
        <v/>
      </c>
      <c r="AA320" s="64" t="str">
        <f>IF(B320&gt;【記載例】工事概要!$C$32,"",IF(B320&gt;=【記載例】工事概要!$C$31,$AA$13,""))</f>
        <v/>
      </c>
      <c r="AB320" s="64" t="str">
        <f>IF(B320&gt;【記載例】工事概要!$C$34,"",IF(B320&gt;=【記載例】工事概要!$C$33,$AB$13,""))</f>
        <v/>
      </c>
      <c r="AC320" s="64" t="str">
        <f>IF(B320&gt;【記載例】工事概要!$C$36,"",IF(B320&gt;=【記載例】工事概要!$C$35,$AC$13,""))</f>
        <v/>
      </c>
      <c r="AD320" s="64" t="str">
        <f>IF(B320&gt;【記載例】工事概要!$C$38,"",IF(B320&gt;=【記載例】工事概要!$C$37,$AD$13,""))</f>
        <v/>
      </c>
      <c r="AE320" s="64" t="str">
        <f>IF(B320&gt;【記載例】工事概要!$C$40,"",IF(B320&gt;=【記載例】工事概要!$C$39,$AE$13,""))</f>
        <v/>
      </c>
      <c r="AF320" s="64" t="str">
        <f t="shared" si="61"/>
        <v/>
      </c>
      <c r="AG320" s="64" t="str">
        <f t="shared" si="62"/>
        <v xml:space="preserve"> </v>
      </c>
    </row>
    <row r="321" spans="1:33" ht="39" customHeight="1">
      <c r="A321" s="47" t="str">
        <f t="shared" si="63"/>
        <v>対象期間外</v>
      </c>
      <c r="B321" s="72" t="str">
        <f>IFERROR(IF(B320=【記載例】工事概要!$E$14,"-",IF(B320="-","-",B320+1)),"-")</f>
        <v>-</v>
      </c>
      <c r="C321" s="73" t="str">
        <f t="shared" si="64"/>
        <v>-</v>
      </c>
      <c r="D321" s="66" t="str">
        <f t="shared" si="65"/>
        <v xml:space="preserve"> </v>
      </c>
      <c r="E321" s="85" t="str">
        <f>IF(B321=【記載例】工事概要!$E$10,"",IF(B321&gt;【記載例】工事概要!$E$13,"",IF(LEN(AF321)=0,"○","")))</f>
        <v/>
      </c>
      <c r="F321" s="70" t="str">
        <f t="shared" si="66"/>
        <v/>
      </c>
      <c r="G321" s="85" t="str">
        <f t="shared" si="57"/>
        <v/>
      </c>
      <c r="H321" s="85"/>
      <c r="I321" s="85"/>
      <c r="J321" s="74"/>
      <c r="K321" s="204"/>
      <c r="L321" s="71" t="str">
        <f t="shared" si="67"/>
        <v/>
      </c>
      <c r="M321" s="74" t="str">
        <f t="shared" si="58"/>
        <v/>
      </c>
      <c r="N321" s="74" t="str">
        <f t="shared" si="59"/>
        <v>-</v>
      </c>
      <c r="O321" s="71" t="str">
        <f t="shared" si="68"/>
        <v/>
      </c>
      <c r="P321" s="71" t="str">
        <f t="shared" si="69"/>
        <v>振替済み</v>
      </c>
      <c r="Q321" s="192" t="str">
        <f t="shared" si="70"/>
        <v/>
      </c>
      <c r="R321" s="199" t="str">
        <f t="shared" si="60"/>
        <v/>
      </c>
      <c r="S321" s="45"/>
      <c r="V321" s="64" t="str">
        <f>IFERROR(VLOOKUP(B321,【記載例】工事概要!$C$10:$D$14,2,FALSE),"")</f>
        <v/>
      </c>
      <c r="W321" s="64" t="str">
        <f>IFERROR(VLOOKUP(B321,【記載例】工事概要!$C$18:$D$23,2,FALSE),"")</f>
        <v/>
      </c>
      <c r="X321" s="64" t="str">
        <f>IFERROR(VLOOKUP(B321,【記載例】工事概要!$C$24:$D$26,2,FALSE),"")</f>
        <v/>
      </c>
      <c r="Y321" s="64" t="str">
        <f>IF(B321&gt;【記載例】工事概要!$C$28,"",IF(B321&gt;=【記載例】工事概要!$C$27,$Y$13,""))</f>
        <v/>
      </c>
      <c r="Z321" s="64" t="str">
        <f>IF(B321&gt;【記載例】工事概要!$C$30,"",IF(B321&gt;=【記載例】工事概要!$C$29,$Z$13,""))</f>
        <v/>
      </c>
      <c r="AA321" s="64" t="str">
        <f>IF(B321&gt;【記載例】工事概要!$C$32,"",IF(B321&gt;=【記載例】工事概要!$C$31,$AA$13,""))</f>
        <v/>
      </c>
      <c r="AB321" s="64" t="str">
        <f>IF(B321&gt;【記載例】工事概要!$C$34,"",IF(B321&gt;=【記載例】工事概要!$C$33,$AB$13,""))</f>
        <v/>
      </c>
      <c r="AC321" s="64" t="str">
        <f>IF(B321&gt;【記載例】工事概要!$C$36,"",IF(B321&gt;=【記載例】工事概要!$C$35,$AC$13,""))</f>
        <v/>
      </c>
      <c r="AD321" s="64" t="str">
        <f>IF(B321&gt;【記載例】工事概要!$C$38,"",IF(B321&gt;=【記載例】工事概要!$C$37,$AD$13,""))</f>
        <v/>
      </c>
      <c r="AE321" s="64" t="str">
        <f>IF(B321&gt;【記載例】工事概要!$C$40,"",IF(B321&gt;=【記載例】工事概要!$C$39,$AE$13,""))</f>
        <v/>
      </c>
      <c r="AF321" s="64" t="str">
        <f t="shared" si="61"/>
        <v/>
      </c>
      <c r="AG321" s="64" t="str">
        <f t="shared" si="62"/>
        <v xml:space="preserve"> </v>
      </c>
    </row>
    <row r="322" spans="1:33" ht="39" customHeight="1">
      <c r="A322" s="47" t="str">
        <f t="shared" si="63"/>
        <v>対象期間外</v>
      </c>
      <c r="B322" s="72" t="str">
        <f>IFERROR(IF(B321=【記載例】工事概要!$E$14,"-",IF(B321="-","-",B321+1)),"-")</f>
        <v>-</v>
      </c>
      <c r="C322" s="73" t="str">
        <f t="shared" si="64"/>
        <v>-</v>
      </c>
      <c r="D322" s="66" t="str">
        <f t="shared" si="65"/>
        <v xml:space="preserve"> </v>
      </c>
      <c r="E322" s="85" t="str">
        <f>IF(B322=【記載例】工事概要!$E$10,"",IF(B322&gt;【記載例】工事概要!$E$13,"",IF(LEN(AF322)=0,"○","")))</f>
        <v/>
      </c>
      <c r="F322" s="70" t="str">
        <f t="shared" si="66"/>
        <v/>
      </c>
      <c r="G322" s="85" t="str">
        <f t="shared" si="57"/>
        <v/>
      </c>
      <c r="H322" s="85"/>
      <c r="I322" s="85"/>
      <c r="J322" s="74"/>
      <c r="K322" s="204"/>
      <c r="L322" s="71" t="str">
        <f t="shared" si="67"/>
        <v/>
      </c>
      <c r="M322" s="74" t="str">
        <f t="shared" si="58"/>
        <v/>
      </c>
      <c r="N322" s="74" t="str">
        <f t="shared" si="59"/>
        <v>-</v>
      </c>
      <c r="O322" s="71" t="str">
        <f t="shared" si="68"/>
        <v/>
      </c>
      <c r="P322" s="71" t="str">
        <f t="shared" si="69"/>
        <v>振替済み</v>
      </c>
      <c r="Q322" s="192" t="str">
        <f t="shared" si="70"/>
        <v/>
      </c>
      <c r="R322" s="199" t="str">
        <f t="shared" si="60"/>
        <v/>
      </c>
      <c r="S322" s="45"/>
      <c r="V322" s="64" t="str">
        <f>IFERROR(VLOOKUP(B322,【記載例】工事概要!$C$10:$D$14,2,FALSE),"")</f>
        <v/>
      </c>
      <c r="W322" s="64" t="str">
        <f>IFERROR(VLOOKUP(B322,【記載例】工事概要!$C$18:$D$23,2,FALSE),"")</f>
        <v/>
      </c>
      <c r="X322" s="64" t="str">
        <f>IFERROR(VLOOKUP(B322,【記載例】工事概要!$C$24:$D$26,2,FALSE),"")</f>
        <v/>
      </c>
      <c r="Y322" s="64" t="str">
        <f>IF(B322&gt;【記載例】工事概要!$C$28,"",IF(B322&gt;=【記載例】工事概要!$C$27,$Y$13,""))</f>
        <v/>
      </c>
      <c r="Z322" s="64" t="str">
        <f>IF(B322&gt;【記載例】工事概要!$C$30,"",IF(B322&gt;=【記載例】工事概要!$C$29,$Z$13,""))</f>
        <v/>
      </c>
      <c r="AA322" s="64" t="str">
        <f>IF(B322&gt;【記載例】工事概要!$C$32,"",IF(B322&gt;=【記載例】工事概要!$C$31,$AA$13,""))</f>
        <v/>
      </c>
      <c r="AB322" s="64" t="str">
        <f>IF(B322&gt;【記載例】工事概要!$C$34,"",IF(B322&gt;=【記載例】工事概要!$C$33,$AB$13,""))</f>
        <v/>
      </c>
      <c r="AC322" s="64" t="str">
        <f>IF(B322&gt;【記載例】工事概要!$C$36,"",IF(B322&gt;=【記載例】工事概要!$C$35,$AC$13,""))</f>
        <v/>
      </c>
      <c r="AD322" s="64" t="str">
        <f>IF(B322&gt;【記載例】工事概要!$C$38,"",IF(B322&gt;=【記載例】工事概要!$C$37,$AD$13,""))</f>
        <v/>
      </c>
      <c r="AE322" s="64" t="str">
        <f>IF(B322&gt;【記載例】工事概要!$C$40,"",IF(B322&gt;=【記載例】工事概要!$C$39,$AE$13,""))</f>
        <v/>
      </c>
      <c r="AF322" s="64" t="str">
        <f t="shared" si="61"/>
        <v/>
      </c>
      <c r="AG322" s="64" t="str">
        <f t="shared" si="62"/>
        <v xml:space="preserve"> </v>
      </c>
    </row>
    <row r="323" spans="1:33" ht="39" customHeight="1">
      <c r="A323" s="47" t="str">
        <f t="shared" si="63"/>
        <v>対象期間外</v>
      </c>
      <c r="B323" s="72" t="str">
        <f>IFERROR(IF(B322=【記載例】工事概要!$E$14,"-",IF(B322="-","-",B322+1)),"-")</f>
        <v>-</v>
      </c>
      <c r="C323" s="73" t="str">
        <f t="shared" si="64"/>
        <v>-</v>
      </c>
      <c r="D323" s="66" t="str">
        <f t="shared" si="65"/>
        <v xml:space="preserve"> </v>
      </c>
      <c r="E323" s="85" t="str">
        <f>IF(B323=【記載例】工事概要!$E$10,"",IF(B323&gt;【記載例】工事概要!$E$13,"",IF(LEN(AF323)=0,"○","")))</f>
        <v/>
      </c>
      <c r="F323" s="70" t="str">
        <f t="shared" si="66"/>
        <v/>
      </c>
      <c r="G323" s="85" t="str">
        <f t="shared" si="57"/>
        <v/>
      </c>
      <c r="H323" s="85"/>
      <c r="I323" s="85"/>
      <c r="J323" s="74"/>
      <c r="K323" s="204"/>
      <c r="L323" s="71" t="str">
        <f t="shared" si="67"/>
        <v/>
      </c>
      <c r="M323" s="74" t="str">
        <f t="shared" si="58"/>
        <v/>
      </c>
      <c r="N323" s="74" t="str">
        <f t="shared" si="59"/>
        <v>-</v>
      </c>
      <c r="O323" s="71" t="str">
        <f t="shared" si="68"/>
        <v/>
      </c>
      <c r="P323" s="71" t="str">
        <f t="shared" si="69"/>
        <v>振替済み</v>
      </c>
      <c r="Q323" s="192" t="str">
        <f t="shared" si="70"/>
        <v/>
      </c>
      <c r="R323" s="199" t="str">
        <f t="shared" si="60"/>
        <v/>
      </c>
      <c r="S323" s="45"/>
      <c r="V323" s="64" t="str">
        <f>IFERROR(VLOOKUP(B323,【記載例】工事概要!$C$10:$D$14,2,FALSE),"")</f>
        <v/>
      </c>
      <c r="W323" s="64" t="str">
        <f>IFERROR(VLOOKUP(B323,【記載例】工事概要!$C$18:$D$23,2,FALSE),"")</f>
        <v/>
      </c>
      <c r="X323" s="64" t="str">
        <f>IFERROR(VLOOKUP(B323,【記載例】工事概要!$C$24:$D$26,2,FALSE),"")</f>
        <v/>
      </c>
      <c r="Y323" s="64" t="str">
        <f>IF(B323&gt;【記載例】工事概要!$C$28,"",IF(B323&gt;=【記載例】工事概要!$C$27,$Y$13,""))</f>
        <v/>
      </c>
      <c r="Z323" s="64" t="str">
        <f>IF(B323&gt;【記載例】工事概要!$C$30,"",IF(B323&gt;=【記載例】工事概要!$C$29,$Z$13,""))</f>
        <v/>
      </c>
      <c r="AA323" s="64" t="str">
        <f>IF(B323&gt;【記載例】工事概要!$C$32,"",IF(B323&gt;=【記載例】工事概要!$C$31,$AA$13,""))</f>
        <v/>
      </c>
      <c r="AB323" s="64" t="str">
        <f>IF(B323&gt;【記載例】工事概要!$C$34,"",IF(B323&gt;=【記載例】工事概要!$C$33,$AB$13,""))</f>
        <v/>
      </c>
      <c r="AC323" s="64" t="str">
        <f>IF(B323&gt;【記載例】工事概要!$C$36,"",IF(B323&gt;=【記載例】工事概要!$C$35,$AC$13,""))</f>
        <v/>
      </c>
      <c r="AD323" s="64" t="str">
        <f>IF(B323&gt;【記載例】工事概要!$C$38,"",IF(B323&gt;=【記載例】工事概要!$C$37,$AD$13,""))</f>
        <v/>
      </c>
      <c r="AE323" s="64" t="str">
        <f>IF(B323&gt;【記載例】工事概要!$C$40,"",IF(B323&gt;=【記載例】工事概要!$C$39,$AE$13,""))</f>
        <v/>
      </c>
      <c r="AF323" s="64" t="str">
        <f t="shared" si="61"/>
        <v/>
      </c>
      <c r="AG323" s="64" t="str">
        <f t="shared" si="62"/>
        <v xml:space="preserve"> </v>
      </c>
    </row>
    <row r="324" spans="1:33" ht="39" customHeight="1">
      <c r="A324" s="47" t="str">
        <f t="shared" si="63"/>
        <v>対象期間外</v>
      </c>
      <c r="B324" s="72" t="str">
        <f>IFERROR(IF(B323=【記載例】工事概要!$E$14,"-",IF(B323="-","-",B323+1)),"-")</f>
        <v>-</v>
      </c>
      <c r="C324" s="73" t="str">
        <f t="shared" si="64"/>
        <v>-</v>
      </c>
      <c r="D324" s="66" t="str">
        <f t="shared" si="65"/>
        <v xml:space="preserve"> </v>
      </c>
      <c r="E324" s="85" t="str">
        <f>IF(B324=【記載例】工事概要!$E$10,"",IF(B324&gt;【記載例】工事概要!$E$13,"",IF(LEN(AF324)=0,"○","")))</f>
        <v/>
      </c>
      <c r="F324" s="70" t="str">
        <f t="shared" si="66"/>
        <v/>
      </c>
      <c r="G324" s="85" t="str">
        <f t="shared" si="57"/>
        <v/>
      </c>
      <c r="H324" s="85"/>
      <c r="I324" s="85"/>
      <c r="J324" s="74"/>
      <c r="K324" s="204"/>
      <c r="L324" s="71" t="str">
        <f t="shared" si="67"/>
        <v/>
      </c>
      <c r="M324" s="74" t="str">
        <f t="shared" si="58"/>
        <v/>
      </c>
      <c r="N324" s="74" t="str">
        <f t="shared" si="59"/>
        <v>-</v>
      </c>
      <c r="O324" s="71" t="str">
        <f t="shared" si="68"/>
        <v/>
      </c>
      <c r="P324" s="71" t="str">
        <f t="shared" si="69"/>
        <v>振替済み</v>
      </c>
      <c r="Q324" s="192" t="str">
        <f t="shared" si="70"/>
        <v/>
      </c>
      <c r="R324" s="199" t="str">
        <f t="shared" si="60"/>
        <v/>
      </c>
      <c r="S324" s="45"/>
      <c r="V324" s="64" t="str">
        <f>IFERROR(VLOOKUP(B324,【記載例】工事概要!$C$10:$D$14,2,FALSE),"")</f>
        <v/>
      </c>
      <c r="W324" s="64" t="str">
        <f>IFERROR(VLOOKUP(B324,【記載例】工事概要!$C$18:$D$23,2,FALSE),"")</f>
        <v/>
      </c>
      <c r="X324" s="64" t="str">
        <f>IFERROR(VLOOKUP(B324,【記載例】工事概要!$C$24:$D$26,2,FALSE),"")</f>
        <v/>
      </c>
      <c r="Y324" s="64" t="str">
        <f>IF(B324&gt;【記載例】工事概要!$C$28,"",IF(B324&gt;=【記載例】工事概要!$C$27,$Y$13,""))</f>
        <v/>
      </c>
      <c r="Z324" s="64" t="str">
        <f>IF(B324&gt;【記載例】工事概要!$C$30,"",IF(B324&gt;=【記載例】工事概要!$C$29,$Z$13,""))</f>
        <v/>
      </c>
      <c r="AA324" s="64" t="str">
        <f>IF(B324&gt;【記載例】工事概要!$C$32,"",IF(B324&gt;=【記載例】工事概要!$C$31,$AA$13,""))</f>
        <v/>
      </c>
      <c r="AB324" s="64" t="str">
        <f>IF(B324&gt;【記載例】工事概要!$C$34,"",IF(B324&gt;=【記載例】工事概要!$C$33,$AB$13,""))</f>
        <v/>
      </c>
      <c r="AC324" s="64" t="str">
        <f>IF(B324&gt;【記載例】工事概要!$C$36,"",IF(B324&gt;=【記載例】工事概要!$C$35,$AC$13,""))</f>
        <v/>
      </c>
      <c r="AD324" s="64" t="str">
        <f>IF(B324&gt;【記載例】工事概要!$C$38,"",IF(B324&gt;=【記載例】工事概要!$C$37,$AD$13,""))</f>
        <v/>
      </c>
      <c r="AE324" s="64" t="str">
        <f>IF(B324&gt;【記載例】工事概要!$C$40,"",IF(B324&gt;=【記載例】工事概要!$C$39,$AE$13,""))</f>
        <v/>
      </c>
      <c r="AF324" s="64" t="str">
        <f t="shared" si="61"/>
        <v/>
      </c>
      <c r="AG324" s="64" t="str">
        <f t="shared" si="62"/>
        <v xml:space="preserve"> </v>
      </c>
    </row>
    <row r="325" spans="1:33" ht="39" customHeight="1">
      <c r="A325" s="47" t="str">
        <f t="shared" si="63"/>
        <v>対象期間外</v>
      </c>
      <c r="B325" s="72" t="str">
        <f>IFERROR(IF(B324=【記載例】工事概要!$E$14,"-",IF(B324="-","-",B324+1)),"-")</f>
        <v>-</v>
      </c>
      <c r="C325" s="73" t="str">
        <f t="shared" si="64"/>
        <v>-</v>
      </c>
      <c r="D325" s="66" t="str">
        <f t="shared" si="65"/>
        <v xml:space="preserve"> </v>
      </c>
      <c r="E325" s="85" t="str">
        <f>IF(B325=【記載例】工事概要!$E$10,"",IF(B325&gt;【記載例】工事概要!$E$13,"",IF(LEN(AF325)=0,"○","")))</f>
        <v/>
      </c>
      <c r="F325" s="70" t="str">
        <f t="shared" si="66"/>
        <v/>
      </c>
      <c r="G325" s="85" t="str">
        <f t="shared" si="57"/>
        <v/>
      </c>
      <c r="H325" s="85"/>
      <c r="I325" s="85"/>
      <c r="J325" s="74"/>
      <c r="K325" s="204"/>
      <c r="L325" s="71" t="str">
        <f t="shared" si="67"/>
        <v/>
      </c>
      <c r="M325" s="74" t="str">
        <f t="shared" si="58"/>
        <v/>
      </c>
      <c r="N325" s="74" t="str">
        <f t="shared" si="59"/>
        <v>-</v>
      </c>
      <c r="O325" s="71" t="str">
        <f t="shared" si="68"/>
        <v/>
      </c>
      <c r="P325" s="71" t="str">
        <f t="shared" si="69"/>
        <v>振替済み</v>
      </c>
      <c r="Q325" s="192" t="str">
        <f t="shared" si="70"/>
        <v/>
      </c>
      <c r="R325" s="199" t="str">
        <f t="shared" si="60"/>
        <v/>
      </c>
      <c r="S325" s="45"/>
      <c r="V325" s="64" t="str">
        <f>IFERROR(VLOOKUP(B325,【記載例】工事概要!$C$10:$D$14,2,FALSE),"")</f>
        <v/>
      </c>
      <c r="W325" s="64" t="str">
        <f>IFERROR(VLOOKUP(B325,【記載例】工事概要!$C$18:$D$23,2,FALSE),"")</f>
        <v/>
      </c>
      <c r="X325" s="64" t="str">
        <f>IFERROR(VLOOKUP(B325,【記載例】工事概要!$C$24:$D$26,2,FALSE),"")</f>
        <v/>
      </c>
      <c r="Y325" s="64" t="str">
        <f>IF(B325&gt;【記載例】工事概要!$C$28,"",IF(B325&gt;=【記載例】工事概要!$C$27,$Y$13,""))</f>
        <v/>
      </c>
      <c r="Z325" s="64" t="str">
        <f>IF(B325&gt;【記載例】工事概要!$C$30,"",IF(B325&gt;=【記載例】工事概要!$C$29,$Z$13,""))</f>
        <v/>
      </c>
      <c r="AA325" s="64" t="str">
        <f>IF(B325&gt;【記載例】工事概要!$C$32,"",IF(B325&gt;=【記載例】工事概要!$C$31,$AA$13,""))</f>
        <v/>
      </c>
      <c r="AB325" s="64" t="str">
        <f>IF(B325&gt;【記載例】工事概要!$C$34,"",IF(B325&gt;=【記載例】工事概要!$C$33,$AB$13,""))</f>
        <v/>
      </c>
      <c r="AC325" s="64" t="str">
        <f>IF(B325&gt;【記載例】工事概要!$C$36,"",IF(B325&gt;=【記載例】工事概要!$C$35,$AC$13,""))</f>
        <v/>
      </c>
      <c r="AD325" s="64" t="str">
        <f>IF(B325&gt;【記載例】工事概要!$C$38,"",IF(B325&gt;=【記載例】工事概要!$C$37,$AD$13,""))</f>
        <v/>
      </c>
      <c r="AE325" s="64" t="str">
        <f>IF(B325&gt;【記載例】工事概要!$C$40,"",IF(B325&gt;=【記載例】工事概要!$C$39,$AE$13,""))</f>
        <v/>
      </c>
      <c r="AF325" s="64" t="str">
        <f t="shared" si="61"/>
        <v/>
      </c>
      <c r="AG325" s="64" t="str">
        <f t="shared" si="62"/>
        <v xml:space="preserve"> </v>
      </c>
    </row>
    <row r="326" spans="1:33" ht="39" customHeight="1">
      <c r="A326" s="47" t="str">
        <f t="shared" si="63"/>
        <v>対象期間外</v>
      </c>
      <c r="B326" s="72" t="str">
        <f>IFERROR(IF(B325=【記載例】工事概要!$E$14,"-",IF(B325="-","-",B325+1)),"-")</f>
        <v>-</v>
      </c>
      <c r="C326" s="73" t="str">
        <f t="shared" si="64"/>
        <v>-</v>
      </c>
      <c r="D326" s="66" t="str">
        <f t="shared" si="65"/>
        <v xml:space="preserve"> </v>
      </c>
      <c r="E326" s="85" t="str">
        <f>IF(B326=【記載例】工事概要!$E$10,"",IF(B326&gt;【記載例】工事概要!$E$13,"",IF(LEN(AF326)=0,"○","")))</f>
        <v/>
      </c>
      <c r="F326" s="70" t="str">
        <f t="shared" si="66"/>
        <v/>
      </c>
      <c r="G326" s="85" t="str">
        <f t="shared" si="57"/>
        <v/>
      </c>
      <c r="H326" s="85"/>
      <c r="I326" s="85"/>
      <c r="J326" s="74"/>
      <c r="K326" s="204"/>
      <c r="L326" s="71" t="str">
        <f t="shared" si="67"/>
        <v/>
      </c>
      <c r="M326" s="74" t="str">
        <f t="shared" si="58"/>
        <v/>
      </c>
      <c r="N326" s="74" t="str">
        <f t="shared" si="59"/>
        <v>-</v>
      </c>
      <c r="O326" s="71" t="str">
        <f t="shared" si="68"/>
        <v/>
      </c>
      <c r="P326" s="71" t="str">
        <f t="shared" si="69"/>
        <v>振替済み</v>
      </c>
      <c r="Q326" s="192" t="str">
        <f t="shared" si="70"/>
        <v/>
      </c>
      <c r="R326" s="199" t="str">
        <f t="shared" si="60"/>
        <v/>
      </c>
      <c r="S326" s="45"/>
      <c r="V326" s="64" t="str">
        <f>IFERROR(VLOOKUP(B326,【記載例】工事概要!$C$10:$D$14,2,FALSE),"")</f>
        <v/>
      </c>
      <c r="W326" s="64" t="str">
        <f>IFERROR(VLOOKUP(B326,【記載例】工事概要!$C$18:$D$23,2,FALSE),"")</f>
        <v/>
      </c>
      <c r="X326" s="64" t="str">
        <f>IFERROR(VLOOKUP(B326,【記載例】工事概要!$C$24:$D$26,2,FALSE),"")</f>
        <v/>
      </c>
      <c r="Y326" s="64" t="str">
        <f>IF(B326&gt;【記載例】工事概要!$C$28,"",IF(B326&gt;=【記載例】工事概要!$C$27,$Y$13,""))</f>
        <v/>
      </c>
      <c r="Z326" s="64" t="str">
        <f>IF(B326&gt;【記載例】工事概要!$C$30,"",IF(B326&gt;=【記載例】工事概要!$C$29,$Z$13,""))</f>
        <v/>
      </c>
      <c r="AA326" s="64" t="str">
        <f>IF(B326&gt;【記載例】工事概要!$C$32,"",IF(B326&gt;=【記載例】工事概要!$C$31,$AA$13,""))</f>
        <v/>
      </c>
      <c r="AB326" s="64" t="str">
        <f>IF(B326&gt;【記載例】工事概要!$C$34,"",IF(B326&gt;=【記載例】工事概要!$C$33,$AB$13,""))</f>
        <v/>
      </c>
      <c r="AC326" s="64" t="str">
        <f>IF(B326&gt;【記載例】工事概要!$C$36,"",IF(B326&gt;=【記載例】工事概要!$C$35,$AC$13,""))</f>
        <v/>
      </c>
      <c r="AD326" s="64" t="str">
        <f>IF(B326&gt;【記載例】工事概要!$C$38,"",IF(B326&gt;=【記載例】工事概要!$C$37,$AD$13,""))</f>
        <v/>
      </c>
      <c r="AE326" s="64" t="str">
        <f>IF(B326&gt;【記載例】工事概要!$C$40,"",IF(B326&gt;=【記載例】工事概要!$C$39,$AE$13,""))</f>
        <v/>
      </c>
      <c r="AF326" s="64" t="str">
        <f t="shared" si="61"/>
        <v/>
      </c>
      <c r="AG326" s="64" t="str">
        <f t="shared" si="62"/>
        <v xml:space="preserve"> </v>
      </c>
    </row>
    <row r="327" spans="1:33" ht="39" customHeight="1">
      <c r="A327" s="47" t="str">
        <f t="shared" si="63"/>
        <v>対象期間外</v>
      </c>
      <c r="B327" s="72" t="str">
        <f>IFERROR(IF(B326=【記載例】工事概要!$E$14,"-",IF(B326="-","-",B326+1)),"-")</f>
        <v>-</v>
      </c>
      <c r="C327" s="73" t="str">
        <f t="shared" si="64"/>
        <v>-</v>
      </c>
      <c r="D327" s="66" t="str">
        <f t="shared" si="65"/>
        <v xml:space="preserve"> </v>
      </c>
      <c r="E327" s="85" t="str">
        <f>IF(B327=【記載例】工事概要!$E$10,"",IF(B327&gt;【記載例】工事概要!$E$13,"",IF(LEN(AF327)=0,"○","")))</f>
        <v/>
      </c>
      <c r="F327" s="70" t="str">
        <f t="shared" si="66"/>
        <v/>
      </c>
      <c r="G327" s="85" t="str">
        <f t="shared" si="57"/>
        <v/>
      </c>
      <c r="H327" s="85"/>
      <c r="I327" s="85"/>
      <c r="J327" s="74"/>
      <c r="K327" s="204"/>
      <c r="L327" s="71" t="str">
        <f t="shared" si="67"/>
        <v/>
      </c>
      <c r="M327" s="74" t="str">
        <f t="shared" si="58"/>
        <v/>
      </c>
      <c r="N327" s="74" t="str">
        <f t="shared" si="59"/>
        <v>-</v>
      </c>
      <c r="O327" s="71" t="str">
        <f t="shared" si="68"/>
        <v/>
      </c>
      <c r="P327" s="71" t="str">
        <f t="shared" si="69"/>
        <v>振替済み</v>
      </c>
      <c r="Q327" s="192" t="str">
        <f t="shared" si="70"/>
        <v/>
      </c>
      <c r="R327" s="199" t="str">
        <f t="shared" si="60"/>
        <v/>
      </c>
      <c r="S327" s="45"/>
      <c r="V327" s="64" t="str">
        <f>IFERROR(VLOOKUP(B327,【記載例】工事概要!$C$10:$D$14,2,FALSE),"")</f>
        <v/>
      </c>
      <c r="W327" s="64" t="str">
        <f>IFERROR(VLOOKUP(B327,【記載例】工事概要!$C$18:$D$23,2,FALSE),"")</f>
        <v/>
      </c>
      <c r="X327" s="64" t="str">
        <f>IFERROR(VLOOKUP(B327,【記載例】工事概要!$C$24:$D$26,2,FALSE),"")</f>
        <v/>
      </c>
      <c r="Y327" s="64" t="str">
        <f>IF(B327&gt;【記載例】工事概要!$C$28,"",IF(B327&gt;=【記載例】工事概要!$C$27,$Y$13,""))</f>
        <v/>
      </c>
      <c r="Z327" s="64" t="str">
        <f>IF(B327&gt;【記載例】工事概要!$C$30,"",IF(B327&gt;=【記載例】工事概要!$C$29,$Z$13,""))</f>
        <v/>
      </c>
      <c r="AA327" s="64" t="str">
        <f>IF(B327&gt;【記載例】工事概要!$C$32,"",IF(B327&gt;=【記載例】工事概要!$C$31,$AA$13,""))</f>
        <v/>
      </c>
      <c r="AB327" s="64" t="str">
        <f>IF(B327&gt;【記載例】工事概要!$C$34,"",IF(B327&gt;=【記載例】工事概要!$C$33,$AB$13,""))</f>
        <v/>
      </c>
      <c r="AC327" s="64" t="str">
        <f>IF(B327&gt;【記載例】工事概要!$C$36,"",IF(B327&gt;=【記載例】工事概要!$C$35,$AC$13,""))</f>
        <v/>
      </c>
      <c r="AD327" s="64" t="str">
        <f>IF(B327&gt;【記載例】工事概要!$C$38,"",IF(B327&gt;=【記載例】工事概要!$C$37,$AD$13,""))</f>
        <v/>
      </c>
      <c r="AE327" s="64" t="str">
        <f>IF(B327&gt;【記載例】工事概要!$C$40,"",IF(B327&gt;=【記載例】工事概要!$C$39,$AE$13,""))</f>
        <v/>
      </c>
      <c r="AF327" s="64" t="str">
        <f t="shared" si="61"/>
        <v/>
      </c>
      <c r="AG327" s="64" t="str">
        <f t="shared" si="62"/>
        <v xml:space="preserve"> </v>
      </c>
    </row>
    <row r="328" spans="1:33" ht="39" customHeight="1">
      <c r="A328" s="47" t="str">
        <f t="shared" si="63"/>
        <v>対象期間外</v>
      </c>
      <c r="B328" s="72" t="str">
        <f>IFERROR(IF(B327=【記載例】工事概要!$E$14,"-",IF(B327="-","-",B327+1)),"-")</f>
        <v>-</v>
      </c>
      <c r="C328" s="73" t="str">
        <f t="shared" si="64"/>
        <v>-</v>
      </c>
      <c r="D328" s="66" t="str">
        <f t="shared" si="65"/>
        <v xml:space="preserve"> </v>
      </c>
      <c r="E328" s="85" t="str">
        <f>IF(B328=【記載例】工事概要!$E$10,"",IF(B328&gt;【記載例】工事概要!$E$13,"",IF(LEN(AF328)=0,"○","")))</f>
        <v/>
      </c>
      <c r="F328" s="70" t="str">
        <f t="shared" si="66"/>
        <v/>
      </c>
      <c r="G328" s="85" t="str">
        <f t="shared" si="57"/>
        <v/>
      </c>
      <c r="H328" s="85"/>
      <c r="I328" s="85"/>
      <c r="J328" s="74"/>
      <c r="K328" s="204"/>
      <c r="L328" s="71" t="str">
        <f t="shared" si="67"/>
        <v/>
      </c>
      <c r="M328" s="74" t="str">
        <f t="shared" si="58"/>
        <v/>
      </c>
      <c r="N328" s="74" t="str">
        <f t="shared" si="59"/>
        <v>-</v>
      </c>
      <c r="O328" s="71" t="str">
        <f t="shared" si="68"/>
        <v/>
      </c>
      <c r="P328" s="71" t="str">
        <f t="shared" si="69"/>
        <v>振替済み</v>
      </c>
      <c r="Q328" s="192" t="str">
        <f t="shared" si="70"/>
        <v/>
      </c>
      <c r="R328" s="199" t="str">
        <f t="shared" si="60"/>
        <v/>
      </c>
      <c r="S328" s="45"/>
      <c r="V328" s="64" t="str">
        <f>IFERROR(VLOOKUP(B328,【記載例】工事概要!$C$10:$D$14,2,FALSE),"")</f>
        <v/>
      </c>
      <c r="W328" s="64" t="str">
        <f>IFERROR(VLOOKUP(B328,【記載例】工事概要!$C$18:$D$23,2,FALSE),"")</f>
        <v/>
      </c>
      <c r="X328" s="64" t="str">
        <f>IFERROR(VLOOKUP(B328,【記載例】工事概要!$C$24:$D$26,2,FALSE),"")</f>
        <v/>
      </c>
      <c r="Y328" s="64" t="str">
        <f>IF(B328&gt;【記載例】工事概要!$C$28,"",IF(B328&gt;=【記載例】工事概要!$C$27,$Y$13,""))</f>
        <v/>
      </c>
      <c r="Z328" s="64" t="str">
        <f>IF(B328&gt;【記載例】工事概要!$C$30,"",IF(B328&gt;=【記載例】工事概要!$C$29,$Z$13,""))</f>
        <v/>
      </c>
      <c r="AA328" s="64" t="str">
        <f>IF(B328&gt;【記載例】工事概要!$C$32,"",IF(B328&gt;=【記載例】工事概要!$C$31,$AA$13,""))</f>
        <v/>
      </c>
      <c r="AB328" s="64" t="str">
        <f>IF(B328&gt;【記載例】工事概要!$C$34,"",IF(B328&gt;=【記載例】工事概要!$C$33,$AB$13,""))</f>
        <v/>
      </c>
      <c r="AC328" s="64" t="str">
        <f>IF(B328&gt;【記載例】工事概要!$C$36,"",IF(B328&gt;=【記載例】工事概要!$C$35,$AC$13,""))</f>
        <v/>
      </c>
      <c r="AD328" s="64" t="str">
        <f>IF(B328&gt;【記載例】工事概要!$C$38,"",IF(B328&gt;=【記載例】工事概要!$C$37,$AD$13,""))</f>
        <v/>
      </c>
      <c r="AE328" s="64" t="str">
        <f>IF(B328&gt;【記載例】工事概要!$C$40,"",IF(B328&gt;=【記載例】工事概要!$C$39,$AE$13,""))</f>
        <v/>
      </c>
      <c r="AF328" s="64" t="str">
        <f t="shared" si="61"/>
        <v/>
      </c>
      <c r="AG328" s="64" t="str">
        <f t="shared" si="62"/>
        <v xml:space="preserve"> </v>
      </c>
    </row>
    <row r="329" spans="1:33" ht="39" customHeight="1">
      <c r="A329" s="47" t="str">
        <f t="shared" si="63"/>
        <v>対象期間外</v>
      </c>
      <c r="B329" s="72" t="str">
        <f>IFERROR(IF(B328=【記載例】工事概要!$E$14,"-",IF(B328="-","-",B328+1)),"-")</f>
        <v>-</v>
      </c>
      <c r="C329" s="73" t="str">
        <f t="shared" si="64"/>
        <v>-</v>
      </c>
      <c r="D329" s="66" t="str">
        <f t="shared" si="65"/>
        <v xml:space="preserve"> </v>
      </c>
      <c r="E329" s="85" t="str">
        <f>IF(B329=【記載例】工事概要!$E$10,"",IF(B329&gt;【記載例】工事概要!$E$13,"",IF(LEN(AF329)=0,"○","")))</f>
        <v/>
      </c>
      <c r="F329" s="70" t="str">
        <f t="shared" si="66"/>
        <v/>
      </c>
      <c r="G329" s="85" t="str">
        <f t="shared" si="57"/>
        <v/>
      </c>
      <c r="H329" s="85"/>
      <c r="I329" s="85"/>
      <c r="J329" s="74"/>
      <c r="K329" s="204"/>
      <c r="L329" s="71" t="str">
        <f t="shared" si="67"/>
        <v/>
      </c>
      <c r="M329" s="74" t="str">
        <f t="shared" si="58"/>
        <v/>
      </c>
      <c r="N329" s="74" t="str">
        <f t="shared" si="59"/>
        <v>-</v>
      </c>
      <c r="O329" s="71" t="str">
        <f t="shared" si="68"/>
        <v/>
      </c>
      <c r="P329" s="71" t="str">
        <f t="shared" si="69"/>
        <v>振替済み</v>
      </c>
      <c r="Q329" s="192" t="str">
        <f t="shared" si="70"/>
        <v/>
      </c>
      <c r="R329" s="199" t="str">
        <f t="shared" si="60"/>
        <v/>
      </c>
      <c r="S329" s="45"/>
      <c r="V329" s="64" t="str">
        <f>IFERROR(VLOOKUP(B329,【記載例】工事概要!$C$10:$D$14,2,FALSE),"")</f>
        <v/>
      </c>
      <c r="W329" s="64" t="str">
        <f>IFERROR(VLOOKUP(B329,【記載例】工事概要!$C$18:$D$23,2,FALSE),"")</f>
        <v/>
      </c>
      <c r="X329" s="64" t="str">
        <f>IFERROR(VLOOKUP(B329,【記載例】工事概要!$C$24:$D$26,2,FALSE),"")</f>
        <v/>
      </c>
      <c r="Y329" s="64" t="str">
        <f>IF(B329&gt;【記載例】工事概要!$C$28,"",IF(B329&gt;=【記載例】工事概要!$C$27,$Y$13,""))</f>
        <v/>
      </c>
      <c r="Z329" s="64" t="str">
        <f>IF(B329&gt;【記載例】工事概要!$C$30,"",IF(B329&gt;=【記載例】工事概要!$C$29,$Z$13,""))</f>
        <v/>
      </c>
      <c r="AA329" s="64" t="str">
        <f>IF(B329&gt;【記載例】工事概要!$C$32,"",IF(B329&gt;=【記載例】工事概要!$C$31,$AA$13,""))</f>
        <v/>
      </c>
      <c r="AB329" s="64" t="str">
        <f>IF(B329&gt;【記載例】工事概要!$C$34,"",IF(B329&gt;=【記載例】工事概要!$C$33,$AB$13,""))</f>
        <v/>
      </c>
      <c r="AC329" s="64" t="str">
        <f>IF(B329&gt;【記載例】工事概要!$C$36,"",IF(B329&gt;=【記載例】工事概要!$C$35,$AC$13,""))</f>
        <v/>
      </c>
      <c r="AD329" s="64" t="str">
        <f>IF(B329&gt;【記載例】工事概要!$C$38,"",IF(B329&gt;=【記載例】工事概要!$C$37,$AD$13,""))</f>
        <v/>
      </c>
      <c r="AE329" s="64" t="str">
        <f>IF(B329&gt;【記載例】工事概要!$C$40,"",IF(B329&gt;=【記載例】工事概要!$C$39,$AE$13,""))</f>
        <v/>
      </c>
      <c r="AF329" s="64" t="str">
        <f t="shared" si="61"/>
        <v/>
      </c>
      <c r="AG329" s="64" t="str">
        <f t="shared" si="62"/>
        <v xml:space="preserve"> </v>
      </c>
    </row>
    <row r="330" spans="1:33" ht="39" customHeight="1">
      <c r="A330" s="47" t="str">
        <f t="shared" si="63"/>
        <v>対象期間外</v>
      </c>
      <c r="B330" s="72" t="str">
        <f>IFERROR(IF(B329=【記載例】工事概要!$E$14,"-",IF(B329="-","-",B329+1)),"-")</f>
        <v>-</v>
      </c>
      <c r="C330" s="73" t="str">
        <f t="shared" si="64"/>
        <v>-</v>
      </c>
      <c r="D330" s="66" t="str">
        <f t="shared" si="65"/>
        <v xml:space="preserve"> </v>
      </c>
      <c r="E330" s="85" t="str">
        <f>IF(B330=【記載例】工事概要!$E$10,"",IF(B330&gt;【記載例】工事概要!$E$13,"",IF(LEN(AF330)=0,"○","")))</f>
        <v/>
      </c>
      <c r="F330" s="70" t="str">
        <f t="shared" si="66"/>
        <v/>
      </c>
      <c r="G330" s="85" t="str">
        <f t="shared" si="57"/>
        <v/>
      </c>
      <c r="H330" s="85"/>
      <c r="I330" s="85"/>
      <c r="J330" s="74"/>
      <c r="K330" s="204"/>
      <c r="L330" s="71" t="str">
        <f t="shared" si="67"/>
        <v/>
      </c>
      <c r="M330" s="74" t="str">
        <f t="shared" si="58"/>
        <v/>
      </c>
      <c r="N330" s="74" t="str">
        <f t="shared" si="59"/>
        <v>-</v>
      </c>
      <c r="O330" s="71" t="str">
        <f t="shared" si="68"/>
        <v/>
      </c>
      <c r="P330" s="71" t="str">
        <f t="shared" si="69"/>
        <v>振替済み</v>
      </c>
      <c r="Q330" s="192" t="str">
        <f t="shared" si="70"/>
        <v/>
      </c>
      <c r="R330" s="199" t="str">
        <f t="shared" si="60"/>
        <v/>
      </c>
      <c r="S330" s="45"/>
      <c r="V330" s="64" t="str">
        <f>IFERROR(VLOOKUP(B330,【記載例】工事概要!$C$10:$D$14,2,FALSE),"")</f>
        <v/>
      </c>
      <c r="W330" s="64" t="str">
        <f>IFERROR(VLOOKUP(B330,【記載例】工事概要!$C$18:$D$23,2,FALSE),"")</f>
        <v/>
      </c>
      <c r="X330" s="64" t="str">
        <f>IFERROR(VLOOKUP(B330,【記載例】工事概要!$C$24:$D$26,2,FALSE),"")</f>
        <v/>
      </c>
      <c r="Y330" s="64" t="str">
        <f>IF(B330&gt;【記載例】工事概要!$C$28,"",IF(B330&gt;=【記載例】工事概要!$C$27,$Y$13,""))</f>
        <v/>
      </c>
      <c r="Z330" s="64" t="str">
        <f>IF(B330&gt;【記載例】工事概要!$C$30,"",IF(B330&gt;=【記載例】工事概要!$C$29,$Z$13,""))</f>
        <v/>
      </c>
      <c r="AA330" s="64" t="str">
        <f>IF(B330&gt;【記載例】工事概要!$C$32,"",IF(B330&gt;=【記載例】工事概要!$C$31,$AA$13,""))</f>
        <v/>
      </c>
      <c r="AB330" s="64" t="str">
        <f>IF(B330&gt;【記載例】工事概要!$C$34,"",IF(B330&gt;=【記載例】工事概要!$C$33,$AB$13,""))</f>
        <v/>
      </c>
      <c r="AC330" s="64" t="str">
        <f>IF(B330&gt;【記載例】工事概要!$C$36,"",IF(B330&gt;=【記載例】工事概要!$C$35,$AC$13,""))</f>
        <v/>
      </c>
      <c r="AD330" s="64" t="str">
        <f>IF(B330&gt;【記載例】工事概要!$C$38,"",IF(B330&gt;=【記載例】工事概要!$C$37,$AD$13,""))</f>
        <v/>
      </c>
      <c r="AE330" s="64" t="str">
        <f>IF(B330&gt;【記載例】工事概要!$C$40,"",IF(B330&gt;=【記載例】工事概要!$C$39,$AE$13,""))</f>
        <v/>
      </c>
      <c r="AF330" s="64" t="str">
        <f t="shared" si="61"/>
        <v/>
      </c>
      <c r="AG330" s="64" t="str">
        <f t="shared" si="62"/>
        <v xml:space="preserve"> </v>
      </c>
    </row>
    <row r="331" spans="1:33" ht="39" customHeight="1">
      <c r="A331" s="47" t="str">
        <f t="shared" si="63"/>
        <v>対象期間外</v>
      </c>
      <c r="B331" s="72" t="str">
        <f>IFERROR(IF(B330=【記載例】工事概要!$E$14,"-",IF(B330="-","-",B330+1)),"-")</f>
        <v>-</v>
      </c>
      <c r="C331" s="73" t="str">
        <f t="shared" si="64"/>
        <v>-</v>
      </c>
      <c r="D331" s="66" t="str">
        <f t="shared" si="65"/>
        <v xml:space="preserve"> </v>
      </c>
      <c r="E331" s="85" t="str">
        <f>IF(B331=【記載例】工事概要!$E$10,"",IF(B331&gt;【記載例】工事概要!$E$13,"",IF(LEN(AF331)=0,"○","")))</f>
        <v/>
      </c>
      <c r="F331" s="70" t="str">
        <f t="shared" si="66"/>
        <v/>
      </c>
      <c r="G331" s="85" t="str">
        <f t="shared" si="57"/>
        <v/>
      </c>
      <c r="H331" s="85"/>
      <c r="I331" s="85"/>
      <c r="J331" s="74"/>
      <c r="K331" s="204"/>
      <c r="L331" s="71" t="str">
        <f t="shared" si="67"/>
        <v/>
      </c>
      <c r="M331" s="74" t="str">
        <f t="shared" si="58"/>
        <v/>
      </c>
      <c r="N331" s="74" t="str">
        <f t="shared" si="59"/>
        <v>-</v>
      </c>
      <c r="O331" s="71" t="str">
        <f t="shared" si="68"/>
        <v/>
      </c>
      <c r="P331" s="71" t="str">
        <f t="shared" si="69"/>
        <v>振替済み</v>
      </c>
      <c r="Q331" s="192" t="str">
        <f t="shared" si="70"/>
        <v/>
      </c>
      <c r="R331" s="199" t="str">
        <f t="shared" si="60"/>
        <v/>
      </c>
      <c r="S331" s="45"/>
      <c r="V331" s="64" t="str">
        <f>IFERROR(VLOOKUP(B331,【記載例】工事概要!$C$10:$D$14,2,FALSE),"")</f>
        <v/>
      </c>
      <c r="W331" s="64" t="str">
        <f>IFERROR(VLOOKUP(B331,【記載例】工事概要!$C$18:$D$23,2,FALSE),"")</f>
        <v/>
      </c>
      <c r="X331" s="64" t="str">
        <f>IFERROR(VLOOKUP(B331,【記載例】工事概要!$C$24:$D$26,2,FALSE),"")</f>
        <v/>
      </c>
      <c r="Y331" s="64" t="str">
        <f>IF(B331&gt;【記載例】工事概要!$C$28,"",IF(B331&gt;=【記載例】工事概要!$C$27,$Y$13,""))</f>
        <v/>
      </c>
      <c r="Z331" s="64" t="str">
        <f>IF(B331&gt;【記載例】工事概要!$C$30,"",IF(B331&gt;=【記載例】工事概要!$C$29,$Z$13,""))</f>
        <v/>
      </c>
      <c r="AA331" s="64" t="str">
        <f>IF(B331&gt;【記載例】工事概要!$C$32,"",IF(B331&gt;=【記載例】工事概要!$C$31,$AA$13,""))</f>
        <v/>
      </c>
      <c r="AB331" s="64" t="str">
        <f>IF(B331&gt;【記載例】工事概要!$C$34,"",IF(B331&gt;=【記載例】工事概要!$C$33,$AB$13,""))</f>
        <v/>
      </c>
      <c r="AC331" s="64" t="str">
        <f>IF(B331&gt;【記載例】工事概要!$C$36,"",IF(B331&gt;=【記載例】工事概要!$C$35,$AC$13,""))</f>
        <v/>
      </c>
      <c r="AD331" s="64" t="str">
        <f>IF(B331&gt;【記載例】工事概要!$C$38,"",IF(B331&gt;=【記載例】工事概要!$C$37,$AD$13,""))</f>
        <v/>
      </c>
      <c r="AE331" s="64" t="str">
        <f>IF(B331&gt;【記載例】工事概要!$C$40,"",IF(B331&gt;=【記載例】工事概要!$C$39,$AE$13,""))</f>
        <v/>
      </c>
      <c r="AF331" s="64" t="str">
        <f t="shared" si="61"/>
        <v/>
      </c>
      <c r="AG331" s="64" t="str">
        <f t="shared" si="62"/>
        <v xml:space="preserve"> </v>
      </c>
    </row>
    <row r="332" spans="1:33" ht="39" customHeight="1">
      <c r="A332" s="47" t="str">
        <f t="shared" si="63"/>
        <v>対象期間外</v>
      </c>
      <c r="B332" s="72" t="str">
        <f>IFERROR(IF(B331=【記載例】工事概要!$E$14,"-",IF(B331="-","-",B331+1)),"-")</f>
        <v>-</v>
      </c>
      <c r="C332" s="73" t="str">
        <f t="shared" si="64"/>
        <v>-</v>
      </c>
      <c r="D332" s="66" t="str">
        <f t="shared" si="65"/>
        <v xml:space="preserve"> </v>
      </c>
      <c r="E332" s="85" t="str">
        <f>IF(B332=【記載例】工事概要!$E$10,"",IF(B332&gt;【記載例】工事概要!$E$13,"",IF(LEN(AF332)=0,"○","")))</f>
        <v/>
      </c>
      <c r="F332" s="70" t="str">
        <f t="shared" si="66"/>
        <v/>
      </c>
      <c r="G332" s="85" t="str">
        <f t="shared" si="57"/>
        <v/>
      </c>
      <c r="H332" s="85"/>
      <c r="I332" s="85"/>
      <c r="J332" s="74"/>
      <c r="K332" s="204"/>
      <c r="L332" s="71" t="str">
        <f t="shared" si="67"/>
        <v/>
      </c>
      <c r="M332" s="74" t="str">
        <f t="shared" si="58"/>
        <v/>
      </c>
      <c r="N332" s="74" t="str">
        <f t="shared" si="59"/>
        <v>-</v>
      </c>
      <c r="O332" s="71" t="str">
        <f t="shared" si="68"/>
        <v/>
      </c>
      <c r="P332" s="71" t="str">
        <f t="shared" si="69"/>
        <v>振替済み</v>
      </c>
      <c r="Q332" s="192" t="str">
        <f t="shared" si="70"/>
        <v/>
      </c>
      <c r="R332" s="199" t="str">
        <f t="shared" si="60"/>
        <v/>
      </c>
      <c r="S332" s="45"/>
      <c r="V332" s="64" t="str">
        <f>IFERROR(VLOOKUP(B332,【記載例】工事概要!$C$10:$D$14,2,FALSE),"")</f>
        <v/>
      </c>
      <c r="W332" s="64" t="str">
        <f>IFERROR(VLOOKUP(B332,【記載例】工事概要!$C$18:$D$23,2,FALSE),"")</f>
        <v/>
      </c>
      <c r="X332" s="64" t="str">
        <f>IFERROR(VLOOKUP(B332,【記載例】工事概要!$C$24:$D$26,2,FALSE),"")</f>
        <v/>
      </c>
      <c r="Y332" s="64" t="str">
        <f>IF(B332&gt;【記載例】工事概要!$C$28,"",IF(B332&gt;=【記載例】工事概要!$C$27,$Y$13,""))</f>
        <v/>
      </c>
      <c r="Z332" s="64" t="str">
        <f>IF(B332&gt;【記載例】工事概要!$C$30,"",IF(B332&gt;=【記載例】工事概要!$C$29,$Z$13,""))</f>
        <v/>
      </c>
      <c r="AA332" s="64" t="str">
        <f>IF(B332&gt;【記載例】工事概要!$C$32,"",IF(B332&gt;=【記載例】工事概要!$C$31,$AA$13,""))</f>
        <v/>
      </c>
      <c r="AB332" s="64" t="str">
        <f>IF(B332&gt;【記載例】工事概要!$C$34,"",IF(B332&gt;=【記載例】工事概要!$C$33,$AB$13,""))</f>
        <v/>
      </c>
      <c r="AC332" s="64" t="str">
        <f>IF(B332&gt;【記載例】工事概要!$C$36,"",IF(B332&gt;=【記載例】工事概要!$C$35,$AC$13,""))</f>
        <v/>
      </c>
      <c r="AD332" s="64" t="str">
        <f>IF(B332&gt;【記載例】工事概要!$C$38,"",IF(B332&gt;=【記載例】工事概要!$C$37,$AD$13,""))</f>
        <v/>
      </c>
      <c r="AE332" s="64" t="str">
        <f>IF(B332&gt;【記載例】工事概要!$C$40,"",IF(B332&gt;=【記載例】工事概要!$C$39,$AE$13,""))</f>
        <v/>
      </c>
      <c r="AF332" s="64" t="str">
        <f t="shared" si="61"/>
        <v/>
      </c>
      <c r="AG332" s="64" t="str">
        <f t="shared" si="62"/>
        <v xml:space="preserve"> </v>
      </c>
    </row>
    <row r="333" spans="1:33" ht="39" customHeight="1">
      <c r="A333" s="47" t="str">
        <f t="shared" si="63"/>
        <v>対象期間外</v>
      </c>
      <c r="B333" s="72" t="str">
        <f>IFERROR(IF(B332=【記載例】工事概要!$E$14,"-",IF(B332="-","-",B332+1)),"-")</f>
        <v>-</v>
      </c>
      <c r="C333" s="73" t="str">
        <f t="shared" si="64"/>
        <v>-</v>
      </c>
      <c r="D333" s="66" t="str">
        <f t="shared" si="65"/>
        <v xml:space="preserve"> </v>
      </c>
      <c r="E333" s="85" t="str">
        <f>IF(B333=【記載例】工事概要!$E$10,"",IF(B333&gt;【記載例】工事概要!$E$13,"",IF(LEN(AF333)=0,"○","")))</f>
        <v/>
      </c>
      <c r="F333" s="70" t="str">
        <f t="shared" si="66"/>
        <v/>
      </c>
      <c r="G333" s="85" t="str">
        <f t="shared" si="57"/>
        <v/>
      </c>
      <c r="H333" s="85"/>
      <c r="I333" s="85"/>
      <c r="J333" s="74"/>
      <c r="K333" s="204"/>
      <c r="L333" s="71" t="str">
        <f t="shared" si="67"/>
        <v/>
      </c>
      <c r="M333" s="74" t="str">
        <f t="shared" si="58"/>
        <v/>
      </c>
      <c r="N333" s="74" t="str">
        <f t="shared" si="59"/>
        <v>-</v>
      </c>
      <c r="O333" s="71" t="str">
        <f t="shared" si="68"/>
        <v/>
      </c>
      <c r="P333" s="71" t="str">
        <f t="shared" si="69"/>
        <v>振替済み</v>
      </c>
      <c r="Q333" s="192" t="str">
        <f t="shared" si="70"/>
        <v/>
      </c>
      <c r="R333" s="199" t="str">
        <f t="shared" si="60"/>
        <v/>
      </c>
      <c r="S333" s="45"/>
      <c r="V333" s="64" t="str">
        <f>IFERROR(VLOOKUP(B333,【記載例】工事概要!$C$10:$D$14,2,FALSE),"")</f>
        <v/>
      </c>
      <c r="W333" s="64" t="str">
        <f>IFERROR(VLOOKUP(B333,【記載例】工事概要!$C$18:$D$23,2,FALSE),"")</f>
        <v/>
      </c>
      <c r="X333" s="64" t="str">
        <f>IFERROR(VLOOKUP(B333,【記載例】工事概要!$C$24:$D$26,2,FALSE),"")</f>
        <v/>
      </c>
      <c r="Y333" s="64" t="str">
        <f>IF(B333&gt;【記載例】工事概要!$C$28,"",IF(B333&gt;=【記載例】工事概要!$C$27,$Y$13,""))</f>
        <v/>
      </c>
      <c r="Z333" s="64" t="str">
        <f>IF(B333&gt;【記載例】工事概要!$C$30,"",IF(B333&gt;=【記載例】工事概要!$C$29,$Z$13,""))</f>
        <v/>
      </c>
      <c r="AA333" s="64" t="str">
        <f>IF(B333&gt;【記載例】工事概要!$C$32,"",IF(B333&gt;=【記載例】工事概要!$C$31,$AA$13,""))</f>
        <v/>
      </c>
      <c r="AB333" s="64" t="str">
        <f>IF(B333&gt;【記載例】工事概要!$C$34,"",IF(B333&gt;=【記載例】工事概要!$C$33,$AB$13,""))</f>
        <v/>
      </c>
      <c r="AC333" s="64" t="str">
        <f>IF(B333&gt;【記載例】工事概要!$C$36,"",IF(B333&gt;=【記載例】工事概要!$C$35,$AC$13,""))</f>
        <v/>
      </c>
      <c r="AD333" s="64" t="str">
        <f>IF(B333&gt;【記載例】工事概要!$C$38,"",IF(B333&gt;=【記載例】工事概要!$C$37,$AD$13,""))</f>
        <v/>
      </c>
      <c r="AE333" s="64" t="str">
        <f>IF(B333&gt;【記載例】工事概要!$C$40,"",IF(B333&gt;=【記載例】工事概要!$C$39,$AE$13,""))</f>
        <v/>
      </c>
      <c r="AF333" s="64" t="str">
        <f t="shared" si="61"/>
        <v/>
      </c>
      <c r="AG333" s="64" t="str">
        <f t="shared" si="62"/>
        <v xml:space="preserve"> </v>
      </c>
    </row>
    <row r="334" spans="1:33" ht="39" customHeight="1">
      <c r="A334" s="47" t="str">
        <f t="shared" si="63"/>
        <v>対象期間外</v>
      </c>
      <c r="B334" s="72" t="str">
        <f>IFERROR(IF(B333=【記載例】工事概要!$E$14,"-",IF(B333="-","-",B333+1)),"-")</f>
        <v>-</v>
      </c>
      <c r="C334" s="73" t="str">
        <f t="shared" si="64"/>
        <v>-</v>
      </c>
      <c r="D334" s="66" t="str">
        <f t="shared" si="65"/>
        <v xml:space="preserve"> </v>
      </c>
      <c r="E334" s="85" t="str">
        <f>IF(B334=【記載例】工事概要!$E$10,"",IF(B334&gt;【記載例】工事概要!$E$13,"",IF(LEN(AF334)=0,"○","")))</f>
        <v/>
      </c>
      <c r="F334" s="70" t="str">
        <f t="shared" si="66"/>
        <v/>
      </c>
      <c r="G334" s="85" t="str">
        <f t="shared" si="57"/>
        <v/>
      </c>
      <c r="H334" s="85"/>
      <c r="I334" s="85"/>
      <c r="J334" s="74"/>
      <c r="K334" s="204"/>
      <c r="L334" s="71" t="str">
        <f t="shared" si="67"/>
        <v/>
      </c>
      <c r="M334" s="74" t="str">
        <f t="shared" si="58"/>
        <v/>
      </c>
      <c r="N334" s="74" t="str">
        <f t="shared" si="59"/>
        <v>-</v>
      </c>
      <c r="O334" s="71" t="str">
        <f t="shared" si="68"/>
        <v/>
      </c>
      <c r="P334" s="71" t="str">
        <f t="shared" si="69"/>
        <v>振替済み</v>
      </c>
      <c r="Q334" s="192" t="str">
        <f t="shared" si="70"/>
        <v/>
      </c>
      <c r="R334" s="199" t="str">
        <f t="shared" si="60"/>
        <v/>
      </c>
      <c r="S334" s="45"/>
      <c r="V334" s="64" t="str">
        <f>IFERROR(VLOOKUP(B334,【記載例】工事概要!$C$10:$D$14,2,FALSE),"")</f>
        <v/>
      </c>
      <c r="W334" s="64" t="str">
        <f>IFERROR(VLOOKUP(B334,【記載例】工事概要!$C$18:$D$23,2,FALSE),"")</f>
        <v/>
      </c>
      <c r="X334" s="64" t="str">
        <f>IFERROR(VLOOKUP(B334,【記載例】工事概要!$C$24:$D$26,2,FALSE),"")</f>
        <v/>
      </c>
      <c r="Y334" s="64" t="str">
        <f>IF(B334&gt;【記載例】工事概要!$C$28,"",IF(B334&gt;=【記載例】工事概要!$C$27,$Y$13,""))</f>
        <v/>
      </c>
      <c r="Z334" s="64" t="str">
        <f>IF(B334&gt;【記載例】工事概要!$C$30,"",IF(B334&gt;=【記載例】工事概要!$C$29,$Z$13,""))</f>
        <v/>
      </c>
      <c r="AA334" s="64" t="str">
        <f>IF(B334&gt;【記載例】工事概要!$C$32,"",IF(B334&gt;=【記載例】工事概要!$C$31,$AA$13,""))</f>
        <v/>
      </c>
      <c r="AB334" s="64" t="str">
        <f>IF(B334&gt;【記載例】工事概要!$C$34,"",IF(B334&gt;=【記載例】工事概要!$C$33,$AB$13,""))</f>
        <v/>
      </c>
      <c r="AC334" s="64" t="str">
        <f>IF(B334&gt;【記載例】工事概要!$C$36,"",IF(B334&gt;=【記載例】工事概要!$C$35,$AC$13,""))</f>
        <v/>
      </c>
      <c r="AD334" s="64" t="str">
        <f>IF(B334&gt;【記載例】工事概要!$C$38,"",IF(B334&gt;=【記載例】工事概要!$C$37,$AD$13,""))</f>
        <v/>
      </c>
      <c r="AE334" s="64" t="str">
        <f>IF(B334&gt;【記載例】工事概要!$C$40,"",IF(B334&gt;=【記載例】工事概要!$C$39,$AE$13,""))</f>
        <v/>
      </c>
      <c r="AF334" s="64" t="str">
        <f t="shared" si="61"/>
        <v/>
      </c>
      <c r="AG334" s="64" t="str">
        <f t="shared" si="62"/>
        <v xml:space="preserve"> </v>
      </c>
    </row>
    <row r="335" spans="1:33" ht="39" customHeight="1">
      <c r="A335" s="47" t="str">
        <f t="shared" si="63"/>
        <v>対象期間外</v>
      </c>
      <c r="B335" s="72" t="str">
        <f>IFERROR(IF(B334=【記載例】工事概要!$E$14,"-",IF(B334="-","-",B334+1)),"-")</f>
        <v>-</v>
      </c>
      <c r="C335" s="73" t="str">
        <f t="shared" si="64"/>
        <v>-</v>
      </c>
      <c r="D335" s="66" t="str">
        <f t="shared" si="65"/>
        <v xml:space="preserve"> </v>
      </c>
      <c r="E335" s="85" t="str">
        <f>IF(B335=【記載例】工事概要!$E$10,"",IF(B335&gt;【記載例】工事概要!$E$13,"",IF(LEN(AF335)=0,"○","")))</f>
        <v/>
      </c>
      <c r="F335" s="70" t="str">
        <f t="shared" si="66"/>
        <v/>
      </c>
      <c r="G335" s="85" t="str">
        <f t="shared" ref="G335:G398" si="71">IF(E335="","",IF(WEEKDAY(B335)=1,"〇",IF(WEEKDAY(B335)=7,"〇","")))</f>
        <v/>
      </c>
      <c r="H335" s="85"/>
      <c r="I335" s="85"/>
      <c r="J335" s="74"/>
      <c r="K335" s="204"/>
      <c r="L335" s="71" t="str">
        <f t="shared" si="67"/>
        <v/>
      </c>
      <c r="M335" s="74" t="str">
        <f t="shared" ref="M335:M398" si="72">IF(L335="","",L335)</f>
        <v/>
      </c>
      <c r="N335" s="74" t="str">
        <f t="shared" ref="N335:N398" si="73">B335</f>
        <v>-</v>
      </c>
      <c r="O335" s="71" t="str">
        <f t="shared" si="68"/>
        <v/>
      </c>
      <c r="P335" s="71" t="str">
        <f t="shared" si="69"/>
        <v>振替済み</v>
      </c>
      <c r="Q335" s="192" t="str">
        <f t="shared" si="70"/>
        <v/>
      </c>
      <c r="R335" s="199" t="str">
        <f t="shared" ref="R335:R398" si="74">IFERROR(IF(WEEKDAY(C335)=2,"週の始まり",IF(WEEKDAY(C335)=1,"週の終わり",IF(WEEKDAY(C335)&gt;2,"↓",""))),"")</f>
        <v/>
      </c>
      <c r="S335" s="45"/>
      <c r="V335" s="64" t="str">
        <f>IFERROR(VLOOKUP(B335,【記載例】工事概要!$C$10:$D$14,2,FALSE),"")</f>
        <v/>
      </c>
      <c r="W335" s="64" t="str">
        <f>IFERROR(VLOOKUP(B335,【記載例】工事概要!$C$18:$D$23,2,FALSE),"")</f>
        <v/>
      </c>
      <c r="X335" s="64" t="str">
        <f>IFERROR(VLOOKUP(B335,【記載例】工事概要!$C$24:$D$26,2,FALSE),"")</f>
        <v/>
      </c>
      <c r="Y335" s="64" t="str">
        <f>IF(B335&gt;【記載例】工事概要!$C$28,"",IF(B335&gt;=【記載例】工事概要!$C$27,$Y$13,""))</f>
        <v/>
      </c>
      <c r="Z335" s="64" t="str">
        <f>IF(B335&gt;【記載例】工事概要!$C$30,"",IF(B335&gt;=【記載例】工事概要!$C$29,$Z$13,""))</f>
        <v/>
      </c>
      <c r="AA335" s="64" t="str">
        <f>IF(B335&gt;【記載例】工事概要!$C$32,"",IF(B335&gt;=【記載例】工事概要!$C$31,$AA$13,""))</f>
        <v/>
      </c>
      <c r="AB335" s="64" t="str">
        <f>IF(B335&gt;【記載例】工事概要!$C$34,"",IF(B335&gt;=【記載例】工事概要!$C$33,$AB$13,""))</f>
        <v/>
      </c>
      <c r="AC335" s="64" t="str">
        <f>IF(B335&gt;【記載例】工事概要!$C$36,"",IF(B335&gt;=【記載例】工事概要!$C$35,$AC$13,""))</f>
        <v/>
      </c>
      <c r="AD335" s="64" t="str">
        <f>IF(B335&gt;【記載例】工事概要!$C$38,"",IF(B335&gt;=【記載例】工事概要!$C$37,$AD$13,""))</f>
        <v/>
      </c>
      <c r="AE335" s="64" t="str">
        <f>IF(B335&gt;【記載例】工事概要!$C$40,"",IF(B335&gt;=【記載例】工事概要!$C$39,$AE$13,""))</f>
        <v/>
      </c>
      <c r="AF335" s="64" t="str">
        <f t="shared" ref="AF335:AF398" si="75">IF(COUNTA(W335:AE335)=0,"",W335&amp;X335&amp;Y335&amp;Z335&amp;AA335&amp;AB335&amp;AC335&amp;AD335&amp;AE335)</f>
        <v/>
      </c>
      <c r="AG335" s="64" t="str">
        <f t="shared" ref="AG335:AG398" si="76">V335&amp;" "&amp;AF335</f>
        <v xml:space="preserve"> </v>
      </c>
    </row>
    <row r="336" spans="1:33" ht="39" customHeight="1">
      <c r="A336" s="47" t="str">
        <f t="shared" ref="A336:A399" si="77">IF(F336="","対象期間外",IF(F336="〇","対象期間",""))</f>
        <v>対象期間外</v>
      </c>
      <c r="B336" s="72" t="str">
        <f>IFERROR(IF(B335=【記載例】工事概要!$E$14,"-",IF(B335="-","-",B335+1)),"-")</f>
        <v>-</v>
      </c>
      <c r="C336" s="73" t="str">
        <f t="shared" ref="C336:C399" si="78">IFERROR(WEEKDAY(B336),"-")</f>
        <v>-</v>
      </c>
      <c r="D336" s="66" t="str">
        <f t="shared" ref="D336:D399" si="79">AG336</f>
        <v xml:space="preserve"> </v>
      </c>
      <c r="E336" s="85" t="str">
        <f>IF(B336=【記載例】工事概要!$E$10,"",IF(B336&gt;【記載例】工事概要!$E$13,"",IF(LEN(AF336)=0,"○","")))</f>
        <v/>
      </c>
      <c r="F336" s="70" t="str">
        <f t="shared" ref="F336:F399" si="80">IF(E336="","","〇")</f>
        <v/>
      </c>
      <c r="G336" s="85" t="str">
        <f t="shared" si="71"/>
        <v/>
      </c>
      <c r="H336" s="85"/>
      <c r="I336" s="85"/>
      <c r="J336" s="74"/>
      <c r="K336" s="204"/>
      <c r="L336" s="71" t="str">
        <f t="shared" ref="L336:L399" si="81">IF(I336="完全週休２日の振替休日",J336,"")</f>
        <v/>
      </c>
      <c r="M336" s="74" t="str">
        <f t="shared" si="72"/>
        <v/>
      </c>
      <c r="N336" s="74" t="str">
        <f t="shared" si="73"/>
        <v>-</v>
      </c>
      <c r="O336" s="71" t="str">
        <f t="shared" ref="O336:O399" si="82">IF(H336&amp;I336=$T$4&amp;$T$5,"NG","")</f>
        <v/>
      </c>
      <c r="P336" s="71" t="str">
        <f t="shared" ref="P336:P399" si="83">IF(O336="","振替済み",$T$15)</f>
        <v>振替済み</v>
      </c>
      <c r="Q336" s="192" t="str">
        <f t="shared" ref="Q336:Q399" si="84">IFERROR(IF(G336="","",IF(I336="休日","OK",IF(I336=$T$3,VLOOKUP(B336,$M$15:$P$655,4,FALSE),"NG"))),"NG")</f>
        <v/>
      </c>
      <c r="R336" s="199" t="str">
        <f t="shared" si="74"/>
        <v/>
      </c>
      <c r="S336" s="45"/>
      <c r="V336" s="64" t="str">
        <f>IFERROR(VLOOKUP(B336,【記載例】工事概要!$C$10:$D$14,2,FALSE),"")</f>
        <v/>
      </c>
      <c r="W336" s="64" t="str">
        <f>IFERROR(VLOOKUP(B336,【記載例】工事概要!$C$18:$D$23,2,FALSE),"")</f>
        <v/>
      </c>
      <c r="X336" s="64" t="str">
        <f>IFERROR(VLOOKUP(B336,【記載例】工事概要!$C$24:$D$26,2,FALSE),"")</f>
        <v/>
      </c>
      <c r="Y336" s="64" t="str">
        <f>IF(B336&gt;【記載例】工事概要!$C$28,"",IF(B336&gt;=【記載例】工事概要!$C$27,$Y$13,""))</f>
        <v/>
      </c>
      <c r="Z336" s="64" t="str">
        <f>IF(B336&gt;【記載例】工事概要!$C$30,"",IF(B336&gt;=【記載例】工事概要!$C$29,$Z$13,""))</f>
        <v/>
      </c>
      <c r="AA336" s="64" t="str">
        <f>IF(B336&gt;【記載例】工事概要!$C$32,"",IF(B336&gt;=【記載例】工事概要!$C$31,$AA$13,""))</f>
        <v/>
      </c>
      <c r="AB336" s="64" t="str">
        <f>IF(B336&gt;【記載例】工事概要!$C$34,"",IF(B336&gt;=【記載例】工事概要!$C$33,$AB$13,""))</f>
        <v/>
      </c>
      <c r="AC336" s="64" t="str">
        <f>IF(B336&gt;【記載例】工事概要!$C$36,"",IF(B336&gt;=【記載例】工事概要!$C$35,$AC$13,""))</f>
        <v/>
      </c>
      <c r="AD336" s="64" t="str">
        <f>IF(B336&gt;【記載例】工事概要!$C$38,"",IF(B336&gt;=【記載例】工事概要!$C$37,$AD$13,""))</f>
        <v/>
      </c>
      <c r="AE336" s="64" t="str">
        <f>IF(B336&gt;【記載例】工事概要!$C$40,"",IF(B336&gt;=【記載例】工事概要!$C$39,$AE$13,""))</f>
        <v/>
      </c>
      <c r="AF336" s="64" t="str">
        <f t="shared" si="75"/>
        <v/>
      </c>
      <c r="AG336" s="64" t="str">
        <f t="shared" si="76"/>
        <v xml:space="preserve"> </v>
      </c>
    </row>
    <row r="337" spans="1:33" ht="39" customHeight="1">
      <c r="A337" s="47" t="str">
        <f t="shared" si="77"/>
        <v>対象期間外</v>
      </c>
      <c r="B337" s="72" t="str">
        <f>IFERROR(IF(B336=【記載例】工事概要!$E$14,"-",IF(B336="-","-",B336+1)),"-")</f>
        <v>-</v>
      </c>
      <c r="C337" s="73" t="str">
        <f t="shared" si="78"/>
        <v>-</v>
      </c>
      <c r="D337" s="66" t="str">
        <f t="shared" si="79"/>
        <v xml:space="preserve"> </v>
      </c>
      <c r="E337" s="85" t="str">
        <f>IF(B337=【記載例】工事概要!$E$10,"",IF(B337&gt;【記載例】工事概要!$E$13,"",IF(LEN(AF337)=0,"○","")))</f>
        <v/>
      </c>
      <c r="F337" s="70" t="str">
        <f t="shared" si="80"/>
        <v/>
      </c>
      <c r="G337" s="85" t="str">
        <f t="shared" si="71"/>
        <v/>
      </c>
      <c r="H337" s="85"/>
      <c r="I337" s="85"/>
      <c r="J337" s="74"/>
      <c r="K337" s="204"/>
      <c r="L337" s="71" t="str">
        <f t="shared" si="81"/>
        <v/>
      </c>
      <c r="M337" s="74" t="str">
        <f t="shared" si="72"/>
        <v/>
      </c>
      <c r="N337" s="74" t="str">
        <f t="shared" si="73"/>
        <v>-</v>
      </c>
      <c r="O337" s="71" t="str">
        <f t="shared" si="82"/>
        <v/>
      </c>
      <c r="P337" s="71" t="str">
        <f t="shared" si="83"/>
        <v>振替済み</v>
      </c>
      <c r="Q337" s="192" t="str">
        <f t="shared" si="84"/>
        <v/>
      </c>
      <c r="R337" s="199" t="str">
        <f t="shared" si="74"/>
        <v/>
      </c>
      <c r="S337" s="45"/>
      <c r="V337" s="64" t="str">
        <f>IFERROR(VLOOKUP(B337,【記載例】工事概要!$C$10:$D$14,2,FALSE),"")</f>
        <v/>
      </c>
      <c r="W337" s="64" t="str">
        <f>IFERROR(VLOOKUP(B337,【記載例】工事概要!$C$18:$D$23,2,FALSE),"")</f>
        <v/>
      </c>
      <c r="X337" s="64" t="str">
        <f>IFERROR(VLOOKUP(B337,【記載例】工事概要!$C$24:$D$26,2,FALSE),"")</f>
        <v/>
      </c>
      <c r="Y337" s="64" t="str">
        <f>IF(B337&gt;【記載例】工事概要!$C$28,"",IF(B337&gt;=【記載例】工事概要!$C$27,$Y$13,""))</f>
        <v/>
      </c>
      <c r="Z337" s="64" t="str">
        <f>IF(B337&gt;【記載例】工事概要!$C$30,"",IF(B337&gt;=【記載例】工事概要!$C$29,$Z$13,""))</f>
        <v/>
      </c>
      <c r="AA337" s="64" t="str">
        <f>IF(B337&gt;【記載例】工事概要!$C$32,"",IF(B337&gt;=【記載例】工事概要!$C$31,$AA$13,""))</f>
        <v/>
      </c>
      <c r="AB337" s="64" t="str">
        <f>IF(B337&gt;【記載例】工事概要!$C$34,"",IF(B337&gt;=【記載例】工事概要!$C$33,$AB$13,""))</f>
        <v/>
      </c>
      <c r="AC337" s="64" t="str">
        <f>IF(B337&gt;【記載例】工事概要!$C$36,"",IF(B337&gt;=【記載例】工事概要!$C$35,$AC$13,""))</f>
        <v/>
      </c>
      <c r="AD337" s="64" t="str">
        <f>IF(B337&gt;【記載例】工事概要!$C$38,"",IF(B337&gt;=【記載例】工事概要!$C$37,$AD$13,""))</f>
        <v/>
      </c>
      <c r="AE337" s="64" t="str">
        <f>IF(B337&gt;【記載例】工事概要!$C$40,"",IF(B337&gt;=【記載例】工事概要!$C$39,$AE$13,""))</f>
        <v/>
      </c>
      <c r="AF337" s="64" t="str">
        <f t="shared" si="75"/>
        <v/>
      </c>
      <c r="AG337" s="64" t="str">
        <f t="shared" si="76"/>
        <v xml:space="preserve"> </v>
      </c>
    </row>
    <row r="338" spans="1:33" ht="39" customHeight="1">
      <c r="A338" s="47" t="str">
        <f t="shared" si="77"/>
        <v>対象期間外</v>
      </c>
      <c r="B338" s="72" t="str">
        <f>IFERROR(IF(B337=【記載例】工事概要!$E$14,"-",IF(B337="-","-",B337+1)),"-")</f>
        <v>-</v>
      </c>
      <c r="C338" s="73" t="str">
        <f t="shared" si="78"/>
        <v>-</v>
      </c>
      <c r="D338" s="66" t="str">
        <f t="shared" si="79"/>
        <v xml:space="preserve"> </v>
      </c>
      <c r="E338" s="85" t="str">
        <f>IF(B338=【記載例】工事概要!$E$10,"",IF(B338&gt;【記載例】工事概要!$E$13,"",IF(LEN(AF338)=0,"○","")))</f>
        <v/>
      </c>
      <c r="F338" s="70" t="str">
        <f t="shared" si="80"/>
        <v/>
      </c>
      <c r="G338" s="85" t="str">
        <f t="shared" si="71"/>
        <v/>
      </c>
      <c r="H338" s="85"/>
      <c r="I338" s="85"/>
      <c r="J338" s="74"/>
      <c r="K338" s="204"/>
      <c r="L338" s="71" t="str">
        <f t="shared" si="81"/>
        <v/>
      </c>
      <c r="M338" s="74" t="str">
        <f t="shared" si="72"/>
        <v/>
      </c>
      <c r="N338" s="74" t="str">
        <f t="shared" si="73"/>
        <v>-</v>
      </c>
      <c r="O338" s="71" t="str">
        <f t="shared" si="82"/>
        <v/>
      </c>
      <c r="P338" s="71" t="str">
        <f t="shared" si="83"/>
        <v>振替済み</v>
      </c>
      <c r="Q338" s="192" t="str">
        <f t="shared" si="84"/>
        <v/>
      </c>
      <c r="R338" s="199" t="str">
        <f t="shared" si="74"/>
        <v/>
      </c>
      <c r="S338" s="45"/>
      <c r="V338" s="64" t="str">
        <f>IFERROR(VLOOKUP(B338,【記載例】工事概要!$C$10:$D$14,2,FALSE),"")</f>
        <v/>
      </c>
      <c r="W338" s="64" t="str">
        <f>IFERROR(VLOOKUP(B338,【記載例】工事概要!$C$18:$D$23,2,FALSE),"")</f>
        <v/>
      </c>
      <c r="X338" s="64" t="str">
        <f>IFERROR(VLOOKUP(B338,【記載例】工事概要!$C$24:$D$26,2,FALSE),"")</f>
        <v/>
      </c>
      <c r="Y338" s="64" t="str">
        <f>IF(B338&gt;【記載例】工事概要!$C$28,"",IF(B338&gt;=【記載例】工事概要!$C$27,$Y$13,""))</f>
        <v/>
      </c>
      <c r="Z338" s="64" t="str">
        <f>IF(B338&gt;【記載例】工事概要!$C$30,"",IF(B338&gt;=【記載例】工事概要!$C$29,$Z$13,""))</f>
        <v/>
      </c>
      <c r="AA338" s="64" t="str">
        <f>IF(B338&gt;【記載例】工事概要!$C$32,"",IF(B338&gt;=【記載例】工事概要!$C$31,$AA$13,""))</f>
        <v/>
      </c>
      <c r="AB338" s="64" t="str">
        <f>IF(B338&gt;【記載例】工事概要!$C$34,"",IF(B338&gt;=【記載例】工事概要!$C$33,$AB$13,""))</f>
        <v/>
      </c>
      <c r="AC338" s="64" t="str">
        <f>IF(B338&gt;【記載例】工事概要!$C$36,"",IF(B338&gt;=【記載例】工事概要!$C$35,$AC$13,""))</f>
        <v/>
      </c>
      <c r="AD338" s="64" t="str">
        <f>IF(B338&gt;【記載例】工事概要!$C$38,"",IF(B338&gt;=【記載例】工事概要!$C$37,$AD$13,""))</f>
        <v/>
      </c>
      <c r="AE338" s="64" t="str">
        <f>IF(B338&gt;【記載例】工事概要!$C$40,"",IF(B338&gt;=【記載例】工事概要!$C$39,$AE$13,""))</f>
        <v/>
      </c>
      <c r="AF338" s="64" t="str">
        <f t="shared" si="75"/>
        <v/>
      </c>
      <c r="AG338" s="64" t="str">
        <f t="shared" si="76"/>
        <v xml:space="preserve"> </v>
      </c>
    </row>
    <row r="339" spans="1:33" ht="39" customHeight="1">
      <c r="A339" s="47" t="str">
        <f t="shared" si="77"/>
        <v>対象期間外</v>
      </c>
      <c r="B339" s="72" t="str">
        <f>IFERROR(IF(B338=【記載例】工事概要!$E$14,"-",IF(B338="-","-",B338+1)),"-")</f>
        <v>-</v>
      </c>
      <c r="C339" s="73" t="str">
        <f t="shared" si="78"/>
        <v>-</v>
      </c>
      <c r="D339" s="66" t="str">
        <f t="shared" si="79"/>
        <v xml:space="preserve"> </v>
      </c>
      <c r="E339" s="85" t="str">
        <f>IF(B339=【記載例】工事概要!$E$10,"",IF(B339&gt;【記載例】工事概要!$E$13,"",IF(LEN(AF339)=0,"○","")))</f>
        <v/>
      </c>
      <c r="F339" s="70" t="str">
        <f t="shared" si="80"/>
        <v/>
      </c>
      <c r="G339" s="85" t="str">
        <f t="shared" si="71"/>
        <v/>
      </c>
      <c r="H339" s="85"/>
      <c r="I339" s="85"/>
      <c r="J339" s="74"/>
      <c r="K339" s="204"/>
      <c r="L339" s="71" t="str">
        <f t="shared" si="81"/>
        <v/>
      </c>
      <c r="M339" s="74" t="str">
        <f t="shared" si="72"/>
        <v/>
      </c>
      <c r="N339" s="74" t="str">
        <f t="shared" si="73"/>
        <v>-</v>
      </c>
      <c r="O339" s="71" t="str">
        <f t="shared" si="82"/>
        <v/>
      </c>
      <c r="P339" s="71" t="str">
        <f t="shared" si="83"/>
        <v>振替済み</v>
      </c>
      <c r="Q339" s="192" t="str">
        <f t="shared" si="84"/>
        <v/>
      </c>
      <c r="R339" s="199" t="str">
        <f t="shared" si="74"/>
        <v/>
      </c>
      <c r="S339" s="45"/>
      <c r="V339" s="64" t="str">
        <f>IFERROR(VLOOKUP(B339,【記載例】工事概要!$C$10:$D$14,2,FALSE),"")</f>
        <v/>
      </c>
      <c r="W339" s="64" t="str">
        <f>IFERROR(VLOOKUP(B339,【記載例】工事概要!$C$18:$D$23,2,FALSE),"")</f>
        <v/>
      </c>
      <c r="X339" s="64" t="str">
        <f>IFERROR(VLOOKUP(B339,【記載例】工事概要!$C$24:$D$26,2,FALSE),"")</f>
        <v/>
      </c>
      <c r="Y339" s="64" t="str">
        <f>IF(B339&gt;【記載例】工事概要!$C$28,"",IF(B339&gt;=【記載例】工事概要!$C$27,$Y$13,""))</f>
        <v/>
      </c>
      <c r="Z339" s="64" t="str">
        <f>IF(B339&gt;【記載例】工事概要!$C$30,"",IF(B339&gt;=【記載例】工事概要!$C$29,$Z$13,""))</f>
        <v/>
      </c>
      <c r="AA339" s="64" t="str">
        <f>IF(B339&gt;【記載例】工事概要!$C$32,"",IF(B339&gt;=【記載例】工事概要!$C$31,$AA$13,""))</f>
        <v/>
      </c>
      <c r="AB339" s="64" t="str">
        <f>IF(B339&gt;【記載例】工事概要!$C$34,"",IF(B339&gt;=【記載例】工事概要!$C$33,$AB$13,""))</f>
        <v/>
      </c>
      <c r="AC339" s="64" t="str">
        <f>IF(B339&gt;【記載例】工事概要!$C$36,"",IF(B339&gt;=【記載例】工事概要!$C$35,$AC$13,""))</f>
        <v/>
      </c>
      <c r="AD339" s="64" t="str">
        <f>IF(B339&gt;【記載例】工事概要!$C$38,"",IF(B339&gt;=【記載例】工事概要!$C$37,$AD$13,""))</f>
        <v/>
      </c>
      <c r="AE339" s="64" t="str">
        <f>IF(B339&gt;【記載例】工事概要!$C$40,"",IF(B339&gt;=【記載例】工事概要!$C$39,$AE$13,""))</f>
        <v/>
      </c>
      <c r="AF339" s="64" t="str">
        <f t="shared" si="75"/>
        <v/>
      </c>
      <c r="AG339" s="64" t="str">
        <f t="shared" si="76"/>
        <v xml:space="preserve"> </v>
      </c>
    </row>
    <row r="340" spans="1:33" ht="39" customHeight="1">
      <c r="A340" s="47" t="str">
        <f t="shared" si="77"/>
        <v>対象期間外</v>
      </c>
      <c r="B340" s="72" t="str">
        <f>IFERROR(IF(B339=【記載例】工事概要!$E$14,"-",IF(B339="-","-",B339+1)),"-")</f>
        <v>-</v>
      </c>
      <c r="C340" s="73" t="str">
        <f t="shared" si="78"/>
        <v>-</v>
      </c>
      <c r="D340" s="66" t="str">
        <f t="shared" si="79"/>
        <v xml:space="preserve"> </v>
      </c>
      <c r="E340" s="85" t="str">
        <f>IF(B340=【記載例】工事概要!$E$10,"",IF(B340&gt;【記載例】工事概要!$E$13,"",IF(LEN(AF340)=0,"○","")))</f>
        <v/>
      </c>
      <c r="F340" s="70" t="str">
        <f t="shared" si="80"/>
        <v/>
      </c>
      <c r="G340" s="85" t="str">
        <f t="shared" si="71"/>
        <v/>
      </c>
      <c r="H340" s="85"/>
      <c r="I340" s="85"/>
      <c r="J340" s="74"/>
      <c r="K340" s="204"/>
      <c r="L340" s="71" t="str">
        <f t="shared" si="81"/>
        <v/>
      </c>
      <c r="M340" s="74" t="str">
        <f t="shared" si="72"/>
        <v/>
      </c>
      <c r="N340" s="74" t="str">
        <f t="shared" si="73"/>
        <v>-</v>
      </c>
      <c r="O340" s="71" t="str">
        <f t="shared" si="82"/>
        <v/>
      </c>
      <c r="P340" s="71" t="str">
        <f t="shared" si="83"/>
        <v>振替済み</v>
      </c>
      <c r="Q340" s="192" t="str">
        <f t="shared" si="84"/>
        <v/>
      </c>
      <c r="R340" s="199" t="str">
        <f t="shared" si="74"/>
        <v/>
      </c>
      <c r="S340" s="45"/>
      <c r="V340" s="64" t="str">
        <f>IFERROR(VLOOKUP(B340,【記載例】工事概要!$C$10:$D$14,2,FALSE),"")</f>
        <v/>
      </c>
      <c r="W340" s="64" t="str">
        <f>IFERROR(VLOOKUP(B340,【記載例】工事概要!$C$18:$D$23,2,FALSE),"")</f>
        <v/>
      </c>
      <c r="X340" s="64" t="str">
        <f>IFERROR(VLOOKUP(B340,【記載例】工事概要!$C$24:$D$26,2,FALSE),"")</f>
        <v/>
      </c>
      <c r="Y340" s="64" t="str">
        <f>IF(B340&gt;【記載例】工事概要!$C$28,"",IF(B340&gt;=【記載例】工事概要!$C$27,$Y$13,""))</f>
        <v/>
      </c>
      <c r="Z340" s="64" t="str">
        <f>IF(B340&gt;【記載例】工事概要!$C$30,"",IF(B340&gt;=【記載例】工事概要!$C$29,$Z$13,""))</f>
        <v/>
      </c>
      <c r="AA340" s="64" t="str">
        <f>IF(B340&gt;【記載例】工事概要!$C$32,"",IF(B340&gt;=【記載例】工事概要!$C$31,$AA$13,""))</f>
        <v/>
      </c>
      <c r="AB340" s="64" t="str">
        <f>IF(B340&gt;【記載例】工事概要!$C$34,"",IF(B340&gt;=【記載例】工事概要!$C$33,$AB$13,""))</f>
        <v/>
      </c>
      <c r="AC340" s="64" t="str">
        <f>IF(B340&gt;【記載例】工事概要!$C$36,"",IF(B340&gt;=【記載例】工事概要!$C$35,$AC$13,""))</f>
        <v/>
      </c>
      <c r="AD340" s="64" t="str">
        <f>IF(B340&gt;【記載例】工事概要!$C$38,"",IF(B340&gt;=【記載例】工事概要!$C$37,$AD$13,""))</f>
        <v/>
      </c>
      <c r="AE340" s="64" t="str">
        <f>IF(B340&gt;【記載例】工事概要!$C$40,"",IF(B340&gt;=【記載例】工事概要!$C$39,$AE$13,""))</f>
        <v/>
      </c>
      <c r="AF340" s="64" t="str">
        <f t="shared" si="75"/>
        <v/>
      </c>
      <c r="AG340" s="64" t="str">
        <f t="shared" si="76"/>
        <v xml:space="preserve"> </v>
      </c>
    </row>
    <row r="341" spans="1:33" ht="39" customHeight="1">
      <c r="A341" s="47" t="str">
        <f t="shared" si="77"/>
        <v>対象期間外</v>
      </c>
      <c r="B341" s="72" t="str">
        <f>IFERROR(IF(B340=【記載例】工事概要!$E$14,"-",IF(B340="-","-",B340+1)),"-")</f>
        <v>-</v>
      </c>
      <c r="C341" s="73" t="str">
        <f t="shared" si="78"/>
        <v>-</v>
      </c>
      <c r="D341" s="66" t="str">
        <f t="shared" si="79"/>
        <v xml:space="preserve"> </v>
      </c>
      <c r="E341" s="85" t="str">
        <f>IF(B341=【記載例】工事概要!$E$10,"",IF(B341&gt;【記載例】工事概要!$E$13,"",IF(LEN(AF341)=0,"○","")))</f>
        <v/>
      </c>
      <c r="F341" s="70" t="str">
        <f t="shared" si="80"/>
        <v/>
      </c>
      <c r="G341" s="85" t="str">
        <f t="shared" si="71"/>
        <v/>
      </c>
      <c r="H341" s="85"/>
      <c r="I341" s="85"/>
      <c r="J341" s="74"/>
      <c r="K341" s="204"/>
      <c r="L341" s="71" t="str">
        <f t="shared" si="81"/>
        <v/>
      </c>
      <c r="M341" s="74" t="str">
        <f t="shared" si="72"/>
        <v/>
      </c>
      <c r="N341" s="74" t="str">
        <f t="shared" si="73"/>
        <v>-</v>
      </c>
      <c r="O341" s="71" t="str">
        <f t="shared" si="82"/>
        <v/>
      </c>
      <c r="P341" s="71" t="str">
        <f t="shared" si="83"/>
        <v>振替済み</v>
      </c>
      <c r="Q341" s="192" t="str">
        <f t="shared" si="84"/>
        <v/>
      </c>
      <c r="R341" s="199" t="str">
        <f t="shared" si="74"/>
        <v/>
      </c>
      <c r="S341" s="45"/>
      <c r="V341" s="64" t="str">
        <f>IFERROR(VLOOKUP(B341,【記載例】工事概要!$C$10:$D$14,2,FALSE),"")</f>
        <v/>
      </c>
      <c r="W341" s="64" t="str">
        <f>IFERROR(VLOOKUP(B341,【記載例】工事概要!$C$18:$D$23,2,FALSE),"")</f>
        <v/>
      </c>
      <c r="X341" s="64" t="str">
        <f>IFERROR(VLOOKUP(B341,【記載例】工事概要!$C$24:$D$26,2,FALSE),"")</f>
        <v/>
      </c>
      <c r="Y341" s="64" t="str">
        <f>IF(B341&gt;【記載例】工事概要!$C$28,"",IF(B341&gt;=【記載例】工事概要!$C$27,$Y$13,""))</f>
        <v/>
      </c>
      <c r="Z341" s="64" t="str">
        <f>IF(B341&gt;【記載例】工事概要!$C$30,"",IF(B341&gt;=【記載例】工事概要!$C$29,$Z$13,""))</f>
        <v/>
      </c>
      <c r="AA341" s="64" t="str">
        <f>IF(B341&gt;【記載例】工事概要!$C$32,"",IF(B341&gt;=【記載例】工事概要!$C$31,$AA$13,""))</f>
        <v/>
      </c>
      <c r="AB341" s="64" t="str">
        <f>IF(B341&gt;【記載例】工事概要!$C$34,"",IF(B341&gt;=【記載例】工事概要!$C$33,$AB$13,""))</f>
        <v/>
      </c>
      <c r="AC341" s="64" t="str">
        <f>IF(B341&gt;【記載例】工事概要!$C$36,"",IF(B341&gt;=【記載例】工事概要!$C$35,$AC$13,""))</f>
        <v/>
      </c>
      <c r="AD341" s="64" t="str">
        <f>IF(B341&gt;【記載例】工事概要!$C$38,"",IF(B341&gt;=【記載例】工事概要!$C$37,$AD$13,""))</f>
        <v/>
      </c>
      <c r="AE341" s="64" t="str">
        <f>IF(B341&gt;【記載例】工事概要!$C$40,"",IF(B341&gt;=【記載例】工事概要!$C$39,$AE$13,""))</f>
        <v/>
      </c>
      <c r="AF341" s="64" t="str">
        <f t="shared" si="75"/>
        <v/>
      </c>
      <c r="AG341" s="64" t="str">
        <f t="shared" si="76"/>
        <v xml:space="preserve"> </v>
      </c>
    </row>
    <row r="342" spans="1:33" ht="39" customHeight="1">
      <c r="A342" s="47" t="str">
        <f t="shared" si="77"/>
        <v>対象期間外</v>
      </c>
      <c r="B342" s="72" t="str">
        <f>IFERROR(IF(B341=【記載例】工事概要!$E$14,"-",IF(B341="-","-",B341+1)),"-")</f>
        <v>-</v>
      </c>
      <c r="C342" s="73" t="str">
        <f t="shared" si="78"/>
        <v>-</v>
      </c>
      <c r="D342" s="66" t="str">
        <f t="shared" si="79"/>
        <v xml:space="preserve"> </v>
      </c>
      <c r="E342" s="85" t="str">
        <f>IF(B342=【記載例】工事概要!$E$10,"",IF(B342&gt;【記載例】工事概要!$E$13,"",IF(LEN(AF342)=0,"○","")))</f>
        <v/>
      </c>
      <c r="F342" s="70" t="str">
        <f t="shared" si="80"/>
        <v/>
      </c>
      <c r="G342" s="85" t="str">
        <f t="shared" si="71"/>
        <v/>
      </c>
      <c r="H342" s="85"/>
      <c r="I342" s="85"/>
      <c r="J342" s="74"/>
      <c r="K342" s="204"/>
      <c r="L342" s="71" t="str">
        <f t="shared" si="81"/>
        <v/>
      </c>
      <c r="M342" s="74" t="str">
        <f t="shared" si="72"/>
        <v/>
      </c>
      <c r="N342" s="74" t="str">
        <f t="shared" si="73"/>
        <v>-</v>
      </c>
      <c r="O342" s="71" t="str">
        <f t="shared" si="82"/>
        <v/>
      </c>
      <c r="P342" s="71" t="str">
        <f t="shared" si="83"/>
        <v>振替済み</v>
      </c>
      <c r="Q342" s="192" t="str">
        <f t="shared" si="84"/>
        <v/>
      </c>
      <c r="R342" s="199" t="str">
        <f t="shared" si="74"/>
        <v/>
      </c>
      <c r="S342" s="45"/>
      <c r="V342" s="64" t="str">
        <f>IFERROR(VLOOKUP(B342,【記載例】工事概要!$C$10:$D$14,2,FALSE),"")</f>
        <v/>
      </c>
      <c r="W342" s="64" t="str">
        <f>IFERROR(VLOOKUP(B342,【記載例】工事概要!$C$18:$D$23,2,FALSE),"")</f>
        <v/>
      </c>
      <c r="X342" s="64" t="str">
        <f>IFERROR(VLOOKUP(B342,【記載例】工事概要!$C$24:$D$26,2,FALSE),"")</f>
        <v/>
      </c>
      <c r="Y342" s="64" t="str">
        <f>IF(B342&gt;【記載例】工事概要!$C$28,"",IF(B342&gt;=【記載例】工事概要!$C$27,$Y$13,""))</f>
        <v/>
      </c>
      <c r="Z342" s="64" t="str">
        <f>IF(B342&gt;【記載例】工事概要!$C$30,"",IF(B342&gt;=【記載例】工事概要!$C$29,$Z$13,""))</f>
        <v/>
      </c>
      <c r="AA342" s="64" t="str">
        <f>IF(B342&gt;【記載例】工事概要!$C$32,"",IF(B342&gt;=【記載例】工事概要!$C$31,$AA$13,""))</f>
        <v/>
      </c>
      <c r="AB342" s="64" t="str">
        <f>IF(B342&gt;【記載例】工事概要!$C$34,"",IF(B342&gt;=【記載例】工事概要!$C$33,$AB$13,""))</f>
        <v/>
      </c>
      <c r="AC342" s="64" t="str">
        <f>IF(B342&gt;【記載例】工事概要!$C$36,"",IF(B342&gt;=【記載例】工事概要!$C$35,$AC$13,""))</f>
        <v/>
      </c>
      <c r="AD342" s="64" t="str">
        <f>IF(B342&gt;【記載例】工事概要!$C$38,"",IF(B342&gt;=【記載例】工事概要!$C$37,$AD$13,""))</f>
        <v/>
      </c>
      <c r="AE342" s="64" t="str">
        <f>IF(B342&gt;【記載例】工事概要!$C$40,"",IF(B342&gt;=【記載例】工事概要!$C$39,$AE$13,""))</f>
        <v/>
      </c>
      <c r="AF342" s="64" t="str">
        <f t="shared" si="75"/>
        <v/>
      </c>
      <c r="AG342" s="64" t="str">
        <f t="shared" si="76"/>
        <v xml:space="preserve"> </v>
      </c>
    </row>
    <row r="343" spans="1:33" ht="39" customHeight="1">
      <c r="A343" s="47" t="str">
        <f t="shared" si="77"/>
        <v>対象期間外</v>
      </c>
      <c r="B343" s="72" t="str">
        <f>IFERROR(IF(B342=【記載例】工事概要!$E$14,"-",IF(B342="-","-",B342+1)),"-")</f>
        <v>-</v>
      </c>
      <c r="C343" s="73" t="str">
        <f t="shared" si="78"/>
        <v>-</v>
      </c>
      <c r="D343" s="66" t="str">
        <f t="shared" si="79"/>
        <v xml:space="preserve"> </v>
      </c>
      <c r="E343" s="85" t="str">
        <f>IF(B343=【記載例】工事概要!$E$10,"",IF(B343&gt;【記載例】工事概要!$E$13,"",IF(LEN(AF343)=0,"○","")))</f>
        <v/>
      </c>
      <c r="F343" s="70" t="str">
        <f t="shared" si="80"/>
        <v/>
      </c>
      <c r="G343" s="85" t="str">
        <f t="shared" si="71"/>
        <v/>
      </c>
      <c r="H343" s="85"/>
      <c r="I343" s="85"/>
      <c r="J343" s="74"/>
      <c r="K343" s="204"/>
      <c r="L343" s="71" t="str">
        <f t="shared" si="81"/>
        <v/>
      </c>
      <c r="M343" s="74" t="str">
        <f t="shared" si="72"/>
        <v/>
      </c>
      <c r="N343" s="74" t="str">
        <f t="shared" si="73"/>
        <v>-</v>
      </c>
      <c r="O343" s="71" t="str">
        <f t="shared" si="82"/>
        <v/>
      </c>
      <c r="P343" s="71" t="str">
        <f t="shared" si="83"/>
        <v>振替済み</v>
      </c>
      <c r="Q343" s="192" t="str">
        <f t="shared" si="84"/>
        <v/>
      </c>
      <c r="R343" s="199" t="str">
        <f t="shared" si="74"/>
        <v/>
      </c>
      <c r="S343" s="45"/>
      <c r="V343" s="64" t="str">
        <f>IFERROR(VLOOKUP(B343,【記載例】工事概要!$C$10:$D$14,2,FALSE),"")</f>
        <v/>
      </c>
      <c r="W343" s="64" t="str">
        <f>IFERROR(VLOOKUP(B343,【記載例】工事概要!$C$18:$D$23,2,FALSE),"")</f>
        <v/>
      </c>
      <c r="X343" s="64" t="str">
        <f>IFERROR(VLOOKUP(B343,【記載例】工事概要!$C$24:$D$26,2,FALSE),"")</f>
        <v/>
      </c>
      <c r="Y343" s="64" t="str">
        <f>IF(B343&gt;【記載例】工事概要!$C$28,"",IF(B343&gt;=【記載例】工事概要!$C$27,$Y$13,""))</f>
        <v/>
      </c>
      <c r="Z343" s="64" t="str">
        <f>IF(B343&gt;【記載例】工事概要!$C$30,"",IF(B343&gt;=【記載例】工事概要!$C$29,$Z$13,""))</f>
        <v/>
      </c>
      <c r="AA343" s="64" t="str">
        <f>IF(B343&gt;【記載例】工事概要!$C$32,"",IF(B343&gt;=【記載例】工事概要!$C$31,$AA$13,""))</f>
        <v/>
      </c>
      <c r="AB343" s="64" t="str">
        <f>IF(B343&gt;【記載例】工事概要!$C$34,"",IF(B343&gt;=【記載例】工事概要!$C$33,$AB$13,""))</f>
        <v/>
      </c>
      <c r="AC343" s="64" t="str">
        <f>IF(B343&gt;【記載例】工事概要!$C$36,"",IF(B343&gt;=【記載例】工事概要!$C$35,$AC$13,""))</f>
        <v/>
      </c>
      <c r="AD343" s="64" t="str">
        <f>IF(B343&gt;【記載例】工事概要!$C$38,"",IF(B343&gt;=【記載例】工事概要!$C$37,$AD$13,""))</f>
        <v/>
      </c>
      <c r="AE343" s="64" t="str">
        <f>IF(B343&gt;【記載例】工事概要!$C$40,"",IF(B343&gt;=【記載例】工事概要!$C$39,$AE$13,""))</f>
        <v/>
      </c>
      <c r="AF343" s="64" t="str">
        <f t="shared" si="75"/>
        <v/>
      </c>
      <c r="AG343" s="64" t="str">
        <f t="shared" si="76"/>
        <v xml:space="preserve"> </v>
      </c>
    </row>
    <row r="344" spans="1:33" ht="39" customHeight="1">
      <c r="A344" s="47" t="str">
        <f t="shared" si="77"/>
        <v>対象期間外</v>
      </c>
      <c r="B344" s="72" t="str">
        <f>IFERROR(IF(B343=【記載例】工事概要!$E$14,"-",IF(B343="-","-",B343+1)),"-")</f>
        <v>-</v>
      </c>
      <c r="C344" s="73" t="str">
        <f t="shared" si="78"/>
        <v>-</v>
      </c>
      <c r="D344" s="66" t="str">
        <f t="shared" si="79"/>
        <v xml:space="preserve"> </v>
      </c>
      <c r="E344" s="85" t="str">
        <f>IF(B344=【記載例】工事概要!$E$10,"",IF(B344&gt;【記載例】工事概要!$E$13,"",IF(LEN(AF344)=0,"○","")))</f>
        <v/>
      </c>
      <c r="F344" s="70" t="str">
        <f t="shared" si="80"/>
        <v/>
      </c>
      <c r="G344" s="85" t="str">
        <f t="shared" si="71"/>
        <v/>
      </c>
      <c r="H344" s="85"/>
      <c r="I344" s="85"/>
      <c r="J344" s="74"/>
      <c r="K344" s="204"/>
      <c r="L344" s="71" t="str">
        <f t="shared" si="81"/>
        <v/>
      </c>
      <c r="M344" s="74" t="str">
        <f t="shared" si="72"/>
        <v/>
      </c>
      <c r="N344" s="74" t="str">
        <f t="shared" si="73"/>
        <v>-</v>
      </c>
      <c r="O344" s="71" t="str">
        <f t="shared" si="82"/>
        <v/>
      </c>
      <c r="P344" s="71" t="str">
        <f t="shared" si="83"/>
        <v>振替済み</v>
      </c>
      <c r="Q344" s="192" t="str">
        <f t="shared" si="84"/>
        <v/>
      </c>
      <c r="R344" s="199" t="str">
        <f t="shared" si="74"/>
        <v/>
      </c>
      <c r="S344" s="45"/>
      <c r="V344" s="64" t="str">
        <f>IFERROR(VLOOKUP(B344,【記載例】工事概要!$C$10:$D$14,2,FALSE),"")</f>
        <v/>
      </c>
      <c r="W344" s="64" t="str">
        <f>IFERROR(VLOOKUP(B344,【記載例】工事概要!$C$18:$D$23,2,FALSE),"")</f>
        <v/>
      </c>
      <c r="X344" s="64" t="str">
        <f>IFERROR(VLOOKUP(B344,【記載例】工事概要!$C$24:$D$26,2,FALSE),"")</f>
        <v/>
      </c>
      <c r="Y344" s="64" t="str">
        <f>IF(B344&gt;【記載例】工事概要!$C$28,"",IF(B344&gt;=【記載例】工事概要!$C$27,$Y$13,""))</f>
        <v/>
      </c>
      <c r="Z344" s="64" t="str">
        <f>IF(B344&gt;【記載例】工事概要!$C$30,"",IF(B344&gt;=【記載例】工事概要!$C$29,$Z$13,""))</f>
        <v/>
      </c>
      <c r="AA344" s="64" t="str">
        <f>IF(B344&gt;【記載例】工事概要!$C$32,"",IF(B344&gt;=【記載例】工事概要!$C$31,$AA$13,""))</f>
        <v/>
      </c>
      <c r="AB344" s="64" t="str">
        <f>IF(B344&gt;【記載例】工事概要!$C$34,"",IF(B344&gt;=【記載例】工事概要!$C$33,$AB$13,""))</f>
        <v/>
      </c>
      <c r="AC344" s="64" t="str">
        <f>IF(B344&gt;【記載例】工事概要!$C$36,"",IF(B344&gt;=【記載例】工事概要!$C$35,$AC$13,""))</f>
        <v/>
      </c>
      <c r="AD344" s="64" t="str">
        <f>IF(B344&gt;【記載例】工事概要!$C$38,"",IF(B344&gt;=【記載例】工事概要!$C$37,$AD$13,""))</f>
        <v/>
      </c>
      <c r="AE344" s="64" t="str">
        <f>IF(B344&gt;【記載例】工事概要!$C$40,"",IF(B344&gt;=【記載例】工事概要!$C$39,$AE$13,""))</f>
        <v/>
      </c>
      <c r="AF344" s="64" t="str">
        <f t="shared" si="75"/>
        <v/>
      </c>
      <c r="AG344" s="64" t="str">
        <f t="shared" si="76"/>
        <v xml:space="preserve"> </v>
      </c>
    </row>
    <row r="345" spans="1:33" ht="39" customHeight="1">
      <c r="A345" s="47" t="str">
        <f t="shared" si="77"/>
        <v>対象期間外</v>
      </c>
      <c r="B345" s="72" t="str">
        <f>IFERROR(IF(B344=【記載例】工事概要!$E$14,"-",IF(B344="-","-",B344+1)),"-")</f>
        <v>-</v>
      </c>
      <c r="C345" s="73" t="str">
        <f t="shared" si="78"/>
        <v>-</v>
      </c>
      <c r="D345" s="66" t="str">
        <f t="shared" si="79"/>
        <v xml:space="preserve"> </v>
      </c>
      <c r="E345" s="85" t="str">
        <f>IF(B345=【記載例】工事概要!$E$10,"",IF(B345&gt;【記載例】工事概要!$E$13,"",IF(LEN(AF345)=0,"○","")))</f>
        <v/>
      </c>
      <c r="F345" s="70" t="str">
        <f t="shared" si="80"/>
        <v/>
      </c>
      <c r="G345" s="85" t="str">
        <f t="shared" si="71"/>
        <v/>
      </c>
      <c r="H345" s="85"/>
      <c r="I345" s="85"/>
      <c r="J345" s="74"/>
      <c r="K345" s="204"/>
      <c r="L345" s="71" t="str">
        <f t="shared" si="81"/>
        <v/>
      </c>
      <c r="M345" s="74" t="str">
        <f t="shared" si="72"/>
        <v/>
      </c>
      <c r="N345" s="74" t="str">
        <f t="shared" si="73"/>
        <v>-</v>
      </c>
      <c r="O345" s="71" t="str">
        <f t="shared" si="82"/>
        <v/>
      </c>
      <c r="P345" s="71" t="str">
        <f t="shared" si="83"/>
        <v>振替済み</v>
      </c>
      <c r="Q345" s="192" t="str">
        <f t="shared" si="84"/>
        <v/>
      </c>
      <c r="R345" s="199" t="str">
        <f t="shared" si="74"/>
        <v/>
      </c>
      <c r="S345" s="45"/>
      <c r="V345" s="64" t="str">
        <f>IFERROR(VLOOKUP(B345,【記載例】工事概要!$C$10:$D$14,2,FALSE),"")</f>
        <v/>
      </c>
      <c r="W345" s="64" t="str">
        <f>IFERROR(VLOOKUP(B345,【記載例】工事概要!$C$18:$D$23,2,FALSE),"")</f>
        <v/>
      </c>
      <c r="X345" s="64" t="str">
        <f>IFERROR(VLOOKUP(B345,【記載例】工事概要!$C$24:$D$26,2,FALSE),"")</f>
        <v/>
      </c>
      <c r="Y345" s="64" t="str">
        <f>IF(B345&gt;【記載例】工事概要!$C$28,"",IF(B345&gt;=【記載例】工事概要!$C$27,$Y$13,""))</f>
        <v/>
      </c>
      <c r="Z345" s="64" t="str">
        <f>IF(B345&gt;【記載例】工事概要!$C$30,"",IF(B345&gt;=【記載例】工事概要!$C$29,$Z$13,""))</f>
        <v/>
      </c>
      <c r="AA345" s="64" t="str">
        <f>IF(B345&gt;【記載例】工事概要!$C$32,"",IF(B345&gt;=【記載例】工事概要!$C$31,$AA$13,""))</f>
        <v/>
      </c>
      <c r="AB345" s="64" t="str">
        <f>IF(B345&gt;【記載例】工事概要!$C$34,"",IF(B345&gt;=【記載例】工事概要!$C$33,$AB$13,""))</f>
        <v/>
      </c>
      <c r="AC345" s="64" t="str">
        <f>IF(B345&gt;【記載例】工事概要!$C$36,"",IF(B345&gt;=【記載例】工事概要!$C$35,$AC$13,""))</f>
        <v/>
      </c>
      <c r="AD345" s="64" t="str">
        <f>IF(B345&gt;【記載例】工事概要!$C$38,"",IF(B345&gt;=【記載例】工事概要!$C$37,$AD$13,""))</f>
        <v/>
      </c>
      <c r="AE345" s="64" t="str">
        <f>IF(B345&gt;【記載例】工事概要!$C$40,"",IF(B345&gt;=【記載例】工事概要!$C$39,$AE$13,""))</f>
        <v/>
      </c>
      <c r="AF345" s="64" t="str">
        <f t="shared" si="75"/>
        <v/>
      </c>
      <c r="AG345" s="64" t="str">
        <f t="shared" si="76"/>
        <v xml:space="preserve"> </v>
      </c>
    </row>
    <row r="346" spans="1:33" ht="39" customHeight="1">
      <c r="A346" s="47" t="str">
        <f t="shared" si="77"/>
        <v>対象期間外</v>
      </c>
      <c r="B346" s="72" t="str">
        <f>IFERROR(IF(B345=【記載例】工事概要!$E$14,"-",IF(B345="-","-",B345+1)),"-")</f>
        <v>-</v>
      </c>
      <c r="C346" s="73" t="str">
        <f t="shared" si="78"/>
        <v>-</v>
      </c>
      <c r="D346" s="66" t="str">
        <f t="shared" si="79"/>
        <v xml:space="preserve"> </v>
      </c>
      <c r="E346" s="85" t="str">
        <f>IF(B346=【記載例】工事概要!$E$10,"",IF(B346&gt;【記載例】工事概要!$E$13,"",IF(LEN(AF346)=0,"○","")))</f>
        <v/>
      </c>
      <c r="F346" s="70" t="str">
        <f t="shared" si="80"/>
        <v/>
      </c>
      <c r="G346" s="85" t="str">
        <f t="shared" si="71"/>
        <v/>
      </c>
      <c r="H346" s="85"/>
      <c r="I346" s="85"/>
      <c r="J346" s="74"/>
      <c r="K346" s="204"/>
      <c r="L346" s="71" t="str">
        <f t="shared" si="81"/>
        <v/>
      </c>
      <c r="M346" s="74" t="str">
        <f t="shared" si="72"/>
        <v/>
      </c>
      <c r="N346" s="74" t="str">
        <f t="shared" si="73"/>
        <v>-</v>
      </c>
      <c r="O346" s="71" t="str">
        <f t="shared" si="82"/>
        <v/>
      </c>
      <c r="P346" s="71" t="str">
        <f t="shared" si="83"/>
        <v>振替済み</v>
      </c>
      <c r="Q346" s="192" t="str">
        <f t="shared" si="84"/>
        <v/>
      </c>
      <c r="R346" s="199" t="str">
        <f t="shared" si="74"/>
        <v/>
      </c>
      <c r="S346" s="45"/>
      <c r="V346" s="64" t="str">
        <f>IFERROR(VLOOKUP(B346,【記載例】工事概要!$C$10:$D$14,2,FALSE),"")</f>
        <v/>
      </c>
      <c r="W346" s="64" t="str">
        <f>IFERROR(VLOOKUP(B346,【記載例】工事概要!$C$18:$D$23,2,FALSE),"")</f>
        <v/>
      </c>
      <c r="X346" s="64" t="str">
        <f>IFERROR(VLOOKUP(B346,【記載例】工事概要!$C$24:$D$26,2,FALSE),"")</f>
        <v/>
      </c>
      <c r="Y346" s="64" t="str">
        <f>IF(B346&gt;【記載例】工事概要!$C$28,"",IF(B346&gt;=【記載例】工事概要!$C$27,$Y$13,""))</f>
        <v/>
      </c>
      <c r="Z346" s="64" t="str">
        <f>IF(B346&gt;【記載例】工事概要!$C$30,"",IF(B346&gt;=【記載例】工事概要!$C$29,$Z$13,""))</f>
        <v/>
      </c>
      <c r="AA346" s="64" t="str">
        <f>IF(B346&gt;【記載例】工事概要!$C$32,"",IF(B346&gt;=【記載例】工事概要!$C$31,$AA$13,""))</f>
        <v/>
      </c>
      <c r="AB346" s="64" t="str">
        <f>IF(B346&gt;【記載例】工事概要!$C$34,"",IF(B346&gt;=【記載例】工事概要!$C$33,$AB$13,""))</f>
        <v/>
      </c>
      <c r="AC346" s="64" t="str">
        <f>IF(B346&gt;【記載例】工事概要!$C$36,"",IF(B346&gt;=【記載例】工事概要!$C$35,$AC$13,""))</f>
        <v/>
      </c>
      <c r="AD346" s="64" t="str">
        <f>IF(B346&gt;【記載例】工事概要!$C$38,"",IF(B346&gt;=【記載例】工事概要!$C$37,$AD$13,""))</f>
        <v/>
      </c>
      <c r="AE346" s="64" t="str">
        <f>IF(B346&gt;【記載例】工事概要!$C$40,"",IF(B346&gt;=【記載例】工事概要!$C$39,$AE$13,""))</f>
        <v/>
      </c>
      <c r="AF346" s="64" t="str">
        <f t="shared" si="75"/>
        <v/>
      </c>
      <c r="AG346" s="64" t="str">
        <f t="shared" si="76"/>
        <v xml:space="preserve"> </v>
      </c>
    </row>
    <row r="347" spans="1:33" ht="39" customHeight="1">
      <c r="A347" s="47" t="str">
        <f t="shared" si="77"/>
        <v>対象期間外</v>
      </c>
      <c r="B347" s="72" t="str">
        <f>IFERROR(IF(B346=【記載例】工事概要!$E$14,"-",IF(B346="-","-",B346+1)),"-")</f>
        <v>-</v>
      </c>
      <c r="C347" s="73" t="str">
        <f t="shared" si="78"/>
        <v>-</v>
      </c>
      <c r="D347" s="66" t="str">
        <f t="shared" si="79"/>
        <v xml:space="preserve"> </v>
      </c>
      <c r="E347" s="85" t="str">
        <f>IF(B347=【記載例】工事概要!$E$10,"",IF(B347&gt;【記載例】工事概要!$E$13,"",IF(LEN(AF347)=0,"○","")))</f>
        <v/>
      </c>
      <c r="F347" s="70" t="str">
        <f t="shared" si="80"/>
        <v/>
      </c>
      <c r="G347" s="85" t="str">
        <f t="shared" si="71"/>
        <v/>
      </c>
      <c r="H347" s="85"/>
      <c r="I347" s="85"/>
      <c r="J347" s="74"/>
      <c r="K347" s="204"/>
      <c r="L347" s="71" t="str">
        <f t="shared" si="81"/>
        <v/>
      </c>
      <c r="M347" s="74" t="str">
        <f t="shared" si="72"/>
        <v/>
      </c>
      <c r="N347" s="74" t="str">
        <f t="shared" si="73"/>
        <v>-</v>
      </c>
      <c r="O347" s="71" t="str">
        <f t="shared" si="82"/>
        <v/>
      </c>
      <c r="P347" s="71" t="str">
        <f t="shared" si="83"/>
        <v>振替済み</v>
      </c>
      <c r="Q347" s="192" t="str">
        <f t="shared" si="84"/>
        <v/>
      </c>
      <c r="R347" s="199" t="str">
        <f t="shared" si="74"/>
        <v/>
      </c>
      <c r="S347" s="45"/>
      <c r="V347" s="64" t="str">
        <f>IFERROR(VLOOKUP(B347,【記載例】工事概要!$C$10:$D$14,2,FALSE),"")</f>
        <v/>
      </c>
      <c r="W347" s="64" t="str">
        <f>IFERROR(VLOOKUP(B347,【記載例】工事概要!$C$18:$D$23,2,FALSE),"")</f>
        <v/>
      </c>
      <c r="X347" s="64" t="str">
        <f>IFERROR(VLOOKUP(B347,【記載例】工事概要!$C$24:$D$26,2,FALSE),"")</f>
        <v/>
      </c>
      <c r="Y347" s="64" t="str">
        <f>IF(B347&gt;【記載例】工事概要!$C$28,"",IF(B347&gt;=【記載例】工事概要!$C$27,$Y$13,""))</f>
        <v/>
      </c>
      <c r="Z347" s="64" t="str">
        <f>IF(B347&gt;【記載例】工事概要!$C$30,"",IF(B347&gt;=【記載例】工事概要!$C$29,$Z$13,""))</f>
        <v/>
      </c>
      <c r="AA347" s="64" t="str">
        <f>IF(B347&gt;【記載例】工事概要!$C$32,"",IF(B347&gt;=【記載例】工事概要!$C$31,$AA$13,""))</f>
        <v/>
      </c>
      <c r="AB347" s="64" t="str">
        <f>IF(B347&gt;【記載例】工事概要!$C$34,"",IF(B347&gt;=【記載例】工事概要!$C$33,$AB$13,""))</f>
        <v/>
      </c>
      <c r="AC347" s="64" t="str">
        <f>IF(B347&gt;【記載例】工事概要!$C$36,"",IF(B347&gt;=【記載例】工事概要!$C$35,$AC$13,""))</f>
        <v/>
      </c>
      <c r="AD347" s="64" t="str">
        <f>IF(B347&gt;【記載例】工事概要!$C$38,"",IF(B347&gt;=【記載例】工事概要!$C$37,$AD$13,""))</f>
        <v/>
      </c>
      <c r="AE347" s="64" t="str">
        <f>IF(B347&gt;【記載例】工事概要!$C$40,"",IF(B347&gt;=【記載例】工事概要!$C$39,$AE$13,""))</f>
        <v/>
      </c>
      <c r="AF347" s="64" t="str">
        <f t="shared" si="75"/>
        <v/>
      </c>
      <c r="AG347" s="64" t="str">
        <f t="shared" si="76"/>
        <v xml:space="preserve"> </v>
      </c>
    </row>
    <row r="348" spans="1:33" ht="39" customHeight="1">
      <c r="A348" s="47" t="str">
        <f t="shared" si="77"/>
        <v>対象期間外</v>
      </c>
      <c r="B348" s="72" t="str">
        <f>IFERROR(IF(B347=【記載例】工事概要!$E$14,"-",IF(B347="-","-",B347+1)),"-")</f>
        <v>-</v>
      </c>
      <c r="C348" s="73" t="str">
        <f t="shared" si="78"/>
        <v>-</v>
      </c>
      <c r="D348" s="66" t="str">
        <f t="shared" si="79"/>
        <v xml:space="preserve"> </v>
      </c>
      <c r="E348" s="85" t="str">
        <f>IF(B348=【記載例】工事概要!$E$10,"",IF(B348&gt;【記載例】工事概要!$E$13,"",IF(LEN(AF348)=0,"○","")))</f>
        <v/>
      </c>
      <c r="F348" s="70" t="str">
        <f t="shared" si="80"/>
        <v/>
      </c>
      <c r="G348" s="85" t="str">
        <f t="shared" si="71"/>
        <v/>
      </c>
      <c r="H348" s="85"/>
      <c r="I348" s="85"/>
      <c r="J348" s="74"/>
      <c r="K348" s="204"/>
      <c r="L348" s="71" t="str">
        <f t="shared" si="81"/>
        <v/>
      </c>
      <c r="M348" s="74" t="str">
        <f t="shared" si="72"/>
        <v/>
      </c>
      <c r="N348" s="74" t="str">
        <f t="shared" si="73"/>
        <v>-</v>
      </c>
      <c r="O348" s="71" t="str">
        <f t="shared" si="82"/>
        <v/>
      </c>
      <c r="P348" s="71" t="str">
        <f t="shared" si="83"/>
        <v>振替済み</v>
      </c>
      <c r="Q348" s="192" t="str">
        <f t="shared" si="84"/>
        <v/>
      </c>
      <c r="R348" s="199" t="str">
        <f t="shared" si="74"/>
        <v/>
      </c>
      <c r="S348" s="45"/>
      <c r="V348" s="64" t="str">
        <f>IFERROR(VLOOKUP(B348,【記載例】工事概要!$C$10:$D$14,2,FALSE),"")</f>
        <v/>
      </c>
      <c r="W348" s="64" t="str">
        <f>IFERROR(VLOOKUP(B348,【記載例】工事概要!$C$18:$D$23,2,FALSE),"")</f>
        <v/>
      </c>
      <c r="X348" s="64" t="str">
        <f>IFERROR(VLOOKUP(B348,【記載例】工事概要!$C$24:$D$26,2,FALSE),"")</f>
        <v/>
      </c>
      <c r="Y348" s="64" t="str">
        <f>IF(B348&gt;【記載例】工事概要!$C$28,"",IF(B348&gt;=【記載例】工事概要!$C$27,$Y$13,""))</f>
        <v/>
      </c>
      <c r="Z348" s="64" t="str">
        <f>IF(B348&gt;【記載例】工事概要!$C$30,"",IF(B348&gt;=【記載例】工事概要!$C$29,$Z$13,""))</f>
        <v/>
      </c>
      <c r="AA348" s="64" t="str">
        <f>IF(B348&gt;【記載例】工事概要!$C$32,"",IF(B348&gt;=【記載例】工事概要!$C$31,$AA$13,""))</f>
        <v/>
      </c>
      <c r="AB348" s="64" t="str">
        <f>IF(B348&gt;【記載例】工事概要!$C$34,"",IF(B348&gt;=【記載例】工事概要!$C$33,$AB$13,""))</f>
        <v/>
      </c>
      <c r="AC348" s="64" t="str">
        <f>IF(B348&gt;【記載例】工事概要!$C$36,"",IF(B348&gt;=【記載例】工事概要!$C$35,$AC$13,""))</f>
        <v/>
      </c>
      <c r="AD348" s="64" t="str">
        <f>IF(B348&gt;【記載例】工事概要!$C$38,"",IF(B348&gt;=【記載例】工事概要!$C$37,$AD$13,""))</f>
        <v/>
      </c>
      <c r="AE348" s="64" t="str">
        <f>IF(B348&gt;【記載例】工事概要!$C$40,"",IF(B348&gt;=【記載例】工事概要!$C$39,$AE$13,""))</f>
        <v/>
      </c>
      <c r="AF348" s="64" t="str">
        <f t="shared" si="75"/>
        <v/>
      </c>
      <c r="AG348" s="64" t="str">
        <f t="shared" si="76"/>
        <v xml:space="preserve"> </v>
      </c>
    </row>
    <row r="349" spans="1:33" ht="39" customHeight="1">
      <c r="A349" s="47" t="str">
        <f t="shared" si="77"/>
        <v>対象期間外</v>
      </c>
      <c r="B349" s="72" t="str">
        <f>IFERROR(IF(B348=【記載例】工事概要!$E$14,"-",IF(B348="-","-",B348+1)),"-")</f>
        <v>-</v>
      </c>
      <c r="C349" s="73" t="str">
        <f t="shared" si="78"/>
        <v>-</v>
      </c>
      <c r="D349" s="66" t="str">
        <f t="shared" si="79"/>
        <v xml:space="preserve"> </v>
      </c>
      <c r="E349" s="85" t="str">
        <f>IF(B349=【記載例】工事概要!$E$10,"",IF(B349&gt;【記載例】工事概要!$E$13,"",IF(LEN(AF349)=0,"○","")))</f>
        <v/>
      </c>
      <c r="F349" s="70" t="str">
        <f t="shared" si="80"/>
        <v/>
      </c>
      <c r="G349" s="85" t="str">
        <f t="shared" si="71"/>
        <v/>
      </c>
      <c r="H349" s="85"/>
      <c r="I349" s="85"/>
      <c r="J349" s="74"/>
      <c r="K349" s="204"/>
      <c r="L349" s="71" t="str">
        <f t="shared" si="81"/>
        <v/>
      </c>
      <c r="M349" s="74" t="str">
        <f t="shared" si="72"/>
        <v/>
      </c>
      <c r="N349" s="74" t="str">
        <f t="shared" si="73"/>
        <v>-</v>
      </c>
      <c r="O349" s="71" t="str">
        <f t="shared" si="82"/>
        <v/>
      </c>
      <c r="P349" s="71" t="str">
        <f t="shared" si="83"/>
        <v>振替済み</v>
      </c>
      <c r="Q349" s="192" t="str">
        <f t="shared" si="84"/>
        <v/>
      </c>
      <c r="R349" s="199" t="str">
        <f t="shared" si="74"/>
        <v/>
      </c>
      <c r="S349" s="45"/>
      <c r="V349" s="64" t="str">
        <f>IFERROR(VLOOKUP(B349,【記載例】工事概要!$C$10:$D$14,2,FALSE),"")</f>
        <v/>
      </c>
      <c r="W349" s="64" t="str">
        <f>IFERROR(VLOOKUP(B349,【記載例】工事概要!$C$18:$D$23,2,FALSE),"")</f>
        <v/>
      </c>
      <c r="X349" s="64" t="str">
        <f>IFERROR(VLOOKUP(B349,【記載例】工事概要!$C$24:$D$26,2,FALSE),"")</f>
        <v/>
      </c>
      <c r="Y349" s="64" t="str">
        <f>IF(B349&gt;【記載例】工事概要!$C$28,"",IF(B349&gt;=【記載例】工事概要!$C$27,$Y$13,""))</f>
        <v/>
      </c>
      <c r="Z349" s="64" t="str">
        <f>IF(B349&gt;【記載例】工事概要!$C$30,"",IF(B349&gt;=【記載例】工事概要!$C$29,$Z$13,""))</f>
        <v/>
      </c>
      <c r="AA349" s="64" t="str">
        <f>IF(B349&gt;【記載例】工事概要!$C$32,"",IF(B349&gt;=【記載例】工事概要!$C$31,$AA$13,""))</f>
        <v/>
      </c>
      <c r="AB349" s="64" t="str">
        <f>IF(B349&gt;【記載例】工事概要!$C$34,"",IF(B349&gt;=【記載例】工事概要!$C$33,$AB$13,""))</f>
        <v/>
      </c>
      <c r="AC349" s="64" t="str">
        <f>IF(B349&gt;【記載例】工事概要!$C$36,"",IF(B349&gt;=【記載例】工事概要!$C$35,$AC$13,""))</f>
        <v/>
      </c>
      <c r="AD349" s="64" t="str">
        <f>IF(B349&gt;【記載例】工事概要!$C$38,"",IF(B349&gt;=【記載例】工事概要!$C$37,$AD$13,""))</f>
        <v/>
      </c>
      <c r="AE349" s="64" t="str">
        <f>IF(B349&gt;【記載例】工事概要!$C$40,"",IF(B349&gt;=【記載例】工事概要!$C$39,$AE$13,""))</f>
        <v/>
      </c>
      <c r="AF349" s="64" t="str">
        <f t="shared" si="75"/>
        <v/>
      </c>
      <c r="AG349" s="64" t="str">
        <f t="shared" si="76"/>
        <v xml:space="preserve"> </v>
      </c>
    </row>
    <row r="350" spans="1:33" ht="39" customHeight="1">
      <c r="A350" s="47" t="str">
        <f t="shared" si="77"/>
        <v>対象期間外</v>
      </c>
      <c r="B350" s="72" t="str">
        <f>IFERROR(IF(B349=【記載例】工事概要!$E$14,"-",IF(B349="-","-",B349+1)),"-")</f>
        <v>-</v>
      </c>
      <c r="C350" s="73" t="str">
        <f t="shared" si="78"/>
        <v>-</v>
      </c>
      <c r="D350" s="66" t="str">
        <f t="shared" si="79"/>
        <v xml:space="preserve"> </v>
      </c>
      <c r="E350" s="85" t="str">
        <f>IF(B350=【記載例】工事概要!$E$10,"",IF(B350&gt;【記載例】工事概要!$E$13,"",IF(LEN(AF350)=0,"○","")))</f>
        <v/>
      </c>
      <c r="F350" s="70" t="str">
        <f t="shared" si="80"/>
        <v/>
      </c>
      <c r="G350" s="85" t="str">
        <f t="shared" si="71"/>
        <v/>
      </c>
      <c r="H350" s="85"/>
      <c r="I350" s="85"/>
      <c r="J350" s="74"/>
      <c r="K350" s="204"/>
      <c r="L350" s="71" t="str">
        <f t="shared" si="81"/>
        <v/>
      </c>
      <c r="M350" s="74" t="str">
        <f t="shared" si="72"/>
        <v/>
      </c>
      <c r="N350" s="74" t="str">
        <f t="shared" si="73"/>
        <v>-</v>
      </c>
      <c r="O350" s="71" t="str">
        <f t="shared" si="82"/>
        <v/>
      </c>
      <c r="P350" s="71" t="str">
        <f t="shared" si="83"/>
        <v>振替済み</v>
      </c>
      <c r="Q350" s="192" t="str">
        <f t="shared" si="84"/>
        <v/>
      </c>
      <c r="R350" s="199" t="str">
        <f t="shared" si="74"/>
        <v/>
      </c>
      <c r="S350" s="45"/>
      <c r="V350" s="64" t="str">
        <f>IFERROR(VLOOKUP(B350,【記載例】工事概要!$C$10:$D$14,2,FALSE),"")</f>
        <v/>
      </c>
      <c r="W350" s="64" t="str">
        <f>IFERROR(VLOOKUP(B350,【記載例】工事概要!$C$18:$D$23,2,FALSE),"")</f>
        <v/>
      </c>
      <c r="X350" s="64" t="str">
        <f>IFERROR(VLOOKUP(B350,【記載例】工事概要!$C$24:$D$26,2,FALSE),"")</f>
        <v/>
      </c>
      <c r="Y350" s="64" t="str">
        <f>IF(B350&gt;【記載例】工事概要!$C$28,"",IF(B350&gt;=【記載例】工事概要!$C$27,$Y$13,""))</f>
        <v/>
      </c>
      <c r="Z350" s="64" t="str">
        <f>IF(B350&gt;【記載例】工事概要!$C$30,"",IF(B350&gt;=【記載例】工事概要!$C$29,$Z$13,""))</f>
        <v/>
      </c>
      <c r="AA350" s="64" t="str">
        <f>IF(B350&gt;【記載例】工事概要!$C$32,"",IF(B350&gt;=【記載例】工事概要!$C$31,$AA$13,""))</f>
        <v/>
      </c>
      <c r="AB350" s="64" t="str">
        <f>IF(B350&gt;【記載例】工事概要!$C$34,"",IF(B350&gt;=【記載例】工事概要!$C$33,$AB$13,""))</f>
        <v/>
      </c>
      <c r="AC350" s="64" t="str">
        <f>IF(B350&gt;【記載例】工事概要!$C$36,"",IF(B350&gt;=【記載例】工事概要!$C$35,$AC$13,""))</f>
        <v/>
      </c>
      <c r="AD350" s="64" t="str">
        <f>IF(B350&gt;【記載例】工事概要!$C$38,"",IF(B350&gt;=【記載例】工事概要!$C$37,$AD$13,""))</f>
        <v/>
      </c>
      <c r="AE350" s="64" t="str">
        <f>IF(B350&gt;【記載例】工事概要!$C$40,"",IF(B350&gt;=【記載例】工事概要!$C$39,$AE$13,""))</f>
        <v/>
      </c>
      <c r="AF350" s="64" t="str">
        <f t="shared" si="75"/>
        <v/>
      </c>
      <c r="AG350" s="64" t="str">
        <f t="shared" si="76"/>
        <v xml:space="preserve"> </v>
      </c>
    </row>
    <row r="351" spans="1:33" ht="39" customHeight="1">
      <c r="A351" s="47" t="str">
        <f t="shared" si="77"/>
        <v>対象期間外</v>
      </c>
      <c r="B351" s="72" t="str">
        <f>IFERROR(IF(B350=【記載例】工事概要!$E$14,"-",IF(B350="-","-",B350+1)),"-")</f>
        <v>-</v>
      </c>
      <c r="C351" s="73" t="str">
        <f t="shared" si="78"/>
        <v>-</v>
      </c>
      <c r="D351" s="66" t="str">
        <f t="shared" si="79"/>
        <v xml:space="preserve"> </v>
      </c>
      <c r="E351" s="85" t="str">
        <f>IF(B351=【記載例】工事概要!$E$10,"",IF(B351&gt;【記載例】工事概要!$E$13,"",IF(LEN(AF351)=0,"○","")))</f>
        <v/>
      </c>
      <c r="F351" s="70" t="str">
        <f t="shared" si="80"/>
        <v/>
      </c>
      <c r="G351" s="85" t="str">
        <f t="shared" si="71"/>
        <v/>
      </c>
      <c r="H351" s="85"/>
      <c r="I351" s="85"/>
      <c r="J351" s="74"/>
      <c r="K351" s="204"/>
      <c r="L351" s="71" t="str">
        <f t="shared" si="81"/>
        <v/>
      </c>
      <c r="M351" s="74" t="str">
        <f t="shared" si="72"/>
        <v/>
      </c>
      <c r="N351" s="74" t="str">
        <f t="shared" si="73"/>
        <v>-</v>
      </c>
      <c r="O351" s="71" t="str">
        <f t="shared" si="82"/>
        <v/>
      </c>
      <c r="P351" s="71" t="str">
        <f t="shared" si="83"/>
        <v>振替済み</v>
      </c>
      <c r="Q351" s="192" t="str">
        <f t="shared" si="84"/>
        <v/>
      </c>
      <c r="R351" s="199" t="str">
        <f t="shared" si="74"/>
        <v/>
      </c>
      <c r="S351" s="45"/>
      <c r="V351" s="64" t="str">
        <f>IFERROR(VLOOKUP(B351,【記載例】工事概要!$C$10:$D$14,2,FALSE),"")</f>
        <v/>
      </c>
      <c r="W351" s="64" t="str">
        <f>IFERROR(VLOOKUP(B351,【記載例】工事概要!$C$18:$D$23,2,FALSE),"")</f>
        <v/>
      </c>
      <c r="X351" s="64" t="str">
        <f>IFERROR(VLOOKUP(B351,【記載例】工事概要!$C$24:$D$26,2,FALSE),"")</f>
        <v/>
      </c>
      <c r="Y351" s="64" t="str">
        <f>IF(B351&gt;【記載例】工事概要!$C$28,"",IF(B351&gt;=【記載例】工事概要!$C$27,$Y$13,""))</f>
        <v/>
      </c>
      <c r="Z351" s="64" t="str">
        <f>IF(B351&gt;【記載例】工事概要!$C$30,"",IF(B351&gt;=【記載例】工事概要!$C$29,$Z$13,""))</f>
        <v/>
      </c>
      <c r="AA351" s="64" t="str">
        <f>IF(B351&gt;【記載例】工事概要!$C$32,"",IF(B351&gt;=【記載例】工事概要!$C$31,$AA$13,""))</f>
        <v/>
      </c>
      <c r="AB351" s="64" t="str">
        <f>IF(B351&gt;【記載例】工事概要!$C$34,"",IF(B351&gt;=【記載例】工事概要!$C$33,$AB$13,""))</f>
        <v/>
      </c>
      <c r="AC351" s="64" t="str">
        <f>IF(B351&gt;【記載例】工事概要!$C$36,"",IF(B351&gt;=【記載例】工事概要!$C$35,$AC$13,""))</f>
        <v/>
      </c>
      <c r="AD351" s="64" t="str">
        <f>IF(B351&gt;【記載例】工事概要!$C$38,"",IF(B351&gt;=【記載例】工事概要!$C$37,$AD$13,""))</f>
        <v/>
      </c>
      <c r="AE351" s="64" t="str">
        <f>IF(B351&gt;【記載例】工事概要!$C$40,"",IF(B351&gt;=【記載例】工事概要!$C$39,$AE$13,""))</f>
        <v/>
      </c>
      <c r="AF351" s="64" t="str">
        <f t="shared" si="75"/>
        <v/>
      </c>
      <c r="AG351" s="64" t="str">
        <f t="shared" si="76"/>
        <v xml:space="preserve"> </v>
      </c>
    </row>
    <row r="352" spans="1:33" ht="39" customHeight="1">
      <c r="A352" s="47" t="str">
        <f t="shared" si="77"/>
        <v>対象期間外</v>
      </c>
      <c r="B352" s="72" t="str">
        <f>IFERROR(IF(B351=【記載例】工事概要!$E$14,"-",IF(B351="-","-",B351+1)),"-")</f>
        <v>-</v>
      </c>
      <c r="C352" s="73" t="str">
        <f t="shared" si="78"/>
        <v>-</v>
      </c>
      <c r="D352" s="66" t="str">
        <f t="shared" si="79"/>
        <v xml:space="preserve"> </v>
      </c>
      <c r="E352" s="85" t="str">
        <f>IF(B352=【記載例】工事概要!$E$10,"",IF(B352&gt;【記載例】工事概要!$E$13,"",IF(LEN(AF352)=0,"○","")))</f>
        <v/>
      </c>
      <c r="F352" s="70" t="str">
        <f t="shared" si="80"/>
        <v/>
      </c>
      <c r="G352" s="85" t="str">
        <f t="shared" si="71"/>
        <v/>
      </c>
      <c r="H352" s="85"/>
      <c r="I352" s="85"/>
      <c r="J352" s="74"/>
      <c r="K352" s="204"/>
      <c r="L352" s="71" t="str">
        <f t="shared" si="81"/>
        <v/>
      </c>
      <c r="M352" s="74" t="str">
        <f t="shared" si="72"/>
        <v/>
      </c>
      <c r="N352" s="74" t="str">
        <f t="shared" si="73"/>
        <v>-</v>
      </c>
      <c r="O352" s="71" t="str">
        <f t="shared" si="82"/>
        <v/>
      </c>
      <c r="P352" s="71" t="str">
        <f t="shared" si="83"/>
        <v>振替済み</v>
      </c>
      <c r="Q352" s="192" t="str">
        <f t="shared" si="84"/>
        <v/>
      </c>
      <c r="R352" s="199" t="str">
        <f t="shared" si="74"/>
        <v/>
      </c>
      <c r="S352" s="45"/>
      <c r="V352" s="64" t="str">
        <f>IFERROR(VLOOKUP(B352,【記載例】工事概要!$C$10:$D$14,2,FALSE),"")</f>
        <v/>
      </c>
      <c r="W352" s="64" t="str">
        <f>IFERROR(VLOOKUP(B352,【記載例】工事概要!$C$18:$D$23,2,FALSE),"")</f>
        <v/>
      </c>
      <c r="X352" s="64" t="str">
        <f>IFERROR(VLOOKUP(B352,【記載例】工事概要!$C$24:$D$26,2,FALSE),"")</f>
        <v/>
      </c>
      <c r="Y352" s="64" t="str">
        <f>IF(B352&gt;【記載例】工事概要!$C$28,"",IF(B352&gt;=【記載例】工事概要!$C$27,$Y$13,""))</f>
        <v/>
      </c>
      <c r="Z352" s="64" t="str">
        <f>IF(B352&gt;【記載例】工事概要!$C$30,"",IF(B352&gt;=【記載例】工事概要!$C$29,$Z$13,""))</f>
        <v/>
      </c>
      <c r="AA352" s="64" t="str">
        <f>IF(B352&gt;【記載例】工事概要!$C$32,"",IF(B352&gt;=【記載例】工事概要!$C$31,$AA$13,""))</f>
        <v/>
      </c>
      <c r="AB352" s="64" t="str">
        <f>IF(B352&gt;【記載例】工事概要!$C$34,"",IF(B352&gt;=【記載例】工事概要!$C$33,$AB$13,""))</f>
        <v/>
      </c>
      <c r="AC352" s="64" t="str">
        <f>IF(B352&gt;【記載例】工事概要!$C$36,"",IF(B352&gt;=【記載例】工事概要!$C$35,$AC$13,""))</f>
        <v/>
      </c>
      <c r="AD352" s="64" t="str">
        <f>IF(B352&gt;【記載例】工事概要!$C$38,"",IF(B352&gt;=【記載例】工事概要!$C$37,$AD$13,""))</f>
        <v/>
      </c>
      <c r="AE352" s="64" t="str">
        <f>IF(B352&gt;【記載例】工事概要!$C$40,"",IF(B352&gt;=【記載例】工事概要!$C$39,$AE$13,""))</f>
        <v/>
      </c>
      <c r="AF352" s="64" t="str">
        <f t="shared" si="75"/>
        <v/>
      </c>
      <c r="AG352" s="64" t="str">
        <f t="shared" si="76"/>
        <v xml:space="preserve"> </v>
      </c>
    </row>
    <row r="353" spans="1:33" ht="39" customHeight="1">
      <c r="A353" s="47" t="str">
        <f t="shared" si="77"/>
        <v>対象期間外</v>
      </c>
      <c r="B353" s="72" t="str">
        <f>IFERROR(IF(B352=【記載例】工事概要!$E$14,"-",IF(B352="-","-",B352+1)),"-")</f>
        <v>-</v>
      </c>
      <c r="C353" s="73" t="str">
        <f t="shared" si="78"/>
        <v>-</v>
      </c>
      <c r="D353" s="66" t="str">
        <f t="shared" si="79"/>
        <v xml:space="preserve"> </v>
      </c>
      <c r="E353" s="85" t="str">
        <f>IF(B353=【記載例】工事概要!$E$10,"",IF(B353&gt;【記載例】工事概要!$E$13,"",IF(LEN(AF353)=0,"○","")))</f>
        <v/>
      </c>
      <c r="F353" s="70" t="str">
        <f t="shared" si="80"/>
        <v/>
      </c>
      <c r="G353" s="85" t="str">
        <f t="shared" si="71"/>
        <v/>
      </c>
      <c r="H353" s="85"/>
      <c r="I353" s="85"/>
      <c r="J353" s="74"/>
      <c r="K353" s="204"/>
      <c r="L353" s="71" t="str">
        <f t="shared" si="81"/>
        <v/>
      </c>
      <c r="M353" s="74" t="str">
        <f t="shared" si="72"/>
        <v/>
      </c>
      <c r="N353" s="74" t="str">
        <f t="shared" si="73"/>
        <v>-</v>
      </c>
      <c r="O353" s="71" t="str">
        <f t="shared" si="82"/>
        <v/>
      </c>
      <c r="P353" s="71" t="str">
        <f t="shared" si="83"/>
        <v>振替済み</v>
      </c>
      <c r="Q353" s="192" t="str">
        <f t="shared" si="84"/>
        <v/>
      </c>
      <c r="R353" s="199" t="str">
        <f t="shared" si="74"/>
        <v/>
      </c>
      <c r="S353" s="45"/>
      <c r="V353" s="64" t="str">
        <f>IFERROR(VLOOKUP(B353,【記載例】工事概要!$C$10:$D$14,2,FALSE),"")</f>
        <v/>
      </c>
      <c r="W353" s="64" t="str">
        <f>IFERROR(VLOOKUP(B353,【記載例】工事概要!$C$18:$D$23,2,FALSE),"")</f>
        <v/>
      </c>
      <c r="X353" s="64" t="str">
        <f>IFERROR(VLOOKUP(B353,【記載例】工事概要!$C$24:$D$26,2,FALSE),"")</f>
        <v/>
      </c>
      <c r="Y353" s="64" t="str">
        <f>IF(B353&gt;【記載例】工事概要!$C$28,"",IF(B353&gt;=【記載例】工事概要!$C$27,$Y$13,""))</f>
        <v/>
      </c>
      <c r="Z353" s="64" t="str">
        <f>IF(B353&gt;【記載例】工事概要!$C$30,"",IF(B353&gt;=【記載例】工事概要!$C$29,$Z$13,""))</f>
        <v/>
      </c>
      <c r="AA353" s="64" t="str">
        <f>IF(B353&gt;【記載例】工事概要!$C$32,"",IF(B353&gt;=【記載例】工事概要!$C$31,$AA$13,""))</f>
        <v/>
      </c>
      <c r="AB353" s="64" t="str">
        <f>IF(B353&gt;【記載例】工事概要!$C$34,"",IF(B353&gt;=【記載例】工事概要!$C$33,$AB$13,""))</f>
        <v/>
      </c>
      <c r="AC353" s="64" t="str">
        <f>IF(B353&gt;【記載例】工事概要!$C$36,"",IF(B353&gt;=【記載例】工事概要!$C$35,$AC$13,""))</f>
        <v/>
      </c>
      <c r="AD353" s="64" t="str">
        <f>IF(B353&gt;【記載例】工事概要!$C$38,"",IF(B353&gt;=【記載例】工事概要!$C$37,$AD$13,""))</f>
        <v/>
      </c>
      <c r="AE353" s="64" t="str">
        <f>IF(B353&gt;【記載例】工事概要!$C$40,"",IF(B353&gt;=【記載例】工事概要!$C$39,$AE$13,""))</f>
        <v/>
      </c>
      <c r="AF353" s="64" t="str">
        <f t="shared" si="75"/>
        <v/>
      </c>
      <c r="AG353" s="64" t="str">
        <f t="shared" si="76"/>
        <v xml:space="preserve"> </v>
      </c>
    </row>
    <row r="354" spans="1:33" ht="39" customHeight="1">
      <c r="A354" s="47" t="str">
        <f t="shared" si="77"/>
        <v>対象期間外</v>
      </c>
      <c r="B354" s="72" t="str">
        <f>IFERROR(IF(B353=【記載例】工事概要!$E$14,"-",IF(B353="-","-",B353+1)),"-")</f>
        <v>-</v>
      </c>
      <c r="C354" s="73" t="str">
        <f t="shared" si="78"/>
        <v>-</v>
      </c>
      <c r="D354" s="66" t="str">
        <f t="shared" si="79"/>
        <v xml:space="preserve"> </v>
      </c>
      <c r="E354" s="85" t="str">
        <f>IF(B354=【記載例】工事概要!$E$10,"",IF(B354&gt;【記載例】工事概要!$E$13,"",IF(LEN(AF354)=0,"○","")))</f>
        <v/>
      </c>
      <c r="F354" s="70" t="str">
        <f t="shared" si="80"/>
        <v/>
      </c>
      <c r="G354" s="85" t="str">
        <f t="shared" si="71"/>
        <v/>
      </c>
      <c r="H354" s="85"/>
      <c r="I354" s="85"/>
      <c r="J354" s="74"/>
      <c r="K354" s="204"/>
      <c r="L354" s="71" t="str">
        <f t="shared" si="81"/>
        <v/>
      </c>
      <c r="M354" s="74" t="str">
        <f t="shared" si="72"/>
        <v/>
      </c>
      <c r="N354" s="74" t="str">
        <f t="shared" si="73"/>
        <v>-</v>
      </c>
      <c r="O354" s="71" t="str">
        <f t="shared" si="82"/>
        <v/>
      </c>
      <c r="P354" s="71" t="str">
        <f t="shared" si="83"/>
        <v>振替済み</v>
      </c>
      <c r="Q354" s="192" t="str">
        <f t="shared" si="84"/>
        <v/>
      </c>
      <c r="R354" s="199" t="str">
        <f t="shared" si="74"/>
        <v/>
      </c>
      <c r="S354" s="45"/>
      <c r="V354" s="64" t="str">
        <f>IFERROR(VLOOKUP(B354,【記載例】工事概要!$C$10:$D$14,2,FALSE),"")</f>
        <v/>
      </c>
      <c r="W354" s="64" t="str">
        <f>IFERROR(VLOOKUP(B354,【記載例】工事概要!$C$18:$D$23,2,FALSE),"")</f>
        <v/>
      </c>
      <c r="X354" s="64" t="str">
        <f>IFERROR(VLOOKUP(B354,【記載例】工事概要!$C$24:$D$26,2,FALSE),"")</f>
        <v/>
      </c>
      <c r="Y354" s="64" t="str">
        <f>IF(B354&gt;【記載例】工事概要!$C$28,"",IF(B354&gt;=【記載例】工事概要!$C$27,$Y$13,""))</f>
        <v/>
      </c>
      <c r="Z354" s="64" t="str">
        <f>IF(B354&gt;【記載例】工事概要!$C$30,"",IF(B354&gt;=【記載例】工事概要!$C$29,$Z$13,""))</f>
        <v/>
      </c>
      <c r="AA354" s="64" t="str">
        <f>IF(B354&gt;【記載例】工事概要!$C$32,"",IF(B354&gt;=【記載例】工事概要!$C$31,$AA$13,""))</f>
        <v/>
      </c>
      <c r="AB354" s="64" t="str">
        <f>IF(B354&gt;【記載例】工事概要!$C$34,"",IF(B354&gt;=【記載例】工事概要!$C$33,$AB$13,""))</f>
        <v/>
      </c>
      <c r="AC354" s="64" t="str">
        <f>IF(B354&gt;【記載例】工事概要!$C$36,"",IF(B354&gt;=【記載例】工事概要!$C$35,$AC$13,""))</f>
        <v/>
      </c>
      <c r="AD354" s="64" t="str">
        <f>IF(B354&gt;【記載例】工事概要!$C$38,"",IF(B354&gt;=【記載例】工事概要!$C$37,$AD$13,""))</f>
        <v/>
      </c>
      <c r="AE354" s="64" t="str">
        <f>IF(B354&gt;【記載例】工事概要!$C$40,"",IF(B354&gt;=【記載例】工事概要!$C$39,$AE$13,""))</f>
        <v/>
      </c>
      <c r="AF354" s="64" t="str">
        <f t="shared" si="75"/>
        <v/>
      </c>
      <c r="AG354" s="64" t="str">
        <f t="shared" si="76"/>
        <v xml:space="preserve"> </v>
      </c>
    </row>
    <row r="355" spans="1:33" ht="39" customHeight="1">
      <c r="A355" s="47" t="str">
        <f t="shared" si="77"/>
        <v>対象期間外</v>
      </c>
      <c r="B355" s="72" t="str">
        <f>IFERROR(IF(B354=【記載例】工事概要!$E$14,"-",IF(B354="-","-",B354+1)),"-")</f>
        <v>-</v>
      </c>
      <c r="C355" s="73" t="str">
        <f t="shared" si="78"/>
        <v>-</v>
      </c>
      <c r="D355" s="66" t="str">
        <f t="shared" si="79"/>
        <v xml:space="preserve"> </v>
      </c>
      <c r="E355" s="85" t="str">
        <f>IF(B355=【記載例】工事概要!$E$10,"",IF(B355&gt;【記載例】工事概要!$E$13,"",IF(LEN(AF355)=0,"○","")))</f>
        <v/>
      </c>
      <c r="F355" s="70" t="str">
        <f t="shared" si="80"/>
        <v/>
      </c>
      <c r="G355" s="85" t="str">
        <f t="shared" si="71"/>
        <v/>
      </c>
      <c r="H355" s="85"/>
      <c r="I355" s="85"/>
      <c r="J355" s="74"/>
      <c r="K355" s="204"/>
      <c r="L355" s="71" t="str">
        <f t="shared" si="81"/>
        <v/>
      </c>
      <c r="M355" s="74" t="str">
        <f t="shared" si="72"/>
        <v/>
      </c>
      <c r="N355" s="74" t="str">
        <f t="shared" si="73"/>
        <v>-</v>
      </c>
      <c r="O355" s="71" t="str">
        <f t="shared" si="82"/>
        <v/>
      </c>
      <c r="P355" s="71" t="str">
        <f t="shared" si="83"/>
        <v>振替済み</v>
      </c>
      <c r="Q355" s="192" t="str">
        <f t="shared" si="84"/>
        <v/>
      </c>
      <c r="R355" s="199" t="str">
        <f t="shared" si="74"/>
        <v/>
      </c>
      <c r="S355" s="45"/>
      <c r="V355" s="64" t="str">
        <f>IFERROR(VLOOKUP(B355,【記載例】工事概要!$C$10:$D$14,2,FALSE),"")</f>
        <v/>
      </c>
      <c r="W355" s="64" t="str">
        <f>IFERROR(VLOOKUP(B355,【記載例】工事概要!$C$18:$D$23,2,FALSE),"")</f>
        <v/>
      </c>
      <c r="X355" s="64" t="str">
        <f>IFERROR(VLOOKUP(B355,【記載例】工事概要!$C$24:$D$26,2,FALSE),"")</f>
        <v/>
      </c>
      <c r="Y355" s="64" t="str">
        <f>IF(B355&gt;【記載例】工事概要!$C$28,"",IF(B355&gt;=【記載例】工事概要!$C$27,$Y$13,""))</f>
        <v/>
      </c>
      <c r="Z355" s="64" t="str">
        <f>IF(B355&gt;【記載例】工事概要!$C$30,"",IF(B355&gt;=【記載例】工事概要!$C$29,$Z$13,""))</f>
        <v/>
      </c>
      <c r="AA355" s="64" t="str">
        <f>IF(B355&gt;【記載例】工事概要!$C$32,"",IF(B355&gt;=【記載例】工事概要!$C$31,$AA$13,""))</f>
        <v/>
      </c>
      <c r="AB355" s="64" t="str">
        <f>IF(B355&gt;【記載例】工事概要!$C$34,"",IF(B355&gt;=【記載例】工事概要!$C$33,$AB$13,""))</f>
        <v/>
      </c>
      <c r="AC355" s="64" t="str">
        <f>IF(B355&gt;【記載例】工事概要!$C$36,"",IF(B355&gt;=【記載例】工事概要!$C$35,$AC$13,""))</f>
        <v/>
      </c>
      <c r="AD355" s="64" t="str">
        <f>IF(B355&gt;【記載例】工事概要!$C$38,"",IF(B355&gt;=【記載例】工事概要!$C$37,$AD$13,""))</f>
        <v/>
      </c>
      <c r="AE355" s="64" t="str">
        <f>IF(B355&gt;【記載例】工事概要!$C$40,"",IF(B355&gt;=【記載例】工事概要!$C$39,$AE$13,""))</f>
        <v/>
      </c>
      <c r="AF355" s="64" t="str">
        <f t="shared" si="75"/>
        <v/>
      </c>
      <c r="AG355" s="64" t="str">
        <f t="shared" si="76"/>
        <v xml:space="preserve"> </v>
      </c>
    </row>
    <row r="356" spans="1:33" ht="39" customHeight="1">
      <c r="A356" s="47" t="str">
        <f t="shared" si="77"/>
        <v>対象期間外</v>
      </c>
      <c r="B356" s="72" t="str">
        <f>IFERROR(IF(B355=【記載例】工事概要!$E$14,"-",IF(B355="-","-",B355+1)),"-")</f>
        <v>-</v>
      </c>
      <c r="C356" s="73" t="str">
        <f t="shared" si="78"/>
        <v>-</v>
      </c>
      <c r="D356" s="66" t="str">
        <f t="shared" si="79"/>
        <v xml:space="preserve"> </v>
      </c>
      <c r="E356" s="85" t="str">
        <f>IF(B356=【記載例】工事概要!$E$10,"",IF(B356&gt;【記載例】工事概要!$E$13,"",IF(LEN(AF356)=0,"○","")))</f>
        <v/>
      </c>
      <c r="F356" s="70" t="str">
        <f t="shared" si="80"/>
        <v/>
      </c>
      <c r="G356" s="85" t="str">
        <f t="shared" si="71"/>
        <v/>
      </c>
      <c r="H356" s="85"/>
      <c r="I356" s="85"/>
      <c r="J356" s="74"/>
      <c r="K356" s="204"/>
      <c r="L356" s="71" t="str">
        <f t="shared" si="81"/>
        <v/>
      </c>
      <c r="M356" s="74" t="str">
        <f t="shared" si="72"/>
        <v/>
      </c>
      <c r="N356" s="74" t="str">
        <f t="shared" si="73"/>
        <v>-</v>
      </c>
      <c r="O356" s="71" t="str">
        <f t="shared" si="82"/>
        <v/>
      </c>
      <c r="P356" s="71" t="str">
        <f t="shared" si="83"/>
        <v>振替済み</v>
      </c>
      <c r="Q356" s="192" t="str">
        <f t="shared" si="84"/>
        <v/>
      </c>
      <c r="R356" s="199" t="str">
        <f t="shared" si="74"/>
        <v/>
      </c>
      <c r="S356" s="45"/>
      <c r="V356" s="64" t="str">
        <f>IFERROR(VLOOKUP(B356,【記載例】工事概要!$C$10:$D$14,2,FALSE),"")</f>
        <v/>
      </c>
      <c r="W356" s="64" t="str">
        <f>IFERROR(VLOOKUP(B356,【記載例】工事概要!$C$18:$D$23,2,FALSE),"")</f>
        <v/>
      </c>
      <c r="X356" s="64" t="str">
        <f>IFERROR(VLOOKUP(B356,【記載例】工事概要!$C$24:$D$26,2,FALSE),"")</f>
        <v/>
      </c>
      <c r="Y356" s="64" t="str">
        <f>IF(B356&gt;【記載例】工事概要!$C$28,"",IF(B356&gt;=【記載例】工事概要!$C$27,$Y$13,""))</f>
        <v/>
      </c>
      <c r="Z356" s="64" t="str">
        <f>IF(B356&gt;【記載例】工事概要!$C$30,"",IF(B356&gt;=【記載例】工事概要!$C$29,$Z$13,""))</f>
        <v/>
      </c>
      <c r="AA356" s="64" t="str">
        <f>IF(B356&gt;【記載例】工事概要!$C$32,"",IF(B356&gt;=【記載例】工事概要!$C$31,$AA$13,""))</f>
        <v/>
      </c>
      <c r="AB356" s="64" t="str">
        <f>IF(B356&gt;【記載例】工事概要!$C$34,"",IF(B356&gt;=【記載例】工事概要!$C$33,$AB$13,""))</f>
        <v/>
      </c>
      <c r="AC356" s="64" t="str">
        <f>IF(B356&gt;【記載例】工事概要!$C$36,"",IF(B356&gt;=【記載例】工事概要!$C$35,$AC$13,""))</f>
        <v/>
      </c>
      <c r="AD356" s="64" t="str">
        <f>IF(B356&gt;【記載例】工事概要!$C$38,"",IF(B356&gt;=【記載例】工事概要!$C$37,$AD$13,""))</f>
        <v/>
      </c>
      <c r="AE356" s="64" t="str">
        <f>IF(B356&gt;【記載例】工事概要!$C$40,"",IF(B356&gt;=【記載例】工事概要!$C$39,$AE$13,""))</f>
        <v/>
      </c>
      <c r="AF356" s="64" t="str">
        <f t="shared" si="75"/>
        <v/>
      </c>
      <c r="AG356" s="64" t="str">
        <f t="shared" si="76"/>
        <v xml:space="preserve"> </v>
      </c>
    </row>
    <row r="357" spans="1:33" ht="39" customHeight="1">
      <c r="A357" s="47" t="str">
        <f t="shared" si="77"/>
        <v>対象期間外</v>
      </c>
      <c r="B357" s="72" t="str">
        <f>IFERROR(IF(B356=【記載例】工事概要!$E$14,"-",IF(B356="-","-",B356+1)),"-")</f>
        <v>-</v>
      </c>
      <c r="C357" s="73" t="str">
        <f t="shared" si="78"/>
        <v>-</v>
      </c>
      <c r="D357" s="66" t="str">
        <f t="shared" si="79"/>
        <v xml:space="preserve"> </v>
      </c>
      <c r="E357" s="85" t="str">
        <f>IF(B357=【記載例】工事概要!$E$10,"",IF(B357&gt;【記載例】工事概要!$E$13,"",IF(LEN(AF357)=0,"○","")))</f>
        <v/>
      </c>
      <c r="F357" s="70" t="str">
        <f t="shared" si="80"/>
        <v/>
      </c>
      <c r="G357" s="85" t="str">
        <f t="shared" si="71"/>
        <v/>
      </c>
      <c r="H357" s="85"/>
      <c r="I357" s="85"/>
      <c r="J357" s="74"/>
      <c r="K357" s="204"/>
      <c r="L357" s="71" t="str">
        <f t="shared" si="81"/>
        <v/>
      </c>
      <c r="M357" s="74" t="str">
        <f t="shared" si="72"/>
        <v/>
      </c>
      <c r="N357" s="74" t="str">
        <f t="shared" si="73"/>
        <v>-</v>
      </c>
      <c r="O357" s="71" t="str">
        <f t="shared" si="82"/>
        <v/>
      </c>
      <c r="P357" s="71" t="str">
        <f t="shared" si="83"/>
        <v>振替済み</v>
      </c>
      <c r="Q357" s="192" t="str">
        <f t="shared" si="84"/>
        <v/>
      </c>
      <c r="R357" s="199" t="str">
        <f t="shared" si="74"/>
        <v/>
      </c>
      <c r="S357" s="45"/>
      <c r="V357" s="64" t="str">
        <f>IFERROR(VLOOKUP(B357,【記載例】工事概要!$C$10:$D$14,2,FALSE),"")</f>
        <v/>
      </c>
      <c r="W357" s="64" t="str">
        <f>IFERROR(VLOOKUP(B357,【記載例】工事概要!$C$18:$D$23,2,FALSE),"")</f>
        <v/>
      </c>
      <c r="X357" s="64" t="str">
        <f>IFERROR(VLOOKUP(B357,【記載例】工事概要!$C$24:$D$26,2,FALSE),"")</f>
        <v/>
      </c>
      <c r="Y357" s="64" t="str">
        <f>IF(B357&gt;【記載例】工事概要!$C$28,"",IF(B357&gt;=【記載例】工事概要!$C$27,$Y$13,""))</f>
        <v/>
      </c>
      <c r="Z357" s="64" t="str">
        <f>IF(B357&gt;【記載例】工事概要!$C$30,"",IF(B357&gt;=【記載例】工事概要!$C$29,$Z$13,""))</f>
        <v/>
      </c>
      <c r="AA357" s="64" t="str">
        <f>IF(B357&gt;【記載例】工事概要!$C$32,"",IF(B357&gt;=【記載例】工事概要!$C$31,$AA$13,""))</f>
        <v/>
      </c>
      <c r="AB357" s="64" t="str">
        <f>IF(B357&gt;【記載例】工事概要!$C$34,"",IF(B357&gt;=【記載例】工事概要!$C$33,$AB$13,""))</f>
        <v/>
      </c>
      <c r="AC357" s="64" t="str">
        <f>IF(B357&gt;【記載例】工事概要!$C$36,"",IF(B357&gt;=【記載例】工事概要!$C$35,$AC$13,""))</f>
        <v/>
      </c>
      <c r="AD357" s="64" t="str">
        <f>IF(B357&gt;【記載例】工事概要!$C$38,"",IF(B357&gt;=【記載例】工事概要!$C$37,$AD$13,""))</f>
        <v/>
      </c>
      <c r="AE357" s="64" t="str">
        <f>IF(B357&gt;【記載例】工事概要!$C$40,"",IF(B357&gt;=【記載例】工事概要!$C$39,$AE$13,""))</f>
        <v/>
      </c>
      <c r="AF357" s="64" t="str">
        <f t="shared" si="75"/>
        <v/>
      </c>
      <c r="AG357" s="64" t="str">
        <f t="shared" si="76"/>
        <v xml:space="preserve"> </v>
      </c>
    </row>
    <row r="358" spans="1:33" ht="39" customHeight="1">
      <c r="A358" s="47" t="str">
        <f t="shared" si="77"/>
        <v>対象期間外</v>
      </c>
      <c r="B358" s="72" t="str">
        <f>IFERROR(IF(B357=【記載例】工事概要!$E$14,"-",IF(B357="-","-",B357+1)),"-")</f>
        <v>-</v>
      </c>
      <c r="C358" s="73" t="str">
        <f t="shared" si="78"/>
        <v>-</v>
      </c>
      <c r="D358" s="66" t="str">
        <f t="shared" si="79"/>
        <v xml:space="preserve"> </v>
      </c>
      <c r="E358" s="85" t="str">
        <f>IF(B358=【記載例】工事概要!$E$10,"",IF(B358&gt;【記載例】工事概要!$E$13,"",IF(LEN(AF358)=0,"○","")))</f>
        <v/>
      </c>
      <c r="F358" s="70" t="str">
        <f t="shared" si="80"/>
        <v/>
      </c>
      <c r="G358" s="85" t="str">
        <f t="shared" si="71"/>
        <v/>
      </c>
      <c r="H358" s="85"/>
      <c r="I358" s="85"/>
      <c r="J358" s="74"/>
      <c r="K358" s="204"/>
      <c r="L358" s="71" t="str">
        <f t="shared" si="81"/>
        <v/>
      </c>
      <c r="M358" s="74" t="str">
        <f t="shared" si="72"/>
        <v/>
      </c>
      <c r="N358" s="74" t="str">
        <f t="shared" si="73"/>
        <v>-</v>
      </c>
      <c r="O358" s="71" t="str">
        <f t="shared" si="82"/>
        <v/>
      </c>
      <c r="P358" s="71" t="str">
        <f t="shared" si="83"/>
        <v>振替済み</v>
      </c>
      <c r="Q358" s="192" t="str">
        <f t="shared" si="84"/>
        <v/>
      </c>
      <c r="R358" s="199" t="str">
        <f t="shared" si="74"/>
        <v/>
      </c>
      <c r="S358" s="45"/>
      <c r="V358" s="64" t="str">
        <f>IFERROR(VLOOKUP(B358,【記載例】工事概要!$C$10:$D$14,2,FALSE),"")</f>
        <v/>
      </c>
      <c r="W358" s="64" t="str">
        <f>IFERROR(VLOOKUP(B358,【記載例】工事概要!$C$18:$D$23,2,FALSE),"")</f>
        <v/>
      </c>
      <c r="X358" s="64" t="str">
        <f>IFERROR(VLOOKUP(B358,【記載例】工事概要!$C$24:$D$26,2,FALSE),"")</f>
        <v/>
      </c>
      <c r="Y358" s="64" t="str">
        <f>IF(B358&gt;【記載例】工事概要!$C$28,"",IF(B358&gt;=【記載例】工事概要!$C$27,$Y$13,""))</f>
        <v/>
      </c>
      <c r="Z358" s="64" t="str">
        <f>IF(B358&gt;【記載例】工事概要!$C$30,"",IF(B358&gt;=【記載例】工事概要!$C$29,$Z$13,""))</f>
        <v/>
      </c>
      <c r="AA358" s="64" t="str">
        <f>IF(B358&gt;【記載例】工事概要!$C$32,"",IF(B358&gt;=【記載例】工事概要!$C$31,$AA$13,""))</f>
        <v/>
      </c>
      <c r="AB358" s="64" t="str">
        <f>IF(B358&gt;【記載例】工事概要!$C$34,"",IF(B358&gt;=【記載例】工事概要!$C$33,$AB$13,""))</f>
        <v/>
      </c>
      <c r="AC358" s="64" t="str">
        <f>IF(B358&gt;【記載例】工事概要!$C$36,"",IF(B358&gt;=【記載例】工事概要!$C$35,$AC$13,""))</f>
        <v/>
      </c>
      <c r="AD358" s="64" t="str">
        <f>IF(B358&gt;【記載例】工事概要!$C$38,"",IF(B358&gt;=【記載例】工事概要!$C$37,$AD$13,""))</f>
        <v/>
      </c>
      <c r="AE358" s="64" t="str">
        <f>IF(B358&gt;【記載例】工事概要!$C$40,"",IF(B358&gt;=【記載例】工事概要!$C$39,$AE$13,""))</f>
        <v/>
      </c>
      <c r="AF358" s="64" t="str">
        <f t="shared" si="75"/>
        <v/>
      </c>
      <c r="AG358" s="64" t="str">
        <f t="shared" si="76"/>
        <v xml:space="preserve"> </v>
      </c>
    </row>
    <row r="359" spans="1:33" ht="39" customHeight="1">
      <c r="A359" s="47" t="str">
        <f t="shared" si="77"/>
        <v>対象期間外</v>
      </c>
      <c r="B359" s="72" t="str">
        <f>IFERROR(IF(B358=【記載例】工事概要!$E$14,"-",IF(B358="-","-",B358+1)),"-")</f>
        <v>-</v>
      </c>
      <c r="C359" s="73" t="str">
        <f t="shared" si="78"/>
        <v>-</v>
      </c>
      <c r="D359" s="66" t="str">
        <f t="shared" si="79"/>
        <v xml:space="preserve"> </v>
      </c>
      <c r="E359" s="85" t="str">
        <f>IF(B359=【記載例】工事概要!$E$10,"",IF(B359&gt;【記載例】工事概要!$E$13,"",IF(LEN(AF359)=0,"○","")))</f>
        <v/>
      </c>
      <c r="F359" s="70" t="str">
        <f t="shared" si="80"/>
        <v/>
      </c>
      <c r="G359" s="85" t="str">
        <f t="shared" si="71"/>
        <v/>
      </c>
      <c r="H359" s="85"/>
      <c r="I359" s="85"/>
      <c r="J359" s="74"/>
      <c r="K359" s="204"/>
      <c r="L359" s="71" t="str">
        <f t="shared" si="81"/>
        <v/>
      </c>
      <c r="M359" s="74" t="str">
        <f t="shared" si="72"/>
        <v/>
      </c>
      <c r="N359" s="74" t="str">
        <f t="shared" si="73"/>
        <v>-</v>
      </c>
      <c r="O359" s="71" t="str">
        <f t="shared" si="82"/>
        <v/>
      </c>
      <c r="P359" s="71" t="str">
        <f t="shared" si="83"/>
        <v>振替済み</v>
      </c>
      <c r="Q359" s="192" t="str">
        <f t="shared" si="84"/>
        <v/>
      </c>
      <c r="R359" s="199" t="str">
        <f t="shared" si="74"/>
        <v/>
      </c>
      <c r="S359" s="45"/>
      <c r="V359" s="64" t="str">
        <f>IFERROR(VLOOKUP(B359,【記載例】工事概要!$C$10:$D$14,2,FALSE),"")</f>
        <v/>
      </c>
      <c r="W359" s="64" t="str">
        <f>IFERROR(VLOOKUP(B359,【記載例】工事概要!$C$18:$D$23,2,FALSE),"")</f>
        <v/>
      </c>
      <c r="X359" s="64" t="str">
        <f>IFERROR(VLOOKUP(B359,【記載例】工事概要!$C$24:$D$26,2,FALSE),"")</f>
        <v/>
      </c>
      <c r="Y359" s="64" t="str">
        <f>IF(B359&gt;【記載例】工事概要!$C$28,"",IF(B359&gt;=【記載例】工事概要!$C$27,$Y$13,""))</f>
        <v/>
      </c>
      <c r="Z359" s="64" t="str">
        <f>IF(B359&gt;【記載例】工事概要!$C$30,"",IF(B359&gt;=【記載例】工事概要!$C$29,$Z$13,""))</f>
        <v/>
      </c>
      <c r="AA359" s="64" t="str">
        <f>IF(B359&gt;【記載例】工事概要!$C$32,"",IF(B359&gt;=【記載例】工事概要!$C$31,$AA$13,""))</f>
        <v/>
      </c>
      <c r="AB359" s="64" t="str">
        <f>IF(B359&gt;【記載例】工事概要!$C$34,"",IF(B359&gt;=【記載例】工事概要!$C$33,$AB$13,""))</f>
        <v/>
      </c>
      <c r="AC359" s="64" t="str">
        <f>IF(B359&gt;【記載例】工事概要!$C$36,"",IF(B359&gt;=【記載例】工事概要!$C$35,$AC$13,""))</f>
        <v/>
      </c>
      <c r="AD359" s="64" t="str">
        <f>IF(B359&gt;【記載例】工事概要!$C$38,"",IF(B359&gt;=【記載例】工事概要!$C$37,$AD$13,""))</f>
        <v/>
      </c>
      <c r="AE359" s="64" t="str">
        <f>IF(B359&gt;【記載例】工事概要!$C$40,"",IF(B359&gt;=【記載例】工事概要!$C$39,$AE$13,""))</f>
        <v/>
      </c>
      <c r="AF359" s="64" t="str">
        <f t="shared" si="75"/>
        <v/>
      </c>
      <c r="AG359" s="64" t="str">
        <f t="shared" si="76"/>
        <v xml:space="preserve"> </v>
      </c>
    </row>
    <row r="360" spans="1:33" ht="39" customHeight="1">
      <c r="A360" s="47" t="str">
        <f t="shared" si="77"/>
        <v>対象期間外</v>
      </c>
      <c r="B360" s="72" t="str">
        <f>IFERROR(IF(B359=【記載例】工事概要!$E$14,"-",IF(B359="-","-",B359+1)),"-")</f>
        <v>-</v>
      </c>
      <c r="C360" s="73" t="str">
        <f t="shared" si="78"/>
        <v>-</v>
      </c>
      <c r="D360" s="66" t="str">
        <f t="shared" si="79"/>
        <v xml:space="preserve"> </v>
      </c>
      <c r="E360" s="85" t="str">
        <f>IF(B360=【記載例】工事概要!$E$10,"",IF(B360&gt;【記載例】工事概要!$E$13,"",IF(LEN(AF360)=0,"○","")))</f>
        <v/>
      </c>
      <c r="F360" s="70" t="str">
        <f t="shared" si="80"/>
        <v/>
      </c>
      <c r="G360" s="85" t="str">
        <f t="shared" si="71"/>
        <v/>
      </c>
      <c r="H360" s="85"/>
      <c r="I360" s="85"/>
      <c r="J360" s="74"/>
      <c r="K360" s="204"/>
      <c r="L360" s="71" t="str">
        <f t="shared" si="81"/>
        <v/>
      </c>
      <c r="M360" s="74" t="str">
        <f t="shared" si="72"/>
        <v/>
      </c>
      <c r="N360" s="74" t="str">
        <f t="shared" si="73"/>
        <v>-</v>
      </c>
      <c r="O360" s="71" t="str">
        <f t="shared" si="82"/>
        <v/>
      </c>
      <c r="P360" s="71" t="str">
        <f t="shared" si="83"/>
        <v>振替済み</v>
      </c>
      <c r="Q360" s="192" t="str">
        <f t="shared" si="84"/>
        <v/>
      </c>
      <c r="R360" s="199" t="str">
        <f t="shared" si="74"/>
        <v/>
      </c>
      <c r="S360" s="45"/>
      <c r="V360" s="64" t="str">
        <f>IFERROR(VLOOKUP(B360,【記載例】工事概要!$C$10:$D$14,2,FALSE),"")</f>
        <v/>
      </c>
      <c r="W360" s="64" t="str">
        <f>IFERROR(VLOOKUP(B360,【記載例】工事概要!$C$18:$D$23,2,FALSE),"")</f>
        <v/>
      </c>
      <c r="X360" s="64" t="str">
        <f>IFERROR(VLOOKUP(B360,【記載例】工事概要!$C$24:$D$26,2,FALSE),"")</f>
        <v/>
      </c>
      <c r="Y360" s="64" t="str">
        <f>IF(B360&gt;【記載例】工事概要!$C$28,"",IF(B360&gt;=【記載例】工事概要!$C$27,$Y$13,""))</f>
        <v/>
      </c>
      <c r="Z360" s="64" t="str">
        <f>IF(B360&gt;【記載例】工事概要!$C$30,"",IF(B360&gt;=【記載例】工事概要!$C$29,$Z$13,""))</f>
        <v/>
      </c>
      <c r="AA360" s="64" t="str">
        <f>IF(B360&gt;【記載例】工事概要!$C$32,"",IF(B360&gt;=【記載例】工事概要!$C$31,$AA$13,""))</f>
        <v/>
      </c>
      <c r="AB360" s="64" t="str">
        <f>IF(B360&gt;【記載例】工事概要!$C$34,"",IF(B360&gt;=【記載例】工事概要!$C$33,$AB$13,""))</f>
        <v/>
      </c>
      <c r="AC360" s="64" t="str">
        <f>IF(B360&gt;【記載例】工事概要!$C$36,"",IF(B360&gt;=【記載例】工事概要!$C$35,$AC$13,""))</f>
        <v/>
      </c>
      <c r="AD360" s="64" t="str">
        <f>IF(B360&gt;【記載例】工事概要!$C$38,"",IF(B360&gt;=【記載例】工事概要!$C$37,$AD$13,""))</f>
        <v/>
      </c>
      <c r="AE360" s="64" t="str">
        <f>IF(B360&gt;【記載例】工事概要!$C$40,"",IF(B360&gt;=【記載例】工事概要!$C$39,$AE$13,""))</f>
        <v/>
      </c>
      <c r="AF360" s="64" t="str">
        <f t="shared" si="75"/>
        <v/>
      </c>
      <c r="AG360" s="64" t="str">
        <f t="shared" si="76"/>
        <v xml:space="preserve"> </v>
      </c>
    </row>
    <row r="361" spans="1:33" ht="39" customHeight="1">
      <c r="A361" s="47" t="str">
        <f t="shared" si="77"/>
        <v>対象期間外</v>
      </c>
      <c r="B361" s="72" t="str">
        <f>IFERROR(IF(B360=【記載例】工事概要!$E$14,"-",IF(B360="-","-",B360+1)),"-")</f>
        <v>-</v>
      </c>
      <c r="C361" s="73" t="str">
        <f t="shared" si="78"/>
        <v>-</v>
      </c>
      <c r="D361" s="66" t="str">
        <f t="shared" si="79"/>
        <v xml:space="preserve"> </v>
      </c>
      <c r="E361" s="85" t="str">
        <f>IF(B361=【記載例】工事概要!$E$10,"",IF(B361&gt;【記載例】工事概要!$E$13,"",IF(LEN(AF361)=0,"○","")))</f>
        <v/>
      </c>
      <c r="F361" s="70" t="str">
        <f t="shared" si="80"/>
        <v/>
      </c>
      <c r="G361" s="85" t="str">
        <f t="shared" si="71"/>
        <v/>
      </c>
      <c r="H361" s="85"/>
      <c r="I361" s="85"/>
      <c r="J361" s="74"/>
      <c r="K361" s="204"/>
      <c r="L361" s="71" t="str">
        <f t="shared" si="81"/>
        <v/>
      </c>
      <c r="M361" s="74" t="str">
        <f t="shared" si="72"/>
        <v/>
      </c>
      <c r="N361" s="74" t="str">
        <f t="shared" si="73"/>
        <v>-</v>
      </c>
      <c r="O361" s="71" t="str">
        <f t="shared" si="82"/>
        <v/>
      </c>
      <c r="P361" s="71" t="str">
        <f t="shared" si="83"/>
        <v>振替済み</v>
      </c>
      <c r="Q361" s="192" t="str">
        <f t="shared" si="84"/>
        <v/>
      </c>
      <c r="R361" s="199" t="str">
        <f t="shared" si="74"/>
        <v/>
      </c>
      <c r="S361" s="45"/>
      <c r="V361" s="64" t="str">
        <f>IFERROR(VLOOKUP(B361,【記載例】工事概要!$C$10:$D$14,2,FALSE),"")</f>
        <v/>
      </c>
      <c r="W361" s="64" t="str">
        <f>IFERROR(VLOOKUP(B361,【記載例】工事概要!$C$18:$D$23,2,FALSE),"")</f>
        <v/>
      </c>
      <c r="X361" s="64" t="str">
        <f>IFERROR(VLOOKUP(B361,【記載例】工事概要!$C$24:$D$26,2,FALSE),"")</f>
        <v/>
      </c>
      <c r="Y361" s="64" t="str">
        <f>IF(B361&gt;【記載例】工事概要!$C$28,"",IF(B361&gt;=【記載例】工事概要!$C$27,$Y$13,""))</f>
        <v/>
      </c>
      <c r="Z361" s="64" t="str">
        <f>IF(B361&gt;【記載例】工事概要!$C$30,"",IF(B361&gt;=【記載例】工事概要!$C$29,$Z$13,""))</f>
        <v/>
      </c>
      <c r="AA361" s="64" t="str">
        <f>IF(B361&gt;【記載例】工事概要!$C$32,"",IF(B361&gt;=【記載例】工事概要!$C$31,$AA$13,""))</f>
        <v/>
      </c>
      <c r="AB361" s="64" t="str">
        <f>IF(B361&gt;【記載例】工事概要!$C$34,"",IF(B361&gt;=【記載例】工事概要!$C$33,$AB$13,""))</f>
        <v/>
      </c>
      <c r="AC361" s="64" t="str">
        <f>IF(B361&gt;【記載例】工事概要!$C$36,"",IF(B361&gt;=【記載例】工事概要!$C$35,$AC$13,""))</f>
        <v/>
      </c>
      <c r="AD361" s="64" t="str">
        <f>IF(B361&gt;【記載例】工事概要!$C$38,"",IF(B361&gt;=【記載例】工事概要!$C$37,$AD$13,""))</f>
        <v/>
      </c>
      <c r="AE361" s="64" t="str">
        <f>IF(B361&gt;【記載例】工事概要!$C$40,"",IF(B361&gt;=【記載例】工事概要!$C$39,$AE$13,""))</f>
        <v/>
      </c>
      <c r="AF361" s="64" t="str">
        <f t="shared" si="75"/>
        <v/>
      </c>
      <c r="AG361" s="64" t="str">
        <f t="shared" si="76"/>
        <v xml:space="preserve"> </v>
      </c>
    </row>
    <row r="362" spans="1:33" ht="39" customHeight="1">
      <c r="A362" s="47" t="str">
        <f t="shared" si="77"/>
        <v>対象期間外</v>
      </c>
      <c r="B362" s="72" t="str">
        <f>IFERROR(IF(B361=【記載例】工事概要!$E$14,"-",IF(B361="-","-",B361+1)),"-")</f>
        <v>-</v>
      </c>
      <c r="C362" s="73" t="str">
        <f t="shared" si="78"/>
        <v>-</v>
      </c>
      <c r="D362" s="66" t="str">
        <f t="shared" si="79"/>
        <v xml:space="preserve"> </v>
      </c>
      <c r="E362" s="85" t="str">
        <f>IF(B362=【記載例】工事概要!$E$10,"",IF(B362&gt;【記載例】工事概要!$E$13,"",IF(LEN(AF362)=0,"○","")))</f>
        <v/>
      </c>
      <c r="F362" s="70" t="str">
        <f t="shared" si="80"/>
        <v/>
      </c>
      <c r="G362" s="85" t="str">
        <f t="shared" si="71"/>
        <v/>
      </c>
      <c r="H362" s="85"/>
      <c r="I362" s="85"/>
      <c r="J362" s="74"/>
      <c r="K362" s="204"/>
      <c r="L362" s="71" t="str">
        <f t="shared" si="81"/>
        <v/>
      </c>
      <c r="M362" s="74" t="str">
        <f t="shared" si="72"/>
        <v/>
      </c>
      <c r="N362" s="74" t="str">
        <f t="shared" si="73"/>
        <v>-</v>
      </c>
      <c r="O362" s="71" t="str">
        <f t="shared" si="82"/>
        <v/>
      </c>
      <c r="P362" s="71" t="str">
        <f t="shared" si="83"/>
        <v>振替済み</v>
      </c>
      <c r="Q362" s="192" t="str">
        <f t="shared" si="84"/>
        <v/>
      </c>
      <c r="R362" s="199" t="str">
        <f t="shared" si="74"/>
        <v/>
      </c>
      <c r="S362" s="45"/>
      <c r="V362" s="64" t="str">
        <f>IFERROR(VLOOKUP(B362,【記載例】工事概要!$C$10:$D$14,2,FALSE),"")</f>
        <v/>
      </c>
      <c r="W362" s="64" t="str">
        <f>IFERROR(VLOOKUP(B362,【記載例】工事概要!$C$18:$D$23,2,FALSE),"")</f>
        <v/>
      </c>
      <c r="X362" s="64" t="str">
        <f>IFERROR(VLOOKUP(B362,【記載例】工事概要!$C$24:$D$26,2,FALSE),"")</f>
        <v/>
      </c>
      <c r="Y362" s="64" t="str">
        <f>IF(B362&gt;【記載例】工事概要!$C$28,"",IF(B362&gt;=【記載例】工事概要!$C$27,$Y$13,""))</f>
        <v/>
      </c>
      <c r="Z362" s="64" t="str">
        <f>IF(B362&gt;【記載例】工事概要!$C$30,"",IF(B362&gt;=【記載例】工事概要!$C$29,$Z$13,""))</f>
        <v/>
      </c>
      <c r="AA362" s="64" t="str">
        <f>IF(B362&gt;【記載例】工事概要!$C$32,"",IF(B362&gt;=【記載例】工事概要!$C$31,$AA$13,""))</f>
        <v/>
      </c>
      <c r="AB362" s="64" t="str">
        <f>IF(B362&gt;【記載例】工事概要!$C$34,"",IF(B362&gt;=【記載例】工事概要!$C$33,$AB$13,""))</f>
        <v/>
      </c>
      <c r="AC362" s="64" t="str">
        <f>IF(B362&gt;【記載例】工事概要!$C$36,"",IF(B362&gt;=【記載例】工事概要!$C$35,$AC$13,""))</f>
        <v/>
      </c>
      <c r="AD362" s="64" t="str">
        <f>IF(B362&gt;【記載例】工事概要!$C$38,"",IF(B362&gt;=【記載例】工事概要!$C$37,$AD$13,""))</f>
        <v/>
      </c>
      <c r="AE362" s="64" t="str">
        <f>IF(B362&gt;【記載例】工事概要!$C$40,"",IF(B362&gt;=【記載例】工事概要!$C$39,$AE$13,""))</f>
        <v/>
      </c>
      <c r="AF362" s="64" t="str">
        <f t="shared" si="75"/>
        <v/>
      </c>
      <c r="AG362" s="64" t="str">
        <f t="shared" si="76"/>
        <v xml:space="preserve"> </v>
      </c>
    </row>
    <row r="363" spans="1:33" ht="39" customHeight="1">
      <c r="A363" s="47" t="str">
        <f t="shared" si="77"/>
        <v>対象期間外</v>
      </c>
      <c r="B363" s="72" t="str">
        <f>IFERROR(IF(B362=【記載例】工事概要!$E$14,"-",IF(B362="-","-",B362+1)),"-")</f>
        <v>-</v>
      </c>
      <c r="C363" s="73" t="str">
        <f t="shared" si="78"/>
        <v>-</v>
      </c>
      <c r="D363" s="66" t="str">
        <f t="shared" si="79"/>
        <v xml:space="preserve"> </v>
      </c>
      <c r="E363" s="85" t="str">
        <f>IF(B363=【記載例】工事概要!$E$10,"",IF(B363&gt;【記載例】工事概要!$E$13,"",IF(LEN(AF363)=0,"○","")))</f>
        <v/>
      </c>
      <c r="F363" s="70" t="str">
        <f t="shared" si="80"/>
        <v/>
      </c>
      <c r="G363" s="85" t="str">
        <f t="shared" si="71"/>
        <v/>
      </c>
      <c r="H363" s="85"/>
      <c r="I363" s="85"/>
      <c r="J363" s="74"/>
      <c r="K363" s="204"/>
      <c r="L363" s="71" t="str">
        <f t="shared" si="81"/>
        <v/>
      </c>
      <c r="M363" s="74" t="str">
        <f t="shared" si="72"/>
        <v/>
      </c>
      <c r="N363" s="74" t="str">
        <f t="shared" si="73"/>
        <v>-</v>
      </c>
      <c r="O363" s="71" t="str">
        <f t="shared" si="82"/>
        <v/>
      </c>
      <c r="P363" s="71" t="str">
        <f t="shared" si="83"/>
        <v>振替済み</v>
      </c>
      <c r="Q363" s="192" t="str">
        <f t="shared" si="84"/>
        <v/>
      </c>
      <c r="R363" s="199" t="str">
        <f t="shared" si="74"/>
        <v/>
      </c>
      <c r="S363" s="45"/>
      <c r="V363" s="64" t="str">
        <f>IFERROR(VLOOKUP(B363,【記載例】工事概要!$C$10:$D$14,2,FALSE),"")</f>
        <v/>
      </c>
      <c r="W363" s="64" t="str">
        <f>IFERROR(VLOOKUP(B363,【記載例】工事概要!$C$18:$D$23,2,FALSE),"")</f>
        <v/>
      </c>
      <c r="X363" s="64" t="str">
        <f>IFERROR(VLOOKUP(B363,【記載例】工事概要!$C$24:$D$26,2,FALSE),"")</f>
        <v/>
      </c>
      <c r="Y363" s="64" t="str">
        <f>IF(B363&gt;【記載例】工事概要!$C$28,"",IF(B363&gt;=【記載例】工事概要!$C$27,$Y$13,""))</f>
        <v/>
      </c>
      <c r="Z363" s="64" t="str">
        <f>IF(B363&gt;【記載例】工事概要!$C$30,"",IF(B363&gt;=【記載例】工事概要!$C$29,$Z$13,""))</f>
        <v/>
      </c>
      <c r="AA363" s="64" t="str">
        <f>IF(B363&gt;【記載例】工事概要!$C$32,"",IF(B363&gt;=【記載例】工事概要!$C$31,$AA$13,""))</f>
        <v/>
      </c>
      <c r="AB363" s="64" t="str">
        <f>IF(B363&gt;【記載例】工事概要!$C$34,"",IF(B363&gt;=【記載例】工事概要!$C$33,$AB$13,""))</f>
        <v/>
      </c>
      <c r="AC363" s="64" t="str">
        <f>IF(B363&gt;【記載例】工事概要!$C$36,"",IF(B363&gt;=【記載例】工事概要!$C$35,$AC$13,""))</f>
        <v/>
      </c>
      <c r="AD363" s="64" t="str">
        <f>IF(B363&gt;【記載例】工事概要!$C$38,"",IF(B363&gt;=【記載例】工事概要!$C$37,$AD$13,""))</f>
        <v/>
      </c>
      <c r="AE363" s="64" t="str">
        <f>IF(B363&gt;【記載例】工事概要!$C$40,"",IF(B363&gt;=【記載例】工事概要!$C$39,$AE$13,""))</f>
        <v/>
      </c>
      <c r="AF363" s="64" t="str">
        <f t="shared" si="75"/>
        <v/>
      </c>
      <c r="AG363" s="64" t="str">
        <f t="shared" si="76"/>
        <v xml:space="preserve"> </v>
      </c>
    </row>
    <row r="364" spans="1:33" ht="39" customHeight="1">
      <c r="A364" s="47" t="str">
        <f t="shared" si="77"/>
        <v>対象期間外</v>
      </c>
      <c r="B364" s="72" t="str">
        <f>IFERROR(IF(B363=【記載例】工事概要!$E$14,"-",IF(B363="-","-",B363+1)),"-")</f>
        <v>-</v>
      </c>
      <c r="C364" s="73" t="str">
        <f t="shared" si="78"/>
        <v>-</v>
      </c>
      <c r="D364" s="66" t="str">
        <f t="shared" si="79"/>
        <v xml:space="preserve"> </v>
      </c>
      <c r="E364" s="85" t="str">
        <f>IF(B364=【記載例】工事概要!$E$10,"",IF(B364&gt;【記載例】工事概要!$E$13,"",IF(LEN(AF364)=0,"○","")))</f>
        <v/>
      </c>
      <c r="F364" s="70" t="str">
        <f t="shared" si="80"/>
        <v/>
      </c>
      <c r="G364" s="85" t="str">
        <f t="shared" si="71"/>
        <v/>
      </c>
      <c r="H364" s="85"/>
      <c r="I364" s="85"/>
      <c r="J364" s="74"/>
      <c r="K364" s="204"/>
      <c r="L364" s="71" t="str">
        <f t="shared" si="81"/>
        <v/>
      </c>
      <c r="M364" s="74" t="str">
        <f t="shared" si="72"/>
        <v/>
      </c>
      <c r="N364" s="74" t="str">
        <f t="shared" si="73"/>
        <v>-</v>
      </c>
      <c r="O364" s="71" t="str">
        <f t="shared" si="82"/>
        <v/>
      </c>
      <c r="P364" s="71" t="str">
        <f t="shared" si="83"/>
        <v>振替済み</v>
      </c>
      <c r="Q364" s="192" t="str">
        <f t="shared" si="84"/>
        <v/>
      </c>
      <c r="R364" s="199" t="str">
        <f t="shared" si="74"/>
        <v/>
      </c>
      <c r="S364" s="45"/>
      <c r="V364" s="64" t="str">
        <f>IFERROR(VLOOKUP(B364,【記載例】工事概要!$C$10:$D$14,2,FALSE),"")</f>
        <v/>
      </c>
      <c r="W364" s="64" t="str">
        <f>IFERROR(VLOOKUP(B364,【記載例】工事概要!$C$18:$D$23,2,FALSE),"")</f>
        <v/>
      </c>
      <c r="X364" s="64" t="str">
        <f>IFERROR(VLOOKUP(B364,【記載例】工事概要!$C$24:$D$26,2,FALSE),"")</f>
        <v/>
      </c>
      <c r="Y364" s="64" t="str">
        <f>IF(B364&gt;【記載例】工事概要!$C$28,"",IF(B364&gt;=【記載例】工事概要!$C$27,$Y$13,""))</f>
        <v/>
      </c>
      <c r="Z364" s="64" t="str">
        <f>IF(B364&gt;【記載例】工事概要!$C$30,"",IF(B364&gt;=【記載例】工事概要!$C$29,$Z$13,""))</f>
        <v/>
      </c>
      <c r="AA364" s="64" t="str">
        <f>IF(B364&gt;【記載例】工事概要!$C$32,"",IF(B364&gt;=【記載例】工事概要!$C$31,$AA$13,""))</f>
        <v/>
      </c>
      <c r="AB364" s="64" t="str">
        <f>IF(B364&gt;【記載例】工事概要!$C$34,"",IF(B364&gt;=【記載例】工事概要!$C$33,$AB$13,""))</f>
        <v/>
      </c>
      <c r="AC364" s="64" t="str">
        <f>IF(B364&gt;【記載例】工事概要!$C$36,"",IF(B364&gt;=【記載例】工事概要!$C$35,$AC$13,""))</f>
        <v/>
      </c>
      <c r="AD364" s="64" t="str">
        <f>IF(B364&gt;【記載例】工事概要!$C$38,"",IF(B364&gt;=【記載例】工事概要!$C$37,$AD$13,""))</f>
        <v/>
      </c>
      <c r="AE364" s="64" t="str">
        <f>IF(B364&gt;【記載例】工事概要!$C$40,"",IF(B364&gt;=【記載例】工事概要!$C$39,$AE$13,""))</f>
        <v/>
      </c>
      <c r="AF364" s="64" t="str">
        <f t="shared" si="75"/>
        <v/>
      </c>
      <c r="AG364" s="64" t="str">
        <f t="shared" si="76"/>
        <v xml:space="preserve"> </v>
      </c>
    </row>
    <row r="365" spans="1:33" ht="39" customHeight="1">
      <c r="A365" s="47" t="str">
        <f t="shared" si="77"/>
        <v>対象期間外</v>
      </c>
      <c r="B365" s="72" t="str">
        <f>IFERROR(IF(B364=【記載例】工事概要!$E$14,"-",IF(B364="-","-",B364+1)),"-")</f>
        <v>-</v>
      </c>
      <c r="C365" s="73" t="str">
        <f t="shared" si="78"/>
        <v>-</v>
      </c>
      <c r="D365" s="66" t="str">
        <f t="shared" si="79"/>
        <v xml:space="preserve"> </v>
      </c>
      <c r="E365" s="85" t="str">
        <f>IF(B365=【記載例】工事概要!$E$10,"",IF(B365&gt;【記載例】工事概要!$E$13,"",IF(LEN(AF365)=0,"○","")))</f>
        <v/>
      </c>
      <c r="F365" s="70" t="str">
        <f t="shared" si="80"/>
        <v/>
      </c>
      <c r="G365" s="85" t="str">
        <f t="shared" si="71"/>
        <v/>
      </c>
      <c r="H365" s="85"/>
      <c r="I365" s="85"/>
      <c r="J365" s="74"/>
      <c r="K365" s="204"/>
      <c r="L365" s="71" t="str">
        <f t="shared" si="81"/>
        <v/>
      </c>
      <c r="M365" s="74" t="str">
        <f t="shared" si="72"/>
        <v/>
      </c>
      <c r="N365" s="74" t="str">
        <f t="shared" si="73"/>
        <v>-</v>
      </c>
      <c r="O365" s="71" t="str">
        <f t="shared" si="82"/>
        <v/>
      </c>
      <c r="P365" s="71" t="str">
        <f t="shared" si="83"/>
        <v>振替済み</v>
      </c>
      <c r="Q365" s="192" t="str">
        <f t="shared" si="84"/>
        <v/>
      </c>
      <c r="R365" s="199" t="str">
        <f t="shared" si="74"/>
        <v/>
      </c>
      <c r="S365" s="45"/>
      <c r="V365" s="64" t="str">
        <f>IFERROR(VLOOKUP(B365,【記載例】工事概要!$C$10:$D$14,2,FALSE),"")</f>
        <v/>
      </c>
      <c r="W365" s="64" t="str">
        <f>IFERROR(VLOOKUP(B365,【記載例】工事概要!$C$18:$D$23,2,FALSE),"")</f>
        <v/>
      </c>
      <c r="X365" s="64" t="str">
        <f>IFERROR(VLOOKUP(B365,【記載例】工事概要!$C$24:$D$26,2,FALSE),"")</f>
        <v/>
      </c>
      <c r="Y365" s="64" t="str">
        <f>IF(B365&gt;【記載例】工事概要!$C$28,"",IF(B365&gt;=【記載例】工事概要!$C$27,$Y$13,""))</f>
        <v/>
      </c>
      <c r="Z365" s="64" t="str">
        <f>IF(B365&gt;【記載例】工事概要!$C$30,"",IF(B365&gt;=【記載例】工事概要!$C$29,$Z$13,""))</f>
        <v/>
      </c>
      <c r="AA365" s="64" t="str">
        <f>IF(B365&gt;【記載例】工事概要!$C$32,"",IF(B365&gt;=【記載例】工事概要!$C$31,$AA$13,""))</f>
        <v/>
      </c>
      <c r="AB365" s="64" t="str">
        <f>IF(B365&gt;【記載例】工事概要!$C$34,"",IF(B365&gt;=【記載例】工事概要!$C$33,$AB$13,""))</f>
        <v/>
      </c>
      <c r="AC365" s="64" t="str">
        <f>IF(B365&gt;【記載例】工事概要!$C$36,"",IF(B365&gt;=【記載例】工事概要!$C$35,$AC$13,""))</f>
        <v/>
      </c>
      <c r="AD365" s="64" t="str">
        <f>IF(B365&gt;【記載例】工事概要!$C$38,"",IF(B365&gt;=【記載例】工事概要!$C$37,$AD$13,""))</f>
        <v/>
      </c>
      <c r="AE365" s="64" t="str">
        <f>IF(B365&gt;【記載例】工事概要!$C$40,"",IF(B365&gt;=【記載例】工事概要!$C$39,$AE$13,""))</f>
        <v/>
      </c>
      <c r="AF365" s="64" t="str">
        <f t="shared" si="75"/>
        <v/>
      </c>
      <c r="AG365" s="64" t="str">
        <f t="shared" si="76"/>
        <v xml:space="preserve"> </v>
      </c>
    </row>
    <row r="366" spans="1:33" ht="39" customHeight="1">
      <c r="A366" s="47" t="str">
        <f t="shared" si="77"/>
        <v>対象期間外</v>
      </c>
      <c r="B366" s="72" t="str">
        <f>IFERROR(IF(B365=【記載例】工事概要!$E$14,"-",IF(B365="-","-",B365+1)),"-")</f>
        <v>-</v>
      </c>
      <c r="C366" s="73" t="str">
        <f t="shared" si="78"/>
        <v>-</v>
      </c>
      <c r="D366" s="66" t="str">
        <f t="shared" si="79"/>
        <v xml:space="preserve"> </v>
      </c>
      <c r="E366" s="85" t="str">
        <f>IF(B366=【記載例】工事概要!$E$10,"",IF(B366&gt;【記載例】工事概要!$E$13,"",IF(LEN(AF366)=0,"○","")))</f>
        <v/>
      </c>
      <c r="F366" s="70" t="str">
        <f t="shared" si="80"/>
        <v/>
      </c>
      <c r="G366" s="85" t="str">
        <f t="shared" si="71"/>
        <v/>
      </c>
      <c r="H366" s="85"/>
      <c r="I366" s="85"/>
      <c r="J366" s="74"/>
      <c r="K366" s="204"/>
      <c r="L366" s="71" t="str">
        <f t="shared" si="81"/>
        <v/>
      </c>
      <c r="M366" s="74" t="str">
        <f t="shared" si="72"/>
        <v/>
      </c>
      <c r="N366" s="74" t="str">
        <f t="shared" si="73"/>
        <v>-</v>
      </c>
      <c r="O366" s="71" t="str">
        <f t="shared" si="82"/>
        <v/>
      </c>
      <c r="P366" s="71" t="str">
        <f t="shared" si="83"/>
        <v>振替済み</v>
      </c>
      <c r="Q366" s="192" t="str">
        <f t="shared" si="84"/>
        <v/>
      </c>
      <c r="R366" s="199" t="str">
        <f t="shared" si="74"/>
        <v/>
      </c>
      <c r="S366" s="45"/>
      <c r="V366" s="64" t="str">
        <f>IFERROR(VLOOKUP(B366,【記載例】工事概要!$C$10:$D$14,2,FALSE),"")</f>
        <v/>
      </c>
      <c r="W366" s="64" t="str">
        <f>IFERROR(VLOOKUP(B366,【記載例】工事概要!$C$18:$D$23,2,FALSE),"")</f>
        <v/>
      </c>
      <c r="X366" s="64" t="str">
        <f>IFERROR(VLOOKUP(B366,【記載例】工事概要!$C$24:$D$26,2,FALSE),"")</f>
        <v/>
      </c>
      <c r="Y366" s="64" t="str">
        <f>IF(B366&gt;【記載例】工事概要!$C$28,"",IF(B366&gt;=【記載例】工事概要!$C$27,$Y$13,""))</f>
        <v/>
      </c>
      <c r="Z366" s="64" t="str">
        <f>IF(B366&gt;【記載例】工事概要!$C$30,"",IF(B366&gt;=【記載例】工事概要!$C$29,$Z$13,""))</f>
        <v/>
      </c>
      <c r="AA366" s="64" t="str">
        <f>IF(B366&gt;【記載例】工事概要!$C$32,"",IF(B366&gt;=【記載例】工事概要!$C$31,$AA$13,""))</f>
        <v/>
      </c>
      <c r="AB366" s="64" t="str">
        <f>IF(B366&gt;【記載例】工事概要!$C$34,"",IF(B366&gt;=【記載例】工事概要!$C$33,$AB$13,""))</f>
        <v/>
      </c>
      <c r="AC366" s="64" t="str">
        <f>IF(B366&gt;【記載例】工事概要!$C$36,"",IF(B366&gt;=【記載例】工事概要!$C$35,$AC$13,""))</f>
        <v/>
      </c>
      <c r="AD366" s="64" t="str">
        <f>IF(B366&gt;【記載例】工事概要!$C$38,"",IF(B366&gt;=【記載例】工事概要!$C$37,$AD$13,""))</f>
        <v/>
      </c>
      <c r="AE366" s="64" t="str">
        <f>IF(B366&gt;【記載例】工事概要!$C$40,"",IF(B366&gt;=【記載例】工事概要!$C$39,$AE$13,""))</f>
        <v/>
      </c>
      <c r="AF366" s="64" t="str">
        <f t="shared" si="75"/>
        <v/>
      </c>
      <c r="AG366" s="64" t="str">
        <f t="shared" si="76"/>
        <v xml:space="preserve"> </v>
      </c>
    </row>
    <row r="367" spans="1:33" ht="39" customHeight="1">
      <c r="A367" s="47" t="str">
        <f t="shared" si="77"/>
        <v>対象期間外</v>
      </c>
      <c r="B367" s="72" t="str">
        <f>IFERROR(IF(B366=【記載例】工事概要!$E$14,"-",IF(B366="-","-",B366+1)),"-")</f>
        <v>-</v>
      </c>
      <c r="C367" s="73" t="str">
        <f t="shared" si="78"/>
        <v>-</v>
      </c>
      <c r="D367" s="66" t="str">
        <f t="shared" si="79"/>
        <v xml:space="preserve"> </v>
      </c>
      <c r="E367" s="85" t="str">
        <f>IF(B367=【記載例】工事概要!$E$10,"",IF(B367&gt;【記載例】工事概要!$E$13,"",IF(LEN(AF367)=0,"○","")))</f>
        <v/>
      </c>
      <c r="F367" s="70" t="str">
        <f t="shared" si="80"/>
        <v/>
      </c>
      <c r="G367" s="85" t="str">
        <f t="shared" si="71"/>
        <v/>
      </c>
      <c r="H367" s="85"/>
      <c r="I367" s="85"/>
      <c r="J367" s="74"/>
      <c r="K367" s="204"/>
      <c r="L367" s="71" t="str">
        <f t="shared" si="81"/>
        <v/>
      </c>
      <c r="M367" s="74" t="str">
        <f t="shared" si="72"/>
        <v/>
      </c>
      <c r="N367" s="74" t="str">
        <f t="shared" si="73"/>
        <v>-</v>
      </c>
      <c r="O367" s="71" t="str">
        <f t="shared" si="82"/>
        <v/>
      </c>
      <c r="P367" s="71" t="str">
        <f t="shared" si="83"/>
        <v>振替済み</v>
      </c>
      <c r="Q367" s="192" t="str">
        <f t="shared" si="84"/>
        <v/>
      </c>
      <c r="R367" s="199" t="str">
        <f t="shared" si="74"/>
        <v/>
      </c>
      <c r="S367" s="45"/>
      <c r="V367" s="64" t="str">
        <f>IFERROR(VLOOKUP(B367,【記載例】工事概要!$C$10:$D$14,2,FALSE),"")</f>
        <v/>
      </c>
      <c r="W367" s="64" t="str">
        <f>IFERROR(VLOOKUP(B367,【記載例】工事概要!$C$18:$D$23,2,FALSE),"")</f>
        <v/>
      </c>
      <c r="X367" s="64" t="str">
        <f>IFERROR(VLOOKUP(B367,【記載例】工事概要!$C$24:$D$26,2,FALSE),"")</f>
        <v/>
      </c>
      <c r="Y367" s="64" t="str">
        <f>IF(B367&gt;【記載例】工事概要!$C$28,"",IF(B367&gt;=【記載例】工事概要!$C$27,$Y$13,""))</f>
        <v/>
      </c>
      <c r="Z367" s="64" t="str">
        <f>IF(B367&gt;【記載例】工事概要!$C$30,"",IF(B367&gt;=【記載例】工事概要!$C$29,$Z$13,""))</f>
        <v/>
      </c>
      <c r="AA367" s="64" t="str">
        <f>IF(B367&gt;【記載例】工事概要!$C$32,"",IF(B367&gt;=【記載例】工事概要!$C$31,$AA$13,""))</f>
        <v/>
      </c>
      <c r="AB367" s="64" t="str">
        <f>IF(B367&gt;【記載例】工事概要!$C$34,"",IF(B367&gt;=【記載例】工事概要!$C$33,$AB$13,""))</f>
        <v/>
      </c>
      <c r="AC367" s="64" t="str">
        <f>IF(B367&gt;【記載例】工事概要!$C$36,"",IF(B367&gt;=【記載例】工事概要!$C$35,$AC$13,""))</f>
        <v/>
      </c>
      <c r="AD367" s="64" t="str">
        <f>IF(B367&gt;【記載例】工事概要!$C$38,"",IF(B367&gt;=【記載例】工事概要!$C$37,$AD$13,""))</f>
        <v/>
      </c>
      <c r="AE367" s="64" t="str">
        <f>IF(B367&gt;【記載例】工事概要!$C$40,"",IF(B367&gt;=【記載例】工事概要!$C$39,$AE$13,""))</f>
        <v/>
      </c>
      <c r="AF367" s="64" t="str">
        <f t="shared" si="75"/>
        <v/>
      </c>
      <c r="AG367" s="64" t="str">
        <f t="shared" si="76"/>
        <v xml:space="preserve"> </v>
      </c>
    </row>
    <row r="368" spans="1:33" ht="39" customHeight="1">
      <c r="A368" s="47" t="str">
        <f t="shared" si="77"/>
        <v>対象期間外</v>
      </c>
      <c r="B368" s="72" t="str">
        <f>IFERROR(IF(B367=【記載例】工事概要!$E$14,"-",IF(B367="-","-",B367+1)),"-")</f>
        <v>-</v>
      </c>
      <c r="C368" s="73" t="str">
        <f t="shared" si="78"/>
        <v>-</v>
      </c>
      <c r="D368" s="66" t="str">
        <f t="shared" si="79"/>
        <v xml:space="preserve"> </v>
      </c>
      <c r="E368" s="85" t="str">
        <f>IF(B368=【記載例】工事概要!$E$10,"",IF(B368&gt;【記載例】工事概要!$E$13,"",IF(LEN(AF368)=0,"○","")))</f>
        <v/>
      </c>
      <c r="F368" s="70" t="str">
        <f t="shared" si="80"/>
        <v/>
      </c>
      <c r="G368" s="85" t="str">
        <f t="shared" si="71"/>
        <v/>
      </c>
      <c r="H368" s="85"/>
      <c r="I368" s="85"/>
      <c r="J368" s="74"/>
      <c r="K368" s="204"/>
      <c r="L368" s="71" t="str">
        <f t="shared" si="81"/>
        <v/>
      </c>
      <c r="M368" s="74" t="str">
        <f t="shared" si="72"/>
        <v/>
      </c>
      <c r="N368" s="74" t="str">
        <f t="shared" si="73"/>
        <v>-</v>
      </c>
      <c r="O368" s="71" t="str">
        <f t="shared" si="82"/>
        <v/>
      </c>
      <c r="P368" s="71" t="str">
        <f t="shared" si="83"/>
        <v>振替済み</v>
      </c>
      <c r="Q368" s="192" t="str">
        <f t="shared" si="84"/>
        <v/>
      </c>
      <c r="R368" s="199" t="str">
        <f t="shared" si="74"/>
        <v/>
      </c>
      <c r="S368" s="45"/>
      <c r="V368" s="64" t="str">
        <f>IFERROR(VLOOKUP(B368,【記載例】工事概要!$C$10:$D$14,2,FALSE),"")</f>
        <v/>
      </c>
      <c r="W368" s="64" t="str">
        <f>IFERROR(VLOOKUP(B368,【記載例】工事概要!$C$18:$D$23,2,FALSE),"")</f>
        <v/>
      </c>
      <c r="X368" s="64" t="str">
        <f>IFERROR(VLOOKUP(B368,【記載例】工事概要!$C$24:$D$26,2,FALSE),"")</f>
        <v/>
      </c>
      <c r="Y368" s="64" t="str">
        <f>IF(B368&gt;【記載例】工事概要!$C$28,"",IF(B368&gt;=【記載例】工事概要!$C$27,$Y$13,""))</f>
        <v/>
      </c>
      <c r="Z368" s="64" t="str">
        <f>IF(B368&gt;【記載例】工事概要!$C$30,"",IF(B368&gt;=【記載例】工事概要!$C$29,$Z$13,""))</f>
        <v/>
      </c>
      <c r="AA368" s="64" t="str">
        <f>IF(B368&gt;【記載例】工事概要!$C$32,"",IF(B368&gt;=【記載例】工事概要!$C$31,$AA$13,""))</f>
        <v/>
      </c>
      <c r="AB368" s="64" t="str">
        <f>IF(B368&gt;【記載例】工事概要!$C$34,"",IF(B368&gt;=【記載例】工事概要!$C$33,$AB$13,""))</f>
        <v/>
      </c>
      <c r="AC368" s="64" t="str">
        <f>IF(B368&gt;【記載例】工事概要!$C$36,"",IF(B368&gt;=【記載例】工事概要!$C$35,$AC$13,""))</f>
        <v/>
      </c>
      <c r="AD368" s="64" t="str">
        <f>IF(B368&gt;【記載例】工事概要!$C$38,"",IF(B368&gt;=【記載例】工事概要!$C$37,$AD$13,""))</f>
        <v/>
      </c>
      <c r="AE368" s="64" t="str">
        <f>IF(B368&gt;【記載例】工事概要!$C$40,"",IF(B368&gt;=【記載例】工事概要!$C$39,$AE$13,""))</f>
        <v/>
      </c>
      <c r="AF368" s="64" t="str">
        <f t="shared" si="75"/>
        <v/>
      </c>
      <c r="AG368" s="64" t="str">
        <f t="shared" si="76"/>
        <v xml:space="preserve"> </v>
      </c>
    </row>
    <row r="369" spans="1:33" ht="39" customHeight="1">
      <c r="A369" s="47" t="str">
        <f t="shared" si="77"/>
        <v>対象期間外</v>
      </c>
      <c r="B369" s="72" t="str">
        <f>IFERROR(IF(B368=【記載例】工事概要!$E$14,"-",IF(B368="-","-",B368+1)),"-")</f>
        <v>-</v>
      </c>
      <c r="C369" s="73" t="str">
        <f t="shared" si="78"/>
        <v>-</v>
      </c>
      <c r="D369" s="66" t="str">
        <f t="shared" si="79"/>
        <v xml:space="preserve"> </v>
      </c>
      <c r="E369" s="85" t="str">
        <f>IF(B369=【記載例】工事概要!$E$10,"",IF(B369&gt;【記載例】工事概要!$E$13,"",IF(LEN(AF369)=0,"○","")))</f>
        <v/>
      </c>
      <c r="F369" s="70" t="str">
        <f t="shared" si="80"/>
        <v/>
      </c>
      <c r="G369" s="85" t="str">
        <f t="shared" si="71"/>
        <v/>
      </c>
      <c r="H369" s="85"/>
      <c r="I369" s="85"/>
      <c r="J369" s="74"/>
      <c r="K369" s="204"/>
      <c r="L369" s="71" t="str">
        <f t="shared" si="81"/>
        <v/>
      </c>
      <c r="M369" s="74" t="str">
        <f t="shared" si="72"/>
        <v/>
      </c>
      <c r="N369" s="74" t="str">
        <f t="shared" si="73"/>
        <v>-</v>
      </c>
      <c r="O369" s="71" t="str">
        <f t="shared" si="82"/>
        <v/>
      </c>
      <c r="P369" s="71" t="str">
        <f t="shared" si="83"/>
        <v>振替済み</v>
      </c>
      <c r="Q369" s="192" t="str">
        <f t="shared" si="84"/>
        <v/>
      </c>
      <c r="R369" s="199" t="str">
        <f t="shared" si="74"/>
        <v/>
      </c>
      <c r="S369" s="45"/>
      <c r="V369" s="64" t="str">
        <f>IFERROR(VLOOKUP(B369,【記載例】工事概要!$C$10:$D$14,2,FALSE),"")</f>
        <v/>
      </c>
      <c r="W369" s="64" t="str">
        <f>IFERROR(VLOOKUP(B369,【記載例】工事概要!$C$18:$D$23,2,FALSE),"")</f>
        <v/>
      </c>
      <c r="X369" s="64" t="str">
        <f>IFERROR(VLOOKUP(B369,【記載例】工事概要!$C$24:$D$26,2,FALSE),"")</f>
        <v/>
      </c>
      <c r="Y369" s="64" t="str">
        <f>IF(B369&gt;【記載例】工事概要!$C$28,"",IF(B369&gt;=【記載例】工事概要!$C$27,$Y$13,""))</f>
        <v/>
      </c>
      <c r="Z369" s="64" t="str">
        <f>IF(B369&gt;【記載例】工事概要!$C$30,"",IF(B369&gt;=【記載例】工事概要!$C$29,$Z$13,""))</f>
        <v/>
      </c>
      <c r="AA369" s="64" t="str">
        <f>IF(B369&gt;【記載例】工事概要!$C$32,"",IF(B369&gt;=【記載例】工事概要!$C$31,$AA$13,""))</f>
        <v/>
      </c>
      <c r="AB369" s="64" t="str">
        <f>IF(B369&gt;【記載例】工事概要!$C$34,"",IF(B369&gt;=【記載例】工事概要!$C$33,$AB$13,""))</f>
        <v/>
      </c>
      <c r="AC369" s="64" t="str">
        <f>IF(B369&gt;【記載例】工事概要!$C$36,"",IF(B369&gt;=【記載例】工事概要!$C$35,$AC$13,""))</f>
        <v/>
      </c>
      <c r="AD369" s="64" t="str">
        <f>IF(B369&gt;【記載例】工事概要!$C$38,"",IF(B369&gt;=【記載例】工事概要!$C$37,$AD$13,""))</f>
        <v/>
      </c>
      <c r="AE369" s="64" t="str">
        <f>IF(B369&gt;【記載例】工事概要!$C$40,"",IF(B369&gt;=【記載例】工事概要!$C$39,$AE$13,""))</f>
        <v/>
      </c>
      <c r="AF369" s="64" t="str">
        <f t="shared" si="75"/>
        <v/>
      </c>
      <c r="AG369" s="64" t="str">
        <f t="shared" si="76"/>
        <v xml:space="preserve"> </v>
      </c>
    </row>
    <row r="370" spans="1:33" ht="39" customHeight="1">
      <c r="A370" s="47" t="str">
        <f t="shared" si="77"/>
        <v>対象期間外</v>
      </c>
      <c r="B370" s="72" t="str">
        <f>IFERROR(IF(B369=【記載例】工事概要!$E$14,"-",IF(B369="-","-",B369+1)),"-")</f>
        <v>-</v>
      </c>
      <c r="C370" s="73" t="str">
        <f t="shared" si="78"/>
        <v>-</v>
      </c>
      <c r="D370" s="66" t="str">
        <f t="shared" si="79"/>
        <v xml:space="preserve"> </v>
      </c>
      <c r="E370" s="85" t="str">
        <f>IF(B370=【記載例】工事概要!$E$10,"",IF(B370&gt;【記載例】工事概要!$E$13,"",IF(LEN(AF370)=0,"○","")))</f>
        <v/>
      </c>
      <c r="F370" s="70" t="str">
        <f t="shared" si="80"/>
        <v/>
      </c>
      <c r="G370" s="85" t="str">
        <f t="shared" si="71"/>
        <v/>
      </c>
      <c r="H370" s="85"/>
      <c r="I370" s="85"/>
      <c r="J370" s="74"/>
      <c r="K370" s="204"/>
      <c r="L370" s="71" t="str">
        <f t="shared" si="81"/>
        <v/>
      </c>
      <c r="M370" s="74" t="str">
        <f t="shared" si="72"/>
        <v/>
      </c>
      <c r="N370" s="74" t="str">
        <f t="shared" si="73"/>
        <v>-</v>
      </c>
      <c r="O370" s="71" t="str">
        <f t="shared" si="82"/>
        <v/>
      </c>
      <c r="P370" s="71" t="str">
        <f t="shared" si="83"/>
        <v>振替済み</v>
      </c>
      <c r="Q370" s="192" t="str">
        <f t="shared" si="84"/>
        <v/>
      </c>
      <c r="R370" s="199" t="str">
        <f t="shared" si="74"/>
        <v/>
      </c>
      <c r="S370" s="45"/>
      <c r="V370" s="64" t="str">
        <f>IFERROR(VLOOKUP(B370,【記載例】工事概要!$C$10:$D$14,2,FALSE),"")</f>
        <v/>
      </c>
      <c r="W370" s="64" t="str">
        <f>IFERROR(VLOOKUP(B370,【記載例】工事概要!$C$18:$D$23,2,FALSE),"")</f>
        <v/>
      </c>
      <c r="X370" s="64" t="str">
        <f>IFERROR(VLOOKUP(B370,【記載例】工事概要!$C$24:$D$26,2,FALSE),"")</f>
        <v/>
      </c>
      <c r="Y370" s="64" t="str">
        <f>IF(B370&gt;【記載例】工事概要!$C$28,"",IF(B370&gt;=【記載例】工事概要!$C$27,$Y$13,""))</f>
        <v/>
      </c>
      <c r="Z370" s="64" t="str">
        <f>IF(B370&gt;【記載例】工事概要!$C$30,"",IF(B370&gt;=【記載例】工事概要!$C$29,$Z$13,""))</f>
        <v/>
      </c>
      <c r="AA370" s="64" t="str">
        <f>IF(B370&gt;【記載例】工事概要!$C$32,"",IF(B370&gt;=【記載例】工事概要!$C$31,$AA$13,""))</f>
        <v/>
      </c>
      <c r="AB370" s="64" t="str">
        <f>IF(B370&gt;【記載例】工事概要!$C$34,"",IF(B370&gt;=【記載例】工事概要!$C$33,$AB$13,""))</f>
        <v/>
      </c>
      <c r="AC370" s="64" t="str">
        <f>IF(B370&gt;【記載例】工事概要!$C$36,"",IF(B370&gt;=【記載例】工事概要!$C$35,$AC$13,""))</f>
        <v/>
      </c>
      <c r="AD370" s="64" t="str">
        <f>IF(B370&gt;【記載例】工事概要!$C$38,"",IF(B370&gt;=【記載例】工事概要!$C$37,$AD$13,""))</f>
        <v/>
      </c>
      <c r="AE370" s="64" t="str">
        <f>IF(B370&gt;【記載例】工事概要!$C$40,"",IF(B370&gt;=【記載例】工事概要!$C$39,$AE$13,""))</f>
        <v/>
      </c>
      <c r="AF370" s="64" t="str">
        <f t="shared" si="75"/>
        <v/>
      </c>
      <c r="AG370" s="64" t="str">
        <f t="shared" si="76"/>
        <v xml:space="preserve"> </v>
      </c>
    </row>
    <row r="371" spans="1:33" ht="39" customHeight="1">
      <c r="A371" s="47" t="str">
        <f t="shared" si="77"/>
        <v>対象期間外</v>
      </c>
      <c r="B371" s="72" t="str">
        <f>IFERROR(IF(B370=【記載例】工事概要!$E$14,"-",IF(B370="-","-",B370+1)),"-")</f>
        <v>-</v>
      </c>
      <c r="C371" s="73" t="str">
        <f t="shared" si="78"/>
        <v>-</v>
      </c>
      <c r="D371" s="66" t="str">
        <f t="shared" si="79"/>
        <v xml:space="preserve"> </v>
      </c>
      <c r="E371" s="85" t="str">
        <f>IF(B371=【記載例】工事概要!$E$10,"",IF(B371&gt;【記載例】工事概要!$E$13,"",IF(LEN(AF371)=0,"○","")))</f>
        <v/>
      </c>
      <c r="F371" s="70" t="str">
        <f t="shared" si="80"/>
        <v/>
      </c>
      <c r="G371" s="85" t="str">
        <f t="shared" si="71"/>
        <v/>
      </c>
      <c r="H371" s="85"/>
      <c r="I371" s="85"/>
      <c r="J371" s="74"/>
      <c r="K371" s="204"/>
      <c r="L371" s="71" t="str">
        <f t="shared" si="81"/>
        <v/>
      </c>
      <c r="M371" s="74" t="str">
        <f t="shared" si="72"/>
        <v/>
      </c>
      <c r="N371" s="74" t="str">
        <f t="shared" si="73"/>
        <v>-</v>
      </c>
      <c r="O371" s="71" t="str">
        <f t="shared" si="82"/>
        <v/>
      </c>
      <c r="P371" s="71" t="str">
        <f t="shared" si="83"/>
        <v>振替済み</v>
      </c>
      <c r="Q371" s="192" t="str">
        <f t="shared" si="84"/>
        <v/>
      </c>
      <c r="R371" s="199" t="str">
        <f t="shared" si="74"/>
        <v/>
      </c>
      <c r="S371" s="45"/>
      <c r="V371" s="64" t="str">
        <f>IFERROR(VLOOKUP(B371,【記載例】工事概要!$C$10:$D$14,2,FALSE),"")</f>
        <v/>
      </c>
      <c r="W371" s="64" t="str">
        <f>IFERROR(VLOOKUP(B371,【記載例】工事概要!$C$18:$D$23,2,FALSE),"")</f>
        <v/>
      </c>
      <c r="X371" s="64" t="str">
        <f>IFERROR(VLOOKUP(B371,【記載例】工事概要!$C$24:$D$26,2,FALSE),"")</f>
        <v/>
      </c>
      <c r="Y371" s="64" t="str">
        <f>IF(B371&gt;【記載例】工事概要!$C$28,"",IF(B371&gt;=【記載例】工事概要!$C$27,$Y$13,""))</f>
        <v/>
      </c>
      <c r="Z371" s="64" t="str">
        <f>IF(B371&gt;【記載例】工事概要!$C$30,"",IF(B371&gt;=【記載例】工事概要!$C$29,$Z$13,""))</f>
        <v/>
      </c>
      <c r="AA371" s="64" t="str">
        <f>IF(B371&gt;【記載例】工事概要!$C$32,"",IF(B371&gt;=【記載例】工事概要!$C$31,$AA$13,""))</f>
        <v/>
      </c>
      <c r="AB371" s="64" t="str">
        <f>IF(B371&gt;【記載例】工事概要!$C$34,"",IF(B371&gt;=【記載例】工事概要!$C$33,$AB$13,""))</f>
        <v/>
      </c>
      <c r="AC371" s="64" t="str">
        <f>IF(B371&gt;【記載例】工事概要!$C$36,"",IF(B371&gt;=【記載例】工事概要!$C$35,$AC$13,""))</f>
        <v/>
      </c>
      <c r="AD371" s="64" t="str">
        <f>IF(B371&gt;【記載例】工事概要!$C$38,"",IF(B371&gt;=【記載例】工事概要!$C$37,$AD$13,""))</f>
        <v/>
      </c>
      <c r="AE371" s="64" t="str">
        <f>IF(B371&gt;【記載例】工事概要!$C$40,"",IF(B371&gt;=【記載例】工事概要!$C$39,$AE$13,""))</f>
        <v/>
      </c>
      <c r="AF371" s="64" t="str">
        <f t="shared" si="75"/>
        <v/>
      </c>
      <c r="AG371" s="64" t="str">
        <f t="shared" si="76"/>
        <v xml:space="preserve"> </v>
      </c>
    </row>
    <row r="372" spans="1:33" ht="39" customHeight="1">
      <c r="A372" s="47" t="str">
        <f t="shared" si="77"/>
        <v>対象期間外</v>
      </c>
      <c r="B372" s="72" t="str">
        <f>IFERROR(IF(B371=【記載例】工事概要!$E$14,"-",IF(B371="-","-",B371+1)),"-")</f>
        <v>-</v>
      </c>
      <c r="C372" s="73" t="str">
        <f t="shared" si="78"/>
        <v>-</v>
      </c>
      <c r="D372" s="66" t="str">
        <f t="shared" si="79"/>
        <v xml:space="preserve"> </v>
      </c>
      <c r="E372" s="85" t="str">
        <f>IF(B372=【記載例】工事概要!$E$10,"",IF(B372&gt;【記載例】工事概要!$E$13,"",IF(LEN(AF372)=0,"○","")))</f>
        <v/>
      </c>
      <c r="F372" s="70" t="str">
        <f t="shared" si="80"/>
        <v/>
      </c>
      <c r="G372" s="85" t="str">
        <f t="shared" si="71"/>
        <v/>
      </c>
      <c r="H372" s="85"/>
      <c r="I372" s="85"/>
      <c r="J372" s="74"/>
      <c r="K372" s="204"/>
      <c r="L372" s="71" t="str">
        <f t="shared" si="81"/>
        <v/>
      </c>
      <c r="M372" s="74" t="str">
        <f t="shared" si="72"/>
        <v/>
      </c>
      <c r="N372" s="74" t="str">
        <f t="shared" si="73"/>
        <v>-</v>
      </c>
      <c r="O372" s="71" t="str">
        <f t="shared" si="82"/>
        <v/>
      </c>
      <c r="P372" s="71" t="str">
        <f t="shared" si="83"/>
        <v>振替済み</v>
      </c>
      <c r="Q372" s="192" t="str">
        <f t="shared" si="84"/>
        <v/>
      </c>
      <c r="R372" s="199" t="str">
        <f t="shared" si="74"/>
        <v/>
      </c>
      <c r="S372" s="45"/>
      <c r="V372" s="64" t="str">
        <f>IFERROR(VLOOKUP(B372,【記載例】工事概要!$C$10:$D$14,2,FALSE),"")</f>
        <v/>
      </c>
      <c r="W372" s="64" t="str">
        <f>IFERROR(VLOOKUP(B372,【記載例】工事概要!$C$18:$D$23,2,FALSE),"")</f>
        <v/>
      </c>
      <c r="X372" s="64" t="str">
        <f>IFERROR(VLOOKUP(B372,【記載例】工事概要!$C$24:$D$26,2,FALSE),"")</f>
        <v/>
      </c>
      <c r="Y372" s="64" t="str">
        <f>IF(B372&gt;【記載例】工事概要!$C$28,"",IF(B372&gt;=【記載例】工事概要!$C$27,$Y$13,""))</f>
        <v/>
      </c>
      <c r="Z372" s="64" t="str">
        <f>IF(B372&gt;【記載例】工事概要!$C$30,"",IF(B372&gt;=【記載例】工事概要!$C$29,$Z$13,""))</f>
        <v/>
      </c>
      <c r="AA372" s="64" t="str">
        <f>IF(B372&gt;【記載例】工事概要!$C$32,"",IF(B372&gt;=【記載例】工事概要!$C$31,$AA$13,""))</f>
        <v/>
      </c>
      <c r="AB372" s="64" t="str">
        <f>IF(B372&gt;【記載例】工事概要!$C$34,"",IF(B372&gt;=【記載例】工事概要!$C$33,$AB$13,""))</f>
        <v/>
      </c>
      <c r="AC372" s="64" t="str">
        <f>IF(B372&gt;【記載例】工事概要!$C$36,"",IF(B372&gt;=【記載例】工事概要!$C$35,$AC$13,""))</f>
        <v/>
      </c>
      <c r="AD372" s="64" t="str">
        <f>IF(B372&gt;【記載例】工事概要!$C$38,"",IF(B372&gt;=【記載例】工事概要!$C$37,$AD$13,""))</f>
        <v/>
      </c>
      <c r="AE372" s="64" t="str">
        <f>IF(B372&gt;【記載例】工事概要!$C$40,"",IF(B372&gt;=【記載例】工事概要!$C$39,$AE$13,""))</f>
        <v/>
      </c>
      <c r="AF372" s="64" t="str">
        <f t="shared" si="75"/>
        <v/>
      </c>
      <c r="AG372" s="64" t="str">
        <f t="shared" si="76"/>
        <v xml:space="preserve"> </v>
      </c>
    </row>
    <row r="373" spans="1:33" ht="39" customHeight="1">
      <c r="A373" s="47" t="str">
        <f t="shared" si="77"/>
        <v>対象期間外</v>
      </c>
      <c r="B373" s="72" t="str">
        <f>IFERROR(IF(B372=【記載例】工事概要!$E$14,"-",IF(B372="-","-",B372+1)),"-")</f>
        <v>-</v>
      </c>
      <c r="C373" s="73" t="str">
        <f t="shared" si="78"/>
        <v>-</v>
      </c>
      <c r="D373" s="66" t="str">
        <f t="shared" si="79"/>
        <v xml:space="preserve"> </v>
      </c>
      <c r="E373" s="85" t="str">
        <f>IF(B373=【記載例】工事概要!$E$10,"",IF(B373&gt;【記載例】工事概要!$E$13,"",IF(LEN(AF373)=0,"○","")))</f>
        <v/>
      </c>
      <c r="F373" s="70" t="str">
        <f t="shared" si="80"/>
        <v/>
      </c>
      <c r="G373" s="85" t="str">
        <f t="shared" si="71"/>
        <v/>
      </c>
      <c r="H373" s="85"/>
      <c r="I373" s="85"/>
      <c r="J373" s="74"/>
      <c r="K373" s="204"/>
      <c r="L373" s="71" t="str">
        <f t="shared" si="81"/>
        <v/>
      </c>
      <c r="M373" s="74" t="str">
        <f t="shared" si="72"/>
        <v/>
      </c>
      <c r="N373" s="74" t="str">
        <f t="shared" si="73"/>
        <v>-</v>
      </c>
      <c r="O373" s="71" t="str">
        <f t="shared" si="82"/>
        <v/>
      </c>
      <c r="P373" s="71" t="str">
        <f t="shared" si="83"/>
        <v>振替済み</v>
      </c>
      <c r="Q373" s="192" t="str">
        <f t="shared" si="84"/>
        <v/>
      </c>
      <c r="R373" s="199" t="str">
        <f t="shared" si="74"/>
        <v/>
      </c>
      <c r="S373" s="45"/>
      <c r="V373" s="64" t="str">
        <f>IFERROR(VLOOKUP(B373,【記載例】工事概要!$C$10:$D$14,2,FALSE),"")</f>
        <v/>
      </c>
      <c r="W373" s="64" t="str">
        <f>IFERROR(VLOOKUP(B373,【記載例】工事概要!$C$18:$D$23,2,FALSE),"")</f>
        <v/>
      </c>
      <c r="X373" s="64" t="str">
        <f>IFERROR(VLOOKUP(B373,【記載例】工事概要!$C$24:$D$26,2,FALSE),"")</f>
        <v/>
      </c>
      <c r="Y373" s="64" t="str">
        <f>IF(B373&gt;【記載例】工事概要!$C$28,"",IF(B373&gt;=【記載例】工事概要!$C$27,$Y$13,""))</f>
        <v/>
      </c>
      <c r="Z373" s="64" t="str">
        <f>IF(B373&gt;【記載例】工事概要!$C$30,"",IF(B373&gt;=【記載例】工事概要!$C$29,$Z$13,""))</f>
        <v/>
      </c>
      <c r="AA373" s="64" t="str">
        <f>IF(B373&gt;【記載例】工事概要!$C$32,"",IF(B373&gt;=【記載例】工事概要!$C$31,$AA$13,""))</f>
        <v/>
      </c>
      <c r="AB373" s="64" t="str">
        <f>IF(B373&gt;【記載例】工事概要!$C$34,"",IF(B373&gt;=【記載例】工事概要!$C$33,$AB$13,""))</f>
        <v/>
      </c>
      <c r="AC373" s="64" t="str">
        <f>IF(B373&gt;【記載例】工事概要!$C$36,"",IF(B373&gt;=【記載例】工事概要!$C$35,$AC$13,""))</f>
        <v/>
      </c>
      <c r="AD373" s="64" t="str">
        <f>IF(B373&gt;【記載例】工事概要!$C$38,"",IF(B373&gt;=【記載例】工事概要!$C$37,$AD$13,""))</f>
        <v/>
      </c>
      <c r="AE373" s="64" t="str">
        <f>IF(B373&gt;【記載例】工事概要!$C$40,"",IF(B373&gt;=【記載例】工事概要!$C$39,$AE$13,""))</f>
        <v/>
      </c>
      <c r="AF373" s="64" t="str">
        <f t="shared" si="75"/>
        <v/>
      </c>
      <c r="AG373" s="64" t="str">
        <f t="shared" si="76"/>
        <v xml:space="preserve"> </v>
      </c>
    </row>
    <row r="374" spans="1:33" ht="39" customHeight="1">
      <c r="A374" s="47" t="str">
        <f t="shared" si="77"/>
        <v>対象期間外</v>
      </c>
      <c r="B374" s="72" t="str">
        <f>IFERROR(IF(B373=【記載例】工事概要!$E$14,"-",IF(B373="-","-",B373+1)),"-")</f>
        <v>-</v>
      </c>
      <c r="C374" s="73" t="str">
        <f t="shared" si="78"/>
        <v>-</v>
      </c>
      <c r="D374" s="66" t="str">
        <f t="shared" si="79"/>
        <v xml:space="preserve"> </v>
      </c>
      <c r="E374" s="85" t="str">
        <f>IF(B374=【記載例】工事概要!$E$10,"",IF(B374&gt;【記載例】工事概要!$E$13,"",IF(LEN(AF374)=0,"○","")))</f>
        <v/>
      </c>
      <c r="F374" s="70" t="str">
        <f t="shared" si="80"/>
        <v/>
      </c>
      <c r="G374" s="85" t="str">
        <f t="shared" si="71"/>
        <v/>
      </c>
      <c r="H374" s="85"/>
      <c r="I374" s="85"/>
      <c r="J374" s="74"/>
      <c r="K374" s="204"/>
      <c r="L374" s="71" t="str">
        <f t="shared" si="81"/>
        <v/>
      </c>
      <c r="M374" s="74" t="str">
        <f t="shared" si="72"/>
        <v/>
      </c>
      <c r="N374" s="74" t="str">
        <f t="shared" si="73"/>
        <v>-</v>
      </c>
      <c r="O374" s="71" t="str">
        <f t="shared" si="82"/>
        <v/>
      </c>
      <c r="P374" s="71" t="str">
        <f t="shared" si="83"/>
        <v>振替済み</v>
      </c>
      <c r="Q374" s="192" t="str">
        <f t="shared" si="84"/>
        <v/>
      </c>
      <c r="R374" s="199" t="str">
        <f t="shared" si="74"/>
        <v/>
      </c>
      <c r="S374" s="45"/>
      <c r="V374" s="64" t="str">
        <f>IFERROR(VLOOKUP(B374,【記載例】工事概要!$C$10:$D$14,2,FALSE),"")</f>
        <v/>
      </c>
      <c r="W374" s="64" t="str">
        <f>IFERROR(VLOOKUP(B374,【記載例】工事概要!$C$18:$D$23,2,FALSE),"")</f>
        <v/>
      </c>
      <c r="X374" s="64" t="str">
        <f>IFERROR(VLOOKUP(B374,【記載例】工事概要!$C$24:$D$26,2,FALSE),"")</f>
        <v/>
      </c>
      <c r="Y374" s="64" t="str">
        <f>IF(B374&gt;【記載例】工事概要!$C$28,"",IF(B374&gt;=【記載例】工事概要!$C$27,$Y$13,""))</f>
        <v/>
      </c>
      <c r="Z374" s="64" t="str">
        <f>IF(B374&gt;【記載例】工事概要!$C$30,"",IF(B374&gt;=【記載例】工事概要!$C$29,$Z$13,""))</f>
        <v/>
      </c>
      <c r="AA374" s="64" t="str">
        <f>IF(B374&gt;【記載例】工事概要!$C$32,"",IF(B374&gt;=【記載例】工事概要!$C$31,$AA$13,""))</f>
        <v/>
      </c>
      <c r="AB374" s="64" t="str">
        <f>IF(B374&gt;【記載例】工事概要!$C$34,"",IF(B374&gt;=【記載例】工事概要!$C$33,$AB$13,""))</f>
        <v/>
      </c>
      <c r="AC374" s="64" t="str">
        <f>IF(B374&gt;【記載例】工事概要!$C$36,"",IF(B374&gt;=【記載例】工事概要!$C$35,$AC$13,""))</f>
        <v/>
      </c>
      <c r="AD374" s="64" t="str">
        <f>IF(B374&gt;【記載例】工事概要!$C$38,"",IF(B374&gt;=【記載例】工事概要!$C$37,$AD$13,""))</f>
        <v/>
      </c>
      <c r="AE374" s="64" t="str">
        <f>IF(B374&gt;【記載例】工事概要!$C$40,"",IF(B374&gt;=【記載例】工事概要!$C$39,$AE$13,""))</f>
        <v/>
      </c>
      <c r="AF374" s="64" t="str">
        <f t="shared" si="75"/>
        <v/>
      </c>
      <c r="AG374" s="64" t="str">
        <f t="shared" si="76"/>
        <v xml:space="preserve"> </v>
      </c>
    </row>
    <row r="375" spans="1:33" ht="39" customHeight="1">
      <c r="A375" s="47" t="str">
        <f t="shared" si="77"/>
        <v>対象期間外</v>
      </c>
      <c r="B375" s="72" t="str">
        <f>IFERROR(IF(B374=【記載例】工事概要!$E$14,"-",IF(B374="-","-",B374+1)),"-")</f>
        <v>-</v>
      </c>
      <c r="C375" s="73" t="str">
        <f t="shared" si="78"/>
        <v>-</v>
      </c>
      <c r="D375" s="66" t="str">
        <f t="shared" si="79"/>
        <v xml:space="preserve"> </v>
      </c>
      <c r="E375" s="85" t="str">
        <f>IF(B375=【記載例】工事概要!$E$10,"",IF(B375&gt;【記載例】工事概要!$E$13,"",IF(LEN(AF375)=0,"○","")))</f>
        <v/>
      </c>
      <c r="F375" s="70" t="str">
        <f t="shared" si="80"/>
        <v/>
      </c>
      <c r="G375" s="85" t="str">
        <f t="shared" si="71"/>
        <v/>
      </c>
      <c r="H375" s="85"/>
      <c r="I375" s="85"/>
      <c r="J375" s="74"/>
      <c r="K375" s="204"/>
      <c r="L375" s="71" t="str">
        <f t="shared" si="81"/>
        <v/>
      </c>
      <c r="M375" s="74" t="str">
        <f t="shared" si="72"/>
        <v/>
      </c>
      <c r="N375" s="74" t="str">
        <f t="shared" si="73"/>
        <v>-</v>
      </c>
      <c r="O375" s="71" t="str">
        <f t="shared" si="82"/>
        <v/>
      </c>
      <c r="P375" s="71" t="str">
        <f t="shared" si="83"/>
        <v>振替済み</v>
      </c>
      <c r="Q375" s="192" t="str">
        <f t="shared" si="84"/>
        <v/>
      </c>
      <c r="R375" s="199" t="str">
        <f t="shared" si="74"/>
        <v/>
      </c>
      <c r="S375" s="45"/>
      <c r="V375" s="64" t="str">
        <f>IFERROR(VLOOKUP(B375,【記載例】工事概要!$C$10:$D$14,2,FALSE),"")</f>
        <v/>
      </c>
      <c r="W375" s="64" t="str">
        <f>IFERROR(VLOOKUP(B375,【記載例】工事概要!$C$18:$D$23,2,FALSE),"")</f>
        <v/>
      </c>
      <c r="X375" s="64" t="str">
        <f>IFERROR(VLOOKUP(B375,【記載例】工事概要!$C$24:$D$26,2,FALSE),"")</f>
        <v/>
      </c>
      <c r="Y375" s="64" t="str">
        <f>IF(B375&gt;【記載例】工事概要!$C$28,"",IF(B375&gt;=【記載例】工事概要!$C$27,$Y$13,""))</f>
        <v/>
      </c>
      <c r="Z375" s="64" t="str">
        <f>IF(B375&gt;【記載例】工事概要!$C$30,"",IF(B375&gt;=【記載例】工事概要!$C$29,$Z$13,""))</f>
        <v/>
      </c>
      <c r="AA375" s="64" t="str">
        <f>IF(B375&gt;【記載例】工事概要!$C$32,"",IF(B375&gt;=【記載例】工事概要!$C$31,$AA$13,""))</f>
        <v/>
      </c>
      <c r="AB375" s="64" t="str">
        <f>IF(B375&gt;【記載例】工事概要!$C$34,"",IF(B375&gt;=【記載例】工事概要!$C$33,$AB$13,""))</f>
        <v/>
      </c>
      <c r="AC375" s="64" t="str">
        <f>IF(B375&gt;【記載例】工事概要!$C$36,"",IF(B375&gt;=【記載例】工事概要!$C$35,$AC$13,""))</f>
        <v/>
      </c>
      <c r="AD375" s="64" t="str">
        <f>IF(B375&gt;【記載例】工事概要!$C$38,"",IF(B375&gt;=【記載例】工事概要!$C$37,$AD$13,""))</f>
        <v/>
      </c>
      <c r="AE375" s="64" t="str">
        <f>IF(B375&gt;【記載例】工事概要!$C$40,"",IF(B375&gt;=【記載例】工事概要!$C$39,$AE$13,""))</f>
        <v/>
      </c>
      <c r="AF375" s="64" t="str">
        <f t="shared" si="75"/>
        <v/>
      </c>
      <c r="AG375" s="64" t="str">
        <f t="shared" si="76"/>
        <v xml:space="preserve"> </v>
      </c>
    </row>
    <row r="376" spans="1:33" ht="39" customHeight="1">
      <c r="A376" s="47" t="str">
        <f t="shared" si="77"/>
        <v>対象期間外</v>
      </c>
      <c r="B376" s="72" t="str">
        <f>IFERROR(IF(B375=【記載例】工事概要!$E$14,"-",IF(B375="-","-",B375+1)),"-")</f>
        <v>-</v>
      </c>
      <c r="C376" s="73" t="str">
        <f t="shared" si="78"/>
        <v>-</v>
      </c>
      <c r="D376" s="66" t="str">
        <f t="shared" si="79"/>
        <v xml:space="preserve"> </v>
      </c>
      <c r="E376" s="85" t="str">
        <f>IF(B376=【記載例】工事概要!$E$10,"",IF(B376&gt;【記載例】工事概要!$E$13,"",IF(LEN(AF376)=0,"○","")))</f>
        <v/>
      </c>
      <c r="F376" s="70" t="str">
        <f t="shared" si="80"/>
        <v/>
      </c>
      <c r="G376" s="85" t="str">
        <f t="shared" si="71"/>
        <v/>
      </c>
      <c r="H376" s="85"/>
      <c r="I376" s="85"/>
      <c r="J376" s="74"/>
      <c r="K376" s="204"/>
      <c r="L376" s="71" t="str">
        <f t="shared" si="81"/>
        <v/>
      </c>
      <c r="M376" s="74" t="str">
        <f t="shared" si="72"/>
        <v/>
      </c>
      <c r="N376" s="74" t="str">
        <f t="shared" si="73"/>
        <v>-</v>
      </c>
      <c r="O376" s="71" t="str">
        <f t="shared" si="82"/>
        <v/>
      </c>
      <c r="P376" s="71" t="str">
        <f t="shared" si="83"/>
        <v>振替済み</v>
      </c>
      <c r="Q376" s="192" t="str">
        <f t="shared" si="84"/>
        <v/>
      </c>
      <c r="R376" s="199" t="str">
        <f t="shared" si="74"/>
        <v/>
      </c>
      <c r="S376" s="45"/>
      <c r="V376" s="64" t="str">
        <f>IFERROR(VLOOKUP(B376,【記載例】工事概要!$C$10:$D$14,2,FALSE),"")</f>
        <v/>
      </c>
      <c r="W376" s="64" t="str">
        <f>IFERROR(VLOOKUP(B376,【記載例】工事概要!$C$18:$D$23,2,FALSE),"")</f>
        <v/>
      </c>
      <c r="X376" s="64" t="str">
        <f>IFERROR(VLOOKUP(B376,【記載例】工事概要!$C$24:$D$26,2,FALSE),"")</f>
        <v/>
      </c>
      <c r="Y376" s="64" t="str">
        <f>IF(B376&gt;【記載例】工事概要!$C$28,"",IF(B376&gt;=【記載例】工事概要!$C$27,$Y$13,""))</f>
        <v/>
      </c>
      <c r="Z376" s="64" t="str">
        <f>IF(B376&gt;【記載例】工事概要!$C$30,"",IF(B376&gt;=【記載例】工事概要!$C$29,$Z$13,""))</f>
        <v/>
      </c>
      <c r="AA376" s="64" t="str">
        <f>IF(B376&gt;【記載例】工事概要!$C$32,"",IF(B376&gt;=【記載例】工事概要!$C$31,$AA$13,""))</f>
        <v/>
      </c>
      <c r="AB376" s="64" t="str">
        <f>IF(B376&gt;【記載例】工事概要!$C$34,"",IF(B376&gt;=【記載例】工事概要!$C$33,$AB$13,""))</f>
        <v/>
      </c>
      <c r="AC376" s="64" t="str">
        <f>IF(B376&gt;【記載例】工事概要!$C$36,"",IF(B376&gt;=【記載例】工事概要!$C$35,$AC$13,""))</f>
        <v/>
      </c>
      <c r="AD376" s="64" t="str">
        <f>IF(B376&gt;【記載例】工事概要!$C$38,"",IF(B376&gt;=【記載例】工事概要!$C$37,$AD$13,""))</f>
        <v/>
      </c>
      <c r="AE376" s="64" t="str">
        <f>IF(B376&gt;【記載例】工事概要!$C$40,"",IF(B376&gt;=【記載例】工事概要!$C$39,$AE$13,""))</f>
        <v/>
      </c>
      <c r="AF376" s="64" t="str">
        <f t="shared" si="75"/>
        <v/>
      </c>
      <c r="AG376" s="64" t="str">
        <f t="shared" si="76"/>
        <v xml:space="preserve"> </v>
      </c>
    </row>
    <row r="377" spans="1:33" ht="39" customHeight="1">
      <c r="A377" s="47" t="str">
        <f t="shared" si="77"/>
        <v>対象期間外</v>
      </c>
      <c r="B377" s="72" t="str">
        <f>IFERROR(IF(B376=【記載例】工事概要!$E$14,"-",IF(B376="-","-",B376+1)),"-")</f>
        <v>-</v>
      </c>
      <c r="C377" s="73" t="str">
        <f t="shared" si="78"/>
        <v>-</v>
      </c>
      <c r="D377" s="66" t="str">
        <f t="shared" si="79"/>
        <v xml:space="preserve"> </v>
      </c>
      <c r="E377" s="85" t="str">
        <f>IF(B377=【記載例】工事概要!$E$10,"",IF(B377&gt;【記載例】工事概要!$E$13,"",IF(LEN(AF377)=0,"○","")))</f>
        <v/>
      </c>
      <c r="F377" s="70" t="str">
        <f t="shared" si="80"/>
        <v/>
      </c>
      <c r="G377" s="85" t="str">
        <f t="shared" si="71"/>
        <v/>
      </c>
      <c r="H377" s="85"/>
      <c r="I377" s="85"/>
      <c r="J377" s="74"/>
      <c r="K377" s="204"/>
      <c r="L377" s="71" t="str">
        <f t="shared" si="81"/>
        <v/>
      </c>
      <c r="M377" s="74" t="str">
        <f t="shared" si="72"/>
        <v/>
      </c>
      <c r="N377" s="74" t="str">
        <f t="shared" si="73"/>
        <v>-</v>
      </c>
      <c r="O377" s="71" t="str">
        <f t="shared" si="82"/>
        <v/>
      </c>
      <c r="P377" s="71" t="str">
        <f t="shared" si="83"/>
        <v>振替済み</v>
      </c>
      <c r="Q377" s="192" t="str">
        <f t="shared" si="84"/>
        <v/>
      </c>
      <c r="R377" s="199" t="str">
        <f t="shared" si="74"/>
        <v/>
      </c>
      <c r="S377" s="45"/>
      <c r="V377" s="64" t="str">
        <f>IFERROR(VLOOKUP(B377,【記載例】工事概要!$C$10:$D$14,2,FALSE),"")</f>
        <v/>
      </c>
      <c r="W377" s="64" t="str">
        <f>IFERROR(VLOOKUP(B377,【記載例】工事概要!$C$18:$D$23,2,FALSE),"")</f>
        <v/>
      </c>
      <c r="X377" s="64" t="str">
        <f>IFERROR(VLOOKUP(B377,【記載例】工事概要!$C$24:$D$26,2,FALSE),"")</f>
        <v/>
      </c>
      <c r="Y377" s="64" t="str">
        <f>IF(B377&gt;【記載例】工事概要!$C$28,"",IF(B377&gt;=【記載例】工事概要!$C$27,$Y$13,""))</f>
        <v/>
      </c>
      <c r="Z377" s="64" t="str">
        <f>IF(B377&gt;【記載例】工事概要!$C$30,"",IF(B377&gt;=【記載例】工事概要!$C$29,$Z$13,""))</f>
        <v/>
      </c>
      <c r="AA377" s="64" t="str">
        <f>IF(B377&gt;【記載例】工事概要!$C$32,"",IF(B377&gt;=【記載例】工事概要!$C$31,$AA$13,""))</f>
        <v/>
      </c>
      <c r="AB377" s="64" t="str">
        <f>IF(B377&gt;【記載例】工事概要!$C$34,"",IF(B377&gt;=【記載例】工事概要!$C$33,$AB$13,""))</f>
        <v/>
      </c>
      <c r="AC377" s="64" t="str">
        <f>IF(B377&gt;【記載例】工事概要!$C$36,"",IF(B377&gt;=【記載例】工事概要!$C$35,$AC$13,""))</f>
        <v/>
      </c>
      <c r="AD377" s="64" t="str">
        <f>IF(B377&gt;【記載例】工事概要!$C$38,"",IF(B377&gt;=【記載例】工事概要!$C$37,$AD$13,""))</f>
        <v/>
      </c>
      <c r="AE377" s="64" t="str">
        <f>IF(B377&gt;【記載例】工事概要!$C$40,"",IF(B377&gt;=【記載例】工事概要!$C$39,$AE$13,""))</f>
        <v/>
      </c>
      <c r="AF377" s="64" t="str">
        <f t="shared" si="75"/>
        <v/>
      </c>
      <c r="AG377" s="64" t="str">
        <f t="shared" si="76"/>
        <v xml:space="preserve"> </v>
      </c>
    </row>
    <row r="378" spans="1:33" ht="39" customHeight="1">
      <c r="A378" s="47" t="str">
        <f t="shared" si="77"/>
        <v>対象期間外</v>
      </c>
      <c r="B378" s="72" t="str">
        <f>IFERROR(IF(B377=【記載例】工事概要!$E$14,"-",IF(B377="-","-",B377+1)),"-")</f>
        <v>-</v>
      </c>
      <c r="C378" s="73" t="str">
        <f t="shared" si="78"/>
        <v>-</v>
      </c>
      <c r="D378" s="66" t="str">
        <f t="shared" si="79"/>
        <v xml:space="preserve"> </v>
      </c>
      <c r="E378" s="85" t="str">
        <f>IF(B378=【記載例】工事概要!$E$10,"",IF(B378&gt;【記載例】工事概要!$E$13,"",IF(LEN(AF378)=0,"○","")))</f>
        <v/>
      </c>
      <c r="F378" s="70" t="str">
        <f t="shared" si="80"/>
        <v/>
      </c>
      <c r="G378" s="85" t="str">
        <f t="shared" si="71"/>
        <v/>
      </c>
      <c r="H378" s="85"/>
      <c r="I378" s="85"/>
      <c r="J378" s="74"/>
      <c r="K378" s="204"/>
      <c r="L378" s="71" t="str">
        <f t="shared" si="81"/>
        <v/>
      </c>
      <c r="M378" s="74" t="str">
        <f t="shared" si="72"/>
        <v/>
      </c>
      <c r="N378" s="74" t="str">
        <f t="shared" si="73"/>
        <v>-</v>
      </c>
      <c r="O378" s="71" t="str">
        <f t="shared" si="82"/>
        <v/>
      </c>
      <c r="P378" s="71" t="str">
        <f t="shared" si="83"/>
        <v>振替済み</v>
      </c>
      <c r="Q378" s="192" t="str">
        <f t="shared" si="84"/>
        <v/>
      </c>
      <c r="R378" s="199" t="str">
        <f t="shared" si="74"/>
        <v/>
      </c>
      <c r="S378" s="45"/>
      <c r="V378" s="64" t="str">
        <f>IFERROR(VLOOKUP(B378,【記載例】工事概要!$C$10:$D$14,2,FALSE),"")</f>
        <v/>
      </c>
      <c r="W378" s="64" t="str">
        <f>IFERROR(VLOOKUP(B378,【記載例】工事概要!$C$18:$D$23,2,FALSE),"")</f>
        <v/>
      </c>
      <c r="X378" s="64" t="str">
        <f>IFERROR(VLOOKUP(B378,【記載例】工事概要!$C$24:$D$26,2,FALSE),"")</f>
        <v/>
      </c>
      <c r="Y378" s="64" t="str">
        <f>IF(B378&gt;【記載例】工事概要!$C$28,"",IF(B378&gt;=【記載例】工事概要!$C$27,$Y$13,""))</f>
        <v/>
      </c>
      <c r="Z378" s="64" t="str">
        <f>IF(B378&gt;【記載例】工事概要!$C$30,"",IF(B378&gt;=【記載例】工事概要!$C$29,$Z$13,""))</f>
        <v/>
      </c>
      <c r="AA378" s="64" t="str">
        <f>IF(B378&gt;【記載例】工事概要!$C$32,"",IF(B378&gt;=【記載例】工事概要!$C$31,$AA$13,""))</f>
        <v/>
      </c>
      <c r="AB378" s="64" t="str">
        <f>IF(B378&gt;【記載例】工事概要!$C$34,"",IF(B378&gt;=【記載例】工事概要!$C$33,$AB$13,""))</f>
        <v/>
      </c>
      <c r="AC378" s="64" t="str">
        <f>IF(B378&gt;【記載例】工事概要!$C$36,"",IF(B378&gt;=【記載例】工事概要!$C$35,$AC$13,""))</f>
        <v/>
      </c>
      <c r="AD378" s="64" t="str">
        <f>IF(B378&gt;【記載例】工事概要!$C$38,"",IF(B378&gt;=【記載例】工事概要!$C$37,$AD$13,""))</f>
        <v/>
      </c>
      <c r="AE378" s="64" t="str">
        <f>IF(B378&gt;【記載例】工事概要!$C$40,"",IF(B378&gt;=【記載例】工事概要!$C$39,$AE$13,""))</f>
        <v/>
      </c>
      <c r="AF378" s="64" t="str">
        <f t="shared" si="75"/>
        <v/>
      </c>
      <c r="AG378" s="64" t="str">
        <f t="shared" si="76"/>
        <v xml:space="preserve"> </v>
      </c>
    </row>
    <row r="379" spans="1:33" ht="39" customHeight="1">
      <c r="A379" s="47" t="str">
        <f t="shared" si="77"/>
        <v>対象期間外</v>
      </c>
      <c r="B379" s="72" t="str">
        <f>IFERROR(IF(B378=【記載例】工事概要!$E$14,"-",IF(B378="-","-",B378+1)),"-")</f>
        <v>-</v>
      </c>
      <c r="C379" s="73" t="str">
        <f t="shared" si="78"/>
        <v>-</v>
      </c>
      <c r="D379" s="66" t="str">
        <f t="shared" si="79"/>
        <v xml:space="preserve"> </v>
      </c>
      <c r="E379" s="85" t="str">
        <f>IF(B379=【記載例】工事概要!$E$10,"",IF(B379&gt;【記載例】工事概要!$E$13,"",IF(LEN(AF379)=0,"○","")))</f>
        <v/>
      </c>
      <c r="F379" s="70" t="str">
        <f t="shared" si="80"/>
        <v/>
      </c>
      <c r="G379" s="85" t="str">
        <f t="shared" si="71"/>
        <v/>
      </c>
      <c r="H379" s="85"/>
      <c r="I379" s="85"/>
      <c r="J379" s="74"/>
      <c r="K379" s="204"/>
      <c r="L379" s="71" t="str">
        <f t="shared" si="81"/>
        <v/>
      </c>
      <c r="M379" s="74" t="str">
        <f t="shared" si="72"/>
        <v/>
      </c>
      <c r="N379" s="74" t="str">
        <f t="shared" si="73"/>
        <v>-</v>
      </c>
      <c r="O379" s="71" t="str">
        <f t="shared" si="82"/>
        <v/>
      </c>
      <c r="P379" s="71" t="str">
        <f t="shared" si="83"/>
        <v>振替済み</v>
      </c>
      <c r="Q379" s="192" t="str">
        <f t="shared" si="84"/>
        <v/>
      </c>
      <c r="R379" s="199" t="str">
        <f t="shared" si="74"/>
        <v/>
      </c>
      <c r="S379" s="45"/>
      <c r="V379" s="64" t="str">
        <f>IFERROR(VLOOKUP(B379,【記載例】工事概要!$C$10:$D$14,2,FALSE),"")</f>
        <v/>
      </c>
      <c r="W379" s="64" t="str">
        <f>IFERROR(VLOOKUP(B379,【記載例】工事概要!$C$18:$D$23,2,FALSE),"")</f>
        <v/>
      </c>
      <c r="X379" s="64" t="str">
        <f>IFERROR(VLOOKUP(B379,【記載例】工事概要!$C$24:$D$26,2,FALSE),"")</f>
        <v/>
      </c>
      <c r="Y379" s="64" t="str">
        <f>IF(B379&gt;【記載例】工事概要!$C$28,"",IF(B379&gt;=【記載例】工事概要!$C$27,$Y$13,""))</f>
        <v/>
      </c>
      <c r="Z379" s="64" t="str">
        <f>IF(B379&gt;【記載例】工事概要!$C$30,"",IF(B379&gt;=【記載例】工事概要!$C$29,$Z$13,""))</f>
        <v/>
      </c>
      <c r="AA379" s="64" t="str">
        <f>IF(B379&gt;【記載例】工事概要!$C$32,"",IF(B379&gt;=【記載例】工事概要!$C$31,$AA$13,""))</f>
        <v/>
      </c>
      <c r="AB379" s="64" t="str">
        <f>IF(B379&gt;【記載例】工事概要!$C$34,"",IF(B379&gt;=【記載例】工事概要!$C$33,$AB$13,""))</f>
        <v/>
      </c>
      <c r="AC379" s="64" t="str">
        <f>IF(B379&gt;【記載例】工事概要!$C$36,"",IF(B379&gt;=【記載例】工事概要!$C$35,$AC$13,""))</f>
        <v/>
      </c>
      <c r="AD379" s="64" t="str">
        <f>IF(B379&gt;【記載例】工事概要!$C$38,"",IF(B379&gt;=【記載例】工事概要!$C$37,$AD$13,""))</f>
        <v/>
      </c>
      <c r="AE379" s="64" t="str">
        <f>IF(B379&gt;【記載例】工事概要!$C$40,"",IF(B379&gt;=【記載例】工事概要!$C$39,$AE$13,""))</f>
        <v/>
      </c>
      <c r="AF379" s="64" t="str">
        <f t="shared" si="75"/>
        <v/>
      </c>
      <c r="AG379" s="64" t="str">
        <f t="shared" si="76"/>
        <v xml:space="preserve"> </v>
      </c>
    </row>
    <row r="380" spans="1:33" ht="39" customHeight="1">
      <c r="A380" s="47" t="str">
        <f t="shared" si="77"/>
        <v>対象期間外</v>
      </c>
      <c r="B380" s="72" t="str">
        <f>IFERROR(IF(B379=【記載例】工事概要!$E$14,"-",IF(B379="-","-",B379+1)),"-")</f>
        <v>-</v>
      </c>
      <c r="C380" s="73" t="str">
        <f t="shared" si="78"/>
        <v>-</v>
      </c>
      <c r="D380" s="66" t="str">
        <f t="shared" si="79"/>
        <v xml:space="preserve"> </v>
      </c>
      <c r="E380" s="85" t="str">
        <f>IF(B380=【記載例】工事概要!$E$10,"",IF(B380&gt;【記載例】工事概要!$E$13,"",IF(LEN(AF380)=0,"○","")))</f>
        <v/>
      </c>
      <c r="F380" s="70" t="str">
        <f t="shared" si="80"/>
        <v/>
      </c>
      <c r="G380" s="85" t="str">
        <f t="shared" si="71"/>
        <v/>
      </c>
      <c r="H380" s="85"/>
      <c r="I380" s="85"/>
      <c r="J380" s="74"/>
      <c r="K380" s="204"/>
      <c r="L380" s="71" t="str">
        <f t="shared" si="81"/>
        <v/>
      </c>
      <c r="M380" s="74" t="str">
        <f t="shared" si="72"/>
        <v/>
      </c>
      <c r="N380" s="74" t="str">
        <f t="shared" si="73"/>
        <v>-</v>
      </c>
      <c r="O380" s="71" t="str">
        <f t="shared" si="82"/>
        <v/>
      </c>
      <c r="P380" s="71" t="str">
        <f t="shared" si="83"/>
        <v>振替済み</v>
      </c>
      <c r="Q380" s="192" t="str">
        <f t="shared" si="84"/>
        <v/>
      </c>
      <c r="R380" s="199" t="str">
        <f t="shared" si="74"/>
        <v/>
      </c>
      <c r="S380" s="45"/>
      <c r="V380" s="64" t="str">
        <f>IFERROR(VLOOKUP(B380,【記載例】工事概要!$C$10:$D$14,2,FALSE),"")</f>
        <v/>
      </c>
      <c r="W380" s="64" t="str">
        <f>IFERROR(VLOOKUP(B380,【記載例】工事概要!$C$18:$D$23,2,FALSE),"")</f>
        <v/>
      </c>
      <c r="X380" s="64" t="str">
        <f>IFERROR(VLOOKUP(B380,【記載例】工事概要!$C$24:$D$26,2,FALSE),"")</f>
        <v/>
      </c>
      <c r="Y380" s="64" t="str">
        <f>IF(B380&gt;【記載例】工事概要!$C$28,"",IF(B380&gt;=【記載例】工事概要!$C$27,$Y$13,""))</f>
        <v/>
      </c>
      <c r="Z380" s="64" t="str">
        <f>IF(B380&gt;【記載例】工事概要!$C$30,"",IF(B380&gt;=【記載例】工事概要!$C$29,$Z$13,""))</f>
        <v/>
      </c>
      <c r="AA380" s="64" t="str">
        <f>IF(B380&gt;【記載例】工事概要!$C$32,"",IF(B380&gt;=【記載例】工事概要!$C$31,$AA$13,""))</f>
        <v/>
      </c>
      <c r="AB380" s="64" t="str">
        <f>IF(B380&gt;【記載例】工事概要!$C$34,"",IF(B380&gt;=【記載例】工事概要!$C$33,$AB$13,""))</f>
        <v/>
      </c>
      <c r="AC380" s="64" t="str">
        <f>IF(B380&gt;【記載例】工事概要!$C$36,"",IF(B380&gt;=【記載例】工事概要!$C$35,$AC$13,""))</f>
        <v/>
      </c>
      <c r="AD380" s="64" t="str">
        <f>IF(B380&gt;【記載例】工事概要!$C$38,"",IF(B380&gt;=【記載例】工事概要!$C$37,$AD$13,""))</f>
        <v/>
      </c>
      <c r="AE380" s="64" t="str">
        <f>IF(B380&gt;【記載例】工事概要!$C$40,"",IF(B380&gt;=【記載例】工事概要!$C$39,$AE$13,""))</f>
        <v/>
      </c>
      <c r="AF380" s="64" t="str">
        <f t="shared" si="75"/>
        <v/>
      </c>
      <c r="AG380" s="64" t="str">
        <f t="shared" si="76"/>
        <v xml:space="preserve"> </v>
      </c>
    </row>
    <row r="381" spans="1:33" ht="39" customHeight="1">
      <c r="A381" s="47" t="str">
        <f t="shared" si="77"/>
        <v>対象期間外</v>
      </c>
      <c r="B381" s="72" t="str">
        <f>IFERROR(IF(B380=【記載例】工事概要!$E$14,"-",IF(B380="-","-",B380+1)),"-")</f>
        <v>-</v>
      </c>
      <c r="C381" s="73" t="str">
        <f t="shared" si="78"/>
        <v>-</v>
      </c>
      <c r="D381" s="66" t="str">
        <f t="shared" si="79"/>
        <v xml:space="preserve"> </v>
      </c>
      <c r="E381" s="85" t="str">
        <f>IF(B381=【記載例】工事概要!$E$10,"",IF(B381&gt;【記載例】工事概要!$E$13,"",IF(LEN(AF381)=0,"○","")))</f>
        <v/>
      </c>
      <c r="F381" s="70" t="str">
        <f t="shared" si="80"/>
        <v/>
      </c>
      <c r="G381" s="85" t="str">
        <f t="shared" si="71"/>
        <v/>
      </c>
      <c r="H381" s="85"/>
      <c r="I381" s="85"/>
      <c r="J381" s="74"/>
      <c r="K381" s="204"/>
      <c r="L381" s="71" t="str">
        <f t="shared" si="81"/>
        <v/>
      </c>
      <c r="M381" s="74" t="str">
        <f t="shared" si="72"/>
        <v/>
      </c>
      <c r="N381" s="74" t="str">
        <f t="shared" si="73"/>
        <v>-</v>
      </c>
      <c r="O381" s="71" t="str">
        <f t="shared" si="82"/>
        <v/>
      </c>
      <c r="P381" s="71" t="str">
        <f t="shared" si="83"/>
        <v>振替済み</v>
      </c>
      <c r="Q381" s="192" t="str">
        <f t="shared" si="84"/>
        <v/>
      </c>
      <c r="R381" s="199" t="str">
        <f t="shared" si="74"/>
        <v/>
      </c>
      <c r="S381" s="45"/>
      <c r="V381" s="64" t="str">
        <f>IFERROR(VLOOKUP(B381,【記載例】工事概要!$C$10:$D$14,2,FALSE),"")</f>
        <v/>
      </c>
      <c r="W381" s="64" t="str">
        <f>IFERROR(VLOOKUP(B381,【記載例】工事概要!$C$18:$D$23,2,FALSE),"")</f>
        <v/>
      </c>
      <c r="X381" s="64" t="str">
        <f>IFERROR(VLOOKUP(B381,【記載例】工事概要!$C$24:$D$26,2,FALSE),"")</f>
        <v/>
      </c>
      <c r="Y381" s="64" t="str">
        <f>IF(B381&gt;【記載例】工事概要!$C$28,"",IF(B381&gt;=【記載例】工事概要!$C$27,$Y$13,""))</f>
        <v/>
      </c>
      <c r="Z381" s="64" t="str">
        <f>IF(B381&gt;【記載例】工事概要!$C$30,"",IF(B381&gt;=【記載例】工事概要!$C$29,$Z$13,""))</f>
        <v/>
      </c>
      <c r="AA381" s="64" t="str">
        <f>IF(B381&gt;【記載例】工事概要!$C$32,"",IF(B381&gt;=【記載例】工事概要!$C$31,$AA$13,""))</f>
        <v/>
      </c>
      <c r="AB381" s="64" t="str">
        <f>IF(B381&gt;【記載例】工事概要!$C$34,"",IF(B381&gt;=【記載例】工事概要!$C$33,$AB$13,""))</f>
        <v/>
      </c>
      <c r="AC381" s="64" t="str">
        <f>IF(B381&gt;【記載例】工事概要!$C$36,"",IF(B381&gt;=【記載例】工事概要!$C$35,$AC$13,""))</f>
        <v/>
      </c>
      <c r="AD381" s="64" t="str">
        <f>IF(B381&gt;【記載例】工事概要!$C$38,"",IF(B381&gt;=【記載例】工事概要!$C$37,$AD$13,""))</f>
        <v/>
      </c>
      <c r="AE381" s="64" t="str">
        <f>IF(B381&gt;【記載例】工事概要!$C$40,"",IF(B381&gt;=【記載例】工事概要!$C$39,$AE$13,""))</f>
        <v/>
      </c>
      <c r="AF381" s="64" t="str">
        <f t="shared" si="75"/>
        <v/>
      </c>
      <c r="AG381" s="64" t="str">
        <f t="shared" si="76"/>
        <v xml:space="preserve"> </v>
      </c>
    </row>
    <row r="382" spans="1:33" ht="39" customHeight="1">
      <c r="A382" s="47" t="str">
        <f t="shared" si="77"/>
        <v>対象期間外</v>
      </c>
      <c r="B382" s="72" t="str">
        <f>IFERROR(IF(B381=【記載例】工事概要!$E$14,"-",IF(B381="-","-",B381+1)),"-")</f>
        <v>-</v>
      </c>
      <c r="C382" s="73" t="str">
        <f t="shared" si="78"/>
        <v>-</v>
      </c>
      <c r="D382" s="66" t="str">
        <f t="shared" si="79"/>
        <v xml:space="preserve"> </v>
      </c>
      <c r="E382" s="85" t="str">
        <f>IF(B382=【記載例】工事概要!$E$10,"",IF(B382&gt;【記載例】工事概要!$E$13,"",IF(LEN(AF382)=0,"○","")))</f>
        <v/>
      </c>
      <c r="F382" s="70" t="str">
        <f t="shared" si="80"/>
        <v/>
      </c>
      <c r="G382" s="85" t="str">
        <f t="shared" si="71"/>
        <v/>
      </c>
      <c r="H382" s="85"/>
      <c r="I382" s="85"/>
      <c r="J382" s="74"/>
      <c r="K382" s="204"/>
      <c r="L382" s="71" t="str">
        <f t="shared" si="81"/>
        <v/>
      </c>
      <c r="M382" s="74" t="str">
        <f t="shared" si="72"/>
        <v/>
      </c>
      <c r="N382" s="74" t="str">
        <f t="shared" si="73"/>
        <v>-</v>
      </c>
      <c r="O382" s="71" t="str">
        <f t="shared" si="82"/>
        <v/>
      </c>
      <c r="P382" s="71" t="str">
        <f t="shared" si="83"/>
        <v>振替済み</v>
      </c>
      <c r="Q382" s="192" t="str">
        <f t="shared" si="84"/>
        <v/>
      </c>
      <c r="R382" s="199" t="str">
        <f t="shared" si="74"/>
        <v/>
      </c>
      <c r="S382" s="45"/>
      <c r="V382" s="64" t="str">
        <f>IFERROR(VLOOKUP(B382,【記載例】工事概要!$C$10:$D$14,2,FALSE),"")</f>
        <v/>
      </c>
      <c r="W382" s="64" t="str">
        <f>IFERROR(VLOOKUP(B382,【記載例】工事概要!$C$18:$D$23,2,FALSE),"")</f>
        <v/>
      </c>
      <c r="X382" s="64" t="str">
        <f>IFERROR(VLOOKUP(B382,【記載例】工事概要!$C$24:$D$26,2,FALSE),"")</f>
        <v/>
      </c>
      <c r="Y382" s="64" t="str">
        <f>IF(B382&gt;【記載例】工事概要!$C$28,"",IF(B382&gt;=【記載例】工事概要!$C$27,$Y$13,""))</f>
        <v/>
      </c>
      <c r="Z382" s="64" t="str">
        <f>IF(B382&gt;【記載例】工事概要!$C$30,"",IF(B382&gt;=【記載例】工事概要!$C$29,$Z$13,""))</f>
        <v/>
      </c>
      <c r="AA382" s="64" t="str">
        <f>IF(B382&gt;【記載例】工事概要!$C$32,"",IF(B382&gt;=【記載例】工事概要!$C$31,$AA$13,""))</f>
        <v/>
      </c>
      <c r="AB382" s="64" t="str">
        <f>IF(B382&gt;【記載例】工事概要!$C$34,"",IF(B382&gt;=【記載例】工事概要!$C$33,$AB$13,""))</f>
        <v/>
      </c>
      <c r="AC382" s="64" t="str">
        <f>IF(B382&gt;【記載例】工事概要!$C$36,"",IF(B382&gt;=【記載例】工事概要!$C$35,$AC$13,""))</f>
        <v/>
      </c>
      <c r="AD382" s="64" t="str">
        <f>IF(B382&gt;【記載例】工事概要!$C$38,"",IF(B382&gt;=【記載例】工事概要!$C$37,$AD$13,""))</f>
        <v/>
      </c>
      <c r="AE382" s="64" t="str">
        <f>IF(B382&gt;【記載例】工事概要!$C$40,"",IF(B382&gt;=【記載例】工事概要!$C$39,$AE$13,""))</f>
        <v/>
      </c>
      <c r="AF382" s="64" t="str">
        <f t="shared" si="75"/>
        <v/>
      </c>
      <c r="AG382" s="64" t="str">
        <f t="shared" si="76"/>
        <v xml:space="preserve"> </v>
      </c>
    </row>
    <row r="383" spans="1:33" ht="39" customHeight="1">
      <c r="A383" s="47" t="str">
        <f t="shared" si="77"/>
        <v>対象期間外</v>
      </c>
      <c r="B383" s="72" t="str">
        <f>IFERROR(IF(B382=【記載例】工事概要!$E$14,"-",IF(B382="-","-",B382+1)),"-")</f>
        <v>-</v>
      </c>
      <c r="C383" s="73" t="str">
        <f t="shared" si="78"/>
        <v>-</v>
      </c>
      <c r="D383" s="66" t="str">
        <f t="shared" si="79"/>
        <v xml:space="preserve"> </v>
      </c>
      <c r="E383" s="85" t="str">
        <f>IF(B383=【記載例】工事概要!$E$10,"",IF(B383&gt;【記載例】工事概要!$E$13,"",IF(LEN(AF383)=0,"○","")))</f>
        <v/>
      </c>
      <c r="F383" s="70" t="str">
        <f t="shared" si="80"/>
        <v/>
      </c>
      <c r="G383" s="85" t="str">
        <f t="shared" si="71"/>
        <v/>
      </c>
      <c r="H383" s="85"/>
      <c r="I383" s="85"/>
      <c r="J383" s="74"/>
      <c r="K383" s="204"/>
      <c r="L383" s="71" t="str">
        <f t="shared" si="81"/>
        <v/>
      </c>
      <c r="M383" s="74" t="str">
        <f t="shared" si="72"/>
        <v/>
      </c>
      <c r="N383" s="74" t="str">
        <f t="shared" si="73"/>
        <v>-</v>
      </c>
      <c r="O383" s="71" t="str">
        <f t="shared" si="82"/>
        <v/>
      </c>
      <c r="P383" s="71" t="str">
        <f t="shared" si="83"/>
        <v>振替済み</v>
      </c>
      <c r="Q383" s="192" t="str">
        <f t="shared" si="84"/>
        <v/>
      </c>
      <c r="R383" s="199" t="str">
        <f t="shared" si="74"/>
        <v/>
      </c>
      <c r="S383" s="45"/>
      <c r="V383" s="64" t="str">
        <f>IFERROR(VLOOKUP(B383,【記載例】工事概要!$C$10:$D$14,2,FALSE),"")</f>
        <v/>
      </c>
      <c r="W383" s="64" t="str">
        <f>IFERROR(VLOOKUP(B383,【記載例】工事概要!$C$18:$D$23,2,FALSE),"")</f>
        <v/>
      </c>
      <c r="X383" s="64" t="str">
        <f>IFERROR(VLOOKUP(B383,【記載例】工事概要!$C$24:$D$26,2,FALSE),"")</f>
        <v/>
      </c>
      <c r="Y383" s="64" t="str">
        <f>IF(B383&gt;【記載例】工事概要!$C$28,"",IF(B383&gt;=【記載例】工事概要!$C$27,$Y$13,""))</f>
        <v/>
      </c>
      <c r="Z383" s="64" t="str">
        <f>IF(B383&gt;【記載例】工事概要!$C$30,"",IF(B383&gt;=【記載例】工事概要!$C$29,$Z$13,""))</f>
        <v/>
      </c>
      <c r="AA383" s="64" t="str">
        <f>IF(B383&gt;【記載例】工事概要!$C$32,"",IF(B383&gt;=【記載例】工事概要!$C$31,$AA$13,""))</f>
        <v/>
      </c>
      <c r="AB383" s="64" t="str">
        <f>IF(B383&gt;【記載例】工事概要!$C$34,"",IF(B383&gt;=【記載例】工事概要!$C$33,$AB$13,""))</f>
        <v/>
      </c>
      <c r="AC383" s="64" t="str">
        <f>IF(B383&gt;【記載例】工事概要!$C$36,"",IF(B383&gt;=【記載例】工事概要!$C$35,$AC$13,""))</f>
        <v/>
      </c>
      <c r="AD383" s="64" t="str">
        <f>IF(B383&gt;【記載例】工事概要!$C$38,"",IF(B383&gt;=【記載例】工事概要!$C$37,$AD$13,""))</f>
        <v/>
      </c>
      <c r="AE383" s="64" t="str">
        <f>IF(B383&gt;【記載例】工事概要!$C$40,"",IF(B383&gt;=【記載例】工事概要!$C$39,$AE$13,""))</f>
        <v/>
      </c>
      <c r="AF383" s="64" t="str">
        <f t="shared" si="75"/>
        <v/>
      </c>
      <c r="AG383" s="64" t="str">
        <f t="shared" si="76"/>
        <v xml:space="preserve"> </v>
      </c>
    </row>
    <row r="384" spans="1:33" ht="39" customHeight="1">
      <c r="A384" s="47" t="str">
        <f t="shared" si="77"/>
        <v>対象期間外</v>
      </c>
      <c r="B384" s="72" t="str">
        <f>IFERROR(IF(B383=【記載例】工事概要!$E$14,"-",IF(B383="-","-",B383+1)),"-")</f>
        <v>-</v>
      </c>
      <c r="C384" s="73" t="str">
        <f t="shared" si="78"/>
        <v>-</v>
      </c>
      <c r="D384" s="66" t="str">
        <f t="shared" si="79"/>
        <v xml:space="preserve"> </v>
      </c>
      <c r="E384" s="85" t="str">
        <f>IF(B384=【記載例】工事概要!$E$10,"",IF(B384&gt;【記載例】工事概要!$E$13,"",IF(LEN(AF384)=0,"○","")))</f>
        <v/>
      </c>
      <c r="F384" s="70" t="str">
        <f t="shared" si="80"/>
        <v/>
      </c>
      <c r="G384" s="85" t="str">
        <f t="shared" si="71"/>
        <v/>
      </c>
      <c r="H384" s="85"/>
      <c r="I384" s="85"/>
      <c r="J384" s="74"/>
      <c r="K384" s="204"/>
      <c r="L384" s="71" t="str">
        <f t="shared" si="81"/>
        <v/>
      </c>
      <c r="M384" s="74" t="str">
        <f t="shared" si="72"/>
        <v/>
      </c>
      <c r="N384" s="74" t="str">
        <f t="shared" si="73"/>
        <v>-</v>
      </c>
      <c r="O384" s="71" t="str">
        <f t="shared" si="82"/>
        <v/>
      </c>
      <c r="P384" s="71" t="str">
        <f t="shared" si="83"/>
        <v>振替済み</v>
      </c>
      <c r="Q384" s="192" t="str">
        <f t="shared" si="84"/>
        <v/>
      </c>
      <c r="R384" s="199" t="str">
        <f t="shared" si="74"/>
        <v/>
      </c>
      <c r="S384" s="45"/>
      <c r="V384" s="64" t="str">
        <f>IFERROR(VLOOKUP(B384,【記載例】工事概要!$C$10:$D$14,2,FALSE),"")</f>
        <v/>
      </c>
      <c r="W384" s="64" t="str">
        <f>IFERROR(VLOOKUP(B384,【記載例】工事概要!$C$18:$D$23,2,FALSE),"")</f>
        <v/>
      </c>
      <c r="X384" s="64" t="str">
        <f>IFERROR(VLOOKUP(B384,【記載例】工事概要!$C$24:$D$26,2,FALSE),"")</f>
        <v/>
      </c>
      <c r="Y384" s="64" t="str">
        <f>IF(B384&gt;【記載例】工事概要!$C$28,"",IF(B384&gt;=【記載例】工事概要!$C$27,$Y$13,""))</f>
        <v/>
      </c>
      <c r="Z384" s="64" t="str">
        <f>IF(B384&gt;【記載例】工事概要!$C$30,"",IF(B384&gt;=【記載例】工事概要!$C$29,$Z$13,""))</f>
        <v/>
      </c>
      <c r="AA384" s="64" t="str">
        <f>IF(B384&gt;【記載例】工事概要!$C$32,"",IF(B384&gt;=【記載例】工事概要!$C$31,$AA$13,""))</f>
        <v/>
      </c>
      <c r="AB384" s="64" t="str">
        <f>IF(B384&gt;【記載例】工事概要!$C$34,"",IF(B384&gt;=【記載例】工事概要!$C$33,$AB$13,""))</f>
        <v/>
      </c>
      <c r="AC384" s="64" t="str">
        <f>IF(B384&gt;【記載例】工事概要!$C$36,"",IF(B384&gt;=【記載例】工事概要!$C$35,$AC$13,""))</f>
        <v/>
      </c>
      <c r="AD384" s="64" t="str">
        <f>IF(B384&gt;【記載例】工事概要!$C$38,"",IF(B384&gt;=【記載例】工事概要!$C$37,$AD$13,""))</f>
        <v/>
      </c>
      <c r="AE384" s="64" t="str">
        <f>IF(B384&gt;【記載例】工事概要!$C$40,"",IF(B384&gt;=【記載例】工事概要!$C$39,$AE$13,""))</f>
        <v/>
      </c>
      <c r="AF384" s="64" t="str">
        <f t="shared" si="75"/>
        <v/>
      </c>
      <c r="AG384" s="64" t="str">
        <f t="shared" si="76"/>
        <v xml:space="preserve"> </v>
      </c>
    </row>
    <row r="385" spans="1:33" ht="39" customHeight="1">
      <c r="A385" s="47" t="str">
        <f t="shared" si="77"/>
        <v>対象期間外</v>
      </c>
      <c r="B385" s="72" t="str">
        <f>IFERROR(IF(B384=【記載例】工事概要!$E$14,"-",IF(B384="-","-",B384+1)),"-")</f>
        <v>-</v>
      </c>
      <c r="C385" s="73" t="str">
        <f t="shared" si="78"/>
        <v>-</v>
      </c>
      <c r="D385" s="66" t="str">
        <f t="shared" si="79"/>
        <v xml:space="preserve"> </v>
      </c>
      <c r="E385" s="85" t="str">
        <f>IF(B385=【記載例】工事概要!$E$10,"",IF(B385&gt;【記載例】工事概要!$E$13,"",IF(LEN(AF385)=0,"○","")))</f>
        <v/>
      </c>
      <c r="F385" s="70" t="str">
        <f t="shared" si="80"/>
        <v/>
      </c>
      <c r="G385" s="85" t="str">
        <f t="shared" si="71"/>
        <v/>
      </c>
      <c r="H385" s="85"/>
      <c r="I385" s="85"/>
      <c r="J385" s="74"/>
      <c r="K385" s="204"/>
      <c r="L385" s="71" t="str">
        <f t="shared" si="81"/>
        <v/>
      </c>
      <c r="M385" s="74" t="str">
        <f t="shared" si="72"/>
        <v/>
      </c>
      <c r="N385" s="74" t="str">
        <f t="shared" si="73"/>
        <v>-</v>
      </c>
      <c r="O385" s="71" t="str">
        <f t="shared" si="82"/>
        <v/>
      </c>
      <c r="P385" s="71" t="str">
        <f t="shared" si="83"/>
        <v>振替済み</v>
      </c>
      <c r="Q385" s="192" t="str">
        <f t="shared" si="84"/>
        <v/>
      </c>
      <c r="R385" s="199" t="str">
        <f t="shared" si="74"/>
        <v/>
      </c>
      <c r="S385" s="45"/>
      <c r="V385" s="64" t="str">
        <f>IFERROR(VLOOKUP(B385,【記載例】工事概要!$C$10:$D$14,2,FALSE),"")</f>
        <v/>
      </c>
      <c r="W385" s="64" t="str">
        <f>IFERROR(VLOOKUP(B385,【記載例】工事概要!$C$18:$D$23,2,FALSE),"")</f>
        <v/>
      </c>
      <c r="X385" s="64" t="str">
        <f>IFERROR(VLOOKUP(B385,【記載例】工事概要!$C$24:$D$26,2,FALSE),"")</f>
        <v/>
      </c>
      <c r="Y385" s="64" t="str">
        <f>IF(B385&gt;【記載例】工事概要!$C$28,"",IF(B385&gt;=【記載例】工事概要!$C$27,$Y$13,""))</f>
        <v/>
      </c>
      <c r="Z385" s="64" t="str">
        <f>IF(B385&gt;【記載例】工事概要!$C$30,"",IF(B385&gt;=【記載例】工事概要!$C$29,$Z$13,""))</f>
        <v/>
      </c>
      <c r="AA385" s="64" t="str">
        <f>IF(B385&gt;【記載例】工事概要!$C$32,"",IF(B385&gt;=【記載例】工事概要!$C$31,$AA$13,""))</f>
        <v/>
      </c>
      <c r="AB385" s="64" t="str">
        <f>IF(B385&gt;【記載例】工事概要!$C$34,"",IF(B385&gt;=【記載例】工事概要!$C$33,$AB$13,""))</f>
        <v/>
      </c>
      <c r="AC385" s="64" t="str">
        <f>IF(B385&gt;【記載例】工事概要!$C$36,"",IF(B385&gt;=【記載例】工事概要!$C$35,$AC$13,""))</f>
        <v/>
      </c>
      <c r="AD385" s="64" t="str">
        <f>IF(B385&gt;【記載例】工事概要!$C$38,"",IF(B385&gt;=【記載例】工事概要!$C$37,$AD$13,""))</f>
        <v/>
      </c>
      <c r="AE385" s="64" t="str">
        <f>IF(B385&gt;【記載例】工事概要!$C$40,"",IF(B385&gt;=【記載例】工事概要!$C$39,$AE$13,""))</f>
        <v/>
      </c>
      <c r="AF385" s="64" t="str">
        <f t="shared" si="75"/>
        <v/>
      </c>
      <c r="AG385" s="64" t="str">
        <f t="shared" si="76"/>
        <v xml:space="preserve"> </v>
      </c>
    </row>
    <row r="386" spans="1:33" ht="39" customHeight="1">
      <c r="A386" s="47" t="str">
        <f t="shared" si="77"/>
        <v>対象期間外</v>
      </c>
      <c r="B386" s="72" t="str">
        <f>IFERROR(IF(B385=【記載例】工事概要!$E$14,"-",IF(B385="-","-",B385+1)),"-")</f>
        <v>-</v>
      </c>
      <c r="C386" s="73" t="str">
        <f t="shared" si="78"/>
        <v>-</v>
      </c>
      <c r="D386" s="66" t="str">
        <f t="shared" si="79"/>
        <v xml:space="preserve"> </v>
      </c>
      <c r="E386" s="85" t="str">
        <f>IF(B386=【記載例】工事概要!$E$10,"",IF(B386&gt;【記載例】工事概要!$E$13,"",IF(LEN(AF386)=0,"○","")))</f>
        <v/>
      </c>
      <c r="F386" s="70" t="str">
        <f t="shared" si="80"/>
        <v/>
      </c>
      <c r="G386" s="85" t="str">
        <f t="shared" si="71"/>
        <v/>
      </c>
      <c r="H386" s="85"/>
      <c r="I386" s="85"/>
      <c r="J386" s="74"/>
      <c r="K386" s="204"/>
      <c r="L386" s="71" t="str">
        <f t="shared" si="81"/>
        <v/>
      </c>
      <c r="M386" s="74" t="str">
        <f t="shared" si="72"/>
        <v/>
      </c>
      <c r="N386" s="74" t="str">
        <f t="shared" si="73"/>
        <v>-</v>
      </c>
      <c r="O386" s="71" t="str">
        <f t="shared" si="82"/>
        <v/>
      </c>
      <c r="P386" s="71" t="str">
        <f t="shared" si="83"/>
        <v>振替済み</v>
      </c>
      <c r="Q386" s="192" t="str">
        <f t="shared" si="84"/>
        <v/>
      </c>
      <c r="R386" s="199" t="str">
        <f t="shared" si="74"/>
        <v/>
      </c>
      <c r="S386" s="45"/>
      <c r="V386" s="64" t="str">
        <f>IFERROR(VLOOKUP(B386,【記載例】工事概要!$C$10:$D$14,2,FALSE),"")</f>
        <v/>
      </c>
      <c r="W386" s="64" t="str">
        <f>IFERROR(VLOOKUP(B386,【記載例】工事概要!$C$18:$D$23,2,FALSE),"")</f>
        <v/>
      </c>
      <c r="X386" s="64" t="str">
        <f>IFERROR(VLOOKUP(B386,【記載例】工事概要!$C$24:$D$26,2,FALSE),"")</f>
        <v/>
      </c>
      <c r="Y386" s="64" t="str">
        <f>IF(B386&gt;【記載例】工事概要!$C$28,"",IF(B386&gt;=【記載例】工事概要!$C$27,$Y$13,""))</f>
        <v/>
      </c>
      <c r="Z386" s="64" t="str">
        <f>IF(B386&gt;【記載例】工事概要!$C$30,"",IF(B386&gt;=【記載例】工事概要!$C$29,$Z$13,""))</f>
        <v/>
      </c>
      <c r="AA386" s="64" t="str">
        <f>IF(B386&gt;【記載例】工事概要!$C$32,"",IF(B386&gt;=【記載例】工事概要!$C$31,$AA$13,""))</f>
        <v/>
      </c>
      <c r="AB386" s="64" t="str">
        <f>IF(B386&gt;【記載例】工事概要!$C$34,"",IF(B386&gt;=【記載例】工事概要!$C$33,$AB$13,""))</f>
        <v/>
      </c>
      <c r="AC386" s="64" t="str">
        <f>IF(B386&gt;【記載例】工事概要!$C$36,"",IF(B386&gt;=【記載例】工事概要!$C$35,$AC$13,""))</f>
        <v/>
      </c>
      <c r="AD386" s="64" t="str">
        <f>IF(B386&gt;【記載例】工事概要!$C$38,"",IF(B386&gt;=【記載例】工事概要!$C$37,$AD$13,""))</f>
        <v/>
      </c>
      <c r="AE386" s="64" t="str">
        <f>IF(B386&gt;【記載例】工事概要!$C$40,"",IF(B386&gt;=【記載例】工事概要!$C$39,$AE$13,""))</f>
        <v/>
      </c>
      <c r="AF386" s="64" t="str">
        <f t="shared" si="75"/>
        <v/>
      </c>
      <c r="AG386" s="64" t="str">
        <f t="shared" si="76"/>
        <v xml:space="preserve"> </v>
      </c>
    </row>
    <row r="387" spans="1:33" ht="39" customHeight="1">
      <c r="A387" s="47" t="str">
        <f t="shared" si="77"/>
        <v>対象期間外</v>
      </c>
      <c r="B387" s="72" t="str">
        <f>IFERROR(IF(B386=【記載例】工事概要!$E$14,"-",IF(B386="-","-",B386+1)),"-")</f>
        <v>-</v>
      </c>
      <c r="C387" s="73" t="str">
        <f t="shared" si="78"/>
        <v>-</v>
      </c>
      <c r="D387" s="66" t="str">
        <f t="shared" si="79"/>
        <v xml:space="preserve"> </v>
      </c>
      <c r="E387" s="85" t="str">
        <f>IF(B387=【記載例】工事概要!$E$10,"",IF(B387&gt;【記載例】工事概要!$E$13,"",IF(LEN(AF387)=0,"○","")))</f>
        <v/>
      </c>
      <c r="F387" s="70" t="str">
        <f t="shared" si="80"/>
        <v/>
      </c>
      <c r="G387" s="85" t="str">
        <f t="shared" si="71"/>
        <v/>
      </c>
      <c r="H387" s="85"/>
      <c r="I387" s="85"/>
      <c r="J387" s="74"/>
      <c r="K387" s="204"/>
      <c r="L387" s="71" t="str">
        <f t="shared" si="81"/>
        <v/>
      </c>
      <c r="M387" s="74" t="str">
        <f t="shared" si="72"/>
        <v/>
      </c>
      <c r="N387" s="74" t="str">
        <f t="shared" si="73"/>
        <v>-</v>
      </c>
      <c r="O387" s="71" t="str">
        <f t="shared" si="82"/>
        <v/>
      </c>
      <c r="P387" s="71" t="str">
        <f t="shared" si="83"/>
        <v>振替済み</v>
      </c>
      <c r="Q387" s="192" t="str">
        <f t="shared" si="84"/>
        <v/>
      </c>
      <c r="R387" s="199" t="str">
        <f t="shared" si="74"/>
        <v/>
      </c>
      <c r="S387" s="45"/>
      <c r="V387" s="64" t="str">
        <f>IFERROR(VLOOKUP(B387,【記載例】工事概要!$C$10:$D$14,2,FALSE),"")</f>
        <v/>
      </c>
      <c r="W387" s="64" t="str">
        <f>IFERROR(VLOOKUP(B387,【記載例】工事概要!$C$18:$D$23,2,FALSE),"")</f>
        <v/>
      </c>
      <c r="X387" s="64" t="str">
        <f>IFERROR(VLOOKUP(B387,【記載例】工事概要!$C$24:$D$26,2,FALSE),"")</f>
        <v/>
      </c>
      <c r="Y387" s="64" t="str">
        <f>IF(B387&gt;【記載例】工事概要!$C$28,"",IF(B387&gt;=【記載例】工事概要!$C$27,$Y$13,""))</f>
        <v/>
      </c>
      <c r="Z387" s="64" t="str">
        <f>IF(B387&gt;【記載例】工事概要!$C$30,"",IF(B387&gt;=【記載例】工事概要!$C$29,$Z$13,""))</f>
        <v/>
      </c>
      <c r="AA387" s="64" t="str">
        <f>IF(B387&gt;【記載例】工事概要!$C$32,"",IF(B387&gt;=【記載例】工事概要!$C$31,$AA$13,""))</f>
        <v/>
      </c>
      <c r="AB387" s="64" t="str">
        <f>IF(B387&gt;【記載例】工事概要!$C$34,"",IF(B387&gt;=【記載例】工事概要!$C$33,$AB$13,""))</f>
        <v/>
      </c>
      <c r="AC387" s="64" t="str">
        <f>IF(B387&gt;【記載例】工事概要!$C$36,"",IF(B387&gt;=【記載例】工事概要!$C$35,$AC$13,""))</f>
        <v/>
      </c>
      <c r="AD387" s="64" t="str">
        <f>IF(B387&gt;【記載例】工事概要!$C$38,"",IF(B387&gt;=【記載例】工事概要!$C$37,$AD$13,""))</f>
        <v/>
      </c>
      <c r="AE387" s="64" t="str">
        <f>IF(B387&gt;【記載例】工事概要!$C$40,"",IF(B387&gt;=【記載例】工事概要!$C$39,$AE$13,""))</f>
        <v/>
      </c>
      <c r="AF387" s="64" t="str">
        <f t="shared" si="75"/>
        <v/>
      </c>
      <c r="AG387" s="64" t="str">
        <f t="shared" si="76"/>
        <v xml:space="preserve"> </v>
      </c>
    </row>
    <row r="388" spans="1:33" ht="39" customHeight="1">
      <c r="A388" s="47" t="str">
        <f t="shared" si="77"/>
        <v>対象期間外</v>
      </c>
      <c r="B388" s="72" t="str">
        <f>IFERROR(IF(B387=【記載例】工事概要!$E$14,"-",IF(B387="-","-",B387+1)),"-")</f>
        <v>-</v>
      </c>
      <c r="C388" s="73" t="str">
        <f t="shared" si="78"/>
        <v>-</v>
      </c>
      <c r="D388" s="66" t="str">
        <f t="shared" si="79"/>
        <v xml:space="preserve"> </v>
      </c>
      <c r="E388" s="85" t="str">
        <f>IF(B388=【記載例】工事概要!$E$10,"",IF(B388&gt;【記載例】工事概要!$E$13,"",IF(LEN(AF388)=0,"○","")))</f>
        <v/>
      </c>
      <c r="F388" s="70" t="str">
        <f t="shared" si="80"/>
        <v/>
      </c>
      <c r="G388" s="85" t="str">
        <f t="shared" si="71"/>
        <v/>
      </c>
      <c r="H388" s="85"/>
      <c r="I388" s="85"/>
      <c r="J388" s="74"/>
      <c r="K388" s="204"/>
      <c r="L388" s="71" t="str">
        <f t="shared" si="81"/>
        <v/>
      </c>
      <c r="M388" s="74" t="str">
        <f t="shared" si="72"/>
        <v/>
      </c>
      <c r="N388" s="74" t="str">
        <f t="shared" si="73"/>
        <v>-</v>
      </c>
      <c r="O388" s="71" t="str">
        <f t="shared" si="82"/>
        <v/>
      </c>
      <c r="P388" s="71" t="str">
        <f t="shared" si="83"/>
        <v>振替済み</v>
      </c>
      <c r="Q388" s="192" t="str">
        <f t="shared" si="84"/>
        <v/>
      </c>
      <c r="R388" s="199" t="str">
        <f t="shared" si="74"/>
        <v/>
      </c>
      <c r="S388" s="45"/>
      <c r="V388" s="64" t="str">
        <f>IFERROR(VLOOKUP(B388,【記載例】工事概要!$C$10:$D$14,2,FALSE),"")</f>
        <v/>
      </c>
      <c r="W388" s="64" t="str">
        <f>IFERROR(VLOOKUP(B388,【記載例】工事概要!$C$18:$D$23,2,FALSE),"")</f>
        <v/>
      </c>
      <c r="X388" s="64" t="str">
        <f>IFERROR(VLOOKUP(B388,【記載例】工事概要!$C$24:$D$26,2,FALSE),"")</f>
        <v/>
      </c>
      <c r="Y388" s="64" t="str">
        <f>IF(B388&gt;【記載例】工事概要!$C$28,"",IF(B388&gt;=【記載例】工事概要!$C$27,$Y$13,""))</f>
        <v/>
      </c>
      <c r="Z388" s="64" t="str">
        <f>IF(B388&gt;【記載例】工事概要!$C$30,"",IF(B388&gt;=【記載例】工事概要!$C$29,$Z$13,""))</f>
        <v/>
      </c>
      <c r="AA388" s="64" t="str">
        <f>IF(B388&gt;【記載例】工事概要!$C$32,"",IF(B388&gt;=【記載例】工事概要!$C$31,$AA$13,""))</f>
        <v/>
      </c>
      <c r="AB388" s="64" t="str">
        <f>IF(B388&gt;【記載例】工事概要!$C$34,"",IF(B388&gt;=【記載例】工事概要!$C$33,$AB$13,""))</f>
        <v/>
      </c>
      <c r="AC388" s="64" t="str">
        <f>IF(B388&gt;【記載例】工事概要!$C$36,"",IF(B388&gt;=【記載例】工事概要!$C$35,$AC$13,""))</f>
        <v/>
      </c>
      <c r="AD388" s="64" t="str">
        <f>IF(B388&gt;【記載例】工事概要!$C$38,"",IF(B388&gt;=【記載例】工事概要!$C$37,$AD$13,""))</f>
        <v/>
      </c>
      <c r="AE388" s="64" t="str">
        <f>IF(B388&gt;【記載例】工事概要!$C$40,"",IF(B388&gt;=【記載例】工事概要!$C$39,$AE$13,""))</f>
        <v/>
      </c>
      <c r="AF388" s="64" t="str">
        <f t="shared" si="75"/>
        <v/>
      </c>
      <c r="AG388" s="64" t="str">
        <f t="shared" si="76"/>
        <v xml:space="preserve"> </v>
      </c>
    </row>
    <row r="389" spans="1:33" ht="39" customHeight="1">
      <c r="A389" s="47" t="str">
        <f t="shared" si="77"/>
        <v>対象期間外</v>
      </c>
      <c r="B389" s="72" t="str">
        <f>IFERROR(IF(B388=【記載例】工事概要!$E$14,"-",IF(B388="-","-",B388+1)),"-")</f>
        <v>-</v>
      </c>
      <c r="C389" s="73" t="str">
        <f t="shared" si="78"/>
        <v>-</v>
      </c>
      <c r="D389" s="66" t="str">
        <f t="shared" si="79"/>
        <v xml:space="preserve"> </v>
      </c>
      <c r="E389" s="85" t="str">
        <f>IF(B389=【記載例】工事概要!$E$10,"",IF(B389&gt;【記載例】工事概要!$E$13,"",IF(LEN(AF389)=0,"○","")))</f>
        <v/>
      </c>
      <c r="F389" s="70" t="str">
        <f t="shared" si="80"/>
        <v/>
      </c>
      <c r="G389" s="85" t="str">
        <f t="shared" si="71"/>
        <v/>
      </c>
      <c r="H389" s="85"/>
      <c r="I389" s="85"/>
      <c r="J389" s="74"/>
      <c r="K389" s="204"/>
      <c r="L389" s="71" t="str">
        <f t="shared" si="81"/>
        <v/>
      </c>
      <c r="M389" s="74" t="str">
        <f t="shared" si="72"/>
        <v/>
      </c>
      <c r="N389" s="74" t="str">
        <f t="shared" si="73"/>
        <v>-</v>
      </c>
      <c r="O389" s="71" t="str">
        <f t="shared" si="82"/>
        <v/>
      </c>
      <c r="P389" s="71" t="str">
        <f t="shared" si="83"/>
        <v>振替済み</v>
      </c>
      <c r="Q389" s="192" t="str">
        <f t="shared" si="84"/>
        <v/>
      </c>
      <c r="R389" s="199" t="str">
        <f t="shared" si="74"/>
        <v/>
      </c>
      <c r="S389" s="45"/>
      <c r="V389" s="64" t="str">
        <f>IFERROR(VLOOKUP(B389,【記載例】工事概要!$C$10:$D$14,2,FALSE),"")</f>
        <v/>
      </c>
      <c r="W389" s="64" t="str">
        <f>IFERROR(VLOOKUP(B389,【記載例】工事概要!$C$18:$D$23,2,FALSE),"")</f>
        <v/>
      </c>
      <c r="X389" s="64" t="str">
        <f>IFERROR(VLOOKUP(B389,【記載例】工事概要!$C$24:$D$26,2,FALSE),"")</f>
        <v/>
      </c>
      <c r="Y389" s="64" t="str">
        <f>IF(B389&gt;【記載例】工事概要!$C$28,"",IF(B389&gt;=【記載例】工事概要!$C$27,$Y$13,""))</f>
        <v/>
      </c>
      <c r="Z389" s="64" t="str">
        <f>IF(B389&gt;【記載例】工事概要!$C$30,"",IF(B389&gt;=【記載例】工事概要!$C$29,$Z$13,""))</f>
        <v/>
      </c>
      <c r="AA389" s="64" t="str">
        <f>IF(B389&gt;【記載例】工事概要!$C$32,"",IF(B389&gt;=【記載例】工事概要!$C$31,$AA$13,""))</f>
        <v/>
      </c>
      <c r="AB389" s="64" t="str">
        <f>IF(B389&gt;【記載例】工事概要!$C$34,"",IF(B389&gt;=【記載例】工事概要!$C$33,$AB$13,""))</f>
        <v/>
      </c>
      <c r="AC389" s="64" t="str">
        <f>IF(B389&gt;【記載例】工事概要!$C$36,"",IF(B389&gt;=【記載例】工事概要!$C$35,$AC$13,""))</f>
        <v/>
      </c>
      <c r="AD389" s="64" t="str">
        <f>IF(B389&gt;【記載例】工事概要!$C$38,"",IF(B389&gt;=【記載例】工事概要!$C$37,$AD$13,""))</f>
        <v/>
      </c>
      <c r="AE389" s="64" t="str">
        <f>IF(B389&gt;【記載例】工事概要!$C$40,"",IF(B389&gt;=【記載例】工事概要!$C$39,$AE$13,""))</f>
        <v/>
      </c>
      <c r="AF389" s="64" t="str">
        <f t="shared" si="75"/>
        <v/>
      </c>
      <c r="AG389" s="64" t="str">
        <f t="shared" si="76"/>
        <v xml:space="preserve"> </v>
      </c>
    </row>
    <row r="390" spans="1:33" ht="39" customHeight="1">
      <c r="A390" s="47" t="str">
        <f t="shared" si="77"/>
        <v>対象期間外</v>
      </c>
      <c r="B390" s="72" t="str">
        <f>IFERROR(IF(B389=【記載例】工事概要!$E$14,"-",IF(B389="-","-",B389+1)),"-")</f>
        <v>-</v>
      </c>
      <c r="C390" s="73" t="str">
        <f t="shared" si="78"/>
        <v>-</v>
      </c>
      <c r="D390" s="66" t="str">
        <f t="shared" si="79"/>
        <v xml:space="preserve"> </v>
      </c>
      <c r="E390" s="85" t="str">
        <f>IF(B390=【記載例】工事概要!$E$10,"",IF(B390&gt;【記載例】工事概要!$E$13,"",IF(LEN(AF390)=0,"○","")))</f>
        <v/>
      </c>
      <c r="F390" s="70" t="str">
        <f t="shared" si="80"/>
        <v/>
      </c>
      <c r="G390" s="85" t="str">
        <f t="shared" si="71"/>
        <v/>
      </c>
      <c r="H390" s="85"/>
      <c r="I390" s="85"/>
      <c r="J390" s="74"/>
      <c r="K390" s="204"/>
      <c r="L390" s="71" t="str">
        <f t="shared" si="81"/>
        <v/>
      </c>
      <c r="M390" s="74" t="str">
        <f t="shared" si="72"/>
        <v/>
      </c>
      <c r="N390" s="74" t="str">
        <f t="shared" si="73"/>
        <v>-</v>
      </c>
      <c r="O390" s="71" t="str">
        <f t="shared" si="82"/>
        <v/>
      </c>
      <c r="P390" s="71" t="str">
        <f t="shared" si="83"/>
        <v>振替済み</v>
      </c>
      <c r="Q390" s="192" t="str">
        <f t="shared" si="84"/>
        <v/>
      </c>
      <c r="R390" s="199" t="str">
        <f t="shared" si="74"/>
        <v/>
      </c>
      <c r="S390" s="45"/>
      <c r="V390" s="64" t="str">
        <f>IFERROR(VLOOKUP(B390,【記載例】工事概要!$C$10:$D$14,2,FALSE),"")</f>
        <v/>
      </c>
      <c r="W390" s="64" t="str">
        <f>IFERROR(VLOOKUP(B390,【記載例】工事概要!$C$18:$D$23,2,FALSE),"")</f>
        <v/>
      </c>
      <c r="X390" s="64" t="str">
        <f>IFERROR(VLOOKUP(B390,【記載例】工事概要!$C$24:$D$26,2,FALSE),"")</f>
        <v/>
      </c>
      <c r="Y390" s="64" t="str">
        <f>IF(B390&gt;【記載例】工事概要!$C$28,"",IF(B390&gt;=【記載例】工事概要!$C$27,$Y$13,""))</f>
        <v/>
      </c>
      <c r="Z390" s="64" t="str">
        <f>IF(B390&gt;【記載例】工事概要!$C$30,"",IF(B390&gt;=【記載例】工事概要!$C$29,$Z$13,""))</f>
        <v/>
      </c>
      <c r="AA390" s="64" t="str">
        <f>IF(B390&gt;【記載例】工事概要!$C$32,"",IF(B390&gt;=【記載例】工事概要!$C$31,$AA$13,""))</f>
        <v/>
      </c>
      <c r="AB390" s="64" t="str">
        <f>IF(B390&gt;【記載例】工事概要!$C$34,"",IF(B390&gt;=【記載例】工事概要!$C$33,$AB$13,""))</f>
        <v/>
      </c>
      <c r="AC390" s="64" t="str">
        <f>IF(B390&gt;【記載例】工事概要!$C$36,"",IF(B390&gt;=【記載例】工事概要!$C$35,$AC$13,""))</f>
        <v/>
      </c>
      <c r="AD390" s="64" t="str">
        <f>IF(B390&gt;【記載例】工事概要!$C$38,"",IF(B390&gt;=【記載例】工事概要!$C$37,$AD$13,""))</f>
        <v/>
      </c>
      <c r="AE390" s="64" t="str">
        <f>IF(B390&gt;【記載例】工事概要!$C$40,"",IF(B390&gt;=【記載例】工事概要!$C$39,$AE$13,""))</f>
        <v/>
      </c>
      <c r="AF390" s="64" t="str">
        <f t="shared" si="75"/>
        <v/>
      </c>
      <c r="AG390" s="64" t="str">
        <f t="shared" si="76"/>
        <v xml:space="preserve"> </v>
      </c>
    </row>
    <row r="391" spans="1:33" ht="39" customHeight="1">
      <c r="A391" s="47" t="str">
        <f t="shared" si="77"/>
        <v>対象期間外</v>
      </c>
      <c r="B391" s="72" t="str">
        <f>IFERROR(IF(B390=【記載例】工事概要!$E$14,"-",IF(B390="-","-",B390+1)),"-")</f>
        <v>-</v>
      </c>
      <c r="C391" s="73" t="str">
        <f t="shared" si="78"/>
        <v>-</v>
      </c>
      <c r="D391" s="66" t="str">
        <f t="shared" si="79"/>
        <v xml:space="preserve"> </v>
      </c>
      <c r="E391" s="85" t="str">
        <f>IF(B391=【記載例】工事概要!$E$10,"",IF(B391&gt;【記載例】工事概要!$E$13,"",IF(LEN(AF391)=0,"○","")))</f>
        <v/>
      </c>
      <c r="F391" s="70" t="str">
        <f t="shared" si="80"/>
        <v/>
      </c>
      <c r="G391" s="85" t="str">
        <f t="shared" si="71"/>
        <v/>
      </c>
      <c r="H391" s="85"/>
      <c r="I391" s="85"/>
      <c r="J391" s="74"/>
      <c r="K391" s="204"/>
      <c r="L391" s="71" t="str">
        <f t="shared" si="81"/>
        <v/>
      </c>
      <c r="M391" s="74" t="str">
        <f t="shared" si="72"/>
        <v/>
      </c>
      <c r="N391" s="74" t="str">
        <f t="shared" si="73"/>
        <v>-</v>
      </c>
      <c r="O391" s="71" t="str">
        <f t="shared" si="82"/>
        <v/>
      </c>
      <c r="P391" s="71" t="str">
        <f t="shared" si="83"/>
        <v>振替済み</v>
      </c>
      <c r="Q391" s="192" t="str">
        <f t="shared" si="84"/>
        <v/>
      </c>
      <c r="R391" s="199" t="str">
        <f t="shared" si="74"/>
        <v/>
      </c>
      <c r="S391" s="45"/>
      <c r="V391" s="64" t="str">
        <f>IFERROR(VLOOKUP(B391,【記載例】工事概要!$C$10:$D$14,2,FALSE),"")</f>
        <v/>
      </c>
      <c r="W391" s="64" t="str">
        <f>IFERROR(VLOOKUP(B391,【記載例】工事概要!$C$18:$D$23,2,FALSE),"")</f>
        <v/>
      </c>
      <c r="X391" s="64" t="str">
        <f>IFERROR(VLOOKUP(B391,【記載例】工事概要!$C$24:$D$26,2,FALSE),"")</f>
        <v/>
      </c>
      <c r="Y391" s="64" t="str">
        <f>IF(B391&gt;【記載例】工事概要!$C$28,"",IF(B391&gt;=【記載例】工事概要!$C$27,$Y$13,""))</f>
        <v/>
      </c>
      <c r="Z391" s="64" t="str">
        <f>IF(B391&gt;【記載例】工事概要!$C$30,"",IF(B391&gt;=【記載例】工事概要!$C$29,$Z$13,""))</f>
        <v/>
      </c>
      <c r="AA391" s="64" t="str">
        <f>IF(B391&gt;【記載例】工事概要!$C$32,"",IF(B391&gt;=【記載例】工事概要!$C$31,$AA$13,""))</f>
        <v/>
      </c>
      <c r="AB391" s="64" t="str">
        <f>IF(B391&gt;【記載例】工事概要!$C$34,"",IF(B391&gt;=【記載例】工事概要!$C$33,$AB$13,""))</f>
        <v/>
      </c>
      <c r="AC391" s="64" t="str">
        <f>IF(B391&gt;【記載例】工事概要!$C$36,"",IF(B391&gt;=【記載例】工事概要!$C$35,$AC$13,""))</f>
        <v/>
      </c>
      <c r="AD391" s="64" t="str">
        <f>IF(B391&gt;【記載例】工事概要!$C$38,"",IF(B391&gt;=【記載例】工事概要!$C$37,$AD$13,""))</f>
        <v/>
      </c>
      <c r="AE391" s="64" t="str">
        <f>IF(B391&gt;【記載例】工事概要!$C$40,"",IF(B391&gt;=【記載例】工事概要!$C$39,$AE$13,""))</f>
        <v/>
      </c>
      <c r="AF391" s="64" t="str">
        <f t="shared" si="75"/>
        <v/>
      </c>
      <c r="AG391" s="64" t="str">
        <f t="shared" si="76"/>
        <v xml:space="preserve"> </v>
      </c>
    </row>
    <row r="392" spans="1:33" ht="39" customHeight="1">
      <c r="A392" s="47" t="str">
        <f t="shared" si="77"/>
        <v>対象期間外</v>
      </c>
      <c r="B392" s="72" t="str">
        <f>IFERROR(IF(B391=【記載例】工事概要!$E$14,"-",IF(B391="-","-",B391+1)),"-")</f>
        <v>-</v>
      </c>
      <c r="C392" s="73" t="str">
        <f t="shared" si="78"/>
        <v>-</v>
      </c>
      <c r="D392" s="66" t="str">
        <f t="shared" si="79"/>
        <v xml:space="preserve"> </v>
      </c>
      <c r="E392" s="85" t="str">
        <f>IF(B392=【記載例】工事概要!$E$10,"",IF(B392&gt;【記載例】工事概要!$E$13,"",IF(LEN(AF392)=0,"○","")))</f>
        <v/>
      </c>
      <c r="F392" s="70" t="str">
        <f t="shared" si="80"/>
        <v/>
      </c>
      <c r="G392" s="85" t="str">
        <f t="shared" si="71"/>
        <v/>
      </c>
      <c r="H392" s="85"/>
      <c r="I392" s="85"/>
      <c r="J392" s="74"/>
      <c r="K392" s="204"/>
      <c r="L392" s="71" t="str">
        <f t="shared" si="81"/>
        <v/>
      </c>
      <c r="M392" s="74" t="str">
        <f t="shared" si="72"/>
        <v/>
      </c>
      <c r="N392" s="74" t="str">
        <f t="shared" si="73"/>
        <v>-</v>
      </c>
      <c r="O392" s="71" t="str">
        <f t="shared" si="82"/>
        <v/>
      </c>
      <c r="P392" s="71" t="str">
        <f t="shared" si="83"/>
        <v>振替済み</v>
      </c>
      <c r="Q392" s="192" t="str">
        <f t="shared" si="84"/>
        <v/>
      </c>
      <c r="R392" s="199" t="str">
        <f t="shared" si="74"/>
        <v/>
      </c>
      <c r="S392" s="45"/>
      <c r="V392" s="64" t="str">
        <f>IFERROR(VLOOKUP(B392,【記載例】工事概要!$C$10:$D$14,2,FALSE),"")</f>
        <v/>
      </c>
      <c r="W392" s="64" t="str">
        <f>IFERROR(VLOOKUP(B392,【記載例】工事概要!$C$18:$D$23,2,FALSE),"")</f>
        <v/>
      </c>
      <c r="X392" s="64" t="str">
        <f>IFERROR(VLOOKUP(B392,【記載例】工事概要!$C$24:$D$26,2,FALSE),"")</f>
        <v/>
      </c>
      <c r="Y392" s="64" t="str">
        <f>IF(B392&gt;【記載例】工事概要!$C$28,"",IF(B392&gt;=【記載例】工事概要!$C$27,$Y$13,""))</f>
        <v/>
      </c>
      <c r="Z392" s="64" t="str">
        <f>IF(B392&gt;【記載例】工事概要!$C$30,"",IF(B392&gt;=【記載例】工事概要!$C$29,$Z$13,""))</f>
        <v/>
      </c>
      <c r="AA392" s="64" t="str">
        <f>IF(B392&gt;【記載例】工事概要!$C$32,"",IF(B392&gt;=【記載例】工事概要!$C$31,$AA$13,""))</f>
        <v/>
      </c>
      <c r="AB392" s="64" t="str">
        <f>IF(B392&gt;【記載例】工事概要!$C$34,"",IF(B392&gt;=【記載例】工事概要!$C$33,$AB$13,""))</f>
        <v/>
      </c>
      <c r="AC392" s="64" t="str">
        <f>IF(B392&gt;【記載例】工事概要!$C$36,"",IF(B392&gt;=【記載例】工事概要!$C$35,$AC$13,""))</f>
        <v/>
      </c>
      <c r="AD392" s="64" t="str">
        <f>IF(B392&gt;【記載例】工事概要!$C$38,"",IF(B392&gt;=【記載例】工事概要!$C$37,$AD$13,""))</f>
        <v/>
      </c>
      <c r="AE392" s="64" t="str">
        <f>IF(B392&gt;【記載例】工事概要!$C$40,"",IF(B392&gt;=【記載例】工事概要!$C$39,$AE$13,""))</f>
        <v/>
      </c>
      <c r="AF392" s="64" t="str">
        <f t="shared" si="75"/>
        <v/>
      </c>
      <c r="AG392" s="64" t="str">
        <f t="shared" si="76"/>
        <v xml:space="preserve"> </v>
      </c>
    </row>
    <row r="393" spans="1:33" ht="39" customHeight="1">
      <c r="A393" s="47" t="str">
        <f t="shared" si="77"/>
        <v>対象期間外</v>
      </c>
      <c r="B393" s="72" t="str">
        <f>IFERROR(IF(B392=【記載例】工事概要!$E$14,"-",IF(B392="-","-",B392+1)),"-")</f>
        <v>-</v>
      </c>
      <c r="C393" s="73" t="str">
        <f t="shared" si="78"/>
        <v>-</v>
      </c>
      <c r="D393" s="66" t="str">
        <f t="shared" si="79"/>
        <v xml:space="preserve"> </v>
      </c>
      <c r="E393" s="85" t="str">
        <f>IF(B393=【記載例】工事概要!$E$10,"",IF(B393&gt;【記載例】工事概要!$E$13,"",IF(LEN(AF393)=0,"○","")))</f>
        <v/>
      </c>
      <c r="F393" s="70" t="str">
        <f t="shared" si="80"/>
        <v/>
      </c>
      <c r="G393" s="85" t="str">
        <f t="shared" si="71"/>
        <v/>
      </c>
      <c r="H393" s="85"/>
      <c r="I393" s="85"/>
      <c r="J393" s="74"/>
      <c r="K393" s="204"/>
      <c r="L393" s="71" t="str">
        <f t="shared" si="81"/>
        <v/>
      </c>
      <c r="M393" s="74" t="str">
        <f t="shared" si="72"/>
        <v/>
      </c>
      <c r="N393" s="74" t="str">
        <f t="shared" si="73"/>
        <v>-</v>
      </c>
      <c r="O393" s="71" t="str">
        <f t="shared" si="82"/>
        <v/>
      </c>
      <c r="P393" s="71" t="str">
        <f t="shared" si="83"/>
        <v>振替済み</v>
      </c>
      <c r="Q393" s="192" t="str">
        <f t="shared" si="84"/>
        <v/>
      </c>
      <c r="R393" s="199" t="str">
        <f t="shared" si="74"/>
        <v/>
      </c>
      <c r="S393" s="45"/>
      <c r="V393" s="64" t="str">
        <f>IFERROR(VLOOKUP(B393,【記載例】工事概要!$C$10:$D$14,2,FALSE),"")</f>
        <v/>
      </c>
      <c r="W393" s="64" t="str">
        <f>IFERROR(VLOOKUP(B393,【記載例】工事概要!$C$18:$D$23,2,FALSE),"")</f>
        <v/>
      </c>
      <c r="X393" s="64" t="str">
        <f>IFERROR(VLOOKUP(B393,【記載例】工事概要!$C$24:$D$26,2,FALSE),"")</f>
        <v/>
      </c>
      <c r="Y393" s="64" t="str">
        <f>IF(B393&gt;【記載例】工事概要!$C$28,"",IF(B393&gt;=【記載例】工事概要!$C$27,$Y$13,""))</f>
        <v/>
      </c>
      <c r="Z393" s="64" t="str">
        <f>IF(B393&gt;【記載例】工事概要!$C$30,"",IF(B393&gt;=【記載例】工事概要!$C$29,$Z$13,""))</f>
        <v/>
      </c>
      <c r="AA393" s="64" t="str">
        <f>IF(B393&gt;【記載例】工事概要!$C$32,"",IF(B393&gt;=【記載例】工事概要!$C$31,$AA$13,""))</f>
        <v/>
      </c>
      <c r="AB393" s="64" t="str">
        <f>IF(B393&gt;【記載例】工事概要!$C$34,"",IF(B393&gt;=【記載例】工事概要!$C$33,$AB$13,""))</f>
        <v/>
      </c>
      <c r="AC393" s="64" t="str">
        <f>IF(B393&gt;【記載例】工事概要!$C$36,"",IF(B393&gt;=【記載例】工事概要!$C$35,$AC$13,""))</f>
        <v/>
      </c>
      <c r="AD393" s="64" t="str">
        <f>IF(B393&gt;【記載例】工事概要!$C$38,"",IF(B393&gt;=【記載例】工事概要!$C$37,$AD$13,""))</f>
        <v/>
      </c>
      <c r="AE393" s="64" t="str">
        <f>IF(B393&gt;【記載例】工事概要!$C$40,"",IF(B393&gt;=【記載例】工事概要!$C$39,$AE$13,""))</f>
        <v/>
      </c>
      <c r="AF393" s="64" t="str">
        <f t="shared" si="75"/>
        <v/>
      </c>
      <c r="AG393" s="64" t="str">
        <f t="shared" si="76"/>
        <v xml:space="preserve"> </v>
      </c>
    </row>
    <row r="394" spans="1:33" ht="39" customHeight="1">
      <c r="A394" s="47" t="str">
        <f t="shared" si="77"/>
        <v>対象期間外</v>
      </c>
      <c r="B394" s="72" t="str">
        <f>IFERROR(IF(B393=【記載例】工事概要!$E$14,"-",IF(B393="-","-",B393+1)),"-")</f>
        <v>-</v>
      </c>
      <c r="C394" s="73" t="str">
        <f t="shared" si="78"/>
        <v>-</v>
      </c>
      <c r="D394" s="66" t="str">
        <f t="shared" si="79"/>
        <v xml:space="preserve"> </v>
      </c>
      <c r="E394" s="85" t="str">
        <f>IF(B394=【記載例】工事概要!$E$10,"",IF(B394&gt;【記載例】工事概要!$E$13,"",IF(LEN(AF394)=0,"○","")))</f>
        <v/>
      </c>
      <c r="F394" s="70" t="str">
        <f t="shared" si="80"/>
        <v/>
      </c>
      <c r="G394" s="85" t="str">
        <f t="shared" si="71"/>
        <v/>
      </c>
      <c r="H394" s="85"/>
      <c r="I394" s="85"/>
      <c r="J394" s="74"/>
      <c r="K394" s="204"/>
      <c r="L394" s="71" t="str">
        <f t="shared" si="81"/>
        <v/>
      </c>
      <c r="M394" s="74" t="str">
        <f t="shared" si="72"/>
        <v/>
      </c>
      <c r="N394" s="74" t="str">
        <f t="shared" si="73"/>
        <v>-</v>
      </c>
      <c r="O394" s="71" t="str">
        <f t="shared" si="82"/>
        <v/>
      </c>
      <c r="P394" s="71" t="str">
        <f t="shared" si="83"/>
        <v>振替済み</v>
      </c>
      <c r="Q394" s="192" t="str">
        <f t="shared" si="84"/>
        <v/>
      </c>
      <c r="R394" s="199" t="str">
        <f t="shared" si="74"/>
        <v/>
      </c>
      <c r="S394" s="45"/>
      <c r="V394" s="64" t="str">
        <f>IFERROR(VLOOKUP(B394,【記載例】工事概要!$C$10:$D$14,2,FALSE),"")</f>
        <v/>
      </c>
      <c r="W394" s="64" t="str">
        <f>IFERROR(VLOOKUP(B394,【記載例】工事概要!$C$18:$D$23,2,FALSE),"")</f>
        <v/>
      </c>
      <c r="X394" s="64" t="str">
        <f>IFERROR(VLOOKUP(B394,【記載例】工事概要!$C$24:$D$26,2,FALSE),"")</f>
        <v/>
      </c>
      <c r="Y394" s="64" t="str">
        <f>IF(B394&gt;【記載例】工事概要!$C$28,"",IF(B394&gt;=【記載例】工事概要!$C$27,$Y$13,""))</f>
        <v/>
      </c>
      <c r="Z394" s="64" t="str">
        <f>IF(B394&gt;【記載例】工事概要!$C$30,"",IF(B394&gt;=【記載例】工事概要!$C$29,$Z$13,""))</f>
        <v/>
      </c>
      <c r="AA394" s="64" t="str">
        <f>IF(B394&gt;【記載例】工事概要!$C$32,"",IF(B394&gt;=【記載例】工事概要!$C$31,$AA$13,""))</f>
        <v/>
      </c>
      <c r="AB394" s="64" t="str">
        <f>IF(B394&gt;【記載例】工事概要!$C$34,"",IF(B394&gt;=【記載例】工事概要!$C$33,$AB$13,""))</f>
        <v/>
      </c>
      <c r="AC394" s="64" t="str">
        <f>IF(B394&gt;【記載例】工事概要!$C$36,"",IF(B394&gt;=【記載例】工事概要!$C$35,$AC$13,""))</f>
        <v/>
      </c>
      <c r="AD394" s="64" t="str">
        <f>IF(B394&gt;【記載例】工事概要!$C$38,"",IF(B394&gt;=【記載例】工事概要!$C$37,$AD$13,""))</f>
        <v/>
      </c>
      <c r="AE394" s="64" t="str">
        <f>IF(B394&gt;【記載例】工事概要!$C$40,"",IF(B394&gt;=【記載例】工事概要!$C$39,$AE$13,""))</f>
        <v/>
      </c>
      <c r="AF394" s="64" t="str">
        <f t="shared" si="75"/>
        <v/>
      </c>
      <c r="AG394" s="64" t="str">
        <f t="shared" si="76"/>
        <v xml:space="preserve"> </v>
      </c>
    </row>
    <row r="395" spans="1:33" ht="39" customHeight="1">
      <c r="A395" s="47" t="str">
        <f t="shared" si="77"/>
        <v>対象期間外</v>
      </c>
      <c r="B395" s="72" t="str">
        <f>IFERROR(IF(B394=【記載例】工事概要!$E$14,"-",IF(B394="-","-",B394+1)),"-")</f>
        <v>-</v>
      </c>
      <c r="C395" s="73" t="str">
        <f t="shared" si="78"/>
        <v>-</v>
      </c>
      <c r="D395" s="66" t="str">
        <f t="shared" si="79"/>
        <v xml:space="preserve"> </v>
      </c>
      <c r="E395" s="85" t="str">
        <f>IF(B395=【記載例】工事概要!$E$10,"",IF(B395&gt;【記載例】工事概要!$E$13,"",IF(LEN(AF395)=0,"○","")))</f>
        <v/>
      </c>
      <c r="F395" s="70" t="str">
        <f t="shared" si="80"/>
        <v/>
      </c>
      <c r="G395" s="85" t="str">
        <f t="shared" si="71"/>
        <v/>
      </c>
      <c r="H395" s="85"/>
      <c r="I395" s="85"/>
      <c r="J395" s="74"/>
      <c r="K395" s="204"/>
      <c r="L395" s="71" t="str">
        <f t="shared" si="81"/>
        <v/>
      </c>
      <c r="M395" s="74" t="str">
        <f t="shared" si="72"/>
        <v/>
      </c>
      <c r="N395" s="74" t="str">
        <f t="shared" si="73"/>
        <v>-</v>
      </c>
      <c r="O395" s="71" t="str">
        <f t="shared" si="82"/>
        <v/>
      </c>
      <c r="P395" s="71" t="str">
        <f t="shared" si="83"/>
        <v>振替済み</v>
      </c>
      <c r="Q395" s="192" t="str">
        <f t="shared" si="84"/>
        <v/>
      </c>
      <c r="R395" s="199" t="str">
        <f t="shared" si="74"/>
        <v/>
      </c>
      <c r="S395" s="45"/>
      <c r="V395" s="64" t="str">
        <f>IFERROR(VLOOKUP(B395,【記載例】工事概要!$C$10:$D$14,2,FALSE),"")</f>
        <v/>
      </c>
      <c r="W395" s="64" t="str">
        <f>IFERROR(VLOOKUP(B395,【記載例】工事概要!$C$18:$D$23,2,FALSE),"")</f>
        <v/>
      </c>
      <c r="X395" s="64" t="str">
        <f>IFERROR(VLOOKUP(B395,【記載例】工事概要!$C$24:$D$26,2,FALSE),"")</f>
        <v/>
      </c>
      <c r="Y395" s="64" t="str">
        <f>IF(B395&gt;【記載例】工事概要!$C$28,"",IF(B395&gt;=【記載例】工事概要!$C$27,$Y$13,""))</f>
        <v/>
      </c>
      <c r="Z395" s="64" t="str">
        <f>IF(B395&gt;【記載例】工事概要!$C$30,"",IF(B395&gt;=【記載例】工事概要!$C$29,$Z$13,""))</f>
        <v/>
      </c>
      <c r="AA395" s="64" t="str">
        <f>IF(B395&gt;【記載例】工事概要!$C$32,"",IF(B395&gt;=【記載例】工事概要!$C$31,$AA$13,""))</f>
        <v/>
      </c>
      <c r="AB395" s="64" t="str">
        <f>IF(B395&gt;【記載例】工事概要!$C$34,"",IF(B395&gt;=【記載例】工事概要!$C$33,$AB$13,""))</f>
        <v/>
      </c>
      <c r="AC395" s="64" t="str">
        <f>IF(B395&gt;【記載例】工事概要!$C$36,"",IF(B395&gt;=【記載例】工事概要!$C$35,$AC$13,""))</f>
        <v/>
      </c>
      <c r="AD395" s="64" t="str">
        <f>IF(B395&gt;【記載例】工事概要!$C$38,"",IF(B395&gt;=【記載例】工事概要!$C$37,$AD$13,""))</f>
        <v/>
      </c>
      <c r="AE395" s="64" t="str">
        <f>IF(B395&gt;【記載例】工事概要!$C$40,"",IF(B395&gt;=【記載例】工事概要!$C$39,$AE$13,""))</f>
        <v/>
      </c>
      <c r="AF395" s="64" t="str">
        <f t="shared" si="75"/>
        <v/>
      </c>
      <c r="AG395" s="64" t="str">
        <f t="shared" si="76"/>
        <v xml:space="preserve"> </v>
      </c>
    </row>
    <row r="396" spans="1:33" ht="39" customHeight="1">
      <c r="A396" s="47" t="str">
        <f t="shared" si="77"/>
        <v>対象期間外</v>
      </c>
      <c r="B396" s="72" t="str">
        <f>IFERROR(IF(B395=【記載例】工事概要!$E$14,"-",IF(B395="-","-",B395+1)),"-")</f>
        <v>-</v>
      </c>
      <c r="C396" s="73" t="str">
        <f t="shared" si="78"/>
        <v>-</v>
      </c>
      <c r="D396" s="66" t="str">
        <f t="shared" si="79"/>
        <v xml:space="preserve"> </v>
      </c>
      <c r="E396" s="85" t="str">
        <f>IF(B396=【記載例】工事概要!$E$10,"",IF(B396&gt;【記載例】工事概要!$E$13,"",IF(LEN(AF396)=0,"○","")))</f>
        <v/>
      </c>
      <c r="F396" s="70" t="str">
        <f t="shared" si="80"/>
        <v/>
      </c>
      <c r="G396" s="85" t="str">
        <f t="shared" si="71"/>
        <v/>
      </c>
      <c r="H396" s="85"/>
      <c r="I396" s="85"/>
      <c r="J396" s="74"/>
      <c r="K396" s="204"/>
      <c r="L396" s="71" t="str">
        <f t="shared" si="81"/>
        <v/>
      </c>
      <c r="M396" s="74" t="str">
        <f t="shared" si="72"/>
        <v/>
      </c>
      <c r="N396" s="74" t="str">
        <f t="shared" si="73"/>
        <v>-</v>
      </c>
      <c r="O396" s="71" t="str">
        <f t="shared" si="82"/>
        <v/>
      </c>
      <c r="P396" s="71" t="str">
        <f t="shared" si="83"/>
        <v>振替済み</v>
      </c>
      <c r="Q396" s="192" t="str">
        <f t="shared" si="84"/>
        <v/>
      </c>
      <c r="R396" s="199" t="str">
        <f t="shared" si="74"/>
        <v/>
      </c>
      <c r="S396" s="45"/>
      <c r="V396" s="64" t="str">
        <f>IFERROR(VLOOKUP(B396,【記載例】工事概要!$C$10:$D$14,2,FALSE),"")</f>
        <v/>
      </c>
      <c r="W396" s="64" t="str">
        <f>IFERROR(VLOOKUP(B396,【記載例】工事概要!$C$18:$D$23,2,FALSE),"")</f>
        <v/>
      </c>
      <c r="X396" s="64" t="str">
        <f>IFERROR(VLOOKUP(B396,【記載例】工事概要!$C$24:$D$26,2,FALSE),"")</f>
        <v/>
      </c>
      <c r="Y396" s="64" t="str">
        <f>IF(B396&gt;【記載例】工事概要!$C$28,"",IF(B396&gt;=【記載例】工事概要!$C$27,$Y$13,""))</f>
        <v/>
      </c>
      <c r="Z396" s="64" t="str">
        <f>IF(B396&gt;【記載例】工事概要!$C$30,"",IF(B396&gt;=【記載例】工事概要!$C$29,$Z$13,""))</f>
        <v/>
      </c>
      <c r="AA396" s="64" t="str">
        <f>IF(B396&gt;【記載例】工事概要!$C$32,"",IF(B396&gt;=【記載例】工事概要!$C$31,$AA$13,""))</f>
        <v/>
      </c>
      <c r="AB396" s="64" t="str">
        <f>IF(B396&gt;【記載例】工事概要!$C$34,"",IF(B396&gt;=【記載例】工事概要!$C$33,$AB$13,""))</f>
        <v/>
      </c>
      <c r="AC396" s="64" t="str">
        <f>IF(B396&gt;【記載例】工事概要!$C$36,"",IF(B396&gt;=【記載例】工事概要!$C$35,$AC$13,""))</f>
        <v/>
      </c>
      <c r="AD396" s="64" t="str">
        <f>IF(B396&gt;【記載例】工事概要!$C$38,"",IF(B396&gt;=【記載例】工事概要!$C$37,$AD$13,""))</f>
        <v/>
      </c>
      <c r="AE396" s="64" t="str">
        <f>IF(B396&gt;【記載例】工事概要!$C$40,"",IF(B396&gt;=【記載例】工事概要!$C$39,$AE$13,""))</f>
        <v/>
      </c>
      <c r="AF396" s="64" t="str">
        <f t="shared" si="75"/>
        <v/>
      </c>
      <c r="AG396" s="64" t="str">
        <f t="shared" si="76"/>
        <v xml:space="preserve"> </v>
      </c>
    </row>
    <row r="397" spans="1:33" ht="39" customHeight="1">
      <c r="A397" s="47" t="str">
        <f t="shared" si="77"/>
        <v>対象期間外</v>
      </c>
      <c r="B397" s="72" t="str">
        <f>IFERROR(IF(B396=【記載例】工事概要!$E$14,"-",IF(B396="-","-",B396+1)),"-")</f>
        <v>-</v>
      </c>
      <c r="C397" s="73" t="str">
        <f t="shared" si="78"/>
        <v>-</v>
      </c>
      <c r="D397" s="66" t="str">
        <f t="shared" si="79"/>
        <v xml:space="preserve"> </v>
      </c>
      <c r="E397" s="85" t="str">
        <f>IF(B397=【記載例】工事概要!$E$10,"",IF(B397&gt;【記載例】工事概要!$E$13,"",IF(LEN(AF397)=0,"○","")))</f>
        <v/>
      </c>
      <c r="F397" s="70" t="str">
        <f t="shared" si="80"/>
        <v/>
      </c>
      <c r="G397" s="85" t="str">
        <f t="shared" si="71"/>
        <v/>
      </c>
      <c r="H397" s="85"/>
      <c r="I397" s="85"/>
      <c r="J397" s="74"/>
      <c r="K397" s="204"/>
      <c r="L397" s="71" t="str">
        <f t="shared" si="81"/>
        <v/>
      </c>
      <c r="M397" s="74" t="str">
        <f t="shared" si="72"/>
        <v/>
      </c>
      <c r="N397" s="74" t="str">
        <f t="shared" si="73"/>
        <v>-</v>
      </c>
      <c r="O397" s="71" t="str">
        <f t="shared" si="82"/>
        <v/>
      </c>
      <c r="P397" s="71" t="str">
        <f t="shared" si="83"/>
        <v>振替済み</v>
      </c>
      <c r="Q397" s="192" t="str">
        <f t="shared" si="84"/>
        <v/>
      </c>
      <c r="R397" s="199" t="str">
        <f t="shared" si="74"/>
        <v/>
      </c>
      <c r="S397" s="45"/>
      <c r="V397" s="64" t="str">
        <f>IFERROR(VLOOKUP(B397,【記載例】工事概要!$C$10:$D$14,2,FALSE),"")</f>
        <v/>
      </c>
      <c r="W397" s="64" t="str">
        <f>IFERROR(VLOOKUP(B397,【記載例】工事概要!$C$18:$D$23,2,FALSE),"")</f>
        <v/>
      </c>
      <c r="X397" s="64" t="str">
        <f>IFERROR(VLOOKUP(B397,【記載例】工事概要!$C$24:$D$26,2,FALSE),"")</f>
        <v/>
      </c>
      <c r="Y397" s="64" t="str">
        <f>IF(B397&gt;【記載例】工事概要!$C$28,"",IF(B397&gt;=【記載例】工事概要!$C$27,$Y$13,""))</f>
        <v/>
      </c>
      <c r="Z397" s="64" t="str">
        <f>IF(B397&gt;【記載例】工事概要!$C$30,"",IF(B397&gt;=【記載例】工事概要!$C$29,$Z$13,""))</f>
        <v/>
      </c>
      <c r="AA397" s="64" t="str">
        <f>IF(B397&gt;【記載例】工事概要!$C$32,"",IF(B397&gt;=【記載例】工事概要!$C$31,$AA$13,""))</f>
        <v/>
      </c>
      <c r="AB397" s="64" t="str">
        <f>IF(B397&gt;【記載例】工事概要!$C$34,"",IF(B397&gt;=【記載例】工事概要!$C$33,$AB$13,""))</f>
        <v/>
      </c>
      <c r="AC397" s="64" t="str">
        <f>IF(B397&gt;【記載例】工事概要!$C$36,"",IF(B397&gt;=【記載例】工事概要!$C$35,$AC$13,""))</f>
        <v/>
      </c>
      <c r="AD397" s="64" t="str">
        <f>IF(B397&gt;【記載例】工事概要!$C$38,"",IF(B397&gt;=【記載例】工事概要!$C$37,$AD$13,""))</f>
        <v/>
      </c>
      <c r="AE397" s="64" t="str">
        <f>IF(B397&gt;【記載例】工事概要!$C$40,"",IF(B397&gt;=【記載例】工事概要!$C$39,$AE$13,""))</f>
        <v/>
      </c>
      <c r="AF397" s="64" t="str">
        <f t="shared" si="75"/>
        <v/>
      </c>
      <c r="AG397" s="64" t="str">
        <f t="shared" si="76"/>
        <v xml:space="preserve"> </v>
      </c>
    </row>
    <row r="398" spans="1:33" ht="39" customHeight="1">
      <c r="A398" s="47" t="str">
        <f t="shared" si="77"/>
        <v>対象期間外</v>
      </c>
      <c r="B398" s="72" t="str">
        <f>IFERROR(IF(B397=【記載例】工事概要!$E$14,"-",IF(B397="-","-",B397+1)),"-")</f>
        <v>-</v>
      </c>
      <c r="C398" s="73" t="str">
        <f t="shared" si="78"/>
        <v>-</v>
      </c>
      <c r="D398" s="66" t="str">
        <f t="shared" si="79"/>
        <v xml:space="preserve"> </v>
      </c>
      <c r="E398" s="85" t="str">
        <f>IF(B398=【記載例】工事概要!$E$10,"",IF(B398&gt;【記載例】工事概要!$E$13,"",IF(LEN(AF398)=0,"○","")))</f>
        <v/>
      </c>
      <c r="F398" s="70" t="str">
        <f t="shared" si="80"/>
        <v/>
      </c>
      <c r="G398" s="85" t="str">
        <f t="shared" si="71"/>
        <v/>
      </c>
      <c r="H398" s="85"/>
      <c r="I398" s="85"/>
      <c r="J398" s="74"/>
      <c r="K398" s="204"/>
      <c r="L398" s="71" t="str">
        <f t="shared" si="81"/>
        <v/>
      </c>
      <c r="M398" s="74" t="str">
        <f t="shared" si="72"/>
        <v/>
      </c>
      <c r="N398" s="74" t="str">
        <f t="shared" si="73"/>
        <v>-</v>
      </c>
      <c r="O398" s="71" t="str">
        <f t="shared" si="82"/>
        <v/>
      </c>
      <c r="P398" s="71" t="str">
        <f t="shared" si="83"/>
        <v>振替済み</v>
      </c>
      <c r="Q398" s="192" t="str">
        <f t="shared" si="84"/>
        <v/>
      </c>
      <c r="R398" s="199" t="str">
        <f t="shared" si="74"/>
        <v/>
      </c>
      <c r="S398" s="45"/>
      <c r="V398" s="64" t="str">
        <f>IFERROR(VLOOKUP(B398,【記載例】工事概要!$C$10:$D$14,2,FALSE),"")</f>
        <v/>
      </c>
      <c r="W398" s="64" t="str">
        <f>IFERROR(VLOOKUP(B398,【記載例】工事概要!$C$18:$D$23,2,FALSE),"")</f>
        <v/>
      </c>
      <c r="X398" s="64" t="str">
        <f>IFERROR(VLOOKUP(B398,【記載例】工事概要!$C$24:$D$26,2,FALSE),"")</f>
        <v/>
      </c>
      <c r="Y398" s="64" t="str">
        <f>IF(B398&gt;【記載例】工事概要!$C$28,"",IF(B398&gt;=【記載例】工事概要!$C$27,$Y$13,""))</f>
        <v/>
      </c>
      <c r="Z398" s="64" t="str">
        <f>IF(B398&gt;【記載例】工事概要!$C$30,"",IF(B398&gt;=【記載例】工事概要!$C$29,$Z$13,""))</f>
        <v/>
      </c>
      <c r="AA398" s="64" t="str">
        <f>IF(B398&gt;【記載例】工事概要!$C$32,"",IF(B398&gt;=【記載例】工事概要!$C$31,$AA$13,""))</f>
        <v/>
      </c>
      <c r="AB398" s="64" t="str">
        <f>IF(B398&gt;【記載例】工事概要!$C$34,"",IF(B398&gt;=【記載例】工事概要!$C$33,$AB$13,""))</f>
        <v/>
      </c>
      <c r="AC398" s="64" t="str">
        <f>IF(B398&gt;【記載例】工事概要!$C$36,"",IF(B398&gt;=【記載例】工事概要!$C$35,$AC$13,""))</f>
        <v/>
      </c>
      <c r="AD398" s="64" t="str">
        <f>IF(B398&gt;【記載例】工事概要!$C$38,"",IF(B398&gt;=【記載例】工事概要!$C$37,$AD$13,""))</f>
        <v/>
      </c>
      <c r="AE398" s="64" t="str">
        <f>IF(B398&gt;【記載例】工事概要!$C$40,"",IF(B398&gt;=【記載例】工事概要!$C$39,$AE$13,""))</f>
        <v/>
      </c>
      <c r="AF398" s="64" t="str">
        <f t="shared" si="75"/>
        <v/>
      </c>
      <c r="AG398" s="64" t="str">
        <f t="shared" si="76"/>
        <v xml:space="preserve"> </v>
      </c>
    </row>
    <row r="399" spans="1:33" ht="39" customHeight="1">
      <c r="A399" s="47" t="str">
        <f t="shared" si="77"/>
        <v>対象期間外</v>
      </c>
      <c r="B399" s="72" t="str">
        <f>IFERROR(IF(B398=【記載例】工事概要!$E$14,"-",IF(B398="-","-",B398+1)),"-")</f>
        <v>-</v>
      </c>
      <c r="C399" s="73" t="str">
        <f t="shared" si="78"/>
        <v>-</v>
      </c>
      <c r="D399" s="66" t="str">
        <f t="shared" si="79"/>
        <v xml:space="preserve"> </v>
      </c>
      <c r="E399" s="85" t="str">
        <f>IF(B399=【記載例】工事概要!$E$10,"",IF(B399&gt;【記載例】工事概要!$E$13,"",IF(LEN(AF399)=0,"○","")))</f>
        <v/>
      </c>
      <c r="F399" s="70" t="str">
        <f t="shared" si="80"/>
        <v/>
      </c>
      <c r="G399" s="85" t="str">
        <f t="shared" ref="G399:G462" si="85">IF(E399="","",IF(WEEKDAY(B399)=1,"〇",IF(WEEKDAY(B399)=7,"〇","")))</f>
        <v/>
      </c>
      <c r="H399" s="85"/>
      <c r="I399" s="85"/>
      <c r="J399" s="74"/>
      <c r="K399" s="204"/>
      <c r="L399" s="71" t="str">
        <f t="shared" si="81"/>
        <v/>
      </c>
      <c r="M399" s="74" t="str">
        <f t="shared" ref="M399:M462" si="86">IF(L399="","",L399)</f>
        <v/>
      </c>
      <c r="N399" s="74" t="str">
        <f t="shared" ref="N399:N462" si="87">B399</f>
        <v>-</v>
      </c>
      <c r="O399" s="71" t="str">
        <f t="shared" si="82"/>
        <v/>
      </c>
      <c r="P399" s="71" t="str">
        <f t="shared" si="83"/>
        <v>振替済み</v>
      </c>
      <c r="Q399" s="192" t="str">
        <f t="shared" si="84"/>
        <v/>
      </c>
      <c r="R399" s="199" t="str">
        <f t="shared" ref="R399:R462" si="88">IFERROR(IF(WEEKDAY(C399)=2,"週の始まり",IF(WEEKDAY(C399)=1,"週の終わり",IF(WEEKDAY(C399)&gt;2,"↓",""))),"")</f>
        <v/>
      </c>
      <c r="S399" s="45"/>
      <c r="V399" s="64" t="str">
        <f>IFERROR(VLOOKUP(B399,【記載例】工事概要!$C$10:$D$14,2,FALSE),"")</f>
        <v/>
      </c>
      <c r="W399" s="64" t="str">
        <f>IFERROR(VLOOKUP(B399,【記載例】工事概要!$C$18:$D$23,2,FALSE),"")</f>
        <v/>
      </c>
      <c r="X399" s="64" t="str">
        <f>IFERROR(VLOOKUP(B399,【記載例】工事概要!$C$24:$D$26,2,FALSE),"")</f>
        <v/>
      </c>
      <c r="Y399" s="64" t="str">
        <f>IF(B399&gt;【記載例】工事概要!$C$28,"",IF(B399&gt;=【記載例】工事概要!$C$27,$Y$13,""))</f>
        <v/>
      </c>
      <c r="Z399" s="64" t="str">
        <f>IF(B399&gt;【記載例】工事概要!$C$30,"",IF(B399&gt;=【記載例】工事概要!$C$29,$Z$13,""))</f>
        <v/>
      </c>
      <c r="AA399" s="64" t="str">
        <f>IF(B399&gt;【記載例】工事概要!$C$32,"",IF(B399&gt;=【記載例】工事概要!$C$31,$AA$13,""))</f>
        <v/>
      </c>
      <c r="AB399" s="64" t="str">
        <f>IF(B399&gt;【記載例】工事概要!$C$34,"",IF(B399&gt;=【記載例】工事概要!$C$33,$AB$13,""))</f>
        <v/>
      </c>
      <c r="AC399" s="64" t="str">
        <f>IF(B399&gt;【記載例】工事概要!$C$36,"",IF(B399&gt;=【記載例】工事概要!$C$35,$AC$13,""))</f>
        <v/>
      </c>
      <c r="AD399" s="64" t="str">
        <f>IF(B399&gt;【記載例】工事概要!$C$38,"",IF(B399&gt;=【記載例】工事概要!$C$37,$AD$13,""))</f>
        <v/>
      </c>
      <c r="AE399" s="64" t="str">
        <f>IF(B399&gt;【記載例】工事概要!$C$40,"",IF(B399&gt;=【記載例】工事概要!$C$39,$AE$13,""))</f>
        <v/>
      </c>
      <c r="AF399" s="64" t="str">
        <f t="shared" ref="AF399:AF462" si="89">IF(COUNTA(W399:AE399)=0,"",W399&amp;X399&amp;Y399&amp;Z399&amp;AA399&amp;AB399&amp;AC399&amp;AD399&amp;AE399)</f>
        <v/>
      </c>
      <c r="AG399" s="64" t="str">
        <f t="shared" ref="AG399:AG462" si="90">V399&amp;" "&amp;AF399</f>
        <v xml:space="preserve"> </v>
      </c>
    </row>
    <row r="400" spans="1:33" ht="39" customHeight="1">
      <c r="A400" s="47" t="str">
        <f t="shared" ref="A400:A463" si="91">IF(F400="","対象期間外",IF(F400="〇","対象期間",""))</f>
        <v>対象期間外</v>
      </c>
      <c r="B400" s="72" t="str">
        <f>IFERROR(IF(B399=【記載例】工事概要!$E$14,"-",IF(B399="-","-",B399+1)),"-")</f>
        <v>-</v>
      </c>
      <c r="C400" s="73" t="str">
        <f t="shared" ref="C400:C463" si="92">IFERROR(WEEKDAY(B400),"-")</f>
        <v>-</v>
      </c>
      <c r="D400" s="66" t="str">
        <f t="shared" ref="D400:D463" si="93">AG400</f>
        <v xml:space="preserve"> </v>
      </c>
      <c r="E400" s="85" t="str">
        <f>IF(B400=【記載例】工事概要!$E$10,"",IF(B400&gt;【記載例】工事概要!$E$13,"",IF(LEN(AF400)=0,"○","")))</f>
        <v/>
      </c>
      <c r="F400" s="70" t="str">
        <f t="shared" ref="F400:F463" si="94">IF(E400="","","〇")</f>
        <v/>
      </c>
      <c r="G400" s="85" t="str">
        <f t="shared" si="85"/>
        <v/>
      </c>
      <c r="H400" s="85"/>
      <c r="I400" s="85"/>
      <c r="J400" s="74"/>
      <c r="K400" s="204"/>
      <c r="L400" s="71" t="str">
        <f t="shared" ref="L400:L463" si="95">IF(I400="完全週休２日の振替休日",J400,"")</f>
        <v/>
      </c>
      <c r="M400" s="74" t="str">
        <f t="shared" si="86"/>
        <v/>
      </c>
      <c r="N400" s="74" t="str">
        <f t="shared" si="87"/>
        <v>-</v>
      </c>
      <c r="O400" s="71" t="str">
        <f t="shared" ref="O400:O463" si="96">IF(H400&amp;I400=$T$4&amp;$T$5,"NG","")</f>
        <v/>
      </c>
      <c r="P400" s="71" t="str">
        <f t="shared" ref="P400:P463" si="97">IF(O400="","振替済み",$T$15)</f>
        <v>振替済み</v>
      </c>
      <c r="Q400" s="192" t="str">
        <f t="shared" ref="Q400:Q463" si="98">IFERROR(IF(G400="","",IF(I400="休日","OK",IF(I400=$T$3,VLOOKUP(B400,$M$15:$P$655,4,FALSE),"NG"))),"NG")</f>
        <v/>
      </c>
      <c r="R400" s="199" t="str">
        <f t="shared" si="88"/>
        <v/>
      </c>
      <c r="S400" s="45"/>
      <c r="V400" s="64" t="str">
        <f>IFERROR(VLOOKUP(B400,【記載例】工事概要!$C$10:$D$14,2,FALSE),"")</f>
        <v/>
      </c>
      <c r="W400" s="64" t="str">
        <f>IFERROR(VLOOKUP(B400,【記載例】工事概要!$C$18:$D$23,2,FALSE),"")</f>
        <v/>
      </c>
      <c r="X400" s="64" t="str">
        <f>IFERROR(VLOOKUP(B400,【記載例】工事概要!$C$24:$D$26,2,FALSE),"")</f>
        <v/>
      </c>
      <c r="Y400" s="64" t="str">
        <f>IF(B400&gt;【記載例】工事概要!$C$28,"",IF(B400&gt;=【記載例】工事概要!$C$27,$Y$13,""))</f>
        <v/>
      </c>
      <c r="Z400" s="64" t="str">
        <f>IF(B400&gt;【記載例】工事概要!$C$30,"",IF(B400&gt;=【記載例】工事概要!$C$29,$Z$13,""))</f>
        <v/>
      </c>
      <c r="AA400" s="64" t="str">
        <f>IF(B400&gt;【記載例】工事概要!$C$32,"",IF(B400&gt;=【記載例】工事概要!$C$31,$AA$13,""))</f>
        <v/>
      </c>
      <c r="AB400" s="64" t="str">
        <f>IF(B400&gt;【記載例】工事概要!$C$34,"",IF(B400&gt;=【記載例】工事概要!$C$33,$AB$13,""))</f>
        <v/>
      </c>
      <c r="AC400" s="64" t="str">
        <f>IF(B400&gt;【記載例】工事概要!$C$36,"",IF(B400&gt;=【記載例】工事概要!$C$35,$AC$13,""))</f>
        <v/>
      </c>
      <c r="AD400" s="64" t="str">
        <f>IF(B400&gt;【記載例】工事概要!$C$38,"",IF(B400&gt;=【記載例】工事概要!$C$37,$AD$13,""))</f>
        <v/>
      </c>
      <c r="AE400" s="64" t="str">
        <f>IF(B400&gt;【記載例】工事概要!$C$40,"",IF(B400&gt;=【記載例】工事概要!$C$39,$AE$13,""))</f>
        <v/>
      </c>
      <c r="AF400" s="64" t="str">
        <f t="shared" si="89"/>
        <v/>
      </c>
      <c r="AG400" s="64" t="str">
        <f t="shared" si="90"/>
        <v xml:space="preserve"> </v>
      </c>
    </row>
    <row r="401" spans="1:33" ht="39" customHeight="1">
      <c r="A401" s="47" t="str">
        <f t="shared" si="91"/>
        <v>対象期間外</v>
      </c>
      <c r="B401" s="72" t="str">
        <f>IFERROR(IF(B400=【記載例】工事概要!$E$14,"-",IF(B400="-","-",B400+1)),"-")</f>
        <v>-</v>
      </c>
      <c r="C401" s="73" t="str">
        <f t="shared" si="92"/>
        <v>-</v>
      </c>
      <c r="D401" s="66" t="str">
        <f t="shared" si="93"/>
        <v xml:space="preserve"> </v>
      </c>
      <c r="E401" s="85" t="str">
        <f>IF(B401=【記載例】工事概要!$E$10,"",IF(B401&gt;【記載例】工事概要!$E$13,"",IF(LEN(AF401)=0,"○","")))</f>
        <v/>
      </c>
      <c r="F401" s="70" t="str">
        <f t="shared" si="94"/>
        <v/>
      </c>
      <c r="G401" s="85" t="str">
        <f t="shared" si="85"/>
        <v/>
      </c>
      <c r="H401" s="85"/>
      <c r="I401" s="85"/>
      <c r="J401" s="74"/>
      <c r="K401" s="204"/>
      <c r="L401" s="71" t="str">
        <f t="shared" si="95"/>
        <v/>
      </c>
      <c r="M401" s="74" t="str">
        <f t="shared" si="86"/>
        <v/>
      </c>
      <c r="N401" s="74" t="str">
        <f t="shared" si="87"/>
        <v>-</v>
      </c>
      <c r="O401" s="71" t="str">
        <f t="shared" si="96"/>
        <v/>
      </c>
      <c r="P401" s="71" t="str">
        <f t="shared" si="97"/>
        <v>振替済み</v>
      </c>
      <c r="Q401" s="192" t="str">
        <f t="shared" si="98"/>
        <v/>
      </c>
      <c r="R401" s="199" t="str">
        <f t="shared" si="88"/>
        <v/>
      </c>
      <c r="S401" s="45"/>
      <c r="V401" s="64" t="str">
        <f>IFERROR(VLOOKUP(B401,【記載例】工事概要!$C$10:$D$14,2,FALSE),"")</f>
        <v/>
      </c>
      <c r="W401" s="64" t="str">
        <f>IFERROR(VLOOKUP(B401,【記載例】工事概要!$C$18:$D$23,2,FALSE),"")</f>
        <v/>
      </c>
      <c r="X401" s="64" t="str">
        <f>IFERROR(VLOOKUP(B401,【記載例】工事概要!$C$24:$D$26,2,FALSE),"")</f>
        <v/>
      </c>
      <c r="Y401" s="64" t="str">
        <f>IF(B401&gt;【記載例】工事概要!$C$28,"",IF(B401&gt;=【記載例】工事概要!$C$27,$Y$13,""))</f>
        <v/>
      </c>
      <c r="Z401" s="64" t="str">
        <f>IF(B401&gt;【記載例】工事概要!$C$30,"",IF(B401&gt;=【記載例】工事概要!$C$29,$Z$13,""))</f>
        <v/>
      </c>
      <c r="AA401" s="64" t="str">
        <f>IF(B401&gt;【記載例】工事概要!$C$32,"",IF(B401&gt;=【記載例】工事概要!$C$31,$AA$13,""))</f>
        <v/>
      </c>
      <c r="AB401" s="64" t="str">
        <f>IF(B401&gt;【記載例】工事概要!$C$34,"",IF(B401&gt;=【記載例】工事概要!$C$33,$AB$13,""))</f>
        <v/>
      </c>
      <c r="AC401" s="64" t="str">
        <f>IF(B401&gt;【記載例】工事概要!$C$36,"",IF(B401&gt;=【記載例】工事概要!$C$35,$AC$13,""))</f>
        <v/>
      </c>
      <c r="AD401" s="64" t="str">
        <f>IF(B401&gt;【記載例】工事概要!$C$38,"",IF(B401&gt;=【記載例】工事概要!$C$37,$AD$13,""))</f>
        <v/>
      </c>
      <c r="AE401" s="64" t="str">
        <f>IF(B401&gt;【記載例】工事概要!$C$40,"",IF(B401&gt;=【記載例】工事概要!$C$39,$AE$13,""))</f>
        <v/>
      </c>
      <c r="AF401" s="64" t="str">
        <f t="shared" si="89"/>
        <v/>
      </c>
      <c r="AG401" s="64" t="str">
        <f t="shared" si="90"/>
        <v xml:space="preserve"> </v>
      </c>
    </row>
    <row r="402" spans="1:33" ht="39" customHeight="1">
      <c r="A402" s="47" t="str">
        <f t="shared" si="91"/>
        <v>対象期間外</v>
      </c>
      <c r="B402" s="72" t="str">
        <f>IFERROR(IF(B401=【記載例】工事概要!$E$14,"-",IF(B401="-","-",B401+1)),"-")</f>
        <v>-</v>
      </c>
      <c r="C402" s="73" t="str">
        <f t="shared" si="92"/>
        <v>-</v>
      </c>
      <c r="D402" s="66" t="str">
        <f t="shared" si="93"/>
        <v xml:space="preserve"> </v>
      </c>
      <c r="E402" s="85" t="str">
        <f>IF(B402=【記載例】工事概要!$E$10,"",IF(B402&gt;【記載例】工事概要!$E$13,"",IF(LEN(AF402)=0,"○","")))</f>
        <v/>
      </c>
      <c r="F402" s="70" t="str">
        <f t="shared" si="94"/>
        <v/>
      </c>
      <c r="G402" s="85" t="str">
        <f t="shared" si="85"/>
        <v/>
      </c>
      <c r="H402" s="85"/>
      <c r="I402" s="85"/>
      <c r="J402" s="74"/>
      <c r="K402" s="204"/>
      <c r="L402" s="71" t="str">
        <f t="shared" si="95"/>
        <v/>
      </c>
      <c r="M402" s="74" t="str">
        <f t="shared" si="86"/>
        <v/>
      </c>
      <c r="N402" s="74" t="str">
        <f t="shared" si="87"/>
        <v>-</v>
      </c>
      <c r="O402" s="71" t="str">
        <f t="shared" si="96"/>
        <v/>
      </c>
      <c r="P402" s="71" t="str">
        <f t="shared" si="97"/>
        <v>振替済み</v>
      </c>
      <c r="Q402" s="192" t="str">
        <f t="shared" si="98"/>
        <v/>
      </c>
      <c r="R402" s="199" t="str">
        <f t="shared" si="88"/>
        <v/>
      </c>
      <c r="S402" s="45"/>
      <c r="V402" s="64" t="str">
        <f>IFERROR(VLOOKUP(B402,【記載例】工事概要!$C$10:$D$14,2,FALSE),"")</f>
        <v/>
      </c>
      <c r="W402" s="64" t="str">
        <f>IFERROR(VLOOKUP(B402,【記載例】工事概要!$C$18:$D$23,2,FALSE),"")</f>
        <v/>
      </c>
      <c r="X402" s="64" t="str">
        <f>IFERROR(VLOOKUP(B402,【記載例】工事概要!$C$24:$D$26,2,FALSE),"")</f>
        <v/>
      </c>
      <c r="Y402" s="64" t="str">
        <f>IF(B402&gt;【記載例】工事概要!$C$28,"",IF(B402&gt;=【記載例】工事概要!$C$27,$Y$13,""))</f>
        <v/>
      </c>
      <c r="Z402" s="64" t="str">
        <f>IF(B402&gt;【記載例】工事概要!$C$30,"",IF(B402&gt;=【記載例】工事概要!$C$29,$Z$13,""))</f>
        <v/>
      </c>
      <c r="AA402" s="64" t="str">
        <f>IF(B402&gt;【記載例】工事概要!$C$32,"",IF(B402&gt;=【記載例】工事概要!$C$31,$AA$13,""))</f>
        <v/>
      </c>
      <c r="AB402" s="64" t="str">
        <f>IF(B402&gt;【記載例】工事概要!$C$34,"",IF(B402&gt;=【記載例】工事概要!$C$33,$AB$13,""))</f>
        <v/>
      </c>
      <c r="AC402" s="64" t="str">
        <f>IF(B402&gt;【記載例】工事概要!$C$36,"",IF(B402&gt;=【記載例】工事概要!$C$35,$AC$13,""))</f>
        <v/>
      </c>
      <c r="AD402" s="64" t="str">
        <f>IF(B402&gt;【記載例】工事概要!$C$38,"",IF(B402&gt;=【記載例】工事概要!$C$37,$AD$13,""))</f>
        <v/>
      </c>
      <c r="AE402" s="64" t="str">
        <f>IF(B402&gt;【記載例】工事概要!$C$40,"",IF(B402&gt;=【記載例】工事概要!$C$39,$AE$13,""))</f>
        <v/>
      </c>
      <c r="AF402" s="64" t="str">
        <f t="shared" si="89"/>
        <v/>
      </c>
      <c r="AG402" s="64" t="str">
        <f t="shared" si="90"/>
        <v xml:space="preserve"> </v>
      </c>
    </row>
    <row r="403" spans="1:33" ht="39" customHeight="1">
      <c r="A403" s="47" t="str">
        <f t="shared" si="91"/>
        <v>対象期間外</v>
      </c>
      <c r="B403" s="72" t="str">
        <f>IFERROR(IF(B402=【記載例】工事概要!$E$14,"-",IF(B402="-","-",B402+1)),"-")</f>
        <v>-</v>
      </c>
      <c r="C403" s="73" t="str">
        <f t="shared" si="92"/>
        <v>-</v>
      </c>
      <c r="D403" s="66" t="str">
        <f t="shared" si="93"/>
        <v xml:space="preserve"> </v>
      </c>
      <c r="E403" s="85" t="str">
        <f>IF(B403=【記載例】工事概要!$E$10,"",IF(B403&gt;【記載例】工事概要!$E$13,"",IF(LEN(AF403)=0,"○","")))</f>
        <v/>
      </c>
      <c r="F403" s="70" t="str">
        <f t="shared" si="94"/>
        <v/>
      </c>
      <c r="G403" s="85" t="str">
        <f t="shared" si="85"/>
        <v/>
      </c>
      <c r="H403" s="85"/>
      <c r="I403" s="85"/>
      <c r="J403" s="74"/>
      <c r="K403" s="204"/>
      <c r="L403" s="71" t="str">
        <f t="shared" si="95"/>
        <v/>
      </c>
      <c r="M403" s="74" t="str">
        <f t="shared" si="86"/>
        <v/>
      </c>
      <c r="N403" s="74" t="str">
        <f t="shared" si="87"/>
        <v>-</v>
      </c>
      <c r="O403" s="71" t="str">
        <f t="shared" si="96"/>
        <v/>
      </c>
      <c r="P403" s="71" t="str">
        <f t="shared" si="97"/>
        <v>振替済み</v>
      </c>
      <c r="Q403" s="192" t="str">
        <f t="shared" si="98"/>
        <v/>
      </c>
      <c r="R403" s="199" t="str">
        <f t="shared" si="88"/>
        <v/>
      </c>
      <c r="S403" s="45"/>
      <c r="V403" s="64" t="str">
        <f>IFERROR(VLOOKUP(B403,【記載例】工事概要!$C$10:$D$14,2,FALSE),"")</f>
        <v/>
      </c>
      <c r="W403" s="64" t="str">
        <f>IFERROR(VLOOKUP(B403,【記載例】工事概要!$C$18:$D$23,2,FALSE),"")</f>
        <v/>
      </c>
      <c r="X403" s="64" t="str">
        <f>IFERROR(VLOOKUP(B403,【記載例】工事概要!$C$24:$D$26,2,FALSE),"")</f>
        <v/>
      </c>
      <c r="Y403" s="64" t="str">
        <f>IF(B403&gt;【記載例】工事概要!$C$28,"",IF(B403&gt;=【記載例】工事概要!$C$27,$Y$13,""))</f>
        <v/>
      </c>
      <c r="Z403" s="64" t="str">
        <f>IF(B403&gt;【記載例】工事概要!$C$30,"",IF(B403&gt;=【記載例】工事概要!$C$29,$Z$13,""))</f>
        <v/>
      </c>
      <c r="AA403" s="64" t="str">
        <f>IF(B403&gt;【記載例】工事概要!$C$32,"",IF(B403&gt;=【記載例】工事概要!$C$31,$AA$13,""))</f>
        <v/>
      </c>
      <c r="AB403" s="64" t="str">
        <f>IF(B403&gt;【記載例】工事概要!$C$34,"",IF(B403&gt;=【記載例】工事概要!$C$33,$AB$13,""))</f>
        <v/>
      </c>
      <c r="AC403" s="64" t="str">
        <f>IF(B403&gt;【記載例】工事概要!$C$36,"",IF(B403&gt;=【記載例】工事概要!$C$35,$AC$13,""))</f>
        <v/>
      </c>
      <c r="AD403" s="64" t="str">
        <f>IF(B403&gt;【記載例】工事概要!$C$38,"",IF(B403&gt;=【記載例】工事概要!$C$37,$AD$13,""))</f>
        <v/>
      </c>
      <c r="AE403" s="64" t="str">
        <f>IF(B403&gt;【記載例】工事概要!$C$40,"",IF(B403&gt;=【記載例】工事概要!$C$39,$AE$13,""))</f>
        <v/>
      </c>
      <c r="AF403" s="64" t="str">
        <f t="shared" si="89"/>
        <v/>
      </c>
      <c r="AG403" s="64" t="str">
        <f t="shared" si="90"/>
        <v xml:space="preserve"> </v>
      </c>
    </row>
    <row r="404" spans="1:33" ht="39" customHeight="1">
      <c r="A404" s="47" t="str">
        <f t="shared" si="91"/>
        <v>対象期間外</v>
      </c>
      <c r="B404" s="72" t="str">
        <f>IFERROR(IF(B403=【記載例】工事概要!$E$14,"-",IF(B403="-","-",B403+1)),"-")</f>
        <v>-</v>
      </c>
      <c r="C404" s="73" t="str">
        <f t="shared" si="92"/>
        <v>-</v>
      </c>
      <c r="D404" s="66" t="str">
        <f t="shared" si="93"/>
        <v xml:space="preserve"> </v>
      </c>
      <c r="E404" s="85" t="str">
        <f>IF(B404=【記載例】工事概要!$E$10,"",IF(B404&gt;【記載例】工事概要!$E$13,"",IF(LEN(AF404)=0,"○","")))</f>
        <v/>
      </c>
      <c r="F404" s="70" t="str">
        <f t="shared" si="94"/>
        <v/>
      </c>
      <c r="G404" s="85" t="str">
        <f t="shared" si="85"/>
        <v/>
      </c>
      <c r="H404" s="85"/>
      <c r="I404" s="85"/>
      <c r="J404" s="74"/>
      <c r="K404" s="204"/>
      <c r="L404" s="71" t="str">
        <f t="shared" si="95"/>
        <v/>
      </c>
      <c r="M404" s="74" t="str">
        <f t="shared" si="86"/>
        <v/>
      </c>
      <c r="N404" s="74" t="str">
        <f t="shared" si="87"/>
        <v>-</v>
      </c>
      <c r="O404" s="71" t="str">
        <f t="shared" si="96"/>
        <v/>
      </c>
      <c r="P404" s="71" t="str">
        <f t="shared" si="97"/>
        <v>振替済み</v>
      </c>
      <c r="Q404" s="192" t="str">
        <f t="shared" si="98"/>
        <v/>
      </c>
      <c r="R404" s="199" t="str">
        <f t="shared" si="88"/>
        <v/>
      </c>
      <c r="S404" s="45"/>
      <c r="V404" s="64" t="str">
        <f>IFERROR(VLOOKUP(B404,【記載例】工事概要!$C$10:$D$14,2,FALSE),"")</f>
        <v/>
      </c>
      <c r="W404" s="64" t="str">
        <f>IFERROR(VLOOKUP(B404,【記載例】工事概要!$C$18:$D$23,2,FALSE),"")</f>
        <v/>
      </c>
      <c r="X404" s="64" t="str">
        <f>IFERROR(VLOOKUP(B404,【記載例】工事概要!$C$24:$D$26,2,FALSE),"")</f>
        <v/>
      </c>
      <c r="Y404" s="64" t="str">
        <f>IF(B404&gt;【記載例】工事概要!$C$28,"",IF(B404&gt;=【記載例】工事概要!$C$27,$Y$13,""))</f>
        <v/>
      </c>
      <c r="Z404" s="64" t="str">
        <f>IF(B404&gt;【記載例】工事概要!$C$30,"",IF(B404&gt;=【記載例】工事概要!$C$29,$Z$13,""))</f>
        <v/>
      </c>
      <c r="AA404" s="64" t="str">
        <f>IF(B404&gt;【記載例】工事概要!$C$32,"",IF(B404&gt;=【記載例】工事概要!$C$31,$AA$13,""))</f>
        <v/>
      </c>
      <c r="AB404" s="64" t="str">
        <f>IF(B404&gt;【記載例】工事概要!$C$34,"",IF(B404&gt;=【記載例】工事概要!$C$33,$AB$13,""))</f>
        <v/>
      </c>
      <c r="AC404" s="64" t="str">
        <f>IF(B404&gt;【記載例】工事概要!$C$36,"",IF(B404&gt;=【記載例】工事概要!$C$35,$AC$13,""))</f>
        <v/>
      </c>
      <c r="AD404" s="64" t="str">
        <f>IF(B404&gt;【記載例】工事概要!$C$38,"",IF(B404&gt;=【記載例】工事概要!$C$37,$AD$13,""))</f>
        <v/>
      </c>
      <c r="AE404" s="64" t="str">
        <f>IF(B404&gt;【記載例】工事概要!$C$40,"",IF(B404&gt;=【記載例】工事概要!$C$39,$AE$13,""))</f>
        <v/>
      </c>
      <c r="AF404" s="64" t="str">
        <f t="shared" si="89"/>
        <v/>
      </c>
      <c r="AG404" s="64" t="str">
        <f t="shared" si="90"/>
        <v xml:space="preserve"> </v>
      </c>
    </row>
    <row r="405" spans="1:33" ht="39" customHeight="1">
      <c r="A405" s="47" t="str">
        <f t="shared" si="91"/>
        <v>対象期間外</v>
      </c>
      <c r="B405" s="72" t="str">
        <f>IFERROR(IF(B404=【記載例】工事概要!$E$14,"-",IF(B404="-","-",B404+1)),"-")</f>
        <v>-</v>
      </c>
      <c r="C405" s="73" t="str">
        <f t="shared" si="92"/>
        <v>-</v>
      </c>
      <c r="D405" s="66" t="str">
        <f t="shared" si="93"/>
        <v xml:space="preserve"> </v>
      </c>
      <c r="E405" s="85" t="str">
        <f>IF(B405=【記載例】工事概要!$E$10,"",IF(B405&gt;【記載例】工事概要!$E$13,"",IF(LEN(AF405)=0,"○","")))</f>
        <v/>
      </c>
      <c r="F405" s="70" t="str">
        <f t="shared" si="94"/>
        <v/>
      </c>
      <c r="G405" s="85" t="str">
        <f t="shared" si="85"/>
        <v/>
      </c>
      <c r="H405" s="85"/>
      <c r="I405" s="85"/>
      <c r="J405" s="74"/>
      <c r="K405" s="204"/>
      <c r="L405" s="71" t="str">
        <f t="shared" si="95"/>
        <v/>
      </c>
      <c r="M405" s="74" t="str">
        <f t="shared" si="86"/>
        <v/>
      </c>
      <c r="N405" s="74" t="str">
        <f t="shared" si="87"/>
        <v>-</v>
      </c>
      <c r="O405" s="71" t="str">
        <f t="shared" si="96"/>
        <v/>
      </c>
      <c r="P405" s="71" t="str">
        <f t="shared" si="97"/>
        <v>振替済み</v>
      </c>
      <c r="Q405" s="192" t="str">
        <f t="shared" si="98"/>
        <v/>
      </c>
      <c r="R405" s="199" t="str">
        <f t="shared" si="88"/>
        <v/>
      </c>
      <c r="S405" s="45"/>
      <c r="V405" s="64" t="str">
        <f>IFERROR(VLOOKUP(B405,【記載例】工事概要!$C$10:$D$14,2,FALSE),"")</f>
        <v/>
      </c>
      <c r="W405" s="64" t="str">
        <f>IFERROR(VLOOKUP(B405,【記載例】工事概要!$C$18:$D$23,2,FALSE),"")</f>
        <v/>
      </c>
      <c r="X405" s="64" t="str">
        <f>IFERROR(VLOOKUP(B405,【記載例】工事概要!$C$24:$D$26,2,FALSE),"")</f>
        <v/>
      </c>
      <c r="Y405" s="64" t="str">
        <f>IF(B405&gt;【記載例】工事概要!$C$28,"",IF(B405&gt;=【記載例】工事概要!$C$27,$Y$13,""))</f>
        <v/>
      </c>
      <c r="Z405" s="64" t="str">
        <f>IF(B405&gt;【記載例】工事概要!$C$30,"",IF(B405&gt;=【記載例】工事概要!$C$29,$Z$13,""))</f>
        <v/>
      </c>
      <c r="AA405" s="64" t="str">
        <f>IF(B405&gt;【記載例】工事概要!$C$32,"",IF(B405&gt;=【記載例】工事概要!$C$31,$AA$13,""))</f>
        <v/>
      </c>
      <c r="AB405" s="64" t="str">
        <f>IF(B405&gt;【記載例】工事概要!$C$34,"",IF(B405&gt;=【記載例】工事概要!$C$33,$AB$13,""))</f>
        <v/>
      </c>
      <c r="AC405" s="64" t="str">
        <f>IF(B405&gt;【記載例】工事概要!$C$36,"",IF(B405&gt;=【記載例】工事概要!$C$35,$AC$13,""))</f>
        <v/>
      </c>
      <c r="AD405" s="64" t="str">
        <f>IF(B405&gt;【記載例】工事概要!$C$38,"",IF(B405&gt;=【記載例】工事概要!$C$37,$AD$13,""))</f>
        <v/>
      </c>
      <c r="AE405" s="64" t="str">
        <f>IF(B405&gt;【記載例】工事概要!$C$40,"",IF(B405&gt;=【記載例】工事概要!$C$39,$AE$13,""))</f>
        <v/>
      </c>
      <c r="AF405" s="64" t="str">
        <f t="shared" si="89"/>
        <v/>
      </c>
      <c r="AG405" s="64" t="str">
        <f t="shared" si="90"/>
        <v xml:space="preserve"> </v>
      </c>
    </row>
    <row r="406" spans="1:33" ht="39" customHeight="1">
      <c r="A406" s="47" t="str">
        <f t="shared" si="91"/>
        <v>対象期間外</v>
      </c>
      <c r="B406" s="72" t="str">
        <f>IFERROR(IF(B405=【記載例】工事概要!$E$14,"-",IF(B405="-","-",B405+1)),"-")</f>
        <v>-</v>
      </c>
      <c r="C406" s="73" t="str">
        <f t="shared" si="92"/>
        <v>-</v>
      </c>
      <c r="D406" s="66" t="str">
        <f t="shared" si="93"/>
        <v xml:space="preserve"> </v>
      </c>
      <c r="E406" s="85" t="str">
        <f>IF(B406=【記載例】工事概要!$E$10,"",IF(B406&gt;【記載例】工事概要!$E$13,"",IF(LEN(AF406)=0,"○","")))</f>
        <v/>
      </c>
      <c r="F406" s="70" t="str">
        <f t="shared" si="94"/>
        <v/>
      </c>
      <c r="G406" s="85" t="str">
        <f t="shared" si="85"/>
        <v/>
      </c>
      <c r="H406" s="85"/>
      <c r="I406" s="85"/>
      <c r="J406" s="74"/>
      <c r="K406" s="204"/>
      <c r="L406" s="71" t="str">
        <f t="shared" si="95"/>
        <v/>
      </c>
      <c r="M406" s="74" t="str">
        <f t="shared" si="86"/>
        <v/>
      </c>
      <c r="N406" s="74" t="str">
        <f t="shared" si="87"/>
        <v>-</v>
      </c>
      <c r="O406" s="71" t="str">
        <f t="shared" si="96"/>
        <v/>
      </c>
      <c r="P406" s="71" t="str">
        <f t="shared" si="97"/>
        <v>振替済み</v>
      </c>
      <c r="Q406" s="192" t="str">
        <f t="shared" si="98"/>
        <v/>
      </c>
      <c r="R406" s="199" t="str">
        <f t="shared" si="88"/>
        <v/>
      </c>
      <c r="S406" s="45"/>
      <c r="V406" s="64" t="str">
        <f>IFERROR(VLOOKUP(B406,【記載例】工事概要!$C$10:$D$14,2,FALSE),"")</f>
        <v/>
      </c>
      <c r="W406" s="64" t="str">
        <f>IFERROR(VLOOKUP(B406,【記載例】工事概要!$C$18:$D$23,2,FALSE),"")</f>
        <v/>
      </c>
      <c r="X406" s="64" t="str">
        <f>IFERROR(VLOOKUP(B406,【記載例】工事概要!$C$24:$D$26,2,FALSE),"")</f>
        <v/>
      </c>
      <c r="Y406" s="64" t="str">
        <f>IF(B406&gt;【記載例】工事概要!$C$28,"",IF(B406&gt;=【記載例】工事概要!$C$27,$Y$13,""))</f>
        <v/>
      </c>
      <c r="Z406" s="64" t="str">
        <f>IF(B406&gt;【記載例】工事概要!$C$30,"",IF(B406&gt;=【記載例】工事概要!$C$29,$Z$13,""))</f>
        <v/>
      </c>
      <c r="AA406" s="64" t="str">
        <f>IF(B406&gt;【記載例】工事概要!$C$32,"",IF(B406&gt;=【記載例】工事概要!$C$31,$AA$13,""))</f>
        <v/>
      </c>
      <c r="AB406" s="64" t="str">
        <f>IF(B406&gt;【記載例】工事概要!$C$34,"",IF(B406&gt;=【記載例】工事概要!$C$33,$AB$13,""))</f>
        <v/>
      </c>
      <c r="AC406" s="64" t="str">
        <f>IF(B406&gt;【記載例】工事概要!$C$36,"",IF(B406&gt;=【記載例】工事概要!$C$35,$AC$13,""))</f>
        <v/>
      </c>
      <c r="AD406" s="64" t="str">
        <f>IF(B406&gt;【記載例】工事概要!$C$38,"",IF(B406&gt;=【記載例】工事概要!$C$37,$AD$13,""))</f>
        <v/>
      </c>
      <c r="AE406" s="64" t="str">
        <f>IF(B406&gt;【記載例】工事概要!$C$40,"",IF(B406&gt;=【記載例】工事概要!$C$39,$AE$13,""))</f>
        <v/>
      </c>
      <c r="AF406" s="64" t="str">
        <f t="shared" si="89"/>
        <v/>
      </c>
      <c r="AG406" s="64" t="str">
        <f t="shared" si="90"/>
        <v xml:space="preserve"> </v>
      </c>
    </row>
    <row r="407" spans="1:33" ht="39" customHeight="1">
      <c r="A407" s="47" t="str">
        <f t="shared" si="91"/>
        <v>対象期間外</v>
      </c>
      <c r="B407" s="72" t="str">
        <f>IFERROR(IF(B406=【記載例】工事概要!$E$14,"-",IF(B406="-","-",B406+1)),"-")</f>
        <v>-</v>
      </c>
      <c r="C407" s="73" t="str">
        <f t="shared" si="92"/>
        <v>-</v>
      </c>
      <c r="D407" s="66" t="str">
        <f t="shared" si="93"/>
        <v xml:space="preserve"> </v>
      </c>
      <c r="E407" s="85" t="str">
        <f>IF(B407=【記載例】工事概要!$E$10,"",IF(B407&gt;【記載例】工事概要!$E$13,"",IF(LEN(AF407)=0,"○","")))</f>
        <v/>
      </c>
      <c r="F407" s="70" t="str">
        <f t="shared" si="94"/>
        <v/>
      </c>
      <c r="G407" s="85" t="str">
        <f t="shared" si="85"/>
        <v/>
      </c>
      <c r="H407" s="85"/>
      <c r="I407" s="85"/>
      <c r="J407" s="74"/>
      <c r="K407" s="204"/>
      <c r="L407" s="71" t="str">
        <f t="shared" si="95"/>
        <v/>
      </c>
      <c r="M407" s="74" t="str">
        <f t="shared" si="86"/>
        <v/>
      </c>
      <c r="N407" s="74" t="str">
        <f t="shared" si="87"/>
        <v>-</v>
      </c>
      <c r="O407" s="71" t="str">
        <f t="shared" si="96"/>
        <v/>
      </c>
      <c r="P407" s="71" t="str">
        <f t="shared" si="97"/>
        <v>振替済み</v>
      </c>
      <c r="Q407" s="192" t="str">
        <f t="shared" si="98"/>
        <v/>
      </c>
      <c r="R407" s="199" t="str">
        <f t="shared" si="88"/>
        <v/>
      </c>
      <c r="S407" s="45"/>
      <c r="V407" s="64" t="str">
        <f>IFERROR(VLOOKUP(B407,【記載例】工事概要!$C$10:$D$14,2,FALSE),"")</f>
        <v/>
      </c>
      <c r="W407" s="64" t="str">
        <f>IFERROR(VLOOKUP(B407,【記載例】工事概要!$C$18:$D$23,2,FALSE),"")</f>
        <v/>
      </c>
      <c r="X407" s="64" t="str">
        <f>IFERROR(VLOOKUP(B407,【記載例】工事概要!$C$24:$D$26,2,FALSE),"")</f>
        <v/>
      </c>
      <c r="Y407" s="64" t="str">
        <f>IF(B407&gt;【記載例】工事概要!$C$28,"",IF(B407&gt;=【記載例】工事概要!$C$27,$Y$13,""))</f>
        <v/>
      </c>
      <c r="Z407" s="64" t="str">
        <f>IF(B407&gt;【記載例】工事概要!$C$30,"",IF(B407&gt;=【記載例】工事概要!$C$29,$Z$13,""))</f>
        <v/>
      </c>
      <c r="AA407" s="64" t="str">
        <f>IF(B407&gt;【記載例】工事概要!$C$32,"",IF(B407&gt;=【記載例】工事概要!$C$31,$AA$13,""))</f>
        <v/>
      </c>
      <c r="AB407" s="64" t="str">
        <f>IF(B407&gt;【記載例】工事概要!$C$34,"",IF(B407&gt;=【記載例】工事概要!$C$33,$AB$13,""))</f>
        <v/>
      </c>
      <c r="AC407" s="64" t="str">
        <f>IF(B407&gt;【記載例】工事概要!$C$36,"",IF(B407&gt;=【記載例】工事概要!$C$35,$AC$13,""))</f>
        <v/>
      </c>
      <c r="AD407" s="64" t="str">
        <f>IF(B407&gt;【記載例】工事概要!$C$38,"",IF(B407&gt;=【記載例】工事概要!$C$37,$AD$13,""))</f>
        <v/>
      </c>
      <c r="AE407" s="64" t="str">
        <f>IF(B407&gt;【記載例】工事概要!$C$40,"",IF(B407&gt;=【記載例】工事概要!$C$39,$AE$13,""))</f>
        <v/>
      </c>
      <c r="AF407" s="64" t="str">
        <f t="shared" si="89"/>
        <v/>
      </c>
      <c r="AG407" s="64" t="str">
        <f t="shared" si="90"/>
        <v xml:space="preserve"> </v>
      </c>
    </row>
    <row r="408" spans="1:33" ht="39" customHeight="1">
      <c r="A408" s="47" t="str">
        <f t="shared" si="91"/>
        <v>対象期間外</v>
      </c>
      <c r="B408" s="72" t="str">
        <f>IFERROR(IF(B407=【記載例】工事概要!$E$14,"-",IF(B407="-","-",B407+1)),"-")</f>
        <v>-</v>
      </c>
      <c r="C408" s="73" t="str">
        <f t="shared" si="92"/>
        <v>-</v>
      </c>
      <c r="D408" s="66" t="str">
        <f t="shared" si="93"/>
        <v xml:space="preserve"> </v>
      </c>
      <c r="E408" s="85" t="str">
        <f>IF(B408=【記載例】工事概要!$E$10,"",IF(B408&gt;【記載例】工事概要!$E$13,"",IF(LEN(AF408)=0,"○","")))</f>
        <v/>
      </c>
      <c r="F408" s="70" t="str">
        <f t="shared" si="94"/>
        <v/>
      </c>
      <c r="G408" s="85" t="str">
        <f t="shared" si="85"/>
        <v/>
      </c>
      <c r="H408" s="85"/>
      <c r="I408" s="85"/>
      <c r="J408" s="74"/>
      <c r="K408" s="204"/>
      <c r="L408" s="71" t="str">
        <f t="shared" si="95"/>
        <v/>
      </c>
      <c r="M408" s="74" t="str">
        <f t="shared" si="86"/>
        <v/>
      </c>
      <c r="N408" s="74" t="str">
        <f t="shared" si="87"/>
        <v>-</v>
      </c>
      <c r="O408" s="71" t="str">
        <f t="shared" si="96"/>
        <v/>
      </c>
      <c r="P408" s="71" t="str">
        <f t="shared" si="97"/>
        <v>振替済み</v>
      </c>
      <c r="Q408" s="192" t="str">
        <f t="shared" si="98"/>
        <v/>
      </c>
      <c r="R408" s="199" t="str">
        <f t="shared" si="88"/>
        <v/>
      </c>
      <c r="S408" s="45"/>
      <c r="V408" s="64" t="str">
        <f>IFERROR(VLOOKUP(B408,【記載例】工事概要!$C$10:$D$14,2,FALSE),"")</f>
        <v/>
      </c>
      <c r="W408" s="64" t="str">
        <f>IFERROR(VLOOKUP(B408,【記載例】工事概要!$C$18:$D$23,2,FALSE),"")</f>
        <v/>
      </c>
      <c r="X408" s="64" t="str">
        <f>IFERROR(VLOOKUP(B408,【記載例】工事概要!$C$24:$D$26,2,FALSE),"")</f>
        <v/>
      </c>
      <c r="Y408" s="64" t="str">
        <f>IF(B408&gt;【記載例】工事概要!$C$28,"",IF(B408&gt;=【記載例】工事概要!$C$27,$Y$13,""))</f>
        <v/>
      </c>
      <c r="Z408" s="64" t="str">
        <f>IF(B408&gt;【記載例】工事概要!$C$30,"",IF(B408&gt;=【記載例】工事概要!$C$29,$Z$13,""))</f>
        <v/>
      </c>
      <c r="AA408" s="64" t="str">
        <f>IF(B408&gt;【記載例】工事概要!$C$32,"",IF(B408&gt;=【記載例】工事概要!$C$31,$AA$13,""))</f>
        <v/>
      </c>
      <c r="AB408" s="64" t="str">
        <f>IF(B408&gt;【記載例】工事概要!$C$34,"",IF(B408&gt;=【記載例】工事概要!$C$33,$AB$13,""))</f>
        <v/>
      </c>
      <c r="AC408" s="64" t="str">
        <f>IF(B408&gt;【記載例】工事概要!$C$36,"",IF(B408&gt;=【記載例】工事概要!$C$35,$AC$13,""))</f>
        <v/>
      </c>
      <c r="AD408" s="64" t="str">
        <f>IF(B408&gt;【記載例】工事概要!$C$38,"",IF(B408&gt;=【記載例】工事概要!$C$37,$AD$13,""))</f>
        <v/>
      </c>
      <c r="AE408" s="64" t="str">
        <f>IF(B408&gt;【記載例】工事概要!$C$40,"",IF(B408&gt;=【記載例】工事概要!$C$39,$AE$13,""))</f>
        <v/>
      </c>
      <c r="AF408" s="64" t="str">
        <f t="shared" si="89"/>
        <v/>
      </c>
      <c r="AG408" s="64" t="str">
        <f t="shared" si="90"/>
        <v xml:space="preserve"> </v>
      </c>
    </row>
    <row r="409" spans="1:33" ht="39" customHeight="1">
      <c r="A409" s="47" t="str">
        <f t="shared" si="91"/>
        <v>対象期間外</v>
      </c>
      <c r="B409" s="72" t="str">
        <f>IFERROR(IF(B408=【記載例】工事概要!$E$14,"-",IF(B408="-","-",B408+1)),"-")</f>
        <v>-</v>
      </c>
      <c r="C409" s="73" t="str">
        <f t="shared" si="92"/>
        <v>-</v>
      </c>
      <c r="D409" s="66" t="str">
        <f t="shared" si="93"/>
        <v xml:space="preserve"> </v>
      </c>
      <c r="E409" s="85" t="str">
        <f>IF(B409=【記載例】工事概要!$E$10,"",IF(B409&gt;【記載例】工事概要!$E$13,"",IF(LEN(AF409)=0,"○","")))</f>
        <v/>
      </c>
      <c r="F409" s="70" t="str">
        <f t="shared" si="94"/>
        <v/>
      </c>
      <c r="G409" s="85" t="str">
        <f t="shared" si="85"/>
        <v/>
      </c>
      <c r="H409" s="85"/>
      <c r="I409" s="85"/>
      <c r="J409" s="74"/>
      <c r="K409" s="204"/>
      <c r="L409" s="71" t="str">
        <f t="shared" si="95"/>
        <v/>
      </c>
      <c r="M409" s="74" t="str">
        <f t="shared" si="86"/>
        <v/>
      </c>
      <c r="N409" s="74" t="str">
        <f t="shared" si="87"/>
        <v>-</v>
      </c>
      <c r="O409" s="71" t="str">
        <f t="shared" si="96"/>
        <v/>
      </c>
      <c r="P409" s="71" t="str">
        <f t="shared" si="97"/>
        <v>振替済み</v>
      </c>
      <c r="Q409" s="192" t="str">
        <f t="shared" si="98"/>
        <v/>
      </c>
      <c r="R409" s="199" t="str">
        <f t="shared" si="88"/>
        <v/>
      </c>
      <c r="S409" s="45"/>
      <c r="V409" s="64" t="str">
        <f>IFERROR(VLOOKUP(B409,【記載例】工事概要!$C$10:$D$14,2,FALSE),"")</f>
        <v/>
      </c>
      <c r="W409" s="64" t="str">
        <f>IFERROR(VLOOKUP(B409,【記載例】工事概要!$C$18:$D$23,2,FALSE),"")</f>
        <v/>
      </c>
      <c r="X409" s="64" t="str">
        <f>IFERROR(VLOOKUP(B409,【記載例】工事概要!$C$24:$D$26,2,FALSE),"")</f>
        <v/>
      </c>
      <c r="Y409" s="64" t="str">
        <f>IF(B409&gt;【記載例】工事概要!$C$28,"",IF(B409&gt;=【記載例】工事概要!$C$27,$Y$13,""))</f>
        <v/>
      </c>
      <c r="Z409" s="64" t="str">
        <f>IF(B409&gt;【記載例】工事概要!$C$30,"",IF(B409&gt;=【記載例】工事概要!$C$29,$Z$13,""))</f>
        <v/>
      </c>
      <c r="AA409" s="64" t="str">
        <f>IF(B409&gt;【記載例】工事概要!$C$32,"",IF(B409&gt;=【記載例】工事概要!$C$31,$AA$13,""))</f>
        <v/>
      </c>
      <c r="AB409" s="64" t="str">
        <f>IF(B409&gt;【記載例】工事概要!$C$34,"",IF(B409&gt;=【記載例】工事概要!$C$33,$AB$13,""))</f>
        <v/>
      </c>
      <c r="AC409" s="64" t="str">
        <f>IF(B409&gt;【記載例】工事概要!$C$36,"",IF(B409&gt;=【記載例】工事概要!$C$35,$AC$13,""))</f>
        <v/>
      </c>
      <c r="AD409" s="64" t="str">
        <f>IF(B409&gt;【記載例】工事概要!$C$38,"",IF(B409&gt;=【記載例】工事概要!$C$37,$AD$13,""))</f>
        <v/>
      </c>
      <c r="AE409" s="64" t="str">
        <f>IF(B409&gt;【記載例】工事概要!$C$40,"",IF(B409&gt;=【記載例】工事概要!$C$39,$AE$13,""))</f>
        <v/>
      </c>
      <c r="AF409" s="64" t="str">
        <f t="shared" si="89"/>
        <v/>
      </c>
      <c r="AG409" s="64" t="str">
        <f t="shared" si="90"/>
        <v xml:space="preserve"> </v>
      </c>
    </row>
    <row r="410" spans="1:33" ht="39" customHeight="1">
      <c r="A410" s="47" t="str">
        <f t="shared" si="91"/>
        <v>対象期間外</v>
      </c>
      <c r="B410" s="72" t="str">
        <f>IFERROR(IF(B409=【記載例】工事概要!$E$14,"-",IF(B409="-","-",B409+1)),"-")</f>
        <v>-</v>
      </c>
      <c r="C410" s="73" t="str">
        <f t="shared" si="92"/>
        <v>-</v>
      </c>
      <c r="D410" s="66" t="str">
        <f t="shared" si="93"/>
        <v xml:space="preserve"> </v>
      </c>
      <c r="E410" s="85" t="str">
        <f>IF(B410=【記載例】工事概要!$E$10,"",IF(B410&gt;【記載例】工事概要!$E$13,"",IF(LEN(AF410)=0,"○","")))</f>
        <v/>
      </c>
      <c r="F410" s="70" t="str">
        <f t="shared" si="94"/>
        <v/>
      </c>
      <c r="G410" s="85" t="str">
        <f t="shared" si="85"/>
        <v/>
      </c>
      <c r="H410" s="85"/>
      <c r="I410" s="85"/>
      <c r="J410" s="74"/>
      <c r="K410" s="204"/>
      <c r="L410" s="71" t="str">
        <f t="shared" si="95"/>
        <v/>
      </c>
      <c r="M410" s="74" t="str">
        <f t="shared" si="86"/>
        <v/>
      </c>
      <c r="N410" s="74" t="str">
        <f t="shared" si="87"/>
        <v>-</v>
      </c>
      <c r="O410" s="71" t="str">
        <f t="shared" si="96"/>
        <v/>
      </c>
      <c r="P410" s="71" t="str">
        <f t="shared" si="97"/>
        <v>振替済み</v>
      </c>
      <c r="Q410" s="192" t="str">
        <f t="shared" si="98"/>
        <v/>
      </c>
      <c r="R410" s="199" t="str">
        <f t="shared" si="88"/>
        <v/>
      </c>
      <c r="S410" s="45"/>
      <c r="V410" s="64" t="str">
        <f>IFERROR(VLOOKUP(B410,【記載例】工事概要!$C$10:$D$14,2,FALSE),"")</f>
        <v/>
      </c>
      <c r="W410" s="64" t="str">
        <f>IFERROR(VLOOKUP(B410,【記載例】工事概要!$C$18:$D$23,2,FALSE),"")</f>
        <v/>
      </c>
      <c r="X410" s="64" t="str">
        <f>IFERROR(VLOOKUP(B410,【記載例】工事概要!$C$24:$D$26,2,FALSE),"")</f>
        <v/>
      </c>
      <c r="Y410" s="64" t="str">
        <f>IF(B410&gt;【記載例】工事概要!$C$28,"",IF(B410&gt;=【記載例】工事概要!$C$27,$Y$13,""))</f>
        <v/>
      </c>
      <c r="Z410" s="64" t="str">
        <f>IF(B410&gt;【記載例】工事概要!$C$30,"",IF(B410&gt;=【記載例】工事概要!$C$29,$Z$13,""))</f>
        <v/>
      </c>
      <c r="AA410" s="64" t="str">
        <f>IF(B410&gt;【記載例】工事概要!$C$32,"",IF(B410&gt;=【記載例】工事概要!$C$31,$AA$13,""))</f>
        <v/>
      </c>
      <c r="AB410" s="64" t="str">
        <f>IF(B410&gt;【記載例】工事概要!$C$34,"",IF(B410&gt;=【記載例】工事概要!$C$33,$AB$13,""))</f>
        <v/>
      </c>
      <c r="AC410" s="64" t="str">
        <f>IF(B410&gt;【記載例】工事概要!$C$36,"",IF(B410&gt;=【記載例】工事概要!$C$35,$AC$13,""))</f>
        <v/>
      </c>
      <c r="AD410" s="64" t="str">
        <f>IF(B410&gt;【記載例】工事概要!$C$38,"",IF(B410&gt;=【記載例】工事概要!$C$37,$AD$13,""))</f>
        <v/>
      </c>
      <c r="AE410" s="64" t="str">
        <f>IF(B410&gt;【記載例】工事概要!$C$40,"",IF(B410&gt;=【記載例】工事概要!$C$39,$AE$13,""))</f>
        <v/>
      </c>
      <c r="AF410" s="64" t="str">
        <f t="shared" si="89"/>
        <v/>
      </c>
      <c r="AG410" s="64" t="str">
        <f t="shared" si="90"/>
        <v xml:space="preserve"> </v>
      </c>
    </row>
    <row r="411" spans="1:33" ht="39" customHeight="1">
      <c r="A411" s="47" t="str">
        <f t="shared" si="91"/>
        <v>対象期間外</v>
      </c>
      <c r="B411" s="72" t="str">
        <f>IFERROR(IF(B410=【記載例】工事概要!$E$14,"-",IF(B410="-","-",B410+1)),"-")</f>
        <v>-</v>
      </c>
      <c r="C411" s="73" t="str">
        <f t="shared" si="92"/>
        <v>-</v>
      </c>
      <c r="D411" s="66" t="str">
        <f t="shared" si="93"/>
        <v xml:space="preserve"> </v>
      </c>
      <c r="E411" s="85" t="str">
        <f>IF(B411=【記載例】工事概要!$E$10,"",IF(B411&gt;【記載例】工事概要!$E$13,"",IF(LEN(AF411)=0,"○","")))</f>
        <v/>
      </c>
      <c r="F411" s="70" t="str">
        <f t="shared" si="94"/>
        <v/>
      </c>
      <c r="G411" s="85" t="str">
        <f t="shared" si="85"/>
        <v/>
      </c>
      <c r="H411" s="85"/>
      <c r="I411" s="85"/>
      <c r="J411" s="74"/>
      <c r="K411" s="204"/>
      <c r="L411" s="71" t="str">
        <f t="shared" si="95"/>
        <v/>
      </c>
      <c r="M411" s="74" t="str">
        <f t="shared" si="86"/>
        <v/>
      </c>
      <c r="N411" s="74" t="str">
        <f t="shared" si="87"/>
        <v>-</v>
      </c>
      <c r="O411" s="71" t="str">
        <f t="shared" si="96"/>
        <v/>
      </c>
      <c r="P411" s="71" t="str">
        <f t="shared" si="97"/>
        <v>振替済み</v>
      </c>
      <c r="Q411" s="192" t="str">
        <f t="shared" si="98"/>
        <v/>
      </c>
      <c r="R411" s="199" t="str">
        <f t="shared" si="88"/>
        <v/>
      </c>
      <c r="S411" s="45"/>
      <c r="V411" s="64" t="str">
        <f>IFERROR(VLOOKUP(B411,【記載例】工事概要!$C$10:$D$14,2,FALSE),"")</f>
        <v/>
      </c>
      <c r="W411" s="64" t="str">
        <f>IFERROR(VLOOKUP(B411,【記載例】工事概要!$C$18:$D$23,2,FALSE),"")</f>
        <v/>
      </c>
      <c r="X411" s="64" t="str">
        <f>IFERROR(VLOOKUP(B411,【記載例】工事概要!$C$24:$D$26,2,FALSE),"")</f>
        <v/>
      </c>
      <c r="Y411" s="64" t="str">
        <f>IF(B411&gt;【記載例】工事概要!$C$28,"",IF(B411&gt;=【記載例】工事概要!$C$27,$Y$13,""))</f>
        <v/>
      </c>
      <c r="Z411" s="64" t="str">
        <f>IF(B411&gt;【記載例】工事概要!$C$30,"",IF(B411&gt;=【記載例】工事概要!$C$29,$Z$13,""))</f>
        <v/>
      </c>
      <c r="AA411" s="64" t="str">
        <f>IF(B411&gt;【記載例】工事概要!$C$32,"",IF(B411&gt;=【記載例】工事概要!$C$31,$AA$13,""))</f>
        <v/>
      </c>
      <c r="AB411" s="64" t="str">
        <f>IF(B411&gt;【記載例】工事概要!$C$34,"",IF(B411&gt;=【記載例】工事概要!$C$33,$AB$13,""))</f>
        <v/>
      </c>
      <c r="AC411" s="64" t="str">
        <f>IF(B411&gt;【記載例】工事概要!$C$36,"",IF(B411&gt;=【記載例】工事概要!$C$35,$AC$13,""))</f>
        <v/>
      </c>
      <c r="AD411" s="64" t="str">
        <f>IF(B411&gt;【記載例】工事概要!$C$38,"",IF(B411&gt;=【記載例】工事概要!$C$37,$AD$13,""))</f>
        <v/>
      </c>
      <c r="AE411" s="64" t="str">
        <f>IF(B411&gt;【記載例】工事概要!$C$40,"",IF(B411&gt;=【記載例】工事概要!$C$39,$AE$13,""))</f>
        <v/>
      </c>
      <c r="AF411" s="64" t="str">
        <f t="shared" si="89"/>
        <v/>
      </c>
      <c r="AG411" s="64" t="str">
        <f t="shared" si="90"/>
        <v xml:space="preserve"> </v>
      </c>
    </row>
    <row r="412" spans="1:33" ht="39" customHeight="1">
      <c r="A412" s="47" t="str">
        <f t="shared" si="91"/>
        <v>対象期間外</v>
      </c>
      <c r="B412" s="72" t="str">
        <f>IFERROR(IF(B411=【記載例】工事概要!$E$14,"-",IF(B411="-","-",B411+1)),"-")</f>
        <v>-</v>
      </c>
      <c r="C412" s="73" t="str">
        <f t="shared" si="92"/>
        <v>-</v>
      </c>
      <c r="D412" s="66" t="str">
        <f t="shared" si="93"/>
        <v xml:space="preserve"> </v>
      </c>
      <c r="E412" s="85" t="str">
        <f>IF(B412=【記載例】工事概要!$E$10,"",IF(B412&gt;【記載例】工事概要!$E$13,"",IF(LEN(AF412)=0,"○","")))</f>
        <v/>
      </c>
      <c r="F412" s="70" t="str">
        <f t="shared" si="94"/>
        <v/>
      </c>
      <c r="G412" s="85" t="str">
        <f t="shared" si="85"/>
        <v/>
      </c>
      <c r="H412" s="85"/>
      <c r="I412" s="85"/>
      <c r="J412" s="74"/>
      <c r="K412" s="204"/>
      <c r="L412" s="71" t="str">
        <f t="shared" si="95"/>
        <v/>
      </c>
      <c r="M412" s="74" t="str">
        <f t="shared" si="86"/>
        <v/>
      </c>
      <c r="N412" s="74" t="str">
        <f t="shared" si="87"/>
        <v>-</v>
      </c>
      <c r="O412" s="71" t="str">
        <f t="shared" si="96"/>
        <v/>
      </c>
      <c r="P412" s="71" t="str">
        <f t="shared" si="97"/>
        <v>振替済み</v>
      </c>
      <c r="Q412" s="192" t="str">
        <f t="shared" si="98"/>
        <v/>
      </c>
      <c r="R412" s="199" t="str">
        <f t="shared" si="88"/>
        <v/>
      </c>
      <c r="S412" s="45"/>
      <c r="V412" s="64" t="str">
        <f>IFERROR(VLOOKUP(B412,【記載例】工事概要!$C$10:$D$14,2,FALSE),"")</f>
        <v/>
      </c>
      <c r="W412" s="64" t="str">
        <f>IFERROR(VLOOKUP(B412,【記載例】工事概要!$C$18:$D$23,2,FALSE),"")</f>
        <v/>
      </c>
      <c r="X412" s="64" t="str">
        <f>IFERROR(VLOOKUP(B412,【記載例】工事概要!$C$24:$D$26,2,FALSE),"")</f>
        <v/>
      </c>
      <c r="Y412" s="64" t="str">
        <f>IF(B412&gt;【記載例】工事概要!$C$28,"",IF(B412&gt;=【記載例】工事概要!$C$27,$Y$13,""))</f>
        <v/>
      </c>
      <c r="Z412" s="64" t="str">
        <f>IF(B412&gt;【記載例】工事概要!$C$30,"",IF(B412&gt;=【記載例】工事概要!$C$29,$Z$13,""))</f>
        <v/>
      </c>
      <c r="AA412" s="64" t="str">
        <f>IF(B412&gt;【記載例】工事概要!$C$32,"",IF(B412&gt;=【記載例】工事概要!$C$31,$AA$13,""))</f>
        <v/>
      </c>
      <c r="AB412" s="64" t="str">
        <f>IF(B412&gt;【記載例】工事概要!$C$34,"",IF(B412&gt;=【記載例】工事概要!$C$33,$AB$13,""))</f>
        <v/>
      </c>
      <c r="AC412" s="64" t="str">
        <f>IF(B412&gt;【記載例】工事概要!$C$36,"",IF(B412&gt;=【記載例】工事概要!$C$35,$AC$13,""))</f>
        <v/>
      </c>
      <c r="AD412" s="64" t="str">
        <f>IF(B412&gt;【記載例】工事概要!$C$38,"",IF(B412&gt;=【記載例】工事概要!$C$37,$AD$13,""))</f>
        <v/>
      </c>
      <c r="AE412" s="64" t="str">
        <f>IF(B412&gt;【記載例】工事概要!$C$40,"",IF(B412&gt;=【記載例】工事概要!$C$39,$AE$13,""))</f>
        <v/>
      </c>
      <c r="AF412" s="64" t="str">
        <f t="shared" si="89"/>
        <v/>
      </c>
      <c r="AG412" s="64" t="str">
        <f t="shared" si="90"/>
        <v xml:space="preserve"> </v>
      </c>
    </row>
    <row r="413" spans="1:33" ht="39" customHeight="1">
      <c r="A413" s="47" t="str">
        <f t="shared" si="91"/>
        <v>対象期間外</v>
      </c>
      <c r="B413" s="72" t="str">
        <f>IFERROR(IF(B412=【記載例】工事概要!$E$14,"-",IF(B412="-","-",B412+1)),"-")</f>
        <v>-</v>
      </c>
      <c r="C413" s="73" t="str">
        <f t="shared" si="92"/>
        <v>-</v>
      </c>
      <c r="D413" s="66" t="str">
        <f t="shared" si="93"/>
        <v xml:space="preserve"> </v>
      </c>
      <c r="E413" s="85" t="str">
        <f>IF(B413=【記載例】工事概要!$E$10,"",IF(B413&gt;【記載例】工事概要!$E$13,"",IF(LEN(AF413)=0,"○","")))</f>
        <v/>
      </c>
      <c r="F413" s="70" t="str">
        <f t="shared" si="94"/>
        <v/>
      </c>
      <c r="G413" s="85" t="str">
        <f t="shared" si="85"/>
        <v/>
      </c>
      <c r="H413" s="85"/>
      <c r="I413" s="85"/>
      <c r="J413" s="74"/>
      <c r="K413" s="204"/>
      <c r="L413" s="71" t="str">
        <f t="shared" si="95"/>
        <v/>
      </c>
      <c r="M413" s="74" t="str">
        <f t="shared" si="86"/>
        <v/>
      </c>
      <c r="N413" s="74" t="str">
        <f t="shared" si="87"/>
        <v>-</v>
      </c>
      <c r="O413" s="71" t="str">
        <f t="shared" si="96"/>
        <v/>
      </c>
      <c r="P413" s="71" t="str">
        <f t="shared" si="97"/>
        <v>振替済み</v>
      </c>
      <c r="Q413" s="192" t="str">
        <f t="shared" si="98"/>
        <v/>
      </c>
      <c r="R413" s="199" t="str">
        <f t="shared" si="88"/>
        <v/>
      </c>
      <c r="S413" s="45"/>
      <c r="V413" s="64" t="str">
        <f>IFERROR(VLOOKUP(B413,【記載例】工事概要!$C$10:$D$14,2,FALSE),"")</f>
        <v/>
      </c>
      <c r="W413" s="64" t="str">
        <f>IFERROR(VLOOKUP(B413,【記載例】工事概要!$C$18:$D$23,2,FALSE),"")</f>
        <v/>
      </c>
      <c r="X413" s="64" t="str">
        <f>IFERROR(VLOOKUP(B413,【記載例】工事概要!$C$24:$D$26,2,FALSE),"")</f>
        <v/>
      </c>
      <c r="Y413" s="64" t="str">
        <f>IF(B413&gt;【記載例】工事概要!$C$28,"",IF(B413&gt;=【記載例】工事概要!$C$27,$Y$13,""))</f>
        <v/>
      </c>
      <c r="Z413" s="64" t="str">
        <f>IF(B413&gt;【記載例】工事概要!$C$30,"",IF(B413&gt;=【記載例】工事概要!$C$29,$Z$13,""))</f>
        <v/>
      </c>
      <c r="AA413" s="64" t="str">
        <f>IF(B413&gt;【記載例】工事概要!$C$32,"",IF(B413&gt;=【記載例】工事概要!$C$31,$AA$13,""))</f>
        <v/>
      </c>
      <c r="AB413" s="64" t="str">
        <f>IF(B413&gt;【記載例】工事概要!$C$34,"",IF(B413&gt;=【記載例】工事概要!$C$33,$AB$13,""))</f>
        <v/>
      </c>
      <c r="AC413" s="64" t="str">
        <f>IF(B413&gt;【記載例】工事概要!$C$36,"",IF(B413&gt;=【記載例】工事概要!$C$35,$AC$13,""))</f>
        <v/>
      </c>
      <c r="AD413" s="64" t="str">
        <f>IF(B413&gt;【記載例】工事概要!$C$38,"",IF(B413&gt;=【記載例】工事概要!$C$37,$AD$13,""))</f>
        <v/>
      </c>
      <c r="AE413" s="64" t="str">
        <f>IF(B413&gt;【記載例】工事概要!$C$40,"",IF(B413&gt;=【記載例】工事概要!$C$39,$AE$13,""))</f>
        <v/>
      </c>
      <c r="AF413" s="64" t="str">
        <f t="shared" si="89"/>
        <v/>
      </c>
      <c r="AG413" s="64" t="str">
        <f t="shared" si="90"/>
        <v xml:space="preserve"> </v>
      </c>
    </row>
    <row r="414" spans="1:33" ht="39" customHeight="1">
      <c r="A414" s="47" t="str">
        <f t="shared" si="91"/>
        <v>対象期間外</v>
      </c>
      <c r="B414" s="72" t="str">
        <f>IFERROR(IF(B413=【記載例】工事概要!$E$14,"-",IF(B413="-","-",B413+1)),"-")</f>
        <v>-</v>
      </c>
      <c r="C414" s="73" t="str">
        <f t="shared" si="92"/>
        <v>-</v>
      </c>
      <c r="D414" s="66" t="str">
        <f t="shared" si="93"/>
        <v xml:space="preserve"> </v>
      </c>
      <c r="E414" s="85" t="str">
        <f>IF(B414=【記載例】工事概要!$E$10,"",IF(B414&gt;【記載例】工事概要!$E$13,"",IF(LEN(AF414)=0,"○","")))</f>
        <v/>
      </c>
      <c r="F414" s="70" t="str">
        <f t="shared" si="94"/>
        <v/>
      </c>
      <c r="G414" s="85" t="str">
        <f t="shared" si="85"/>
        <v/>
      </c>
      <c r="H414" s="85"/>
      <c r="I414" s="85"/>
      <c r="J414" s="74"/>
      <c r="K414" s="204"/>
      <c r="L414" s="71" t="str">
        <f t="shared" si="95"/>
        <v/>
      </c>
      <c r="M414" s="74" t="str">
        <f t="shared" si="86"/>
        <v/>
      </c>
      <c r="N414" s="74" t="str">
        <f t="shared" si="87"/>
        <v>-</v>
      </c>
      <c r="O414" s="71" t="str">
        <f t="shared" si="96"/>
        <v/>
      </c>
      <c r="P414" s="71" t="str">
        <f t="shared" si="97"/>
        <v>振替済み</v>
      </c>
      <c r="Q414" s="192" t="str">
        <f t="shared" si="98"/>
        <v/>
      </c>
      <c r="R414" s="199" t="str">
        <f t="shared" si="88"/>
        <v/>
      </c>
      <c r="S414" s="45"/>
      <c r="V414" s="64" t="str">
        <f>IFERROR(VLOOKUP(B414,【記載例】工事概要!$C$10:$D$14,2,FALSE),"")</f>
        <v/>
      </c>
      <c r="W414" s="64" t="str">
        <f>IFERROR(VLOOKUP(B414,【記載例】工事概要!$C$18:$D$23,2,FALSE),"")</f>
        <v/>
      </c>
      <c r="X414" s="64" t="str">
        <f>IFERROR(VLOOKUP(B414,【記載例】工事概要!$C$24:$D$26,2,FALSE),"")</f>
        <v/>
      </c>
      <c r="Y414" s="64" t="str">
        <f>IF(B414&gt;【記載例】工事概要!$C$28,"",IF(B414&gt;=【記載例】工事概要!$C$27,$Y$13,""))</f>
        <v/>
      </c>
      <c r="Z414" s="64" t="str">
        <f>IF(B414&gt;【記載例】工事概要!$C$30,"",IF(B414&gt;=【記載例】工事概要!$C$29,$Z$13,""))</f>
        <v/>
      </c>
      <c r="AA414" s="64" t="str">
        <f>IF(B414&gt;【記載例】工事概要!$C$32,"",IF(B414&gt;=【記載例】工事概要!$C$31,$AA$13,""))</f>
        <v/>
      </c>
      <c r="AB414" s="64" t="str">
        <f>IF(B414&gt;【記載例】工事概要!$C$34,"",IF(B414&gt;=【記載例】工事概要!$C$33,$AB$13,""))</f>
        <v/>
      </c>
      <c r="AC414" s="64" t="str">
        <f>IF(B414&gt;【記載例】工事概要!$C$36,"",IF(B414&gt;=【記載例】工事概要!$C$35,$AC$13,""))</f>
        <v/>
      </c>
      <c r="AD414" s="64" t="str">
        <f>IF(B414&gt;【記載例】工事概要!$C$38,"",IF(B414&gt;=【記載例】工事概要!$C$37,$AD$13,""))</f>
        <v/>
      </c>
      <c r="AE414" s="64" t="str">
        <f>IF(B414&gt;【記載例】工事概要!$C$40,"",IF(B414&gt;=【記載例】工事概要!$C$39,$AE$13,""))</f>
        <v/>
      </c>
      <c r="AF414" s="64" t="str">
        <f t="shared" si="89"/>
        <v/>
      </c>
      <c r="AG414" s="64" t="str">
        <f t="shared" si="90"/>
        <v xml:space="preserve"> </v>
      </c>
    </row>
    <row r="415" spans="1:33" ht="39" customHeight="1">
      <c r="A415" s="47" t="str">
        <f t="shared" si="91"/>
        <v>対象期間外</v>
      </c>
      <c r="B415" s="72" t="str">
        <f>IFERROR(IF(B414=【記載例】工事概要!$E$14,"-",IF(B414="-","-",B414+1)),"-")</f>
        <v>-</v>
      </c>
      <c r="C415" s="73" t="str">
        <f t="shared" si="92"/>
        <v>-</v>
      </c>
      <c r="D415" s="66" t="str">
        <f t="shared" si="93"/>
        <v xml:space="preserve"> </v>
      </c>
      <c r="E415" s="85" t="str">
        <f>IF(B415=【記載例】工事概要!$E$10,"",IF(B415&gt;【記載例】工事概要!$E$13,"",IF(LEN(AF415)=0,"○","")))</f>
        <v/>
      </c>
      <c r="F415" s="70" t="str">
        <f t="shared" si="94"/>
        <v/>
      </c>
      <c r="G415" s="85" t="str">
        <f t="shared" si="85"/>
        <v/>
      </c>
      <c r="H415" s="85"/>
      <c r="I415" s="85"/>
      <c r="J415" s="74"/>
      <c r="K415" s="204"/>
      <c r="L415" s="71" t="str">
        <f t="shared" si="95"/>
        <v/>
      </c>
      <c r="M415" s="74" t="str">
        <f t="shared" si="86"/>
        <v/>
      </c>
      <c r="N415" s="74" t="str">
        <f t="shared" si="87"/>
        <v>-</v>
      </c>
      <c r="O415" s="71" t="str">
        <f t="shared" si="96"/>
        <v/>
      </c>
      <c r="P415" s="71" t="str">
        <f t="shared" si="97"/>
        <v>振替済み</v>
      </c>
      <c r="Q415" s="192" t="str">
        <f t="shared" si="98"/>
        <v/>
      </c>
      <c r="R415" s="199" t="str">
        <f t="shared" si="88"/>
        <v/>
      </c>
      <c r="S415" s="45"/>
      <c r="V415" s="64" t="str">
        <f>IFERROR(VLOOKUP(B415,【記載例】工事概要!$C$10:$D$14,2,FALSE),"")</f>
        <v/>
      </c>
      <c r="W415" s="64" t="str">
        <f>IFERROR(VLOOKUP(B415,【記載例】工事概要!$C$18:$D$23,2,FALSE),"")</f>
        <v/>
      </c>
      <c r="X415" s="64" t="str">
        <f>IFERROR(VLOOKUP(B415,【記載例】工事概要!$C$24:$D$26,2,FALSE),"")</f>
        <v/>
      </c>
      <c r="Y415" s="64" t="str">
        <f>IF(B415&gt;【記載例】工事概要!$C$28,"",IF(B415&gt;=【記載例】工事概要!$C$27,$Y$13,""))</f>
        <v/>
      </c>
      <c r="Z415" s="64" t="str">
        <f>IF(B415&gt;【記載例】工事概要!$C$30,"",IF(B415&gt;=【記載例】工事概要!$C$29,$Z$13,""))</f>
        <v/>
      </c>
      <c r="AA415" s="64" t="str">
        <f>IF(B415&gt;【記載例】工事概要!$C$32,"",IF(B415&gt;=【記載例】工事概要!$C$31,$AA$13,""))</f>
        <v/>
      </c>
      <c r="AB415" s="64" t="str">
        <f>IF(B415&gt;【記載例】工事概要!$C$34,"",IF(B415&gt;=【記載例】工事概要!$C$33,$AB$13,""))</f>
        <v/>
      </c>
      <c r="AC415" s="64" t="str">
        <f>IF(B415&gt;【記載例】工事概要!$C$36,"",IF(B415&gt;=【記載例】工事概要!$C$35,$AC$13,""))</f>
        <v/>
      </c>
      <c r="AD415" s="64" t="str">
        <f>IF(B415&gt;【記載例】工事概要!$C$38,"",IF(B415&gt;=【記載例】工事概要!$C$37,$AD$13,""))</f>
        <v/>
      </c>
      <c r="AE415" s="64" t="str">
        <f>IF(B415&gt;【記載例】工事概要!$C$40,"",IF(B415&gt;=【記載例】工事概要!$C$39,$AE$13,""))</f>
        <v/>
      </c>
      <c r="AF415" s="64" t="str">
        <f t="shared" si="89"/>
        <v/>
      </c>
      <c r="AG415" s="64" t="str">
        <f t="shared" si="90"/>
        <v xml:space="preserve"> </v>
      </c>
    </row>
    <row r="416" spans="1:33" ht="39" customHeight="1">
      <c r="A416" s="47" t="str">
        <f t="shared" si="91"/>
        <v>対象期間外</v>
      </c>
      <c r="B416" s="72" t="str">
        <f>IFERROR(IF(B415=【記載例】工事概要!$E$14,"-",IF(B415="-","-",B415+1)),"-")</f>
        <v>-</v>
      </c>
      <c r="C416" s="73" t="str">
        <f t="shared" si="92"/>
        <v>-</v>
      </c>
      <c r="D416" s="66" t="str">
        <f t="shared" si="93"/>
        <v xml:space="preserve"> </v>
      </c>
      <c r="E416" s="85" t="str">
        <f>IF(B416=【記載例】工事概要!$E$10,"",IF(B416&gt;【記載例】工事概要!$E$13,"",IF(LEN(AF416)=0,"○","")))</f>
        <v/>
      </c>
      <c r="F416" s="70" t="str">
        <f t="shared" si="94"/>
        <v/>
      </c>
      <c r="G416" s="85" t="str">
        <f t="shared" si="85"/>
        <v/>
      </c>
      <c r="H416" s="85"/>
      <c r="I416" s="85"/>
      <c r="J416" s="74"/>
      <c r="K416" s="204"/>
      <c r="L416" s="71" t="str">
        <f t="shared" si="95"/>
        <v/>
      </c>
      <c r="M416" s="74" t="str">
        <f t="shared" si="86"/>
        <v/>
      </c>
      <c r="N416" s="74" t="str">
        <f t="shared" si="87"/>
        <v>-</v>
      </c>
      <c r="O416" s="71" t="str">
        <f t="shared" si="96"/>
        <v/>
      </c>
      <c r="P416" s="71" t="str">
        <f t="shared" si="97"/>
        <v>振替済み</v>
      </c>
      <c r="Q416" s="192" t="str">
        <f t="shared" si="98"/>
        <v/>
      </c>
      <c r="R416" s="199" t="str">
        <f t="shared" si="88"/>
        <v/>
      </c>
      <c r="S416" s="45"/>
      <c r="V416" s="64" t="str">
        <f>IFERROR(VLOOKUP(B416,【記載例】工事概要!$C$10:$D$14,2,FALSE),"")</f>
        <v/>
      </c>
      <c r="W416" s="64" t="str">
        <f>IFERROR(VLOOKUP(B416,【記載例】工事概要!$C$18:$D$23,2,FALSE),"")</f>
        <v/>
      </c>
      <c r="X416" s="64" t="str">
        <f>IFERROR(VLOOKUP(B416,【記載例】工事概要!$C$24:$D$26,2,FALSE),"")</f>
        <v/>
      </c>
      <c r="Y416" s="64" t="str">
        <f>IF(B416&gt;【記載例】工事概要!$C$28,"",IF(B416&gt;=【記載例】工事概要!$C$27,$Y$13,""))</f>
        <v/>
      </c>
      <c r="Z416" s="64" t="str">
        <f>IF(B416&gt;【記載例】工事概要!$C$30,"",IF(B416&gt;=【記載例】工事概要!$C$29,$Z$13,""))</f>
        <v/>
      </c>
      <c r="AA416" s="64" t="str">
        <f>IF(B416&gt;【記載例】工事概要!$C$32,"",IF(B416&gt;=【記載例】工事概要!$C$31,$AA$13,""))</f>
        <v/>
      </c>
      <c r="AB416" s="64" t="str">
        <f>IF(B416&gt;【記載例】工事概要!$C$34,"",IF(B416&gt;=【記載例】工事概要!$C$33,$AB$13,""))</f>
        <v/>
      </c>
      <c r="AC416" s="64" t="str">
        <f>IF(B416&gt;【記載例】工事概要!$C$36,"",IF(B416&gt;=【記載例】工事概要!$C$35,$AC$13,""))</f>
        <v/>
      </c>
      <c r="AD416" s="64" t="str">
        <f>IF(B416&gt;【記載例】工事概要!$C$38,"",IF(B416&gt;=【記載例】工事概要!$C$37,$AD$13,""))</f>
        <v/>
      </c>
      <c r="AE416" s="64" t="str">
        <f>IF(B416&gt;【記載例】工事概要!$C$40,"",IF(B416&gt;=【記載例】工事概要!$C$39,$AE$13,""))</f>
        <v/>
      </c>
      <c r="AF416" s="64" t="str">
        <f t="shared" si="89"/>
        <v/>
      </c>
      <c r="AG416" s="64" t="str">
        <f t="shared" si="90"/>
        <v xml:space="preserve"> </v>
      </c>
    </row>
    <row r="417" spans="1:33" ht="39" customHeight="1">
      <c r="A417" s="47" t="str">
        <f t="shared" si="91"/>
        <v>対象期間外</v>
      </c>
      <c r="B417" s="72" t="str">
        <f>IFERROR(IF(B416=【記載例】工事概要!$E$14,"-",IF(B416="-","-",B416+1)),"-")</f>
        <v>-</v>
      </c>
      <c r="C417" s="73" t="str">
        <f t="shared" si="92"/>
        <v>-</v>
      </c>
      <c r="D417" s="66" t="str">
        <f t="shared" si="93"/>
        <v xml:space="preserve"> </v>
      </c>
      <c r="E417" s="85" t="str">
        <f>IF(B417=【記載例】工事概要!$E$10,"",IF(B417&gt;【記載例】工事概要!$E$13,"",IF(LEN(AF417)=0,"○","")))</f>
        <v/>
      </c>
      <c r="F417" s="70" t="str">
        <f t="shared" si="94"/>
        <v/>
      </c>
      <c r="G417" s="85" t="str">
        <f t="shared" si="85"/>
        <v/>
      </c>
      <c r="H417" s="85"/>
      <c r="I417" s="85"/>
      <c r="J417" s="74"/>
      <c r="K417" s="204"/>
      <c r="L417" s="71" t="str">
        <f t="shared" si="95"/>
        <v/>
      </c>
      <c r="M417" s="74" t="str">
        <f t="shared" si="86"/>
        <v/>
      </c>
      <c r="N417" s="74" t="str">
        <f t="shared" si="87"/>
        <v>-</v>
      </c>
      <c r="O417" s="71" t="str">
        <f t="shared" si="96"/>
        <v/>
      </c>
      <c r="P417" s="71" t="str">
        <f t="shared" si="97"/>
        <v>振替済み</v>
      </c>
      <c r="Q417" s="192" t="str">
        <f t="shared" si="98"/>
        <v/>
      </c>
      <c r="R417" s="199" t="str">
        <f t="shared" si="88"/>
        <v/>
      </c>
      <c r="S417" s="45"/>
      <c r="V417" s="64" t="str">
        <f>IFERROR(VLOOKUP(B417,【記載例】工事概要!$C$10:$D$14,2,FALSE),"")</f>
        <v/>
      </c>
      <c r="W417" s="64" t="str">
        <f>IFERROR(VLOOKUP(B417,【記載例】工事概要!$C$18:$D$23,2,FALSE),"")</f>
        <v/>
      </c>
      <c r="X417" s="64" t="str">
        <f>IFERROR(VLOOKUP(B417,【記載例】工事概要!$C$24:$D$26,2,FALSE),"")</f>
        <v/>
      </c>
      <c r="Y417" s="64" t="str">
        <f>IF(B417&gt;【記載例】工事概要!$C$28,"",IF(B417&gt;=【記載例】工事概要!$C$27,$Y$13,""))</f>
        <v/>
      </c>
      <c r="Z417" s="64" t="str">
        <f>IF(B417&gt;【記載例】工事概要!$C$30,"",IF(B417&gt;=【記載例】工事概要!$C$29,$Z$13,""))</f>
        <v/>
      </c>
      <c r="AA417" s="64" t="str">
        <f>IF(B417&gt;【記載例】工事概要!$C$32,"",IF(B417&gt;=【記載例】工事概要!$C$31,$AA$13,""))</f>
        <v/>
      </c>
      <c r="AB417" s="64" t="str">
        <f>IF(B417&gt;【記載例】工事概要!$C$34,"",IF(B417&gt;=【記載例】工事概要!$C$33,$AB$13,""))</f>
        <v/>
      </c>
      <c r="AC417" s="64" t="str">
        <f>IF(B417&gt;【記載例】工事概要!$C$36,"",IF(B417&gt;=【記載例】工事概要!$C$35,$AC$13,""))</f>
        <v/>
      </c>
      <c r="AD417" s="64" t="str">
        <f>IF(B417&gt;【記載例】工事概要!$C$38,"",IF(B417&gt;=【記載例】工事概要!$C$37,$AD$13,""))</f>
        <v/>
      </c>
      <c r="AE417" s="64" t="str">
        <f>IF(B417&gt;【記載例】工事概要!$C$40,"",IF(B417&gt;=【記載例】工事概要!$C$39,$AE$13,""))</f>
        <v/>
      </c>
      <c r="AF417" s="64" t="str">
        <f t="shared" si="89"/>
        <v/>
      </c>
      <c r="AG417" s="64" t="str">
        <f t="shared" si="90"/>
        <v xml:space="preserve"> </v>
      </c>
    </row>
    <row r="418" spans="1:33" ht="39" customHeight="1">
      <c r="A418" s="47" t="str">
        <f t="shared" si="91"/>
        <v>対象期間外</v>
      </c>
      <c r="B418" s="72" t="str">
        <f>IFERROR(IF(B417=【記載例】工事概要!$E$14,"-",IF(B417="-","-",B417+1)),"-")</f>
        <v>-</v>
      </c>
      <c r="C418" s="73" t="str">
        <f t="shared" si="92"/>
        <v>-</v>
      </c>
      <c r="D418" s="66" t="str">
        <f t="shared" si="93"/>
        <v xml:space="preserve"> </v>
      </c>
      <c r="E418" s="85" t="str">
        <f>IF(B418=【記載例】工事概要!$E$10,"",IF(B418&gt;【記載例】工事概要!$E$13,"",IF(LEN(AF418)=0,"○","")))</f>
        <v/>
      </c>
      <c r="F418" s="70" t="str">
        <f t="shared" si="94"/>
        <v/>
      </c>
      <c r="G418" s="85" t="str">
        <f t="shared" si="85"/>
        <v/>
      </c>
      <c r="H418" s="85"/>
      <c r="I418" s="85"/>
      <c r="J418" s="74"/>
      <c r="K418" s="204"/>
      <c r="L418" s="71" t="str">
        <f t="shared" si="95"/>
        <v/>
      </c>
      <c r="M418" s="74" t="str">
        <f t="shared" si="86"/>
        <v/>
      </c>
      <c r="N418" s="74" t="str">
        <f t="shared" si="87"/>
        <v>-</v>
      </c>
      <c r="O418" s="71" t="str">
        <f t="shared" si="96"/>
        <v/>
      </c>
      <c r="P418" s="71" t="str">
        <f t="shared" si="97"/>
        <v>振替済み</v>
      </c>
      <c r="Q418" s="192" t="str">
        <f t="shared" si="98"/>
        <v/>
      </c>
      <c r="R418" s="199" t="str">
        <f t="shared" si="88"/>
        <v/>
      </c>
      <c r="S418" s="45"/>
      <c r="V418" s="64" t="str">
        <f>IFERROR(VLOOKUP(B418,【記載例】工事概要!$C$10:$D$14,2,FALSE),"")</f>
        <v/>
      </c>
      <c r="W418" s="64" t="str">
        <f>IFERROR(VLOOKUP(B418,【記載例】工事概要!$C$18:$D$23,2,FALSE),"")</f>
        <v/>
      </c>
      <c r="X418" s="64" t="str">
        <f>IFERROR(VLOOKUP(B418,【記載例】工事概要!$C$24:$D$26,2,FALSE),"")</f>
        <v/>
      </c>
      <c r="Y418" s="64" t="str">
        <f>IF(B418&gt;【記載例】工事概要!$C$28,"",IF(B418&gt;=【記載例】工事概要!$C$27,$Y$13,""))</f>
        <v/>
      </c>
      <c r="Z418" s="64" t="str">
        <f>IF(B418&gt;【記載例】工事概要!$C$30,"",IF(B418&gt;=【記載例】工事概要!$C$29,$Z$13,""))</f>
        <v/>
      </c>
      <c r="AA418" s="64" t="str">
        <f>IF(B418&gt;【記載例】工事概要!$C$32,"",IF(B418&gt;=【記載例】工事概要!$C$31,$AA$13,""))</f>
        <v/>
      </c>
      <c r="AB418" s="64" t="str">
        <f>IF(B418&gt;【記載例】工事概要!$C$34,"",IF(B418&gt;=【記載例】工事概要!$C$33,$AB$13,""))</f>
        <v/>
      </c>
      <c r="AC418" s="64" t="str">
        <f>IF(B418&gt;【記載例】工事概要!$C$36,"",IF(B418&gt;=【記載例】工事概要!$C$35,$AC$13,""))</f>
        <v/>
      </c>
      <c r="AD418" s="64" t="str">
        <f>IF(B418&gt;【記載例】工事概要!$C$38,"",IF(B418&gt;=【記載例】工事概要!$C$37,$AD$13,""))</f>
        <v/>
      </c>
      <c r="AE418" s="64" t="str">
        <f>IF(B418&gt;【記載例】工事概要!$C$40,"",IF(B418&gt;=【記載例】工事概要!$C$39,$AE$13,""))</f>
        <v/>
      </c>
      <c r="AF418" s="64" t="str">
        <f t="shared" si="89"/>
        <v/>
      </c>
      <c r="AG418" s="64" t="str">
        <f t="shared" si="90"/>
        <v xml:space="preserve"> </v>
      </c>
    </row>
    <row r="419" spans="1:33" ht="39" customHeight="1">
      <c r="A419" s="47" t="str">
        <f t="shared" si="91"/>
        <v>対象期間外</v>
      </c>
      <c r="B419" s="72" t="str">
        <f>IFERROR(IF(B418=【記載例】工事概要!$E$14,"-",IF(B418="-","-",B418+1)),"-")</f>
        <v>-</v>
      </c>
      <c r="C419" s="73" t="str">
        <f t="shared" si="92"/>
        <v>-</v>
      </c>
      <c r="D419" s="66" t="str">
        <f t="shared" si="93"/>
        <v xml:space="preserve"> </v>
      </c>
      <c r="E419" s="85" t="str">
        <f>IF(B419=【記載例】工事概要!$E$10,"",IF(B419&gt;【記載例】工事概要!$E$13,"",IF(LEN(AF419)=0,"○","")))</f>
        <v/>
      </c>
      <c r="F419" s="70" t="str">
        <f t="shared" si="94"/>
        <v/>
      </c>
      <c r="G419" s="85" t="str">
        <f t="shared" si="85"/>
        <v/>
      </c>
      <c r="H419" s="85"/>
      <c r="I419" s="85"/>
      <c r="J419" s="74"/>
      <c r="K419" s="204"/>
      <c r="L419" s="71" t="str">
        <f t="shared" si="95"/>
        <v/>
      </c>
      <c r="M419" s="74" t="str">
        <f t="shared" si="86"/>
        <v/>
      </c>
      <c r="N419" s="74" t="str">
        <f t="shared" si="87"/>
        <v>-</v>
      </c>
      <c r="O419" s="71" t="str">
        <f t="shared" si="96"/>
        <v/>
      </c>
      <c r="P419" s="71" t="str">
        <f t="shared" si="97"/>
        <v>振替済み</v>
      </c>
      <c r="Q419" s="192" t="str">
        <f t="shared" si="98"/>
        <v/>
      </c>
      <c r="R419" s="199" t="str">
        <f t="shared" si="88"/>
        <v/>
      </c>
      <c r="S419" s="45"/>
      <c r="V419" s="64" t="str">
        <f>IFERROR(VLOOKUP(B419,【記載例】工事概要!$C$10:$D$14,2,FALSE),"")</f>
        <v/>
      </c>
      <c r="W419" s="64" t="str">
        <f>IFERROR(VLOOKUP(B419,【記載例】工事概要!$C$18:$D$23,2,FALSE),"")</f>
        <v/>
      </c>
      <c r="X419" s="64" t="str">
        <f>IFERROR(VLOOKUP(B419,【記載例】工事概要!$C$24:$D$26,2,FALSE),"")</f>
        <v/>
      </c>
      <c r="Y419" s="64" t="str">
        <f>IF(B419&gt;【記載例】工事概要!$C$28,"",IF(B419&gt;=【記載例】工事概要!$C$27,$Y$13,""))</f>
        <v/>
      </c>
      <c r="Z419" s="64" t="str">
        <f>IF(B419&gt;【記載例】工事概要!$C$30,"",IF(B419&gt;=【記載例】工事概要!$C$29,$Z$13,""))</f>
        <v/>
      </c>
      <c r="AA419" s="64" t="str">
        <f>IF(B419&gt;【記載例】工事概要!$C$32,"",IF(B419&gt;=【記載例】工事概要!$C$31,$AA$13,""))</f>
        <v/>
      </c>
      <c r="AB419" s="64" t="str">
        <f>IF(B419&gt;【記載例】工事概要!$C$34,"",IF(B419&gt;=【記載例】工事概要!$C$33,$AB$13,""))</f>
        <v/>
      </c>
      <c r="AC419" s="64" t="str">
        <f>IF(B419&gt;【記載例】工事概要!$C$36,"",IF(B419&gt;=【記載例】工事概要!$C$35,$AC$13,""))</f>
        <v/>
      </c>
      <c r="AD419" s="64" t="str">
        <f>IF(B419&gt;【記載例】工事概要!$C$38,"",IF(B419&gt;=【記載例】工事概要!$C$37,$AD$13,""))</f>
        <v/>
      </c>
      <c r="AE419" s="64" t="str">
        <f>IF(B419&gt;【記載例】工事概要!$C$40,"",IF(B419&gt;=【記載例】工事概要!$C$39,$AE$13,""))</f>
        <v/>
      </c>
      <c r="AF419" s="64" t="str">
        <f t="shared" si="89"/>
        <v/>
      </c>
      <c r="AG419" s="64" t="str">
        <f t="shared" si="90"/>
        <v xml:space="preserve"> </v>
      </c>
    </row>
    <row r="420" spans="1:33" ht="39" customHeight="1">
      <c r="A420" s="47" t="str">
        <f t="shared" si="91"/>
        <v>対象期間外</v>
      </c>
      <c r="B420" s="72" t="str">
        <f>IFERROR(IF(B419=【記載例】工事概要!$E$14,"-",IF(B419="-","-",B419+1)),"-")</f>
        <v>-</v>
      </c>
      <c r="C420" s="73" t="str">
        <f t="shared" si="92"/>
        <v>-</v>
      </c>
      <c r="D420" s="66" t="str">
        <f t="shared" si="93"/>
        <v xml:space="preserve"> </v>
      </c>
      <c r="E420" s="85" t="str">
        <f>IF(B420=【記載例】工事概要!$E$10,"",IF(B420&gt;【記載例】工事概要!$E$13,"",IF(LEN(AF420)=0,"○","")))</f>
        <v/>
      </c>
      <c r="F420" s="70" t="str">
        <f t="shared" si="94"/>
        <v/>
      </c>
      <c r="G420" s="85" t="str">
        <f t="shared" si="85"/>
        <v/>
      </c>
      <c r="H420" s="85"/>
      <c r="I420" s="85"/>
      <c r="J420" s="74"/>
      <c r="K420" s="204"/>
      <c r="L420" s="71" t="str">
        <f t="shared" si="95"/>
        <v/>
      </c>
      <c r="M420" s="74" t="str">
        <f t="shared" si="86"/>
        <v/>
      </c>
      <c r="N420" s="74" t="str">
        <f t="shared" si="87"/>
        <v>-</v>
      </c>
      <c r="O420" s="71" t="str">
        <f t="shared" si="96"/>
        <v/>
      </c>
      <c r="P420" s="71" t="str">
        <f t="shared" si="97"/>
        <v>振替済み</v>
      </c>
      <c r="Q420" s="192" t="str">
        <f t="shared" si="98"/>
        <v/>
      </c>
      <c r="R420" s="199" t="str">
        <f t="shared" si="88"/>
        <v/>
      </c>
      <c r="S420" s="45"/>
      <c r="V420" s="64" t="str">
        <f>IFERROR(VLOOKUP(B420,【記載例】工事概要!$C$10:$D$14,2,FALSE),"")</f>
        <v/>
      </c>
      <c r="W420" s="64" t="str">
        <f>IFERROR(VLOOKUP(B420,【記載例】工事概要!$C$18:$D$23,2,FALSE),"")</f>
        <v/>
      </c>
      <c r="X420" s="64" t="str">
        <f>IFERROR(VLOOKUP(B420,【記載例】工事概要!$C$24:$D$26,2,FALSE),"")</f>
        <v/>
      </c>
      <c r="Y420" s="64" t="str">
        <f>IF(B420&gt;【記載例】工事概要!$C$28,"",IF(B420&gt;=【記載例】工事概要!$C$27,$Y$13,""))</f>
        <v/>
      </c>
      <c r="Z420" s="64" t="str">
        <f>IF(B420&gt;【記載例】工事概要!$C$30,"",IF(B420&gt;=【記載例】工事概要!$C$29,$Z$13,""))</f>
        <v/>
      </c>
      <c r="AA420" s="64" t="str">
        <f>IF(B420&gt;【記載例】工事概要!$C$32,"",IF(B420&gt;=【記載例】工事概要!$C$31,$AA$13,""))</f>
        <v/>
      </c>
      <c r="AB420" s="64" t="str">
        <f>IF(B420&gt;【記載例】工事概要!$C$34,"",IF(B420&gt;=【記載例】工事概要!$C$33,$AB$13,""))</f>
        <v/>
      </c>
      <c r="AC420" s="64" t="str">
        <f>IF(B420&gt;【記載例】工事概要!$C$36,"",IF(B420&gt;=【記載例】工事概要!$C$35,$AC$13,""))</f>
        <v/>
      </c>
      <c r="AD420" s="64" t="str">
        <f>IF(B420&gt;【記載例】工事概要!$C$38,"",IF(B420&gt;=【記載例】工事概要!$C$37,$AD$13,""))</f>
        <v/>
      </c>
      <c r="AE420" s="64" t="str">
        <f>IF(B420&gt;【記載例】工事概要!$C$40,"",IF(B420&gt;=【記載例】工事概要!$C$39,$AE$13,""))</f>
        <v/>
      </c>
      <c r="AF420" s="64" t="str">
        <f t="shared" si="89"/>
        <v/>
      </c>
      <c r="AG420" s="64" t="str">
        <f t="shared" si="90"/>
        <v xml:space="preserve"> </v>
      </c>
    </row>
    <row r="421" spans="1:33" ht="39" customHeight="1">
      <c r="A421" s="47" t="str">
        <f t="shared" si="91"/>
        <v>対象期間外</v>
      </c>
      <c r="B421" s="72" t="str">
        <f>IFERROR(IF(B420=【記載例】工事概要!$E$14,"-",IF(B420="-","-",B420+1)),"-")</f>
        <v>-</v>
      </c>
      <c r="C421" s="73" t="str">
        <f t="shared" si="92"/>
        <v>-</v>
      </c>
      <c r="D421" s="66" t="str">
        <f t="shared" si="93"/>
        <v xml:space="preserve"> </v>
      </c>
      <c r="E421" s="85" t="str">
        <f>IF(B421=【記載例】工事概要!$E$10,"",IF(B421&gt;【記載例】工事概要!$E$13,"",IF(LEN(AF421)=0,"○","")))</f>
        <v/>
      </c>
      <c r="F421" s="70" t="str">
        <f t="shared" si="94"/>
        <v/>
      </c>
      <c r="G421" s="85" t="str">
        <f t="shared" si="85"/>
        <v/>
      </c>
      <c r="H421" s="85"/>
      <c r="I421" s="85"/>
      <c r="J421" s="74"/>
      <c r="K421" s="204"/>
      <c r="L421" s="71" t="str">
        <f t="shared" si="95"/>
        <v/>
      </c>
      <c r="M421" s="74" t="str">
        <f t="shared" si="86"/>
        <v/>
      </c>
      <c r="N421" s="74" t="str">
        <f t="shared" si="87"/>
        <v>-</v>
      </c>
      <c r="O421" s="71" t="str">
        <f t="shared" si="96"/>
        <v/>
      </c>
      <c r="P421" s="71" t="str">
        <f t="shared" si="97"/>
        <v>振替済み</v>
      </c>
      <c r="Q421" s="192" t="str">
        <f t="shared" si="98"/>
        <v/>
      </c>
      <c r="R421" s="199" t="str">
        <f t="shared" si="88"/>
        <v/>
      </c>
      <c r="S421" s="45"/>
      <c r="V421" s="64" t="str">
        <f>IFERROR(VLOOKUP(B421,【記載例】工事概要!$C$10:$D$14,2,FALSE),"")</f>
        <v/>
      </c>
      <c r="W421" s="64" t="str">
        <f>IFERROR(VLOOKUP(B421,【記載例】工事概要!$C$18:$D$23,2,FALSE),"")</f>
        <v/>
      </c>
      <c r="X421" s="64" t="str">
        <f>IFERROR(VLOOKUP(B421,【記載例】工事概要!$C$24:$D$26,2,FALSE),"")</f>
        <v/>
      </c>
      <c r="Y421" s="64" t="str">
        <f>IF(B421&gt;【記載例】工事概要!$C$28,"",IF(B421&gt;=【記載例】工事概要!$C$27,$Y$13,""))</f>
        <v/>
      </c>
      <c r="Z421" s="64" t="str">
        <f>IF(B421&gt;【記載例】工事概要!$C$30,"",IF(B421&gt;=【記載例】工事概要!$C$29,$Z$13,""))</f>
        <v/>
      </c>
      <c r="AA421" s="64" t="str">
        <f>IF(B421&gt;【記載例】工事概要!$C$32,"",IF(B421&gt;=【記載例】工事概要!$C$31,$AA$13,""))</f>
        <v/>
      </c>
      <c r="AB421" s="64" t="str">
        <f>IF(B421&gt;【記載例】工事概要!$C$34,"",IF(B421&gt;=【記載例】工事概要!$C$33,$AB$13,""))</f>
        <v/>
      </c>
      <c r="AC421" s="64" t="str">
        <f>IF(B421&gt;【記載例】工事概要!$C$36,"",IF(B421&gt;=【記載例】工事概要!$C$35,$AC$13,""))</f>
        <v/>
      </c>
      <c r="AD421" s="64" t="str">
        <f>IF(B421&gt;【記載例】工事概要!$C$38,"",IF(B421&gt;=【記載例】工事概要!$C$37,$AD$13,""))</f>
        <v/>
      </c>
      <c r="AE421" s="64" t="str">
        <f>IF(B421&gt;【記載例】工事概要!$C$40,"",IF(B421&gt;=【記載例】工事概要!$C$39,$AE$13,""))</f>
        <v/>
      </c>
      <c r="AF421" s="64" t="str">
        <f t="shared" si="89"/>
        <v/>
      </c>
      <c r="AG421" s="64" t="str">
        <f t="shared" si="90"/>
        <v xml:space="preserve"> </v>
      </c>
    </row>
    <row r="422" spans="1:33" ht="39" customHeight="1">
      <c r="A422" s="47" t="str">
        <f t="shared" si="91"/>
        <v>対象期間外</v>
      </c>
      <c r="B422" s="72" t="str">
        <f>IFERROR(IF(B421=【記載例】工事概要!$E$14,"-",IF(B421="-","-",B421+1)),"-")</f>
        <v>-</v>
      </c>
      <c r="C422" s="73" t="str">
        <f t="shared" si="92"/>
        <v>-</v>
      </c>
      <c r="D422" s="66" t="str">
        <f t="shared" si="93"/>
        <v xml:space="preserve"> </v>
      </c>
      <c r="E422" s="85" t="str">
        <f>IF(B422=【記載例】工事概要!$E$10,"",IF(B422&gt;【記載例】工事概要!$E$13,"",IF(LEN(AF422)=0,"○","")))</f>
        <v/>
      </c>
      <c r="F422" s="70" t="str">
        <f t="shared" si="94"/>
        <v/>
      </c>
      <c r="G422" s="85" t="str">
        <f t="shared" si="85"/>
        <v/>
      </c>
      <c r="H422" s="85"/>
      <c r="I422" s="85"/>
      <c r="J422" s="74"/>
      <c r="K422" s="204"/>
      <c r="L422" s="71" t="str">
        <f t="shared" si="95"/>
        <v/>
      </c>
      <c r="M422" s="74" t="str">
        <f t="shared" si="86"/>
        <v/>
      </c>
      <c r="N422" s="74" t="str">
        <f t="shared" si="87"/>
        <v>-</v>
      </c>
      <c r="O422" s="71" t="str">
        <f t="shared" si="96"/>
        <v/>
      </c>
      <c r="P422" s="71" t="str">
        <f t="shared" si="97"/>
        <v>振替済み</v>
      </c>
      <c r="Q422" s="192" t="str">
        <f t="shared" si="98"/>
        <v/>
      </c>
      <c r="R422" s="199" t="str">
        <f t="shared" si="88"/>
        <v/>
      </c>
      <c r="S422" s="45"/>
      <c r="V422" s="64" t="str">
        <f>IFERROR(VLOOKUP(B422,【記載例】工事概要!$C$10:$D$14,2,FALSE),"")</f>
        <v/>
      </c>
      <c r="W422" s="64" t="str">
        <f>IFERROR(VLOOKUP(B422,【記載例】工事概要!$C$18:$D$23,2,FALSE),"")</f>
        <v/>
      </c>
      <c r="X422" s="64" t="str">
        <f>IFERROR(VLOOKUP(B422,【記載例】工事概要!$C$24:$D$26,2,FALSE),"")</f>
        <v/>
      </c>
      <c r="Y422" s="64" t="str">
        <f>IF(B422&gt;【記載例】工事概要!$C$28,"",IF(B422&gt;=【記載例】工事概要!$C$27,$Y$13,""))</f>
        <v/>
      </c>
      <c r="Z422" s="64" t="str">
        <f>IF(B422&gt;【記載例】工事概要!$C$30,"",IF(B422&gt;=【記載例】工事概要!$C$29,$Z$13,""))</f>
        <v/>
      </c>
      <c r="AA422" s="64" t="str">
        <f>IF(B422&gt;【記載例】工事概要!$C$32,"",IF(B422&gt;=【記載例】工事概要!$C$31,$AA$13,""))</f>
        <v/>
      </c>
      <c r="AB422" s="64" t="str">
        <f>IF(B422&gt;【記載例】工事概要!$C$34,"",IF(B422&gt;=【記載例】工事概要!$C$33,$AB$13,""))</f>
        <v/>
      </c>
      <c r="AC422" s="64" t="str">
        <f>IF(B422&gt;【記載例】工事概要!$C$36,"",IF(B422&gt;=【記載例】工事概要!$C$35,$AC$13,""))</f>
        <v/>
      </c>
      <c r="AD422" s="64" t="str">
        <f>IF(B422&gt;【記載例】工事概要!$C$38,"",IF(B422&gt;=【記載例】工事概要!$C$37,$AD$13,""))</f>
        <v/>
      </c>
      <c r="AE422" s="64" t="str">
        <f>IF(B422&gt;【記載例】工事概要!$C$40,"",IF(B422&gt;=【記載例】工事概要!$C$39,$AE$13,""))</f>
        <v/>
      </c>
      <c r="AF422" s="64" t="str">
        <f t="shared" si="89"/>
        <v/>
      </c>
      <c r="AG422" s="64" t="str">
        <f t="shared" si="90"/>
        <v xml:space="preserve"> </v>
      </c>
    </row>
    <row r="423" spans="1:33" ht="39" customHeight="1">
      <c r="A423" s="47" t="str">
        <f t="shared" si="91"/>
        <v>対象期間外</v>
      </c>
      <c r="B423" s="72" t="str">
        <f>IFERROR(IF(B422=【記載例】工事概要!$E$14,"-",IF(B422="-","-",B422+1)),"-")</f>
        <v>-</v>
      </c>
      <c r="C423" s="73" t="str">
        <f t="shared" si="92"/>
        <v>-</v>
      </c>
      <c r="D423" s="66" t="str">
        <f t="shared" si="93"/>
        <v xml:space="preserve"> </v>
      </c>
      <c r="E423" s="85" t="str">
        <f>IF(B423=【記載例】工事概要!$E$10,"",IF(B423&gt;【記載例】工事概要!$E$13,"",IF(LEN(AF423)=0,"○","")))</f>
        <v/>
      </c>
      <c r="F423" s="70" t="str">
        <f t="shared" si="94"/>
        <v/>
      </c>
      <c r="G423" s="85" t="str">
        <f t="shared" si="85"/>
        <v/>
      </c>
      <c r="H423" s="85"/>
      <c r="I423" s="85"/>
      <c r="J423" s="74"/>
      <c r="K423" s="204"/>
      <c r="L423" s="71" t="str">
        <f t="shared" si="95"/>
        <v/>
      </c>
      <c r="M423" s="74" t="str">
        <f t="shared" si="86"/>
        <v/>
      </c>
      <c r="N423" s="74" t="str">
        <f t="shared" si="87"/>
        <v>-</v>
      </c>
      <c r="O423" s="71" t="str">
        <f t="shared" si="96"/>
        <v/>
      </c>
      <c r="P423" s="71" t="str">
        <f t="shared" si="97"/>
        <v>振替済み</v>
      </c>
      <c r="Q423" s="192" t="str">
        <f t="shared" si="98"/>
        <v/>
      </c>
      <c r="R423" s="199" t="str">
        <f t="shared" si="88"/>
        <v/>
      </c>
      <c r="S423" s="45"/>
      <c r="V423" s="64" t="str">
        <f>IFERROR(VLOOKUP(B423,【記載例】工事概要!$C$10:$D$14,2,FALSE),"")</f>
        <v/>
      </c>
      <c r="W423" s="64" t="str">
        <f>IFERROR(VLOOKUP(B423,【記載例】工事概要!$C$18:$D$23,2,FALSE),"")</f>
        <v/>
      </c>
      <c r="X423" s="64" t="str">
        <f>IFERROR(VLOOKUP(B423,【記載例】工事概要!$C$24:$D$26,2,FALSE),"")</f>
        <v/>
      </c>
      <c r="Y423" s="64" t="str">
        <f>IF(B423&gt;【記載例】工事概要!$C$28,"",IF(B423&gt;=【記載例】工事概要!$C$27,$Y$13,""))</f>
        <v/>
      </c>
      <c r="Z423" s="64" t="str">
        <f>IF(B423&gt;【記載例】工事概要!$C$30,"",IF(B423&gt;=【記載例】工事概要!$C$29,$Z$13,""))</f>
        <v/>
      </c>
      <c r="AA423" s="64" t="str">
        <f>IF(B423&gt;【記載例】工事概要!$C$32,"",IF(B423&gt;=【記載例】工事概要!$C$31,$AA$13,""))</f>
        <v/>
      </c>
      <c r="AB423" s="64" t="str">
        <f>IF(B423&gt;【記載例】工事概要!$C$34,"",IF(B423&gt;=【記載例】工事概要!$C$33,$AB$13,""))</f>
        <v/>
      </c>
      <c r="AC423" s="64" t="str">
        <f>IF(B423&gt;【記載例】工事概要!$C$36,"",IF(B423&gt;=【記載例】工事概要!$C$35,$AC$13,""))</f>
        <v/>
      </c>
      <c r="AD423" s="64" t="str">
        <f>IF(B423&gt;【記載例】工事概要!$C$38,"",IF(B423&gt;=【記載例】工事概要!$C$37,$AD$13,""))</f>
        <v/>
      </c>
      <c r="AE423" s="64" t="str">
        <f>IF(B423&gt;【記載例】工事概要!$C$40,"",IF(B423&gt;=【記載例】工事概要!$C$39,$AE$13,""))</f>
        <v/>
      </c>
      <c r="AF423" s="64" t="str">
        <f t="shared" si="89"/>
        <v/>
      </c>
      <c r="AG423" s="64" t="str">
        <f t="shared" si="90"/>
        <v xml:space="preserve"> </v>
      </c>
    </row>
    <row r="424" spans="1:33" ht="39" customHeight="1">
      <c r="A424" s="47" t="str">
        <f t="shared" si="91"/>
        <v>対象期間外</v>
      </c>
      <c r="B424" s="72" t="str">
        <f>IFERROR(IF(B423=【記載例】工事概要!$E$14,"-",IF(B423="-","-",B423+1)),"-")</f>
        <v>-</v>
      </c>
      <c r="C424" s="73" t="str">
        <f t="shared" si="92"/>
        <v>-</v>
      </c>
      <c r="D424" s="66" t="str">
        <f t="shared" si="93"/>
        <v xml:space="preserve"> </v>
      </c>
      <c r="E424" s="85" t="str">
        <f>IF(B424=【記載例】工事概要!$E$10,"",IF(B424&gt;【記載例】工事概要!$E$13,"",IF(LEN(AF424)=0,"○","")))</f>
        <v/>
      </c>
      <c r="F424" s="70" t="str">
        <f t="shared" si="94"/>
        <v/>
      </c>
      <c r="G424" s="85" t="str">
        <f t="shared" si="85"/>
        <v/>
      </c>
      <c r="H424" s="85"/>
      <c r="I424" s="85"/>
      <c r="J424" s="74"/>
      <c r="K424" s="204"/>
      <c r="L424" s="71" t="str">
        <f t="shared" si="95"/>
        <v/>
      </c>
      <c r="M424" s="74" t="str">
        <f t="shared" si="86"/>
        <v/>
      </c>
      <c r="N424" s="74" t="str">
        <f t="shared" si="87"/>
        <v>-</v>
      </c>
      <c r="O424" s="71" t="str">
        <f t="shared" si="96"/>
        <v/>
      </c>
      <c r="P424" s="71" t="str">
        <f t="shared" si="97"/>
        <v>振替済み</v>
      </c>
      <c r="Q424" s="192" t="str">
        <f t="shared" si="98"/>
        <v/>
      </c>
      <c r="R424" s="199" t="str">
        <f t="shared" si="88"/>
        <v/>
      </c>
      <c r="S424" s="45"/>
      <c r="V424" s="64" t="str">
        <f>IFERROR(VLOOKUP(B424,【記載例】工事概要!$C$10:$D$14,2,FALSE),"")</f>
        <v/>
      </c>
      <c r="W424" s="64" t="str">
        <f>IFERROR(VLOOKUP(B424,【記載例】工事概要!$C$18:$D$23,2,FALSE),"")</f>
        <v/>
      </c>
      <c r="X424" s="64" t="str">
        <f>IFERROR(VLOOKUP(B424,【記載例】工事概要!$C$24:$D$26,2,FALSE),"")</f>
        <v/>
      </c>
      <c r="Y424" s="64" t="str">
        <f>IF(B424&gt;【記載例】工事概要!$C$28,"",IF(B424&gt;=【記載例】工事概要!$C$27,$Y$13,""))</f>
        <v/>
      </c>
      <c r="Z424" s="64" t="str">
        <f>IF(B424&gt;【記載例】工事概要!$C$30,"",IF(B424&gt;=【記載例】工事概要!$C$29,$Z$13,""))</f>
        <v/>
      </c>
      <c r="AA424" s="64" t="str">
        <f>IF(B424&gt;【記載例】工事概要!$C$32,"",IF(B424&gt;=【記載例】工事概要!$C$31,$AA$13,""))</f>
        <v/>
      </c>
      <c r="AB424" s="64" t="str">
        <f>IF(B424&gt;【記載例】工事概要!$C$34,"",IF(B424&gt;=【記載例】工事概要!$C$33,$AB$13,""))</f>
        <v/>
      </c>
      <c r="AC424" s="64" t="str">
        <f>IF(B424&gt;【記載例】工事概要!$C$36,"",IF(B424&gt;=【記載例】工事概要!$C$35,$AC$13,""))</f>
        <v/>
      </c>
      <c r="AD424" s="64" t="str">
        <f>IF(B424&gt;【記載例】工事概要!$C$38,"",IF(B424&gt;=【記載例】工事概要!$C$37,$AD$13,""))</f>
        <v/>
      </c>
      <c r="AE424" s="64" t="str">
        <f>IF(B424&gt;【記載例】工事概要!$C$40,"",IF(B424&gt;=【記載例】工事概要!$C$39,$AE$13,""))</f>
        <v/>
      </c>
      <c r="AF424" s="64" t="str">
        <f t="shared" si="89"/>
        <v/>
      </c>
      <c r="AG424" s="64" t="str">
        <f t="shared" si="90"/>
        <v xml:space="preserve"> </v>
      </c>
    </row>
    <row r="425" spans="1:33" ht="39" customHeight="1">
      <c r="A425" s="47" t="str">
        <f t="shared" si="91"/>
        <v>対象期間外</v>
      </c>
      <c r="B425" s="72" t="str">
        <f>IFERROR(IF(B424=【記載例】工事概要!$E$14,"-",IF(B424="-","-",B424+1)),"-")</f>
        <v>-</v>
      </c>
      <c r="C425" s="73" t="str">
        <f t="shared" si="92"/>
        <v>-</v>
      </c>
      <c r="D425" s="66" t="str">
        <f t="shared" si="93"/>
        <v xml:space="preserve"> </v>
      </c>
      <c r="E425" s="85" t="str">
        <f>IF(B425=【記載例】工事概要!$E$10,"",IF(B425&gt;【記載例】工事概要!$E$13,"",IF(LEN(AF425)=0,"○","")))</f>
        <v/>
      </c>
      <c r="F425" s="70" t="str">
        <f t="shared" si="94"/>
        <v/>
      </c>
      <c r="G425" s="85" t="str">
        <f t="shared" si="85"/>
        <v/>
      </c>
      <c r="H425" s="85"/>
      <c r="I425" s="85"/>
      <c r="J425" s="74"/>
      <c r="K425" s="204"/>
      <c r="L425" s="71" t="str">
        <f t="shared" si="95"/>
        <v/>
      </c>
      <c r="M425" s="74" t="str">
        <f t="shared" si="86"/>
        <v/>
      </c>
      <c r="N425" s="74" t="str">
        <f t="shared" si="87"/>
        <v>-</v>
      </c>
      <c r="O425" s="71" t="str">
        <f t="shared" si="96"/>
        <v/>
      </c>
      <c r="P425" s="71" t="str">
        <f t="shared" si="97"/>
        <v>振替済み</v>
      </c>
      <c r="Q425" s="192" t="str">
        <f t="shared" si="98"/>
        <v/>
      </c>
      <c r="R425" s="199" t="str">
        <f t="shared" si="88"/>
        <v/>
      </c>
      <c r="S425" s="45"/>
      <c r="V425" s="64" t="str">
        <f>IFERROR(VLOOKUP(B425,【記載例】工事概要!$C$10:$D$14,2,FALSE),"")</f>
        <v/>
      </c>
      <c r="W425" s="64" t="str">
        <f>IFERROR(VLOOKUP(B425,【記載例】工事概要!$C$18:$D$23,2,FALSE),"")</f>
        <v/>
      </c>
      <c r="X425" s="64" t="str">
        <f>IFERROR(VLOOKUP(B425,【記載例】工事概要!$C$24:$D$26,2,FALSE),"")</f>
        <v/>
      </c>
      <c r="Y425" s="64" t="str">
        <f>IF(B425&gt;【記載例】工事概要!$C$28,"",IF(B425&gt;=【記載例】工事概要!$C$27,$Y$13,""))</f>
        <v/>
      </c>
      <c r="Z425" s="64" t="str">
        <f>IF(B425&gt;【記載例】工事概要!$C$30,"",IF(B425&gt;=【記載例】工事概要!$C$29,$Z$13,""))</f>
        <v/>
      </c>
      <c r="AA425" s="64" t="str">
        <f>IF(B425&gt;【記載例】工事概要!$C$32,"",IF(B425&gt;=【記載例】工事概要!$C$31,$AA$13,""))</f>
        <v/>
      </c>
      <c r="AB425" s="64" t="str">
        <f>IF(B425&gt;【記載例】工事概要!$C$34,"",IF(B425&gt;=【記載例】工事概要!$C$33,$AB$13,""))</f>
        <v/>
      </c>
      <c r="AC425" s="64" t="str">
        <f>IF(B425&gt;【記載例】工事概要!$C$36,"",IF(B425&gt;=【記載例】工事概要!$C$35,$AC$13,""))</f>
        <v/>
      </c>
      <c r="AD425" s="64" t="str">
        <f>IF(B425&gt;【記載例】工事概要!$C$38,"",IF(B425&gt;=【記載例】工事概要!$C$37,$AD$13,""))</f>
        <v/>
      </c>
      <c r="AE425" s="64" t="str">
        <f>IF(B425&gt;【記載例】工事概要!$C$40,"",IF(B425&gt;=【記載例】工事概要!$C$39,$AE$13,""))</f>
        <v/>
      </c>
      <c r="AF425" s="64" t="str">
        <f t="shared" si="89"/>
        <v/>
      </c>
      <c r="AG425" s="64" t="str">
        <f t="shared" si="90"/>
        <v xml:space="preserve"> </v>
      </c>
    </row>
    <row r="426" spans="1:33" ht="39" customHeight="1">
      <c r="A426" s="47" t="str">
        <f t="shared" si="91"/>
        <v>対象期間外</v>
      </c>
      <c r="B426" s="72" t="str">
        <f>IFERROR(IF(B425=【記載例】工事概要!$E$14,"-",IF(B425="-","-",B425+1)),"-")</f>
        <v>-</v>
      </c>
      <c r="C426" s="73" t="str">
        <f t="shared" si="92"/>
        <v>-</v>
      </c>
      <c r="D426" s="66" t="str">
        <f t="shared" si="93"/>
        <v xml:space="preserve"> </v>
      </c>
      <c r="E426" s="85" t="str">
        <f>IF(B426=【記載例】工事概要!$E$10,"",IF(B426&gt;【記載例】工事概要!$E$13,"",IF(LEN(AF426)=0,"○","")))</f>
        <v/>
      </c>
      <c r="F426" s="70" t="str">
        <f t="shared" si="94"/>
        <v/>
      </c>
      <c r="G426" s="85" t="str">
        <f t="shared" si="85"/>
        <v/>
      </c>
      <c r="H426" s="85"/>
      <c r="I426" s="85"/>
      <c r="J426" s="74"/>
      <c r="K426" s="204"/>
      <c r="L426" s="71" t="str">
        <f t="shared" si="95"/>
        <v/>
      </c>
      <c r="M426" s="74" t="str">
        <f t="shared" si="86"/>
        <v/>
      </c>
      <c r="N426" s="74" t="str">
        <f t="shared" si="87"/>
        <v>-</v>
      </c>
      <c r="O426" s="71" t="str">
        <f t="shared" si="96"/>
        <v/>
      </c>
      <c r="P426" s="71" t="str">
        <f t="shared" si="97"/>
        <v>振替済み</v>
      </c>
      <c r="Q426" s="192" t="str">
        <f t="shared" si="98"/>
        <v/>
      </c>
      <c r="R426" s="199" t="str">
        <f t="shared" si="88"/>
        <v/>
      </c>
      <c r="S426" s="45"/>
      <c r="V426" s="64" t="str">
        <f>IFERROR(VLOOKUP(B426,【記載例】工事概要!$C$10:$D$14,2,FALSE),"")</f>
        <v/>
      </c>
      <c r="W426" s="64" t="str">
        <f>IFERROR(VLOOKUP(B426,【記載例】工事概要!$C$18:$D$23,2,FALSE),"")</f>
        <v/>
      </c>
      <c r="X426" s="64" t="str">
        <f>IFERROR(VLOOKUP(B426,【記載例】工事概要!$C$24:$D$26,2,FALSE),"")</f>
        <v/>
      </c>
      <c r="Y426" s="64" t="str">
        <f>IF(B426&gt;【記載例】工事概要!$C$28,"",IF(B426&gt;=【記載例】工事概要!$C$27,$Y$13,""))</f>
        <v/>
      </c>
      <c r="Z426" s="64" t="str">
        <f>IF(B426&gt;【記載例】工事概要!$C$30,"",IF(B426&gt;=【記載例】工事概要!$C$29,$Z$13,""))</f>
        <v/>
      </c>
      <c r="AA426" s="64" t="str">
        <f>IF(B426&gt;【記載例】工事概要!$C$32,"",IF(B426&gt;=【記載例】工事概要!$C$31,$AA$13,""))</f>
        <v/>
      </c>
      <c r="AB426" s="64" t="str">
        <f>IF(B426&gt;【記載例】工事概要!$C$34,"",IF(B426&gt;=【記載例】工事概要!$C$33,$AB$13,""))</f>
        <v/>
      </c>
      <c r="AC426" s="64" t="str">
        <f>IF(B426&gt;【記載例】工事概要!$C$36,"",IF(B426&gt;=【記載例】工事概要!$C$35,$AC$13,""))</f>
        <v/>
      </c>
      <c r="AD426" s="64" t="str">
        <f>IF(B426&gt;【記載例】工事概要!$C$38,"",IF(B426&gt;=【記載例】工事概要!$C$37,$AD$13,""))</f>
        <v/>
      </c>
      <c r="AE426" s="64" t="str">
        <f>IF(B426&gt;【記載例】工事概要!$C$40,"",IF(B426&gt;=【記載例】工事概要!$C$39,$AE$13,""))</f>
        <v/>
      </c>
      <c r="AF426" s="64" t="str">
        <f t="shared" si="89"/>
        <v/>
      </c>
      <c r="AG426" s="64" t="str">
        <f t="shared" si="90"/>
        <v xml:space="preserve"> </v>
      </c>
    </row>
    <row r="427" spans="1:33" ht="39" customHeight="1">
      <c r="A427" s="47" t="str">
        <f t="shared" si="91"/>
        <v>対象期間外</v>
      </c>
      <c r="B427" s="72" t="str">
        <f>IFERROR(IF(B426=【記載例】工事概要!$E$14,"-",IF(B426="-","-",B426+1)),"-")</f>
        <v>-</v>
      </c>
      <c r="C427" s="73" t="str">
        <f t="shared" si="92"/>
        <v>-</v>
      </c>
      <c r="D427" s="66" t="str">
        <f t="shared" si="93"/>
        <v xml:space="preserve"> </v>
      </c>
      <c r="E427" s="85" t="str">
        <f>IF(B427=【記載例】工事概要!$E$10,"",IF(B427&gt;【記載例】工事概要!$E$13,"",IF(LEN(AF427)=0,"○","")))</f>
        <v/>
      </c>
      <c r="F427" s="70" t="str">
        <f t="shared" si="94"/>
        <v/>
      </c>
      <c r="G427" s="85" t="str">
        <f t="shared" si="85"/>
        <v/>
      </c>
      <c r="H427" s="85"/>
      <c r="I427" s="85"/>
      <c r="J427" s="74"/>
      <c r="K427" s="204"/>
      <c r="L427" s="71" t="str">
        <f t="shared" si="95"/>
        <v/>
      </c>
      <c r="M427" s="74" t="str">
        <f t="shared" si="86"/>
        <v/>
      </c>
      <c r="N427" s="74" t="str">
        <f t="shared" si="87"/>
        <v>-</v>
      </c>
      <c r="O427" s="71" t="str">
        <f t="shared" si="96"/>
        <v/>
      </c>
      <c r="P427" s="71" t="str">
        <f t="shared" si="97"/>
        <v>振替済み</v>
      </c>
      <c r="Q427" s="192" t="str">
        <f t="shared" si="98"/>
        <v/>
      </c>
      <c r="R427" s="199" t="str">
        <f t="shared" si="88"/>
        <v/>
      </c>
      <c r="S427" s="45"/>
      <c r="V427" s="64" t="str">
        <f>IFERROR(VLOOKUP(B427,【記載例】工事概要!$C$10:$D$14,2,FALSE),"")</f>
        <v/>
      </c>
      <c r="W427" s="64" t="str">
        <f>IFERROR(VLOOKUP(B427,【記載例】工事概要!$C$18:$D$23,2,FALSE),"")</f>
        <v/>
      </c>
      <c r="X427" s="64" t="str">
        <f>IFERROR(VLOOKUP(B427,【記載例】工事概要!$C$24:$D$26,2,FALSE),"")</f>
        <v/>
      </c>
      <c r="Y427" s="64" t="str">
        <f>IF(B427&gt;【記載例】工事概要!$C$28,"",IF(B427&gt;=【記載例】工事概要!$C$27,$Y$13,""))</f>
        <v/>
      </c>
      <c r="Z427" s="64" t="str">
        <f>IF(B427&gt;【記載例】工事概要!$C$30,"",IF(B427&gt;=【記載例】工事概要!$C$29,$Z$13,""))</f>
        <v/>
      </c>
      <c r="AA427" s="64" t="str">
        <f>IF(B427&gt;【記載例】工事概要!$C$32,"",IF(B427&gt;=【記載例】工事概要!$C$31,$AA$13,""))</f>
        <v/>
      </c>
      <c r="AB427" s="64" t="str">
        <f>IF(B427&gt;【記載例】工事概要!$C$34,"",IF(B427&gt;=【記載例】工事概要!$C$33,$AB$13,""))</f>
        <v/>
      </c>
      <c r="AC427" s="64" t="str">
        <f>IF(B427&gt;【記載例】工事概要!$C$36,"",IF(B427&gt;=【記載例】工事概要!$C$35,$AC$13,""))</f>
        <v/>
      </c>
      <c r="AD427" s="64" t="str">
        <f>IF(B427&gt;【記載例】工事概要!$C$38,"",IF(B427&gt;=【記載例】工事概要!$C$37,$AD$13,""))</f>
        <v/>
      </c>
      <c r="AE427" s="64" t="str">
        <f>IF(B427&gt;【記載例】工事概要!$C$40,"",IF(B427&gt;=【記載例】工事概要!$C$39,$AE$13,""))</f>
        <v/>
      </c>
      <c r="AF427" s="64" t="str">
        <f t="shared" si="89"/>
        <v/>
      </c>
      <c r="AG427" s="64" t="str">
        <f t="shared" si="90"/>
        <v xml:space="preserve"> </v>
      </c>
    </row>
    <row r="428" spans="1:33" ht="39" customHeight="1">
      <c r="A428" s="47" t="str">
        <f t="shared" si="91"/>
        <v>対象期間外</v>
      </c>
      <c r="B428" s="72" t="str">
        <f>IFERROR(IF(B427=【記載例】工事概要!$E$14,"-",IF(B427="-","-",B427+1)),"-")</f>
        <v>-</v>
      </c>
      <c r="C428" s="73" t="str">
        <f t="shared" si="92"/>
        <v>-</v>
      </c>
      <c r="D428" s="66" t="str">
        <f t="shared" si="93"/>
        <v xml:space="preserve"> </v>
      </c>
      <c r="E428" s="85" t="str">
        <f>IF(B428=【記載例】工事概要!$E$10,"",IF(B428&gt;【記載例】工事概要!$E$13,"",IF(LEN(AF428)=0,"○","")))</f>
        <v/>
      </c>
      <c r="F428" s="70" t="str">
        <f t="shared" si="94"/>
        <v/>
      </c>
      <c r="G428" s="85" t="str">
        <f t="shared" si="85"/>
        <v/>
      </c>
      <c r="H428" s="85"/>
      <c r="I428" s="85"/>
      <c r="J428" s="74"/>
      <c r="K428" s="204"/>
      <c r="L428" s="71" t="str">
        <f t="shared" si="95"/>
        <v/>
      </c>
      <c r="M428" s="74" t="str">
        <f t="shared" si="86"/>
        <v/>
      </c>
      <c r="N428" s="74" t="str">
        <f t="shared" si="87"/>
        <v>-</v>
      </c>
      <c r="O428" s="71" t="str">
        <f t="shared" si="96"/>
        <v/>
      </c>
      <c r="P428" s="71" t="str">
        <f t="shared" si="97"/>
        <v>振替済み</v>
      </c>
      <c r="Q428" s="192" t="str">
        <f t="shared" si="98"/>
        <v/>
      </c>
      <c r="R428" s="199" t="str">
        <f t="shared" si="88"/>
        <v/>
      </c>
      <c r="S428" s="45"/>
      <c r="V428" s="64" t="str">
        <f>IFERROR(VLOOKUP(B428,【記載例】工事概要!$C$10:$D$14,2,FALSE),"")</f>
        <v/>
      </c>
      <c r="W428" s="64" t="str">
        <f>IFERROR(VLOOKUP(B428,【記載例】工事概要!$C$18:$D$23,2,FALSE),"")</f>
        <v/>
      </c>
      <c r="X428" s="64" t="str">
        <f>IFERROR(VLOOKUP(B428,【記載例】工事概要!$C$24:$D$26,2,FALSE),"")</f>
        <v/>
      </c>
      <c r="Y428" s="64" t="str">
        <f>IF(B428&gt;【記載例】工事概要!$C$28,"",IF(B428&gt;=【記載例】工事概要!$C$27,$Y$13,""))</f>
        <v/>
      </c>
      <c r="Z428" s="64" t="str">
        <f>IF(B428&gt;【記載例】工事概要!$C$30,"",IF(B428&gt;=【記載例】工事概要!$C$29,$Z$13,""))</f>
        <v/>
      </c>
      <c r="AA428" s="64" t="str">
        <f>IF(B428&gt;【記載例】工事概要!$C$32,"",IF(B428&gt;=【記載例】工事概要!$C$31,$AA$13,""))</f>
        <v/>
      </c>
      <c r="AB428" s="64" t="str">
        <f>IF(B428&gt;【記載例】工事概要!$C$34,"",IF(B428&gt;=【記載例】工事概要!$C$33,$AB$13,""))</f>
        <v/>
      </c>
      <c r="AC428" s="64" t="str">
        <f>IF(B428&gt;【記載例】工事概要!$C$36,"",IF(B428&gt;=【記載例】工事概要!$C$35,$AC$13,""))</f>
        <v/>
      </c>
      <c r="AD428" s="64" t="str">
        <f>IF(B428&gt;【記載例】工事概要!$C$38,"",IF(B428&gt;=【記載例】工事概要!$C$37,$AD$13,""))</f>
        <v/>
      </c>
      <c r="AE428" s="64" t="str">
        <f>IF(B428&gt;【記載例】工事概要!$C$40,"",IF(B428&gt;=【記載例】工事概要!$C$39,$AE$13,""))</f>
        <v/>
      </c>
      <c r="AF428" s="64" t="str">
        <f t="shared" si="89"/>
        <v/>
      </c>
      <c r="AG428" s="64" t="str">
        <f t="shared" si="90"/>
        <v xml:space="preserve"> </v>
      </c>
    </row>
    <row r="429" spans="1:33" ht="39" customHeight="1">
      <c r="A429" s="47" t="str">
        <f t="shared" si="91"/>
        <v>対象期間外</v>
      </c>
      <c r="B429" s="72" t="str">
        <f>IFERROR(IF(B428=【記載例】工事概要!$E$14,"-",IF(B428="-","-",B428+1)),"-")</f>
        <v>-</v>
      </c>
      <c r="C429" s="73" t="str">
        <f t="shared" si="92"/>
        <v>-</v>
      </c>
      <c r="D429" s="66" t="str">
        <f t="shared" si="93"/>
        <v xml:space="preserve"> </v>
      </c>
      <c r="E429" s="85" t="str">
        <f>IF(B429=【記載例】工事概要!$E$10,"",IF(B429&gt;【記載例】工事概要!$E$13,"",IF(LEN(AF429)=0,"○","")))</f>
        <v/>
      </c>
      <c r="F429" s="70" t="str">
        <f t="shared" si="94"/>
        <v/>
      </c>
      <c r="G429" s="85" t="str">
        <f t="shared" si="85"/>
        <v/>
      </c>
      <c r="H429" s="85"/>
      <c r="I429" s="85"/>
      <c r="J429" s="74"/>
      <c r="K429" s="204"/>
      <c r="L429" s="71" t="str">
        <f t="shared" si="95"/>
        <v/>
      </c>
      <c r="M429" s="74" t="str">
        <f t="shared" si="86"/>
        <v/>
      </c>
      <c r="N429" s="74" t="str">
        <f t="shared" si="87"/>
        <v>-</v>
      </c>
      <c r="O429" s="71" t="str">
        <f t="shared" si="96"/>
        <v/>
      </c>
      <c r="P429" s="71" t="str">
        <f t="shared" si="97"/>
        <v>振替済み</v>
      </c>
      <c r="Q429" s="192" t="str">
        <f t="shared" si="98"/>
        <v/>
      </c>
      <c r="R429" s="199" t="str">
        <f t="shared" si="88"/>
        <v/>
      </c>
      <c r="S429" s="45"/>
      <c r="V429" s="64" t="str">
        <f>IFERROR(VLOOKUP(B429,【記載例】工事概要!$C$10:$D$14,2,FALSE),"")</f>
        <v/>
      </c>
      <c r="W429" s="64" t="str">
        <f>IFERROR(VLOOKUP(B429,【記載例】工事概要!$C$18:$D$23,2,FALSE),"")</f>
        <v/>
      </c>
      <c r="X429" s="64" t="str">
        <f>IFERROR(VLOOKUP(B429,【記載例】工事概要!$C$24:$D$26,2,FALSE),"")</f>
        <v/>
      </c>
      <c r="Y429" s="64" t="str">
        <f>IF(B429&gt;【記載例】工事概要!$C$28,"",IF(B429&gt;=【記載例】工事概要!$C$27,$Y$13,""))</f>
        <v/>
      </c>
      <c r="Z429" s="64" t="str">
        <f>IF(B429&gt;【記載例】工事概要!$C$30,"",IF(B429&gt;=【記載例】工事概要!$C$29,$Z$13,""))</f>
        <v/>
      </c>
      <c r="AA429" s="64" t="str">
        <f>IF(B429&gt;【記載例】工事概要!$C$32,"",IF(B429&gt;=【記載例】工事概要!$C$31,$AA$13,""))</f>
        <v/>
      </c>
      <c r="AB429" s="64" t="str">
        <f>IF(B429&gt;【記載例】工事概要!$C$34,"",IF(B429&gt;=【記載例】工事概要!$C$33,$AB$13,""))</f>
        <v/>
      </c>
      <c r="AC429" s="64" t="str">
        <f>IF(B429&gt;【記載例】工事概要!$C$36,"",IF(B429&gt;=【記載例】工事概要!$C$35,$AC$13,""))</f>
        <v/>
      </c>
      <c r="AD429" s="64" t="str">
        <f>IF(B429&gt;【記載例】工事概要!$C$38,"",IF(B429&gt;=【記載例】工事概要!$C$37,$AD$13,""))</f>
        <v/>
      </c>
      <c r="AE429" s="64" t="str">
        <f>IF(B429&gt;【記載例】工事概要!$C$40,"",IF(B429&gt;=【記載例】工事概要!$C$39,$AE$13,""))</f>
        <v/>
      </c>
      <c r="AF429" s="64" t="str">
        <f t="shared" si="89"/>
        <v/>
      </c>
      <c r="AG429" s="64" t="str">
        <f t="shared" si="90"/>
        <v xml:space="preserve"> </v>
      </c>
    </row>
    <row r="430" spans="1:33" ht="39" customHeight="1">
      <c r="A430" s="47" t="str">
        <f t="shared" si="91"/>
        <v>対象期間外</v>
      </c>
      <c r="B430" s="72" t="str">
        <f>IFERROR(IF(B429=【記載例】工事概要!$E$14,"-",IF(B429="-","-",B429+1)),"-")</f>
        <v>-</v>
      </c>
      <c r="C430" s="73" t="str">
        <f t="shared" si="92"/>
        <v>-</v>
      </c>
      <c r="D430" s="66" t="str">
        <f t="shared" si="93"/>
        <v xml:space="preserve"> </v>
      </c>
      <c r="E430" s="85" t="str">
        <f>IF(B430=【記載例】工事概要!$E$10,"",IF(B430&gt;【記載例】工事概要!$E$13,"",IF(LEN(AF430)=0,"○","")))</f>
        <v/>
      </c>
      <c r="F430" s="70" t="str">
        <f t="shared" si="94"/>
        <v/>
      </c>
      <c r="G430" s="85" t="str">
        <f t="shared" si="85"/>
        <v/>
      </c>
      <c r="H430" s="85"/>
      <c r="I430" s="85"/>
      <c r="J430" s="74"/>
      <c r="K430" s="204"/>
      <c r="L430" s="71" t="str">
        <f t="shared" si="95"/>
        <v/>
      </c>
      <c r="M430" s="74" t="str">
        <f t="shared" si="86"/>
        <v/>
      </c>
      <c r="N430" s="74" t="str">
        <f t="shared" si="87"/>
        <v>-</v>
      </c>
      <c r="O430" s="71" t="str">
        <f t="shared" si="96"/>
        <v/>
      </c>
      <c r="P430" s="71" t="str">
        <f t="shared" si="97"/>
        <v>振替済み</v>
      </c>
      <c r="Q430" s="192" t="str">
        <f t="shared" si="98"/>
        <v/>
      </c>
      <c r="R430" s="199" t="str">
        <f t="shared" si="88"/>
        <v/>
      </c>
      <c r="S430" s="45"/>
      <c r="V430" s="64" t="str">
        <f>IFERROR(VLOOKUP(B430,【記載例】工事概要!$C$10:$D$14,2,FALSE),"")</f>
        <v/>
      </c>
      <c r="W430" s="64" t="str">
        <f>IFERROR(VLOOKUP(B430,【記載例】工事概要!$C$18:$D$23,2,FALSE),"")</f>
        <v/>
      </c>
      <c r="X430" s="64" t="str">
        <f>IFERROR(VLOOKUP(B430,【記載例】工事概要!$C$24:$D$26,2,FALSE),"")</f>
        <v/>
      </c>
      <c r="Y430" s="64" t="str">
        <f>IF(B430&gt;【記載例】工事概要!$C$28,"",IF(B430&gt;=【記載例】工事概要!$C$27,$Y$13,""))</f>
        <v/>
      </c>
      <c r="Z430" s="64" t="str">
        <f>IF(B430&gt;【記載例】工事概要!$C$30,"",IF(B430&gt;=【記載例】工事概要!$C$29,$Z$13,""))</f>
        <v/>
      </c>
      <c r="AA430" s="64" t="str">
        <f>IF(B430&gt;【記載例】工事概要!$C$32,"",IF(B430&gt;=【記載例】工事概要!$C$31,$AA$13,""))</f>
        <v/>
      </c>
      <c r="AB430" s="64" t="str">
        <f>IF(B430&gt;【記載例】工事概要!$C$34,"",IF(B430&gt;=【記載例】工事概要!$C$33,$AB$13,""))</f>
        <v/>
      </c>
      <c r="AC430" s="64" t="str">
        <f>IF(B430&gt;【記載例】工事概要!$C$36,"",IF(B430&gt;=【記載例】工事概要!$C$35,$AC$13,""))</f>
        <v/>
      </c>
      <c r="AD430" s="64" t="str">
        <f>IF(B430&gt;【記載例】工事概要!$C$38,"",IF(B430&gt;=【記載例】工事概要!$C$37,$AD$13,""))</f>
        <v/>
      </c>
      <c r="AE430" s="64" t="str">
        <f>IF(B430&gt;【記載例】工事概要!$C$40,"",IF(B430&gt;=【記載例】工事概要!$C$39,$AE$13,""))</f>
        <v/>
      </c>
      <c r="AF430" s="64" t="str">
        <f t="shared" si="89"/>
        <v/>
      </c>
      <c r="AG430" s="64" t="str">
        <f t="shared" si="90"/>
        <v xml:space="preserve"> </v>
      </c>
    </row>
    <row r="431" spans="1:33" ht="39" customHeight="1">
      <c r="A431" s="47" t="str">
        <f t="shared" si="91"/>
        <v>対象期間外</v>
      </c>
      <c r="B431" s="72" t="str">
        <f>IFERROR(IF(B430=【記載例】工事概要!$E$14,"-",IF(B430="-","-",B430+1)),"-")</f>
        <v>-</v>
      </c>
      <c r="C431" s="73" t="str">
        <f t="shared" si="92"/>
        <v>-</v>
      </c>
      <c r="D431" s="66" t="str">
        <f t="shared" si="93"/>
        <v xml:space="preserve"> </v>
      </c>
      <c r="E431" s="85" t="str">
        <f>IF(B431=【記載例】工事概要!$E$10,"",IF(B431&gt;【記載例】工事概要!$E$13,"",IF(LEN(AF431)=0,"○","")))</f>
        <v/>
      </c>
      <c r="F431" s="70" t="str">
        <f t="shared" si="94"/>
        <v/>
      </c>
      <c r="G431" s="85" t="str">
        <f t="shared" si="85"/>
        <v/>
      </c>
      <c r="H431" s="85"/>
      <c r="I431" s="85"/>
      <c r="J431" s="74"/>
      <c r="K431" s="204"/>
      <c r="L431" s="71" t="str">
        <f t="shared" si="95"/>
        <v/>
      </c>
      <c r="M431" s="74" t="str">
        <f t="shared" si="86"/>
        <v/>
      </c>
      <c r="N431" s="74" t="str">
        <f t="shared" si="87"/>
        <v>-</v>
      </c>
      <c r="O431" s="71" t="str">
        <f t="shared" si="96"/>
        <v/>
      </c>
      <c r="P431" s="71" t="str">
        <f t="shared" si="97"/>
        <v>振替済み</v>
      </c>
      <c r="Q431" s="192" t="str">
        <f t="shared" si="98"/>
        <v/>
      </c>
      <c r="R431" s="199" t="str">
        <f t="shared" si="88"/>
        <v/>
      </c>
      <c r="S431" s="45"/>
      <c r="V431" s="64" t="str">
        <f>IFERROR(VLOOKUP(B431,【記載例】工事概要!$C$10:$D$14,2,FALSE),"")</f>
        <v/>
      </c>
      <c r="W431" s="64" t="str">
        <f>IFERROR(VLOOKUP(B431,【記載例】工事概要!$C$18:$D$23,2,FALSE),"")</f>
        <v/>
      </c>
      <c r="X431" s="64" t="str">
        <f>IFERROR(VLOOKUP(B431,【記載例】工事概要!$C$24:$D$26,2,FALSE),"")</f>
        <v/>
      </c>
      <c r="Y431" s="64" t="str">
        <f>IF(B431&gt;【記載例】工事概要!$C$28,"",IF(B431&gt;=【記載例】工事概要!$C$27,$Y$13,""))</f>
        <v/>
      </c>
      <c r="Z431" s="64" t="str">
        <f>IF(B431&gt;【記載例】工事概要!$C$30,"",IF(B431&gt;=【記載例】工事概要!$C$29,$Z$13,""))</f>
        <v/>
      </c>
      <c r="AA431" s="64" t="str">
        <f>IF(B431&gt;【記載例】工事概要!$C$32,"",IF(B431&gt;=【記載例】工事概要!$C$31,$AA$13,""))</f>
        <v/>
      </c>
      <c r="AB431" s="64" t="str">
        <f>IF(B431&gt;【記載例】工事概要!$C$34,"",IF(B431&gt;=【記載例】工事概要!$C$33,$AB$13,""))</f>
        <v/>
      </c>
      <c r="AC431" s="64" t="str">
        <f>IF(B431&gt;【記載例】工事概要!$C$36,"",IF(B431&gt;=【記載例】工事概要!$C$35,$AC$13,""))</f>
        <v/>
      </c>
      <c r="AD431" s="64" t="str">
        <f>IF(B431&gt;【記載例】工事概要!$C$38,"",IF(B431&gt;=【記載例】工事概要!$C$37,$AD$13,""))</f>
        <v/>
      </c>
      <c r="AE431" s="64" t="str">
        <f>IF(B431&gt;【記載例】工事概要!$C$40,"",IF(B431&gt;=【記載例】工事概要!$C$39,$AE$13,""))</f>
        <v/>
      </c>
      <c r="AF431" s="64" t="str">
        <f t="shared" si="89"/>
        <v/>
      </c>
      <c r="AG431" s="64" t="str">
        <f t="shared" si="90"/>
        <v xml:space="preserve"> </v>
      </c>
    </row>
    <row r="432" spans="1:33" ht="39" customHeight="1">
      <c r="A432" s="47" t="str">
        <f t="shared" si="91"/>
        <v>対象期間外</v>
      </c>
      <c r="B432" s="72" t="str">
        <f>IFERROR(IF(B431=【記載例】工事概要!$E$14,"-",IF(B431="-","-",B431+1)),"-")</f>
        <v>-</v>
      </c>
      <c r="C432" s="73" t="str">
        <f t="shared" si="92"/>
        <v>-</v>
      </c>
      <c r="D432" s="66" t="str">
        <f t="shared" si="93"/>
        <v xml:space="preserve"> </v>
      </c>
      <c r="E432" s="85" t="str">
        <f>IF(B432=【記載例】工事概要!$E$10,"",IF(B432&gt;【記載例】工事概要!$E$13,"",IF(LEN(AF432)=0,"○","")))</f>
        <v/>
      </c>
      <c r="F432" s="70" t="str">
        <f t="shared" si="94"/>
        <v/>
      </c>
      <c r="G432" s="85" t="str">
        <f t="shared" si="85"/>
        <v/>
      </c>
      <c r="H432" s="85"/>
      <c r="I432" s="85"/>
      <c r="J432" s="74"/>
      <c r="K432" s="204"/>
      <c r="L432" s="71" t="str">
        <f t="shared" si="95"/>
        <v/>
      </c>
      <c r="M432" s="74" t="str">
        <f t="shared" si="86"/>
        <v/>
      </c>
      <c r="N432" s="74" t="str">
        <f t="shared" si="87"/>
        <v>-</v>
      </c>
      <c r="O432" s="71" t="str">
        <f t="shared" si="96"/>
        <v/>
      </c>
      <c r="P432" s="71" t="str">
        <f t="shared" si="97"/>
        <v>振替済み</v>
      </c>
      <c r="Q432" s="192" t="str">
        <f t="shared" si="98"/>
        <v/>
      </c>
      <c r="R432" s="199" t="str">
        <f t="shared" si="88"/>
        <v/>
      </c>
      <c r="S432" s="45"/>
      <c r="V432" s="64" t="str">
        <f>IFERROR(VLOOKUP(B432,【記載例】工事概要!$C$10:$D$14,2,FALSE),"")</f>
        <v/>
      </c>
      <c r="W432" s="64" t="str">
        <f>IFERROR(VLOOKUP(B432,【記載例】工事概要!$C$18:$D$23,2,FALSE),"")</f>
        <v/>
      </c>
      <c r="X432" s="64" t="str">
        <f>IFERROR(VLOOKUP(B432,【記載例】工事概要!$C$24:$D$26,2,FALSE),"")</f>
        <v/>
      </c>
      <c r="Y432" s="64" t="str">
        <f>IF(B432&gt;【記載例】工事概要!$C$28,"",IF(B432&gt;=【記載例】工事概要!$C$27,$Y$13,""))</f>
        <v/>
      </c>
      <c r="Z432" s="64" t="str">
        <f>IF(B432&gt;【記載例】工事概要!$C$30,"",IF(B432&gt;=【記載例】工事概要!$C$29,$Z$13,""))</f>
        <v/>
      </c>
      <c r="AA432" s="64" t="str">
        <f>IF(B432&gt;【記載例】工事概要!$C$32,"",IF(B432&gt;=【記載例】工事概要!$C$31,$AA$13,""))</f>
        <v/>
      </c>
      <c r="AB432" s="64" t="str">
        <f>IF(B432&gt;【記載例】工事概要!$C$34,"",IF(B432&gt;=【記載例】工事概要!$C$33,$AB$13,""))</f>
        <v/>
      </c>
      <c r="AC432" s="64" t="str">
        <f>IF(B432&gt;【記載例】工事概要!$C$36,"",IF(B432&gt;=【記載例】工事概要!$C$35,$AC$13,""))</f>
        <v/>
      </c>
      <c r="AD432" s="64" t="str">
        <f>IF(B432&gt;【記載例】工事概要!$C$38,"",IF(B432&gt;=【記載例】工事概要!$C$37,$AD$13,""))</f>
        <v/>
      </c>
      <c r="AE432" s="64" t="str">
        <f>IF(B432&gt;【記載例】工事概要!$C$40,"",IF(B432&gt;=【記載例】工事概要!$C$39,$AE$13,""))</f>
        <v/>
      </c>
      <c r="AF432" s="64" t="str">
        <f t="shared" si="89"/>
        <v/>
      </c>
      <c r="AG432" s="64" t="str">
        <f t="shared" si="90"/>
        <v xml:space="preserve"> </v>
      </c>
    </row>
    <row r="433" spans="1:33" ht="39" customHeight="1">
      <c r="A433" s="47" t="str">
        <f t="shared" si="91"/>
        <v>対象期間外</v>
      </c>
      <c r="B433" s="72" t="str">
        <f>IFERROR(IF(B432=【記載例】工事概要!$E$14,"-",IF(B432="-","-",B432+1)),"-")</f>
        <v>-</v>
      </c>
      <c r="C433" s="73" t="str">
        <f t="shared" si="92"/>
        <v>-</v>
      </c>
      <c r="D433" s="66" t="str">
        <f t="shared" si="93"/>
        <v xml:space="preserve"> </v>
      </c>
      <c r="E433" s="85" t="str">
        <f>IF(B433=【記載例】工事概要!$E$10,"",IF(B433&gt;【記載例】工事概要!$E$13,"",IF(LEN(AF433)=0,"○","")))</f>
        <v/>
      </c>
      <c r="F433" s="70" t="str">
        <f t="shared" si="94"/>
        <v/>
      </c>
      <c r="G433" s="85" t="str">
        <f t="shared" si="85"/>
        <v/>
      </c>
      <c r="H433" s="85"/>
      <c r="I433" s="85"/>
      <c r="J433" s="74"/>
      <c r="K433" s="204"/>
      <c r="L433" s="71" t="str">
        <f t="shared" si="95"/>
        <v/>
      </c>
      <c r="M433" s="74" t="str">
        <f t="shared" si="86"/>
        <v/>
      </c>
      <c r="N433" s="74" t="str">
        <f t="shared" si="87"/>
        <v>-</v>
      </c>
      <c r="O433" s="71" t="str">
        <f t="shared" si="96"/>
        <v/>
      </c>
      <c r="P433" s="71" t="str">
        <f t="shared" si="97"/>
        <v>振替済み</v>
      </c>
      <c r="Q433" s="192" t="str">
        <f t="shared" si="98"/>
        <v/>
      </c>
      <c r="R433" s="199" t="str">
        <f t="shared" si="88"/>
        <v/>
      </c>
      <c r="S433" s="45"/>
      <c r="V433" s="64" t="str">
        <f>IFERROR(VLOOKUP(B433,【記載例】工事概要!$C$10:$D$14,2,FALSE),"")</f>
        <v/>
      </c>
      <c r="W433" s="64" t="str">
        <f>IFERROR(VLOOKUP(B433,【記載例】工事概要!$C$18:$D$23,2,FALSE),"")</f>
        <v/>
      </c>
      <c r="X433" s="64" t="str">
        <f>IFERROR(VLOOKUP(B433,【記載例】工事概要!$C$24:$D$26,2,FALSE),"")</f>
        <v/>
      </c>
      <c r="Y433" s="64" t="str">
        <f>IF(B433&gt;【記載例】工事概要!$C$28,"",IF(B433&gt;=【記載例】工事概要!$C$27,$Y$13,""))</f>
        <v/>
      </c>
      <c r="Z433" s="64" t="str">
        <f>IF(B433&gt;【記載例】工事概要!$C$30,"",IF(B433&gt;=【記載例】工事概要!$C$29,$Z$13,""))</f>
        <v/>
      </c>
      <c r="AA433" s="64" t="str">
        <f>IF(B433&gt;【記載例】工事概要!$C$32,"",IF(B433&gt;=【記載例】工事概要!$C$31,$AA$13,""))</f>
        <v/>
      </c>
      <c r="AB433" s="64" t="str">
        <f>IF(B433&gt;【記載例】工事概要!$C$34,"",IF(B433&gt;=【記載例】工事概要!$C$33,$AB$13,""))</f>
        <v/>
      </c>
      <c r="AC433" s="64" t="str">
        <f>IF(B433&gt;【記載例】工事概要!$C$36,"",IF(B433&gt;=【記載例】工事概要!$C$35,$AC$13,""))</f>
        <v/>
      </c>
      <c r="AD433" s="64" t="str">
        <f>IF(B433&gt;【記載例】工事概要!$C$38,"",IF(B433&gt;=【記載例】工事概要!$C$37,$AD$13,""))</f>
        <v/>
      </c>
      <c r="AE433" s="64" t="str">
        <f>IF(B433&gt;【記載例】工事概要!$C$40,"",IF(B433&gt;=【記載例】工事概要!$C$39,$AE$13,""))</f>
        <v/>
      </c>
      <c r="AF433" s="64" t="str">
        <f t="shared" si="89"/>
        <v/>
      </c>
      <c r="AG433" s="64" t="str">
        <f t="shared" si="90"/>
        <v xml:space="preserve"> </v>
      </c>
    </row>
    <row r="434" spans="1:33" ht="39" customHeight="1">
      <c r="A434" s="47" t="str">
        <f t="shared" si="91"/>
        <v>対象期間外</v>
      </c>
      <c r="B434" s="72" t="str">
        <f>IFERROR(IF(B433=【記載例】工事概要!$E$14,"-",IF(B433="-","-",B433+1)),"-")</f>
        <v>-</v>
      </c>
      <c r="C434" s="73" t="str">
        <f t="shared" si="92"/>
        <v>-</v>
      </c>
      <c r="D434" s="66" t="str">
        <f t="shared" si="93"/>
        <v xml:space="preserve"> </v>
      </c>
      <c r="E434" s="85" t="str">
        <f>IF(B434=【記載例】工事概要!$E$10,"",IF(B434&gt;【記載例】工事概要!$E$13,"",IF(LEN(AF434)=0,"○","")))</f>
        <v/>
      </c>
      <c r="F434" s="70" t="str">
        <f t="shared" si="94"/>
        <v/>
      </c>
      <c r="G434" s="85" t="str">
        <f t="shared" si="85"/>
        <v/>
      </c>
      <c r="H434" s="85"/>
      <c r="I434" s="85"/>
      <c r="J434" s="74"/>
      <c r="K434" s="204"/>
      <c r="L434" s="71" t="str">
        <f t="shared" si="95"/>
        <v/>
      </c>
      <c r="M434" s="74" t="str">
        <f t="shared" si="86"/>
        <v/>
      </c>
      <c r="N434" s="74" t="str">
        <f t="shared" si="87"/>
        <v>-</v>
      </c>
      <c r="O434" s="71" t="str">
        <f t="shared" si="96"/>
        <v/>
      </c>
      <c r="P434" s="71" t="str">
        <f t="shared" si="97"/>
        <v>振替済み</v>
      </c>
      <c r="Q434" s="192" t="str">
        <f t="shared" si="98"/>
        <v/>
      </c>
      <c r="R434" s="199" t="str">
        <f t="shared" si="88"/>
        <v/>
      </c>
      <c r="S434" s="45"/>
      <c r="V434" s="64" t="str">
        <f>IFERROR(VLOOKUP(B434,【記載例】工事概要!$C$10:$D$14,2,FALSE),"")</f>
        <v/>
      </c>
      <c r="W434" s="64" t="str">
        <f>IFERROR(VLOOKUP(B434,【記載例】工事概要!$C$18:$D$23,2,FALSE),"")</f>
        <v/>
      </c>
      <c r="X434" s="64" t="str">
        <f>IFERROR(VLOOKUP(B434,【記載例】工事概要!$C$24:$D$26,2,FALSE),"")</f>
        <v/>
      </c>
      <c r="Y434" s="64" t="str">
        <f>IF(B434&gt;【記載例】工事概要!$C$28,"",IF(B434&gt;=【記載例】工事概要!$C$27,$Y$13,""))</f>
        <v/>
      </c>
      <c r="Z434" s="64" t="str">
        <f>IF(B434&gt;【記載例】工事概要!$C$30,"",IF(B434&gt;=【記載例】工事概要!$C$29,$Z$13,""))</f>
        <v/>
      </c>
      <c r="AA434" s="64" t="str">
        <f>IF(B434&gt;【記載例】工事概要!$C$32,"",IF(B434&gt;=【記載例】工事概要!$C$31,$AA$13,""))</f>
        <v/>
      </c>
      <c r="AB434" s="64" t="str">
        <f>IF(B434&gt;【記載例】工事概要!$C$34,"",IF(B434&gt;=【記載例】工事概要!$C$33,$AB$13,""))</f>
        <v/>
      </c>
      <c r="AC434" s="64" t="str">
        <f>IF(B434&gt;【記載例】工事概要!$C$36,"",IF(B434&gt;=【記載例】工事概要!$C$35,$AC$13,""))</f>
        <v/>
      </c>
      <c r="AD434" s="64" t="str">
        <f>IF(B434&gt;【記載例】工事概要!$C$38,"",IF(B434&gt;=【記載例】工事概要!$C$37,$AD$13,""))</f>
        <v/>
      </c>
      <c r="AE434" s="64" t="str">
        <f>IF(B434&gt;【記載例】工事概要!$C$40,"",IF(B434&gt;=【記載例】工事概要!$C$39,$AE$13,""))</f>
        <v/>
      </c>
      <c r="AF434" s="64" t="str">
        <f t="shared" si="89"/>
        <v/>
      </c>
      <c r="AG434" s="64" t="str">
        <f t="shared" si="90"/>
        <v xml:space="preserve"> </v>
      </c>
    </row>
    <row r="435" spans="1:33" ht="39" customHeight="1">
      <c r="A435" s="47" t="str">
        <f t="shared" si="91"/>
        <v>対象期間外</v>
      </c>
      <c r="B435" s="72" t="str">
        <f>IFERROR(IF(B434=【記載例】工事概要!$E$14,"-",IF(B434="-","-",B434+1)),"-")</f>
        <v>-</v>
      </c>
      <c r="C435" s="73" t="str">
        <f t="shared" si="92"/>
        <v>-</v>
      </c>
      <c r="D435" s="66" t="str">
        <f t="shared" si="93"/>
        <v xml:space="preserve"> </v>
      </c>
      <c r="E435" s="85" t="str">
        <f>IF(B435=【記載例】工事概要!$E$10,"",IF(B435&gt;【記載例】工事概要!$E$13,"",IF(LEN(AF435)=0,"○","")))</f>
        <v/>
      </c>
      <c r="F435" s="70" t="str">
        <f t="shared" si="94"/>
        <v/>
      </c>
      <c r="G435" s="85" t="str">
        <f t="shared" si="85"/>
        <v/>
      </c>
      <c r="H435" s="85"/>
      <c r="I435" s="85"/>
      <c r="J435" s="74"/>
      <c r="K435" s="204"/>
      <c r="L435" s="71" t="str">
        <f t="shared" si="95"/>
        <v/>
      </c>
      <c r="M435" s="74" t="str">
        <f t="shared" si="86"/>
        <v/>
      </c>
      <c r="N435" s="74" t="str">
        <f t="shared" si="87"/>
        <v>-</v>
      </c>
      <c r="O435" s="71" t="str">
        <f t="shared" si="96"/>
        <v/>
      </c>
      <c r="P435" s="71" t="str">
        <f t="shared" si="97"/>
        <v>振替済み</v>
      </c>
      <c r="Q435" s="192" t="str">
        <f t="shared" si="98"/>
        <v/>
      </c>
      <c r="R435" s="199" t="str">
        <f t="shared" si="88"/>
        <v/>
      </c>
      <c r="S435" s="45"/>
      <c r="V435" s="64" t="str">
        <f>IFERROR(VLOOKUP(B435,【記載例】工事概要!$C$10:$D$14,2,FALSE),"")</f>
        <v/>
      </c>
      <c r="W435" s="64" t="str">
        <f>IFERROR(VLOOKUP(B435,【記載例】工事概要!$C$18:$D$23,2,FALSE),"")</f>
        <v/>
      </c>
      <c r="X435" s="64" t="str">
        <f>IFERROR(VLOOKUP(B435,【記載例】工事概要!$C$24:$D$26,2,FALSE),"")</f>
        <v/>
      </c>
      <c r="Y435" s="64" t="str">
        <f>IF(B435&gt;【記載例】工事概要!$C$28,"",IF(B435&gt;=【記載例】工事概要!$C$27,$Y$13,""))</f>
        <v/>
      </c>
      <c r="Z435" s="64" t="str">
        <f>IF(B435&gt;【記載例】工事概要!$C$30,"",IF(B435&gt;=【記載例】工事概要!$C$29,$Z$13,""))</f>
        <v/>
      </c>
      <c r="AA435" s="64" t="str">
        <f>IF(B435&gt;【記載例】工事概要!$C$32,"",IF(B435&gt;=【記載例】工事概要!$C$31,$AA$13,""))</f>
        <v/>
      </c>
      <c r="AB435" s="64" t="str">
        <f>IF(B435&gt;【記載例】工事概要!$C$34,"",IF(B435&gt;=【記載例】工事概要!$C$33,$AB$13,""))</f>
        <v/>
      </c>
      <c r="AC435" s="64" t="str">
        <f>IF(B435&gt;【記載例】工事概要!$C$36,"",IF(B435&gt;=【記載例】工事概要!$C$35,$AC$13,""))</f>
        <v/>
      </c>
      <c r="AD435" s="64" t="str">
        <f>IF(B435&gt;【記載例】工事概要!$C$38,"",IF(B435&gt;=【記載例】工事概要!$C$37,$AD$13,""))</f>
        <v/>
      </c>
      <c r="AE435" s="64" t="str">
        <f>IF(B435&gt;【記載例】工事概要!$C$40,"",IF(B435&gt;=【記載例】工事概要!$C$39,$AE$13,""))</f>
        <v/>
      </c>
      <c r="AF435" s="64" t="str">
        <f t="shared" si="89"/>
        <v/>
      </c>
      <c r="AG435" s="64" t="str">
        <f t="shared" si="90"/>
        <v xml:space="preserve"> </v>
      </c>
    </row>
    <row r="436" spans="1:33" ht="39" customHeight="1">
      <c r="A436" s="47" t="str">
        <f t="shared" si="91"/>
        <v>対象期間外</v>
      </c>
      <c r="B436" s="72" t="str">
        <f>IFERROR(IF(B435=【記載例】工事概要!$E$14,"-",IF(B435="-","-",B435+1)),"-")</f>
        <v>-</v>
      </c>
      <c r="C436" s="73" t="str">
        <f t="shared" si="92"/>
        <v>-</v>
      </c>
      <c r="D436" s="66" t="str">
        <f t="shared" si="93"/>
        <v xml:space="preserve"> </v>
      </c>
      <c r="E436" s="85" t="str">
        <f>IF(B436=【記載例】工事概要!$E$10,"",IF(B436&gt;【記載例】工事概要!$E$13,"",IF(LEN(AF436)=0,"○","")))</f>
        <v/>
      </c>
      <c r="F436" s="70" t="str">
        <f t="shared" si="94"/>
        <v/>
      </c>
      <c r="G436" s="85" t="str">
        <f t="shared" si="85"/>
        <v/>
      </c>
      <c r="H436" s="85"/>
      <c r="I436" s="85"/>
      <c r="J436" s="74"/>
      <c r="K436" s="204"/>
      <c r="L436" s="71" t="str">
        <f t="shared" si="95"/>
        <v/>
      </c>
      <c r="M436" s="74" t="str">
        <f t="shared" si="86"/>
        <v/>
      </c>
      <c r="N436" s="74" t="str">
        <f t="shared" si="87"/>
        <v>-</v>
      </c>
      <c r="O436" s="71" t="str">
        <f t="shared" si="96"/>
        <v/>
      </c>
      <c r="P436" s="71" t="str">
        <f t="shared" si="97"/>
        <v>振替済み</v>
      </c>
      <c r="Q436" s="192" t="str">
        <f t="shared" si="98"/>
        <v/>
      </c>
      <c r="R436" s="199" t="str">
        <f t="shared" si="88"/>
        <v/>
      </c>
      <c r="S436" s="45"/>
      <c r="V436" s="64" t="str">
        <f>IFERROR(VLOOKUP(B436,【記載例】工事概要!$C$10:$D$14,2,FALSE),"")</f>
        <v/>
      </c>
      <c r="W436" s="64" t="str">
        <f>IFERROR(VLOOKUP(B436,【記載例】工事概要!$C$18:$D$23,2,FALSE),"")</f>
        <v/>
      </c>
      <c r="X436" s="64" t="str">
        <f>IFERROR(VLOOKUP(B436,【記載例】工事概要!$C$24:$D$26,2,FALSE),"")</f>
        <v/>
      </c>
      <c r="Y436" s="64" t="str">
        <f>IF(B436&gt;【記載例】工事概要!$C$28,"",IF(B436&gt;=【記載例】工事概要!$C$27,$Y$13,""))</f>
        <v/>
      </c>
      <c r="Z436" s="64" t="str">
        <f>IF(B436&gt;【記載例】工事概要!$C$30,"",IF(B436&gt;=【記載例】工事概要!$C$29,$Z$13,""))</f>
        <v/>
      </c>
      <c r="AA436" s="64" t="str">
        <f>IF(B436&gt;【記載例】工事概要!$C$32,"",IF(B436&gt;=【記載例】工事概要!$C$31,$AA$13,""))</f>
        <v/>
      </c>
      <c r="AB436" s="64" t="str">
        <f>IF(B436&gt;【記載例】工事概要!$C$34,"",IF(B436&gt;=【記載例】工事概要!$C$33,$AB$13,""))</f>
        <v/>
      </c>
      <c r="AC436" s="64" t="str">
        <f>IF(B436&gt;【記載例】工事概要!$C$36,"",IF(B436&gt;=【記載例】工事概要!$C$35,$AC$13,""))</f>
        <v/>
      </c>
      <c r="AD436" s="64" t="str">
        <f>IF(B436&gt;【記載例】工事概要!$C$38,"",IF(B436&gt;=【記載例】工事概要!$C$37,$AD$13,""))</f>
        <v/>
      </c>
      <c r="AE436" s="64" t="str">
        <f>IF(B436&gt;【記載例】工事概要!$C$40,"",IF(B436&gt;=【記載例】工事概要!$C$39,$AE$13,""))</f>
        <v/>
      </c>
      <c r="AF436" s="64" t="str">
        <f t="shared" si="89"/>
        <v/>
      </c>
      <c r="AG436" s="64" t="str">
        <f t="shared" si="90"/>
        <v xml:space="preserve"> </v>
      </c>
    </row>
    <row r="437" spans="1:33" ht="39" customHeight="1">
      <c r="A437" s="47" t="str">
        <f t="shared" si="91"/>
        <v>対象期間外</v>
      </c>
      <c r="B437" s="72" t="str">
        <f>IFERROR(IF(B436=【記載例】工事概要!$E$14,"-",IF(B436="-","-",B436+1)),"-")</f>
        <v>-</v>
      </c>
      <c r="C437" s="73" t="str">
        <f t="shared" si="92"/>
        <v>-</v>
      </c>
      <c r="D437" s="66" t="str">
        <f t="shared" si="93"/>
        <v xml:space="preserve"> </v>
      </c>
      <c r="E437" s="85" t="str">
        <f>IF(B437=【記載例】工事概要!$E$10,"",IF(B437&gt;【記載例】工事概要!$E$13,"",IF(LEN(AF437)=0,"○","")))</f>
        <v/>
      </c>
      <c r="F437" s="70" t="str">
        <f t="shared" si="94"/>
        <v/>
      </c>
      <c r="G437" s="85" t="str">
        <f t="shared" si="85"/>
        <v/>
      </c>
      <c r="H437" s="85"/>
      <c r="I437" s="85"/>
      <c r="J437" s="74"/>
      <c r="K437" s="204"/>
      <c r="L437" s="71" t="str">
        <f t="shared" si="95"/>
        <v/>
      </c>
      <c r="M437" s="74" t="str">
        <f t="shared" si="86"/>
        <v/>
      </c>
      <c r="N437" s="74" t="str">
        <f t="shared" si="87"/>
        <v>-</v>
      </c>
      <c r="O437" s="71" t="str">
        <f t="shared" si="96"/>
        <v/>
      </c>
      <c r="P437" s="71" t="str">
        <f t="shared" si="97"/>
        <v>振替済み</v>
      </c>
      <c r="Q437" s="192" t="str">
        <f t="shared" si="98"/>
        <v/>
      </c>
      <c r="R437" s="199" t="str">
        <f t="shared" si="88"/>
        <v/>
      </c>
      <c r="S437" s="45"/>
      <c r="V437" s="64" t="str">
        <f>IFERROR(VLOOKUP(B437,【記載例】工事概要!$C$10:$D$14,2,FALSE),"")</f>
        <v/>
      </c>
      <c r="W437" s="64" t="str">
        <f>IFERROR(VLOOKUP(B437,【記載例】工事概要!$C$18:$D$23,2,FALSE),"")</f>
        <v/>
      </c>
      <c r="X437" s="64" t="str">
        <f>IFERROR(VLOOKUP(B437,【記載例】工事概要!$C$24:$D$26,2,FALSE),"")</f>
        <v/>
      </c>
      <c r="Y437" s="64" t="str">
        <f>IF(B437&gt;【記載例】工事概要!$C$28,"",IF(B437&gt;=【記載例】工事概要!$C$27,$Y$13,""))</f>
        <v/>
      </c>
      <c r="Z437" s="64" t="str">
        <f>IF(B437&gt;【記載例】工事概要!$C$30,"",IF(B437&gt;=【記載例】工事概要!$C$29,$Z$13,""))</f>
        <v/>
      </c>
      <c r="AA437" s="64" t="str">
        <f>IF(B437&gt;【記載例】工事概要!$C$32,"",IF(B437&gt;=【記載例】工事概要!$C$31,$AA$13,""))</f>
        <v/>
      </c>
      <c r="AB437" s="64" t="str">
        <f>IF(B437&gt;【記載例】工事概要!$C$34,"",IF(B437&gt;=【記載例】工事概要!$C$33,$AB$13,""))</f>
        <v/>
      </c>
      <c r="AC437" s="64" t="str">
        <f>IF(B437&gt;【記載例】工事概要!$C$36,"",IF(B437&gt;=【記載例】工事概要!$C$35,$AC$13,""))</f>
        <v/>
      </c>
      <c r="AD437" s="64" t="str">
        <f>IF(B437&gt;【記載例】工事概要!$C$38,"",IF(B437&gt;=【記載例】工事概要!$C$37,$AD$13,""))</f>
        <v/>
      </c>
      <c r="AE437" s="64" t="str">
        <f>IF(B437&gt;【記載例】工事概要!$C$40,"",IF(B437&gt;=【記載例】工事概要!$C$39,$AE$13,""))</f>
        <v/>
      </c>
      <c r="AF437" s="64" t="str">
        <f t="shared" si="89"/>
        <v/>
      </c>
      <c r="AG437" s="64" t="str">
        <f t="shared" si="90"/>
        <v xml:space="preserve"> </v>
      </c>
    </row>
    <row r="438" spans="1:33" ht="39" customHeight="1">
      <c r="A438" s="47" t="str">
        <f t="shared" si="91"/>
        <v>対象期間外</v>
      </c>
      <c r="B438" s="72" t="str">
        <f>IFERROR(IF(B437=【記載例】工事概要!$E$14,"-",IF(B437="-","-",B437+1)),"-")</f>
        <v>-</v>
      </c>
      <c r="C438" s="73" t="str">
        <f t="shared" si="92"/>
        <v>-</v>
      </c>
      <c r="D438" s="66" t="str">
        <f t="shared" si="93"/>
        <v xml:space="preserve"> </v>
      </c>
      <c r="E438" s="85" t="str">
        <f>IF(B438=【記載例】工事概要!$E$10,"",IF(B438&gt;【記載例】工事概要!$E$13,"",IF(LEN(AF438)=0,"○","")))</f>
        <v/>
      </c>
      <c r="F438" s="70" t="str">
        <f t="shared" si="94"/>
        <v/>
      </c>
      <c r="G438" s="85" t="str">
        <f t="shared" si="85"/>
        <v/>
      </c>
      <c r="H438" s="85"/>
      <c r="I438" s="85"/>
      <c r="J438" s="74"/>
      <c r="K438" s="204"/>
      <c r="L438" s="71" t="str">
        <f t="shared" si="95"/>
        <v/>
      </c>
      <c r="M438" s="74" t="str">
        <f t="shared" si="86"/>
        <v/>
      </c>
      <c r="N438" s="74" t="str">
        <f t="shared" si="87"/>
        <v>-</v>
      </c>
      <c r="O438" s="71" t="str">
        <f t="shared" si="96"/>
        <v/>
      </c>
      <c r="P438" s="71" t="str">
        <f t="shared" si="97"/>
        <v>振替済み</v>
      </c>
      <c r="Q438" s="192" t="str">
        <f t="shared" si="98"/>
        <v/>
      </c>
      <c r="R438" s="199" t="str">
        <f t="shared" si="88"/>
        <v/>
      </c>
      <c r="S438" s="45"/>
      <c r="V438" s="64" t="str">
        <f>IFERROR(VLOOKUP(B438,【記載例】工事概要!$C$10:$D$14,2,FALSE),"")</f>
        <v/>
      </c>
      <c r="W438" s="64" t="str">
        <f>IFERROR(VLOOKUP(B438,【記載例】工事概要!$C$18:$D$23,2,FALSE),"")</f>
        <v/>
      </c>
      <c r="X438" s="64" t="str">
        <f>IFERROR(VLOOKUP(B438,【記載例】工事概要!$C$24:$D$26,2,FALSE),"")</f>
        <v/>
      </c>
      <c r="Y438" s="64" t="str">
        <f>IF(B438&gt;【記載例】工事概要!$C$28,"",IF(B438&gt;=【記載例】工事概要!$C$27,$Y$13,""))</f>
        <v/>
      </c>
      <c r="Z438" s="64" t="str">
        <f>IF(B438&gt;【記載例】工事概要!$C$30,"",IF(B438&gt;=【記載例】工事概要!$C$29,$Z$13,""))</f>
        <v/>
      </c>
      <c r="AA438" s="64" t="str">
        <f>IF(B438&gt;【記載例】工事概要!$C$32,"",IF(B438&gt;=【記載例】工事概要!$C$31,$AA$13,""))</f>
        <v/>
      </c>
      <c r="AB438" s="64" t="str">
        <f>IF(B438&gt;【記載例】工事概要!$C$34,"",IF(B438&gt;=【記載例】工事概要!$C$33,$AB$13,""))</f>
        <v/>
      </c>
      <c r="AC438" s="64" t="str">
        <f>IF(B438&gt;【記載例】工事概要!$C$36,"",IF(B438&gt;=【記載例】工事概要!$C$35,$AC$13,""))</f>
        <v/>
      </c>
      <c r="AD438" s="64" t="str">
        <f>IF(B438&gt;【記載例】工事概要!$C$38,"",IF(B438&gt;=【記載例】工事概要!$C$37,$AD$13,""))</f>
        <v/>
      </c>
      <c r="AE438" s="64" t="str">
        <f>IF(B438&gt;【記載例】工事概要!$C$40,"",IF(B438&gt;=【記載例】工事概要!$C$39,$AE$13,""))</f>
        <v/>
      </c>
      <c r="AF438" s="64" t="str">
        <f t="shared" si="89"/>
        <v/>
      </c>
      <c r="AG438" s="64" t="str">
        <f t="shared" si="90"/>
        <v xml:space="preserve"> </v>
      </c>
    </row>
    <row r="439" spans="1:33" ht="39" customHeight="1">
      <c r="A439" s="47" t="str">
        <f t="shared" si="91"/>
        <v>対象期間外</v>
      </c>
      <c r="B439" s="72" t="str">
        <f>IFERROR(IF(B438=【記載例】工事概要!$E$14,"-",IF(B438="-","-",B438+1)),"-")</f>
        <v>-</v>
      </c>
      <c r="C439" s="73" t="str">
        <f t="shared" si="92"/>
        <v>-</v>
      </c>
      <c r="D439" s="66" t="str">
        <f t="shared" si="93"/>
        <v xml:space="preserve"> </v>
      </c>
      <c r="E439" s="85" t="str">
        <f>IF(B439=【記載例】工事概要!$E$10,"",IF(B439&gt;【記載例】工事概要!$E$13,"",IF(LEN(AF439)=0,"○","")))</f>
        <v/>
      </c>
      <c r="F439" s="70" t="str">
        <f t="shared" si="94"/>
        <v/>
      </c>
      <c r="G439" s="85" t="str">
        <f t="shared" si="85"/>
        <v/>
      </c>
      <c r="H439" s="85"/>
      <c r="I439" s="85"/>
      <c r="J439" s="74"/>
      <c r="K439" s="204"/>
      <c r="L439" s="71" t="str">
        <f t="shared" si="95"/>
        <v/>
      </c>
      <c r="M439" s="74" t="str">
        <f t="shared" si="86"/>
        <v/>
      </c>
      <c r="N439" s="74" t="str">
        <f t="shared" si="87"/>
        <v>-</v>
      </c>
      <c r="O439" s="71" t="str">
        <f t="shared" si="96"/>
        <v/>
      </c>
      <c r="P439" s="71" t="str">
        <f t="shared" si="97"/>
        <v>振替済み</v>
      </c>
      <c r="Q439" s="192" t="str">
        <f t="shared" si="98"/>
        <v/>
      </c>
      <c r="R439" s="199" t="str">
        <f t="shared" si="88"/>
        <v/>
      </c>
      <c r="S439" s="45"/>
      <c r="V439" s="64" t="str">
        <f>IFERROR(VLOOKUP(B439,【記載例】工事概要!$C$10:$D$14,2,FALSE),"")</f>
        <v/>
      </c>
      <c r="W439" s="64" t="str">
        <f>IFERROR(VLOOKUP(B439,【記載例】工事概要!$C$18:$D$23,2,FALSE),"")</f>
        <v/>
      </c>
      <c r="X439" s="64" t="str">
        <f>IFERROR(VLOOKUP(B439,【記載例】工事概要!$C$24:$D$26,2,FALSE),"")</f>
        <v/>
      </c>
      <c r="Y439" s="64" t="str">
        <f>IF(B439&gt;【記載例】工事概要!$C$28,"",IF(B439&gt;=【記載例】工事概要!$C$27,$Y$13,""))</f>
        <v/>
      </c>
      <c r="Z439" s="64" t="str">
        <f>IF(B439&gt;【記載例】工事概要!$C$30,"",IF(B439&gt;=【記載例】工事概要!$C$29,$Z$13,""))</f>
        <v/>
      </c>
      <c r="AA439" s="64" t="str">
        <f>IF(B439&gt;【記載例】工事概要!$C$32,"",IF(B439&gt;=【記載例】工事概要!$C$31,$AA$13,""))</f>
        <v/>
      </c>
      <c r="AB439" s="64" t="str">
        <f>IF(B439&gt;【記載例】工事概要!$C$34,"",IF(B439&gt;=【記載例】工事概要!$C$33,$AB$13,""))</f>
        <v/>
      </c>
      <c r="AC439" s="64" t="str">
        <f>IF(B439&gt;【記載例】工事概要!$C$36,"",IF(B439&gt;=【記載例】工事概要!$C$35,$AC$13,""))</f>
        <v/>
      </c>
      <c r="AD439" s="64" t="str">
        <f>IF(B439&gt;【記載例】工事概要!$C$38,"",IF(B439&gt;=【記載例】工事概要!$C$37,$AD$13,""))</f>
        <v/>
      </c>
      <c r="AE439" s="64" t="str">
        <f>IF(B439&gt;【記載例】工事概要!$C$40,"",IF(B439&gt;=【記載例】工事概要!$C$39,$AE$13,""))</f>
        <v/>
      </c>
      <c r="AF439" s="64" t="str">
        <f t="shared" si="89"/>
        <v/>
      </c>
      <c r="AG439" s="64" t="str">
        <f t="shared" si="90"/>
        <v xml:space="preserve"> </v>
      </c>
    </row>
    <row r="440" spans="1:33" ht="39" customHeight="1">
      <c r="A440" s="47" t="str">
        <f t="shared" si="91"/>
        <v>対象期間外</v>
      </c>
      <c r="B440" s="72" t="str">
        <f>IFERROR(IF(B439=【記載例】工事概要!$E$14,"-",IF(B439="-","-",B439+1)),"-")</f>
        <v>-</v>
      </c>
      <c r="C440" s="73" t="str">
        <f t="shared" si="92"/>
        <v>-</v>
      </c>
      <c r="D440" s="66" t="str">
        <f t="shared" si="93"/>
        <v xml:space="preserve"> </v>
      </c>
      <c r="E440" s="85" t="str">
        <f>IF(B440=【記載例】工事概要!$E$10,"",IF(B440&gt;【記載例】工事概要!$E$13,"",IF(LEN(AF440)=0,"○","")))</f>
        <v/>
      </c>
      <c r="F440" s="70" t="str">
        <f t="shared" si="94"/>
        <v/>
      </c>
      <c r="G440" s="85" t="str">
        <f t="shared" si="85"/>
        <v/>
      </c>
      <c r="H440" s="85"/>
      <c r="I440" s="85"/>
      <c r="J440" s="74"/>
      <c r="K440" s="204"/>
      <c r="L440" s="71" t="str">
        <f t="shared" si="95"/>
        <v/>
      </c>
      <c r="M440" s="74" t="str">
        <f t="shared" si="86"/>
        <v/>
      </c>
      <c r="N440" s="74" t="str">
        <f t="shared" si="87"/>
        <v>-</v>
      </c>
      <c r="O440" s="71" t="str">
        <f t="shared" si="96"/>
        <v/>
      </c>
      <c r="P440" s="71" t="str">
        <f t="shared" si="97"/>
        <v>振替済み</v>
      </c>
      <c r="Q440" s="192" t="str">
        <f t="shared" si="98"/>
        <v/>
      </c>
      <c r="R440" s="199" t="str">
        <f t="shared" si="88"/>
        <v/>
      </c>
      <c r="S440" s="45"/>
      <c r="V440" s="64" t="str">
        <f>IFERROR(VLOOKUP(B440,【記載例】工事概要!$C$10:$D$14,2,FALSE),"")</f>
        <v/>
      </c>
      <c r="W440" s="64" t="str">
        <f>IFERROR(VLOOKUP(B440,【記載例】工事概要!$C$18:$D$23,2,FALSE),"")</f>
        <v/>
      </c>
      <c r="X440" s="64" t="str">
        <f>IFERROR(VLOOKUP(B440,【記載例】工事概要!$C$24:$D$26,2,FALSE),"")</f>
        <v/>
      </c>
      <c r="Y440" s="64" t="str">
        <f>IF(B440&gt;【記載例】工事概要!$C$28,"",IF(B440&gt;=【記載例】工事概要!$C$27,$Y$13,""))</f>
        <v/>
      </c>
      <c r="Z440" s="64" t="str">
        <f>IF(B440&gt;【記載例】工事概要!$C$30,"",IF(B440&gt;=【記載例】工事概要!$C$29,$Z$13,""))</f>
        <v/>
      </c>
      <c r="AA440" s="64" t="str">
        <f>IF(B440&gt;【記載例】工事概要!$C$32,"",IF(B440&gt;=【記載例】工事概要!$C$31,$AA$13,""))</f>
        <v/>
      </c>
      <c r="AB440" s="64" t="str">
        <f>IF(B440&gt;【記載例】工事概要!$C$34,"",IF(B440&gt;=【記載例】工事概要!$C$33,$AB$13,""))</f>
        <v/>
      </c>
      <c r="AC440" s="64" t="str">
        <f>IF(B440&gt;【記載例】工事概要!$C$36,"",IF(B440&gt;=【記載例】工事概要!$C$35,$AC$13,""))</f>
        <v/>
      </c>
      <c r="AD440" s="64" t="str">
        <f>IF(B440&gt;【記載例】工事概要!$C$38,"",IF(B440&gt;=【記載例】工事概要!$C$37,$AD$13,""))</f>
        <v/>
      </c>
      <c r="AE440" s="64" t="str">
        <f>IF(B440&gt;【記載例】工事概要!$C$40,"",IF(B440&gt;=【記載例】工事概要!$C$39,$AE$13,""))</f>
        <v/>
      </c>
      <c r="AF440" s="64" t="str">
        <f t="shared" si="89"/>
        <v/>
      </c>
      <c r="AG440" s="64" t="str">
        <f t="shared" si="90"/>
        <v xml:space="preserve"> </v>
      </c>
    </row>
    <row r="441" spans="1:33" ht="39" customHeight="1">
      <c r="A441" s="47" t="str">
        <f t="shared" si="91"/>
        <v>対象期間外</v>
      </c>
      <c r="B441" s="72" t="str">
        <f>IFERROR(IF(B440=【記載例】工事概要!$E$14,"-",IF(B440="-","-",B440+1)),"-")</f>
        <v>-</v>
      </c>
      <c r="C441" s="73" t="str">
        <f t="shared" si="92"/>
        <v>-</v>
      </c>
      <c r="D441" s="66" t="str">
        <f t="shared" si="93"/>
        <v xml:space="preserve"> </v>
      </c>
      <c r="E441" s="85" t="str">
        <f>IF(B441=【記載例】工事概要!$E$10,"",IF(B441&gt;【記載例】工事概要!$E$13,"",IF(LEN(AF441)=0,"○","")))</f>
        <v/>
      </c>
      <c r="F441" s="70" t="str">
        <f t="shared" si="94"/>
        <v/>
      </c>
      <c r="G441" s="85" t="str">
        <f t="shared" si="85"/>
        <v/>
      </c>
      <c r="H441" s="85"/>
      <c r="I441" s="85"/>
      <c r="J441" s="74"/>
      <c r="K441" s="204"/>
      <c r="L441" s="71" t="str">
        <f t="shared" si="95"/>
        <v/>
      </c>
      <c r="M441" s="74" t="str">
        <f t="shared" si="86"/>
        <v/>
      </c>
      <c r="N441" s="74" t="str">
        <f t="shared" si="87"/>
        <v>-</v>
      </c>
      <c r="O441" s="71" t="str">
        <f t="shared" si="96"/>
        <v/>
      </c>
      <c r="P441" s="71" t="str">
        <f t="shared" si="97"/>
        <v>振替済み</v>
      </c>
      <c r="Q441" s="192" t="str">
        <f t="shared" si="98"/>
        <v/>
      </c>
      <c r="R441" s="199" t="str">
        <f t="shared" si="88"/>
        <v/>
      </c>
      <c r="S441" s="45"/>
      <c r="V441" s="64" t="str">
        <f>IFERROR(VLOOKUP(B441,【記載例】工事概要!$C$10:$D$14,2,FALSE),"")</f>
        <v/>
      </c>
      <c r="W441" s="64" t="str">
        <f>IFERROR(VLOOKUP(B441,【記載例】工事概要!$C$18:$D$23,2,FALSE),"")</f>
        <v/>
      </c>
      <c r="X441" s="64" t="str">
        <f>IFERROR(VLOOKUP(B441,【記載例】工事概要!$C$24:$D$26,2,FALSE),"")</f>
        <v/>
      </c>
      <c r="Y441" s="64" t="str">
        <f>IF(B441&gt;【記載例】工事概要!$C$28,"",IF(B441&gt;=【記載例】工事概要!$C$27,$Y$13,""))</f>
        <v/>
      </c>
      <c r="Z441" s="64" t="str">
        <f>IF(B441&gt;【記載例】工事概要!$C$30,"",IF(B441&gt;=【記載例】工事概要!$C$29,$Z$13,""))</f>
        <v/>
      </c>
      <c r="AA441" s="64" t="str">
        <f>IF(B441&gt;【記載例】工事概要!$C$32,"",IF(B441&gt;=【記載例】工事概要!$C$31,$AA$13,""))</f>
        <v/>
      </c>
      <c r="AB441" s="64" t="str">
        <f>IF(B441&gt;【記載例】工事概要!$C$34,"",IF(B441&gt;=【記載例】工事概要!$C$33,$AB$13,""))</f>
        <v/>
      </c>
      <c r="AC441" s="64" t="str">
        <f>IF(B441&gt;【記載例】工事概要!$C$36,"",IF(B441&gt;=【記載例】工事概要!$C$35,$AC$13,""))</f>
        <v/>
      </c>
      <c r="AD441" s="64" t="str">
        <f>IF(B441&gt;【記載例】工事概要!$C$38,"",IF(B441&gt;=【記載例】工事概要!$C$37,$AD$13,""))</f>
        <v/>
      </c>
      <c r="AE441" s="64" t="str">
        <f>IF(B441&gt;【記載例】工事概要!$C$40,"",IF(B441&gt;=【記載例】工事概要!$C$39,$AE$13,""))</f>
        <v/>
      </c>
      <c r="AF441" s="64" t="str">
        <f t="shared" si="89"/>
        <v/>
      </c>
      <c r="AG441" s="64" t="str">
        <f t="shared" si="90"/>
        <v xml:space="preserve"> </v>
      </c>
    </row>
    <row r="442" spans="1:33" ht="39" customHeight="1">
      <c r="A442" s="47" t="str">
        <f t="shared" si="91"/>
        <v>対象期間外</v>
      </c>
      <c r="B442" s="72" t="str">
        <f>IFERROR(IF(B441=【記載例】工事概要!$E$14,"-",IF(B441="-","-",B441+1)),"-")</f>
        <v>-</v>
      </c>
      <c r="C442" s="73" t="str">
        <f t="shared" si="92"/>
        <v>-</v>
      </c>
      <c r="D442" s="66" t="str">
        <f t="shared" si="93"/>
        <v xml:space="preserve"> </v>
      </c>
      <c r="E442" s="85" t="str">
        <f>IF(B442=【記載例】工事概要!$E$10,"",IF(B442&gt;【記載例】工事概要!$E$13,"",IF(LEN(AF442)=0,"○","")))</f>
        <v/>
      </c>
      <c r="F442" s="70" t="str">
        <f t="shared" si="94"/>
        <v/>
      </c>
      <c r="G442" s="85" t="str">
        <f t="shared" si="85"/>
        <v/>
      </c>
      <c r="H442" s="85"/>
      <c r="I442" s="85"/>
      <c r="J442" s="74"/>
      <c r="K442" s="204"/>
      <c r="L442" s="71" t="str">
        <f t="shared" si="95"/>
        <v/>
      </c>
      <c r="M442" s="74" t="str">
        <f t="shared" si="86"/>
        <v/>
      </c>
      <c r="N442" s="74" t="str">
        <f t="shared" si="87"/>
        <v>-</v>
      </c>
      <c r="O442" s="71" t="str">
        <f t="shared" si="96"/>
        <v/>
      </c>
      <c r="P442" s="71" t="str">
        <f t="shared" si="97"/>
        <v>振替済み</v>
      </c>
      <c r="Q442" s="192" t="str">
        <f t="shared" si="98"/>
        <v/>
      </c>
      <c r="R442" s="199" t="str">
        <f t="shared" si="88"/>
        <v/>
      </c>
      <c r="S442" s="45"/>
      <c r="V442" s="64" t="str">
        <f>IFERROR(VLOOKUP(B442,【記載例】工事概要!$C$10:$D$14,2,FALSE),"")</f>
        <v/>
      </c>
      <c r="W442" s="64" t="str">
        <f>IFERROR(VLOOKUP(B442,【記載例】工事概要!$C$18:$D$23,2,FALSE),"")</f>
        <v/>
      </c>
      <c r="X442" s="64" t="str">
        <f>IFERROR(VLOOKUP(B442,【記載例】工事概要!$C$24:$D$26,2,FALSE),"")</f>
        <v/>
      </c>
      <c r="Y442" s="64" t="str">
        <f>IF(B442&gt;【記載例】工事概要!$C$28,"",IF(B442&gt;=【記載例】工事概要!$C$27,$Y$13,""))</f>
        <v/>
      </c>
      <c r="Z442" s="64" t="str">
        <f>IF(B442&gt;【記載例】工事概要!$C$30,"",IF(B442&gt;=【記載例】工事概要!$C$29,$Z$13,""))</f>
        <v/>
      </c>
      <c r="AA442" s="64" t="str">
        <f>IF(B442&gt;【記載例】工事概要!$C$32,"",IF(B442&gt;=【記載例】工事概要!$C$31,$AA$13,""))</f>
        <v/>
      </c>
      <c r="AB442" s="64" t="str">
        <f>IF(B442&gt;【記載例】工事概要!$C$34,"",IF(B442&gt;=【記載例】工事概要!$C$33,$AB$13,""))</f>
        <v/>
      </c>
      <c r="AC442" s="64" t="str">
        <f>IF(B442&gt;【記載例】工事概要!$C$36,"",IF(B442&gt;=【記載例】工事概要!$C$35,$AC$13,""))</f>
        <v/>
      </c>
      <c r="AD442" s="64" t="str">
        <f>IF(B442&gt;【記載例】工事概要!$C$38,"",IF(B442&gt;=【記載例】工事概要!$C$37,$AD$13,""))</f>
        <v/>
      </c>
      <c r="AE442" s="64" t="str">
        <f>IF(B442&gt;【記載例】工事概要!$C$40,"",IF(B442&gt;=【記載例】工事概要!$C$39,$AE$13,""))</f>
        <v/>
      </c>
      <c r="AF442" s="64" t="str">
        <f t="shared" si="89"/>
        <v/>
      </c>
      <c r="AG442" s="64" t="str">
        <f t="shared" si="90"/>
        <v xml:space="preserve"> </v>
      </c>
    </row>
    <row r="443" spans="1:33" ht="39" customHeight="1">
      <c r="A443" s="47" t="str">
        <f t="shared" si="91"/>
        <v>対象期間外</v>
      </c>
      <c r="B443" s="72" t="str">
        <f>IFERROR(IF(B442=【記載例】工事概要!$E$14,"-",IF(B442="-","-",B442+1)),"-")</f>
        <v>-</v>
      </c>
      <c r="C443" s="73" t="str">
        <f t="shared" si="92"/>
        <v>-</v>
      </c>
      <c r="D443" s="66" t="str">
        <f t="shared" si="93"/>
        <v xml:space="preserve"> </v>
      </c>
      <c r="E443" s="85" t="str">
        <f>IF(B443=【記載例】工事概要!$E$10,"",IF(B443&gt;【記載例】工事概要!$E$13,"",IF(LEN(AF443)=0,"○","")))</f>
        <v/>
      </c>
      <c r="F443" s="70" t="str">
        <f t="shared" si="94"/>
        <v/>
      </c>
      <c r="G443" s="85" t="str">
        <f t="shared" si="85"/>
        <v/>
      </c>
      <c r="H443" s="85"/>
      <c r="I443" s="85"/>
      <c r="J443" s="74"/>
      <c r="K443" s="204"/>
      <c r="L443" s="71" t="str">
        <f t="shared" si="95"/>
        <v/>
      </c>
      <c r="M443" s="74" t="str">
        <f t="shared" si="86"/>
        <v/>
      </c>
      <c r="N443" s="74" t="str">
        <f t="shared" si="87"/>
        <v>-</v>
      </c>
      <c r="O443" s="71" t="str">
        <f t="shared" si="96"/>
        <v/>
      </c>
      <c r="P443" s="71" t="str">
        <f t="shared" si="97"/>
        <v>振替済み</v>
      </c>
      <c r="Q443" s="192" t="str">
        <f t="shared" si="98"/>
        <v/>
      </c>
      <c r="R443" s="199" t="str">
        <f t="shared" si="88"/>
        <v/>
      </c>
      <c r="S443" s="45"/>
      <c r="V443" s="64" t="str">
        <f>IFERROR(VLOOKUP(B443,【記載例】工事概要!$C$10:$D$14,2,FALSE),"")</f>
        <v/>
      </c>
      <c r="W443" s="64" t="str">
        <f>IFERROR(VLOOKUP(B443,【記載例】工事概要!$C$18:$D$23,2,FALSE),"")</f>
        <v/>
      </c>
      <c r="X443" s="64" t="str">
        <f>IFERROR(VLOOKUP(B443,【記載例】工事概要!$C$24:$D$26,2,FALSE),"")</f>
        <v/>
      </c>
      <c r="Y443" s="64" t="str">
        <f>IF(B443&gt;【記載例】工事概要!$C$28,"",IF(B443&gt;=【記載例】工事概要!$C$27,$Y$13,""))</f>
        <v/>
      </c>
      <c r="Z443" s="64" t="str">
        <f>IF(B443&gt;【記載例】工事概要!$C$30,"",IF(B443&gt;=【記載例】工事概要!$C$29,$Z$13,""))</f>
        <v/>
      </c>
      <c r="AA443" s="64" t="str">
        <f>IF(B443&gt;【記載例】工事概要!$C$32,"",IF(B443&gt;=【記載例】工事概要!$C$31,$AA$13,""))</f>
        <v/>
      </c>
      <c r="AB443" s="64" t="str">
        <f>IF(B443&gt;【記載例】工事概要!$C$34,"",IF(B443&gt;=【記載例】工事概要!$C$33,$AB$13,""))</f>
        <v/>
      </c>
      <c r="AC443" s="64" t="str">
        <f>IF(B443&gt;【記載例】工事概要!$C$36,"",IF(B443&gt;=【記載例】工事概要!$C$35,$AC$13,""))</f>
        <v/>
      </c>
      <c r="AD443" s="64" t="str">
        <f>IF(B443&gt;【記載例】工事概要!$C$38,"",IF(B443&gt;=【記載例】工事概要!$C$37,$AD$13,""))</f>
        <v/>
      </c>
      <c r="AE443" s="64" t="str">
        <f>IF(B443&gt;【記載例】工事概要!$C$40,"",IF(B443&gt;=【記載例】工事概要!$C$39,$AE$13,""))</f>
        <v/>
      </c>
      <c r="AF443" s="64" t="str">
        <f t="shared" si="89"/>
        <v/>
      </c>
      <c r="AG443" s="64" t="str">
        <f t="shared" si="90"/>
        <v xml:space="preserve"> </v>
      </c>
    </row>
    <row r="444" spans="1:33" ht="39" customHeight="1">
      <c r="A444" s="47" t="str">
        <f t="shared" si="91"/>
        <v>対象期間外</v>
      </c>
      <c r="B444" s="72" t="str">
        <f>IFERROR(IF(B443=【記載例】工事概要!$E$14,"-",IF(B443="-","-",B443+1)),"-")</f>
        <v>-</v>
      </c>
      <c r="C444" s="73" t="str">
        <f t="shared" si="92"/>
        <v>-</v>
      </c>
      <c r="D444" s="66" t="str">
        <f t="shared" si="93"/>
        <v xml:space="preserve"> </v>
      </c>
      <c r="E444" s="85" t="str">
        <f>IF(B444=【記載例】工事概要!$E$10,"",IF(B444&gt;【記載例】工事概要!$E$13,"",IF(LEN(AF444)=0,"○","")))</f>
        <v/>
      </c>
      <c r="F444" s="70" t="str">
        <f t="shared" si="94"/>
        <v/>
      </c>
      <c r="G444" s="85" t="str">
        <f t="shared" si="85"/>
        <v/>
      </c>
      <c r="H444" s="85"/>
      <c r="I444" s="85"/>
      <c r="J444" s="74"/>
      <c r="K444" s="204"/>
      <c r="L444" s="71" t="str">
        <f t="shared" si="95"/>
        <v/>
      </c>
      <c r="M444" s="74" t="str">
        <f t="shared" si="86"/>
        <v/>
      </c>
      <c r="N444" s="74" t="str">
        <f t="shared" si="87"/>
        <v>-</v>
      </c>
      <c r="O444" s="71" t="str">
        <f t="shared" si="96"/>
        <v/>
      </c>
      <c r="P444" s="71" t="str">
        <f t="shared" si="97"/>
        <v>振替済み</v>
      </c>
      <c r="Q444" s="192" t="str">
        <f t="shared" si="98"/>
        <v/>
      </c>
      <c r="R444" s="199" t="str">
        <f t="shared" si="88"/>
        <v/>
      </c>
      <c r="S444" s="45"/>
      <c r="V444" s="64" t="str">
        <f>IFERROR(VLOOKUP(B444,【記載例】工事概要!$C$10:$D$14,2,FALSE),"")</f>
        <v/>
      </c>
      <c r="W444" s="64" t="str">
        <f>IFERROR(VLOOKUP(B444,【記載例】工事概要!$C$18:$D$23,2,FALSE),"")</f>
        <v/>
      </c>
      <c r="X444" s="64" t="str">
        <f>IFERROR(VLOOKUP(B444,【記載例】工事概要!$C$24:$D$26,2,FALSE),"")</f>
        <v/>
      </c>
      <c r="Y444" s="64" t="str">
        <f>IF(B444&gt;【記載例】工事概要!$C$28,"",IF(B444&gt;=【記載例】工事概要!$C$27,$Y$13,""))</f>
        <v/>
      </c>
      <c r="Z444" s="64" t="str">
        <f>IF(B444&gt;【記載例】工事概要!$C$30,"",IF(B444&gt;=【記載例】工事概要!$C$29,$Z$13,""))</f>
        <v/>
      </c>
      <c r="AA444" s="64" t="str">
        <f>IF(B444&gt;【記載例】工事概要!$C$32,"",IF(B444&gt;=【記載例】工事概要!$C$31,$AA$13,""))</f>
        <v/>
      </c>
      <c r="AB444" s="64" t="str">
        <f>IF(B444&gt;【記載例】工事概要!$C$34,"",IF(B444&gt;=【記載例】工事概要!$C$33,$AB$13,""))</f>
        <v/>
      </c>
      <c r="AC444" s="64" t="str">
        <f>IF(B444&gt;【記載例】工事概要!$C$36,"",IF(B444&gt;=【記載例】工事概要!$C$35,$AC$13,""))</f>
        <v/>
      </c>
      <c r="AD444" s="64" t="str">
        <f>IF(B444&gt;【記載例】工事概要!$C$38,"",IF(B444&gt;=【記載例】工事概要!$C$37,$AD$13,""))</f>
        <v/>
      </c>
      <c r="AE444" s="64" t="str">
        <f>IF(B444&gt;【記載例】工事概要!$C$40,"",IF(B444&gt;=【記載例】工事概要!$C$39,$AE$13,""))</f>
        <v/>
      </c>
      <c r="AF444" s="64" t="str">
        <f t="shared" si="89"/>
        <v/>
      </c>
      <c r="AG444" s="64" t="str">
        <f t="shared" si="90"/>
        <v xml:space="preserve"> </v>
      </c>
    </row>
    <row r="445" spans="1:33" ht="39" customHeight="1">
      <c r="A445" s="47" t="str">
        <f t="shared" si="91"/>
        <v>対象期間外</v>
      </c>
      <c r="B445" s="72" t="str">
        <f>IFERROR(IF(B444=【記載例】工事概要!$E$14,"-",IF(B444="-","-",B444+1)),"-")</f>
        <v>-</v>
      </c>
      <c r="C445" s="73" t="str">
        <f t="shared" si="92"/>
        <v>-</v>
      </c>
      <c r="D445" s="66" t="str">
        <f t="shared" si="93"/>
        <v xml:space="preserve"> </v>
      </c>
      <c r="E445" s="85" t="str">
        <f>IF(B445=【記載例】工事概要!$E$10,"",IF(B445&gt;【記載例】工事概要!$E$13,"",IF(LEN(AF445)=0,"○","")))</f>
        <v/>
      </c>
      <c r="F445" s="70" t="str">
        <f t="shared" si="94"/>
        <v/>
      </c>
      <c r="G445" s="85" t="str">
        <f t="shared" si="85"/>
        <v/>
      </c>
      <c r="H445" s="85"/>
      <c r="I445" s="85"/>
      <c r="J445" s="74"/>
      <c r="K445" s="204"/>
      <c r="L445" s="71" t="str">
        <f t="shared" si="95"/>
        <v/>
      </c>
      <c r="M445" s="74" t="str">
        <f t="shared" si="86"/>
        <v/>
      </c>
      <c r="N445" s="74" t="str">
        <f t="shared" si="87"/>
        <v>-</v>
      </c>
      <c r="O445" s="71" t="str">
        <f t="shared" si="96"/>
        <v/>
      </c>
      <c r="P445" s="71" t="str">
        <f t="shared" si="97"/>
        <v>振替済み</v>
      </c>
      <c r="Q445" s="192" t="str">
        <f t="shared" si="98"/>
        <v/>
      </c>
      <c r="R445" s="199" t="str">
        <f t="shared" si="88"/>
        <v/>
      </c>
      <c r="S445" s="45"/>
      <c r="V445" s="64" t="str">
        <f>IFERROR(VLOOKUP(B445,【記載例】工事概要!$C$10:$D$14,2,FALSE),"")</f>
        <v/>
      </c>
      <c r="W445" s="64" t="str">
        <f>IFERROR(VLOOKUP(B445,【記載例】工事概要!$C$18:$D$23,2,FALSE),"")</f>
        <v/>
      </c>
      <c r="X445" s="64" t="str">
        <f>IFERROR(VLOOKUP(B445,【記載例】工事概要!$C$24:$D$26,2,FALSE),"")</f>
        <v/>
      </c>
      <c r="Y445" s="64" t="str">
        <f>IF(B445&gt;【記載例】工事概要!$C$28,"",IF(B445&gt;=【記載例】工事概要!$C$27,$Y$13,""))</f>
        <v/>
      </c>
      <c r="Z445" s="64" t="str">
        <f>IF(B445&gt;【記載例】工事概要!$C$30,"",IF(B445&gt;=【記載例】工事概要!$C$29,$Z$13,""))</f>
        <v/>
      </c>
      <c r="AA445" s="64" t="str">
        <f>IF(B445&gt;【記載例】工事概要!$C$32,"",IF(B445&gt;=【記載例】工事概要!$C$31,$AA$13,""))</f>
        <v/>
      </c>
      <c r="AB445" s="64" t="str">
        <f>IF(B445&gt;【記載例】工事概要!$C$34,"",IF(B445&gt;=【記載例】工事概要!$C$33,$AB$13,""))</f>
        <v/>
      </c>
      <c r="AC445" s="64" t="str">
        <f>IF(B445&gt;【記載例】工事概要!$C$36,"",IF(B445&gt;=【記載例】工事概要!$C$35,$AC$13,""))</f>
        <v/>
      </c>
      <c r="AD445" s="64" t="str">
        <f>IF(B445&gt;【記載例】工事概要!$C$38,"",IF(B445&gt;=【記載例】工事概要!$C$37,$AD$13,""))</f>
        <v/>
      </c>
      <c r="AE445" s="64" t="str">
        <f>IF(B445&gt;【記載例】工事概要!$C$40,"",IF(B445&gt;=【記載例】工事概要!$C$39,$AE$13,""))</f>
        <v/>
      </c>
      <c r="AF445" s="64" t="str">
        <f t="shared" si="89"/>
        <v/>
      </c>
      <c r="AG445" s="64" t="str">
        <f t="shared" si="90"/>
        <v xml:space="preserve"> </v>
      </c>
    </row>
    <row r="446" spans="1:33" ht="39" customHeight="1">
      <c r="A446" s="47" t="str">
        <f t="shared" si="91"/>
        <v>対象期間外</v>
      </c>
      <c r="B446" s="72" t="str">
        <f>IFERROR(IF(B445=【記載例】工事概要!$E$14,"-",IF(B445="-","-",B445+1)),"-")</f>
        <v>-</v>
      </c>
      <c r="C446" s="73" t="str">
        <f t="shared" si="92"/>
        <v>-</v>
      </c>
      <c r="D446" s="66" t="str">
        <f t="shared" si="93"/>
        <v xml:space="preserve"> </v>
      </c>
      <c r="E446" s="85" t="str">
        <f>IF(B446=【記載例】工事概要!$E$10,"",IF(B446&gt;【記載例】工事概要!$E$13,"",IF(LEN(AF446)=0,"○","")))</f>
        <v/>
      </c>
      <c r="F446" s="70" t="str">
        <f t="shared" si="94"/>
        <v/>
      </c>
      <c r="G446" s="85" t="str">
        <f t="shared" si="85"/>
        <v/>
      </c>
      <c r="H446" s="85"/>
      <c r="I446" s="85"/>
      <c r="J446" s="74"/>
      <c r="K446" s="204"/>
      <c r="L446" s="71" t="str">
        <f t="shared" si="95"/>
        <v/>
      </c>
      <c r="M446" s="74" t="str">
        <f t="shared" si="86"/>
        <v/>
      </c>
      <c r="N446" s="74" t="str">
        <f t="shared" si="87"/>
        <v>-</v>
      </c>
      <c r="O446" s="71" t="str">
        <f t="shared" si="96"/>
        <v/>
      </c>
      <c r="P446" s="71" t="str">
        <f t="shared" si="97"/>
        <v>振替済み</v>
      </c>
      <c r="Q446" s="192" t="str">
        <f t="shared" si="98"/>
        <v/>
      </c>
      <c r="R446" s="199" t="str">
        <f t="shared" si="88"/>
        <v/>
      </c>
      <c r="S446" s="45"/>
      <c r="V446" s="64" t="str">
        <f>IFERROR(VLOOKUP(B446,【記載例】工事概要!$C$10:$D$14,2,FALSE),"")</f>
        <v/>
      </c>
      <c r="W446" s="64" t="str">
        <f>IFERROR(VLOOKUP(B446,【記載例】工事概要!$C$18:$D$23,2,FALSE),"")</f>
        <v/>
      </c>
      <c r="X446" s="64" t="str">
        <f>IFERROR(VLOOKUP(B446,【記載例】工事概要!$C$24:$D$26,2,FALSE),"")</f>
        <v/>
      </c>
      <c r="Y446" s="64" t="str">
        <f>IF(B446&gt;【記載例】工事概要!$C$28,"",IF(B446&gt;=【記載例】工事概要!$C$27,$Y$13,""))</f>
        <v/>
      </c>
      <c r="Z446" s="64" t="str">
        <f>IF(B446&gt;【記載例】工事概要!$C$30,"",IF(B446&gt;=【記載例】工事概要!$C$29,$Z$13,""))</f>
        <v/>
      </c>
      <c r="AA446" s="64" t="str">
        <f>IF(B446&gt;【記載例】工事概要!$C$32,"",IF(B446&gt;=【記載例】工事概要!$C$31,$AA$13,""))</f>
        <v/>
      </c>
      <c r="AB446" s="64" t="str">
        <f>IF(B446&gt;【記載例】工事概要!$C$34,"",IF(B446&gt;=【記載例】工事概要!$C$33,$AB$13,""))</f>
        <v/>
      </c>
      <c r="AC446" s="64" t="str">
        <f>IF(B446&gt;【記載例】工事概要!$C$36,"",IF(B446&gt;=【記載例】工事概要!$C$35,$AC$13,""))</f>
        <v/>
      </c>
      <c r="AD446" s="64" t="str">
        <f>IF(B446&gt;【記載例】工事概要!$C$38,"",IF(B446&gt;=【記載例】工事概要!$C$37,$AD$13,""))</f>
        <v/>
      </c>
      <c r="AE446" s="64" t="str">
        <f>IF(B446&gt;【記載例】工事概要!$C$40,"",IF(B446&gt;=【記載例】工事概要!$C$39,$AE$13,""))</f>
        <v/>
      </c>
      <c r="AF446" s="64" t="str">
        <f t="shared" si="89"/>
        <v/>
      </c>
      <c r="AG446" s="64" t="str">
        <f t="shared" si="90"/>
        <v xml:space="preserve"> </v>
      </c>
    </row>
    <row r="447" spans="1:33" ht="39" customHeight="1">
      <c r="A447" s="47" t="str">
        <f t="shared" si="91"/>
        <v>対象期間外</v>
      </c>
      <c r="B447" s="72" t="str">
        <f>IFERROR(IF(B446=【記載例】工事概要!$E$14,"-",IF(B446="-","-",B446+1)),"-")</f>
        <v>-</v>
      </c>
      <c r="C447" s="73" t="str">
        <f t="shared" si="92"/>
        <v>-</v>
      </c>
      <c r="D447" s="66" t="str">
        <f t="shared" si="93"/>
        <v xml:space="preserve"> </v>
      </c>
      <c r="E447" s="85" t="str">
        <f>IF(B447=【記載例】工事概要!$E$10,"",IF(B447&gt;【記載例】工事概要!$E$13,"",IF(LEN(AF447)=0,"○","")))</f>
        <v/>
      </c>
      <c r="F447" s="70" t="str">
        <f t="shared" si="94"/>
        <v/>
      </c>
      <c r="G447" s="85" t="str">
        <f t="shared" si="85"/>
        <v/>
      </c>
      <c r="H447" s="85"/>
      <c r="I447" s="85"/>
      <c r="J447" s="74"/>
      <c r="K447" s="204"/>
      <c r="L447" s="71" t="str">
        <f t="shared" si="95"/>
        <v/>
      </c>
      <c r="M447" s="74" t="str">
        <f t="shared" si="86"/>
        <v/>
      </c>
      <c r="N447" s="74" t="str">
        <f t="shared" si="87"/>
        <v>-</v>
      </c>
      <c r="O447" s="71" t="str">
        <f t="shared" si="96"/>
        <v/>
      </c>
      <c r="P447" s="71" t="str">
        <f t="shared" si="97"/>
        <v>振替済み</v>
      </c>
      <c r="Q447" s="192" t="str">
        <f t="shared" si="98"/>
        <v/>
      </c>
      <c r="R447" s="199" t="str">
        <f t="shared" si="88"/>
        <v/>
      </c>
      <c r="S447" s="45"/>
      <c r="V447" s="64" t="str">
        <f>IFERROR(VLOOKUP(B447,【記載例】工事概要!$C$10:$D$14,2,FALSE),"")</f>
        <v/>
      </c>
      <c r="W447" s="64" t="str">
        <f>IFERROR(VLOOKUP(B447,【記載例】工事概要!$C$18:$D$23,2,FALSE),"")</f>
        <v/>
      </c>
      <c r="X447" s="64" t="str">
        <f>IFERROR(VLOOKUP(B447,【記載例】工事概要!$C$24:$D$26,2,FALSE),"")</f>
        <v/>
      </c>
      <c r="Y447" s="64" t="str">
        <f>IF(B447&gt;【記載例】工事概要!$C$28,"",IF(B447&gt;=【記載例】工事概要!$C$27,$Y$13,""))</f>
        <v/>
      </c>
      <c r="Z447" s="64" t="str">
        <f>IF(B447&gt;【記載例】工事概要!$C$30,"",IF(B447&gt;=【記載例】工事概要!$C$29,$Z$13,""))</f>
        <v/>
      </c>
      <c r="AA447" s="64" t="str">
        <f>IF(B447&gt;【記載例】工事概要!$C$32,"",IF(B447&gt;=【記載例】工事概要!$C$31,$AA$13,""))</f>
        <v/>
      </c>
      <c r="AB447" s="64" t="str">
        <f>IF(B447&gt;【記載例】工事概要!$C$34,"",IF(B447&gt;=【記載例】工事概要!$C$33,$AB$13,""))</f>
        <v/>
      </c>
      <c r="AC447" s="64" t="str">
        <f>IF(B447&gt;【記載例】工事概要!$C$36,"",IF(B447&gt;=【記載例】工事概要!$C$35,$AC$13,""))</f>
        <v/>
      </c>
      <c r="AD447" s="64" t="str">
        <f>IF(B447&gt;【記載例】工事概要!$C$38,"",IF(B447&gt;=【記載例】工事概要!$C$37,$AD$13,""))</f>
        <v/>
      </c>
      <c r="AE447" s="64" t="str">
        <f>IF(B447&gt;【記載例】工事概要!$C$40,"",IF(B447&gt;=【記載例】工事概要!$C$39,$AE$13,""))</f>
        <v/>
      </c>
      <c r="AF447" s="64" t="str">
        <f t="shared" si="89"/>
        <v/>
      </c>
      <c r="AG447" s="64" t="str">
        <f t="shared" si="90"/>
        <v xml:space="preserve"> </v>
      </c>
    </row>
    <row r="448" spans="1:33" ht="39" customHeight="1">
      <c r="A448" s="47" t="str">
        <f t="shared" si="91"/>
        <v>対象期間外</v>
      </c>
      <c r="B448" s="72" t="str">
        <f>IFERROR(IF(B447=【記載例】工事概要!$E$14,"-",IF(B447="-","-",B447+1)),"-")</f>
        <v>-</v>
      </c>
      <c r="C448" s="73" t="str">
        <f t="shared" si="92"/>
        <v>-</v>
      </c>
      <c r="D448" s="66" t="str">
        <f t="shared" si="93"/>
        <v xml:space="preserve"> </v>
      </c>
      <c r="E448" s="85" t="str">
        <f>IF(B448=【記載例】工事概要!$E$10,"",IF(B448&gt;【記載例】工事概要!$E$13,"",IF(LEN(AF448)=0,"○","")))</f>
        <v/>
      </c>
      <c r="F448" s="70" t="str">
        <f t="shared" si="94"/>
        <v/>
      </c>
      <c r="G448" s="85" t="str">
        <f t="shared" si="85"/>
        <v/>
      </c>
      <c r="H448" s="85"/>
      <c r="I448" s="85"/>
      <c r="J448" s="74"/>
      <c r="K448" s="204"/>
      <c r="L448" s="71" t="str">
        <f t="shared" si="95"/>
        <v/>
      </c>
      <c r="M448" s="74" t="str">
        <f t="shared" si="86"/>
        <v/>
      </c>
      <c r="N448" s="74" t="str">
        <f t="shared" si="87"/>
        <v>-</v>
      </c>
      <c r="O448" s="71" t="str">
        <f t="shared" si="96"/>
        <v/>
      </c>
      <c r="P448" s="71" t="str">
        <f t="shared" si="97"/>
        <v>振替済み</v>
      </c>
      <c r="Q448" s="192" t="str">
        <f t="shared" si="98"/>
        <v/>
      </c>
      <c r="R448" s="199" t="str">
        <f t="shared" si="88"/>
        <v/>
      </c>
      <c r="S448" s="45"/>
      <c r="V448" s="64" t="str">
        <f>IFERROR(VLOOKUP(B448,【記載例】工事概要!$C$10:$D$14,2,FALSE),"")</f>
        <v/>
      </c>
      <c r="W448" s="64" t="str">
        <f>IFERROR(VLOOKUP(B448,【記載例】工事概要!$C$18:$D$23,2,FALSE),"")</f>
        <v/>
      </c>
      <c r="X448" s="64" t="str">
        <f>IFERROR(VLOOKUP(B448,【記載例】工事概要!$C$24:$D$26,2,FALSE),"")</f>
        <v/>
      </c>
      <c r="Y448" s="64" t="str">
        <f>IF(B448&gt;【記載例】工事概要!$C$28,"",IF(B448&gt;=【記載例】工事概要!$C$27,$Y$13,""))</f>
        <v/>
      </c>
      <c r="Z448" s="64" t="str">
        <f>IF(B448&gt;【記載例】工事概要!$C$30,"",IF(B448&gt;=【記載例】工事概要!$C$29,$Z$13,""))</f>
        <v/>
      </c>
      <c r="AA448" s="64" t="str">
        <f>IF(B448&gt;【記載例】工事概要!$C$32,"",IF(B448&gt;=【記載例】工事概要!$C$31,$AA$13,""))</f>
        <v/>
      </c>
      <c r="AB448" s="64" t="str">
        <f>IF(B448&gt;【記載例】工事概要!$C$34,"",IF(B448&gt;=【記載例】工事概要!$C$33,$AB$13,""))</f>
        <v/>
      </c>
      <c r="AC448" s="64" t="str">
        <f>IF(B448&gt;【記載例】工事概要!$C$36,"",IF(B448&gt;=【記載例】工事概要!$C$35,$AC$13,""))</f>
        <v/>
      </c>
      <c r="AD448" s="64" t="str">
        <f>IF(B448&gt;【記載例】工事概要!$C$38,"",IF(B448&gt;=【記載例】工事概要!$C$37,$AD$13,""))</f>
        <v/>
      </c>
      <c r="AE448" s="64" t="str">
        <f>IF(B448&gt;【記載例】工事概要!$C$40,"",IF(B448&gt;=【記載例】工事概要!$C$39,$AE$13,""))</f>
        <v/>
      </c>
      <c r="AF448" s="64" t="str">
        <f t="shared" si="89"/>
        <v/>
      </c>
      <c r="AG448" s="64" t="str">
        <f t="shared" si="90"/>
        <v xml:space="preserve"> </v>
      </c>
    </row>
    <row r="449" spans="1:33" ht="39" customHeight="1">
      <c r="A449" s="47" t="str">
        <f t="shared" si="91"/>
        <v>対象期間外</v>
      </c>
      <c r="B449" s="72" t="str">
        <f>IFERROR(IF(B448=【記載例】工事概要!$E$14,"-",IF(B448="-","-",B448+1)),"-")</f>
        <v>-</v>
      </c>
      <c r="C449" s="73" t="str">
        <f t="shared" si="92"/>
        <v>-</v>
      </c>
      <c r="D449" s="66" t="str">
        <f t="shared" si="93"/>
        <v xml:space="preserve"> </v>
      </c>
      <c r="E449" s="85" t="str">
        <f>IF(B449=【記載例】工事概要!$E$10,"",IF(B449&gt;【記載例】工事概要!$E$13,"",IF(LEN(AF449)=0,"○","")))</f>
        <v/>
      </c>
      <c r="F449" s="70" t="str">
        <f t="shared" si="94"/>
        <v/>
      </c>
      <c r="G449" s="85" t="str">
        <f t="shared" si="85"/>
        <v/>
      </c>
      <c r="H449" s="85"/>
      <c r="I449" s="85"/>
      <c r="J449" s="74"/>
      <c r="K449" s="204"/>
      <c r="L449" s="71" t="str">
        <f t="shared" si="95"/>
        <v/>
      </c>
      <c r="M449" s="74" t="str">
        <f t="shared" si="86"/>
        <v/>
      </c>
      <c r="N449" s="74" t="str">
        <f t="shared" si="87"/>
        <v>-</v>
      </c>
      <c r="O449" s="71" t="str">
        <f t="shared" si="96"/>
        <v/>
      </c>
      <c r="P449" s="71" t="str">
        <f t="shared" si="97"/>
        <v>振替済み</v>
      </c>
      <c r="Q449" s="192" t="str">
        <f t="shared" si="98"/>
        <v/>
      </c>
      <c r="R449" s="199" t="str">
        <f t="shared" si="88"/>
        <v/>
      </c>
      <c r="S449" s="45"/>
      <c r="V449" s="64" t="str">
        <f>IFERROR(VLOOKUP(B449,【記載例】工事概要!$C$10:$D$14,2,FALSE),"")</f>
        <v/>
      </c>
      <c r="W449" s="64" t="str">
        <f>IFERROR(VLOOKUP(B449,【記載例】工事概要!$C$18:$D$23,2,FALSE),"")</f>
        <v/>
      </c>
      <c r="X449" s="64" t="str">
        <f>IFERROR(VLOOKUP(B449,【記載例】工事概要!$C$24:$D$26,2,FALSE),"")</f>
        <v/>
      </c>
      <c r="Y449" s="64" t="str">
        <f>IF(B449&gt;【記載例】工事概要!$C$28,"",IF(B449&gt;=【記載例】工事概要!$C$27,$Y$13,""))</f>
        <v/>
      </c>
      <c r="Z449" s="64" t="str">
        <f>IF(B449&gt;【記載例】工事概要!$C$30,"",IF(B449&gt;=【記載例】工事概要!$C$29,$Z$13,""))</f>
        <v/>
      </c>
      <c r="AA449" s="64" t="str">
        <f>IF(B449&gt;【記載例】工事概要!$C$32,"",IF(B449&gt;=【記載例】工事概要!$C$31,$AA$13,""))</f>
        <v/>
      </c>
      <c r="AB449" s="64" t="str">
        <f>IF(B449&gt;【記載例】工事概要!$C$34,"",IF(B449&gt;=【記載例】工事概要!$C$33,$AB$13,""))</f>
        <v/>
      </c>
      <c r="AC449" s="64" t="str">
        <f>IF(B449&gt;【記載例】工事概要!$C$36,"",IF(B449&gt;=【記載例】工事概要!$C$35,$AC$13,""))</f>
        <v/>
      </c>
      <c r="AD449" s="64" t="str">
        <f>IF(B449&gt;【記載例】工事概要!$C$38,"",IF(B449&gt;=【記載例】工事概要!$C$37,$AD$13,""))</f>
        <v/>
      </c>
      <c r="AE449" s="64" t="str">
        <f>IF(B449&gt;【記載例】工事概要!$C$40,"",IF(B449&gt;=【記載例】工事概要!$C$39,$AE$13,""))</f>
        <v/>
      </c>
      <c r="AF449" s="64" t="str">
        <f t="shared" si="89"/>
        <v/>
      </c>
      <c r="AG449" s="64" t="str">
        <f t="shared" si="90"/>
        <v xml:space="preserve"> </v>
      </c>
    </row>
    <row r="450" spans="1:33" ht="39" customHeight="1">
      <c r="A450" s="47" t="str">
        <f t="shared" si="91"/>
        <v>対象期間外</v>
      </c>
      <c r="B450" s="72" t="str">
        <f>IFERROR(IF(B449=【記載例】工事概要!$E$14,"-",IF(B449="-","-",B449+1)),"-")</f>
        <v>-</v>
      </c>
      <c r="C450" s="73" t="str">
        <f t="shared" si="92"/>
        <v>-</v>
      </c>
      <c r="D450" s="66" t="str">
        <f t="shared" si="93"/>
        <v xml:space="preserve"> </v>
      </c>
      <c r="E450" s="85" t="str">
        <f>IF(B450=【記載例】工事概要!$E$10,"",IF(B450&gt;【記載例】工事概要!$E$13,"",IF(LEN(AF450)=0,"○","")))</f>
        <v/>
      </c>
      <c r="F450" s="70" t="str">
        <f t="shared" si="94"/>
        <v/>
      </c>
      <c r="G450" s="85" t="str">
        <f t="shared" si="85"/>
        <v/>
      </c>
      <c r="H450" s="85"/>
      <c r="I450" s="85"/>
      <c r="J450" s="74"/>
      <c r="K450" s="204"/>
      <c r="L450" s="71" t="str">
        <f t="shared" si="95"/>
        <v/>
      </c>
      <c r="M450" s="74" t="str">
        <f t="shared" si="86"/>
        <v/>
      </c>
      <c r="N450" s="74" t="str">
        <f t="shared" si="87"/>
        <v>-</v>
      </c>
      <c r="O450" s="71" t="str">
        <f t="shared" si="96"/>
        <v/>
      </c>
      <c r="P450" s="71" t="str">
        <f t="shared" si="97"/>
        <v>振替済み</v>
      </c>
      <c r="Q450" s="192" t="str">
        <f t="shared" si="98"/>
        <v/>
      </c>
      <c r="R450" s="199" t="str">
        <f t="shared" si="88"/>
        <v/>
      </c>
      <c r="S450" s="45"/>
      <c r="V450" s="64" t="str">
        <f>IFERROR(VLOOKUP(B450,【記載例】工事概要!$C$10:$D$14,2,FALSE),"")</f>
        <v/>
      </c>
      <c r="W450" s="64" t="str">
        <f>IFERROR(VLOOKUP(B450,【記載例】工事概要!$C$18:$D$23,2,FALSE),"")</f>
        <v/>
      </c>
      <c r="X450" s="64" t="str">
        <f>IFERROR(VLOOKUP(B450,【記載例】工事概要!$C$24:$D$26,2,FALSE),"")</f>
        <v/>
      </c>
      <c r="Y450" s="64" t="str">
        <f>IF(B450&gt;【記載例】工事概要!$C$28,"",IF(B450&gt;=【記載例】工事概要!$C$27,$Y$13,""))</f>
        <v/>
      </c>
      <c r="Z450" s="64" t="str">
        <f>IF(B450&gt;【記載例】工事概要!$C$30,"",IF(B450&gt;=【記載例】工事概要!$C$29,$Z$13,""))</f>
        <v/>
      </c>
      <c r="AA450" s="64" t="str">
        <f>IF(B450&gt;【記載例】工事概要!$C$32,"",IF(B450&gt;=【記載例】工事概要!$C$31,$AA$13,""))</f>
        <v/>
      </c>
      <c r="AB450" s="64" t="str">
        <f>IF(B450&gt;【記載例】工事概要!$C$34,"",IF(B450&gt;=【記載例】工事概要!$C$33,$AB$13,""))</f>
        <v/>
      </c>
      <c r="AC450" s="64" t="str">
        <f>IF(B450&gt;【記載例】工事概要!$C$36,"",IF(B450&gt;=【記載例】工事概要!$C$35,$AC$13,""))</f>
        <v/>
      </c>
      <c r="AD450" s="64" t="str">
        <f>IF(B450&gt;【記載例】工事概要!$C$38,"",IF(B450&gt;=【記載例】工事概要!$C$37,$AD$13,""))</f>
        <v/>
      </c>
      <c r="AE450" s="64" t="str">
        <f>IF(B450&gt;【記載例】工事概要!$C$40,"",IF(B450&gt;=【記載例】工事概要!$C$39,$AE$13,""))</f>
        <v/>
      </c>
      <c r="AF450" s="64" t="str">
        <f t="shared" si="89"/>
        <v/>
      </c>
      <c r="AG450" s="64" t="str">
        <f t="shared" si="90"/>
        <v xml:space="preserve"> </v>
      </c>
    </row>
    <row r="451" spans="1:33" ht="39" customHeight="1">
      <c r="A451" s="47" t="str">
        <f t="shared" si="91"/>
        <v>対象期間外</v>
      </c>
      <c r="B451" s="72" t="str">
        <f>IFERROR(IF(B450=【記載例】工事概要!$E$14,"-",IF(B450="-","-",B450+1)),"-")</f>
        <v>-</v>
      </c>
      <c r="C451" s="73" t="str">
        <f t="shared" si="92"/>
        <v>-</v>
      </c>
      <c r="D451" s="66" t="str">
        <f t="shared" si="93"/>
        <v xml:space="preserve"> </v>
      </c>
      <c r="E451" s="85" t="str">
        <f>IF(B451=【記載例】工事概要!$E$10,"",IF(B451&gt;【記載例】工事概要!$E$13,"",IF(LEN(AF451)=0,"○","")))</f>
        <v/>
      </c>
      <c r="F451" s="70" t="str">
        <f t="shared" si="94"/>
        <v/>
      </c>
      <c r="G451" s="85" t="str">
        <f t="shared" si="85"/>
        <v/>
      </c>
      <c r="H451" s="85"/>
      <c r="I451" s="85"/>
      <c r="J451" s="74"/>
      <c r="K451" s="204"/>
      <c r="L451" s="71" t="str">
        <f t="shared" si="95"/>
        <v/>
      </c>
      <c r="M451" s="74" t="str">
        <f t="shared" si="86"/>
        <v/>
      </c>
      <c r="N451" s="74" t="str">
        <f t="shared" si="87"/>
        <v>-</v>
      </c>
      <c r="O451" s="71" t="str">
        <f t="shared" si="96"/>
        <v/>
      </c>
      <c r="P451" s="71" t="str">
        <f t="shared" si="97"/>
        <v>振替済み</v>
      </c>
      <c r="Q451" s="192" t="str">
        <f t="shared" si="98"/>
        <v/>
      </c>
      <c r="R451" s="199" t="str">
        <f t="shared" si="88"/>
        <v/>
      </c>
      <c r="S451" s="45"/>
      <c r="V451" s="64" t="str">
        <f>IFERROR(VLOOKUP(B451,【記載例】工事概要!$C$10:$D$14,2,FALSE),"")</f>
        <v/>
      </c>
      <c r="W451" s="64" t="str">
        <f>IFERROR(VLOOKUP(B451,【記載例】工事概要!$C$18:$D$23,2,FALSE),"")</f>
        <v/>
      </c>
      <c r="X451" s="64" t="str">
        <f>IFERROR(VLOOKUP(B451,【記載例】工事概要!$C$24:$D$26,2,FALSE),"")</f>
        <v/>
      </c>
      <c r="Y451" s="64" t="str">
        <f>IF(B451&gt;【記載例】工事概要!$C$28,"",IF(B451&gt;=【記載例】工事概要!$C$27,$Y$13,""))</f>
        <v/>
      </c>
      <c r="Z451" s="64" t="str">
        <f>IF(B451&gt;【記載例】工事概要!$C$30,"",IF(B451&gt;=【記載例】工事概要!$C$29,$Z$13,""))</f>
        <v/>
      </c>
      <c r="AA451" s="64" t="str">
        <f>IF(B451&gt;【記載例】工事概要!$C$32,"",IF(B451&gt;=【記載例】工事概要!$C$31,$AA$13,""))</f>
        <v/>
      </c>
      <c r="AB451" s="64" t="str">
        <f>IF(B451&gt;【記載例】工事概要!$C$34,"",IF(B451&gt;=【記載例】工事概要!$C$33,$AB$13,""))</f>
        <v/>
      </c>
      <c r="AC451" s="64" t="str">
        <f>IF(B451&gt;【記載例】工事概要!$C$36,"",IF(B451&gt;=【記載例】工事概要!$C$35,$AC$13,""))</f>
        <v/>
      </c>
      <c r="AD451" s="64" t="str">
        <f>IF(B451&gt;【記載例】工事概要!$C$38,"",IF(B451&gt;=【記載例】工事概要!$C$37,$AD$13,""))</f>
        <v/>
      </c>
      <c r="AE451" s="64" t="str">
        <f>IF(B451&gt;【記載例】工事概要!$C$40,"",IF(B451&gt;=【記載例】工事概要!$C$39,$AE$13,""))</f>
        <v/>
      </c>
      <c r="AF451" s="64" t="str">
        <f t="shared" si="89"/>
        <v/>
      </c>
      <c r="AG451" s="64" t="str">
        <f t="shared" si="90"/>
        <v xml:space="preserve"> </v>
      </c>
    </row>
    <row r="452" spans="1:33" ht="39" customHeight="1">
      <c r="A452" s="47" t="str">
        <f t="shared" si="91"/>
        <v>対象期間外</v>
      </c>
      <c r="B452" s="72" t="str">
        <f>IFERROR(IF(B451=【記載例】工事概要!$E$14,"-",IF(B451="-","-",B451+1)),"-")</f>
        <v>-</v>
      </c>
      <c r="C452" s="73" t="str">
        <f t="shared" si="92"/>
        <v>-</v>
      </c>
      <c r="D452" s="66" t="str">
        <f t="shared" si="93"/>
        <v xml:space="preserve"> </v>
      </c>
      <c r="E452" s="85" t="str">
        <f>IF(B452=【記載例】工事概要!$E$10,"",IF(B452&gt;【記載例】工事概要!$E$13,"",IF(LEN(AF452)=0,"○","")))</f>
        <v/>
      </c>
      <c r="F452" s="70" t="str">
        <f t="shared" si="94"/>
        <v/>
      </c>
      <c r="G452" s="85" t="str">
        <f t="shared" si="85"/>
        <v/>
      </c>
      <c r="H452" s="85"/>
      <c r="I452" s="85"/>
      <c r="J452" s="74"/>
      <c r="K452" s="204"/>
      <c r="L452" s="71" t="str">
        <f t="shared" si="95"/>
        <v/>
      </c>
      <c r="M452" s="74" t="str">
        <f t="shared" si="86"/>
        <v/>
      </c>
      <c r="N452" s="74" t="str">
        <f t="shared" si="87"/>
        <v>-</v>
      </c>
      <c r="O452" s="71" t="str">
        <f t="shared" si="96"/>
        <v/>
      </c>
      <c r="P452" s="71" t="str">
        <f t="shared" si="97"/>
        <v>振替済み</v>
      </c>
      <c r="Q452" s="192" t="str">
        <f t="shared" si="98"/>
        <v/>
      </c>
      <c r="R452" s="199" t="str">
        <f t="shared" si="88"/>
        <v/>
      </c>
      <c r="S452" s="45"/>
      <c r="V452" s="64" t="str">
        <f>IFERROR(VLOOKUP(B452,【記載例】工事概要!$C$10:$D$14,2,FALSE),"")</f>
        <v/>
      </c>
      <c r="W452" s="64" t="str">
        <f>IFERROR(VLOOKUP(B452,【記載例】工事概要!$C$18:$D$23,2,FALSE),"")</f>
        <v/>
      </c>
      <c r="X452" s="64" t="str">
        <f>IFERROR(VLOOKUP(B452,【記載例】工事概要!$C$24:$D$26,2,FALSE),"")</f>
        <v/>
      </c>
      <c r="Y452" s="64" t="str">
        <f>IF(B452&gt;【記載例】工事概要!$C$28,"",IF(B452&gt;=【記載例】工事概要!$C$27,$Y$13,""))</f>
        <v/>
      </c>
      <c r="Z452" s="64" t="str">
        <f>IF(B452&gt;【記載例】工事概要!$C$30,"",IF(B452&gt;=【記載例】工事概要!$C$29,$Z$13,""))</f>
        <v/>
      </c>
      <c r="AA452" s="64" t="str">
        <f>IF(B452&gt;【記載例】工事概要!$C$32,"",IF(B452&gt;=【記載例】工事概要!$C$31,$AA$13,""))</f>
        <v/>
      </c>
      <c r="AB452" s="64" t="str">
        <f>IF(B452&gt;【記載例】工事概要!$C$34,"",IF(B452&gt;=【記載例】工事概要!$C$33,$AB$13,""))</f>
        <v/>
      </c>
      <c r="AC452" s="64" t="str">
        <f>IF(B452&gt;【記載例】工事概要!$C$36,"",IF(B452&gt;=【記載例】工事概要!$C$35,$AC$13,""))</f>
        <v/>
      </c>
      <c r="AD452" s="64" t="str">
        <f>IF(B452&gt;【記載例】工事概要!$C$38,"",IF(B452&gt;=【記載例】工事概要!$C$37,$AD$13,""))</f>
        <v/>
      </c>
      <c r="AE452" s="64" t="str">
        <f>IF(B452&gt;【記載例】工事概要!$C$40,"",IF(B452&gt;=【記載例】工事概要!$C$39,$AE$13,""))</f>
        <v/>
      </c>
      <c r="AF452" s="64" t="str">
        <f t="shared" si="89"/>
        <v/>
      </c>
      <c r="AG452" s="64" t="str">
        <f t="shared" si="90"/>
        <v xml:space="preserve"> </v>
      </c>
    </row>
    <row r="453" spans="1:33" ht="39" customHeight="1">
      <c r="A453" s="47" t="str">
        <f t="shared" si="91"/>
        <v>対象期間外</v>
      </c>
      <c r="B453" s="72" t="str">
        <f>IFERROR(IF(B452=【記載例】工事概要!$E$14,"-",IF(B452="-","-",B452+1)),"-")</f>
        <v>-</v>
      </c>
      <c r="C453" s="73" t="str">
        <f t="shared" si="92"/>
        <v>-</v>
      </c>
      <c r="D453" s="66" t="str">
        <f t="shared" si="93"/>
        <v xml:space="preserve"> </v>
      </c>
      <c r="E453" s="85" t="str">
        <f>IF(B453=【記載例】工事概要!$E$10,"",IF(B453&gt;【記載例】工事概要!$E$13,"",IF(LEN(AF453)=0,"○","")))</f>
        <v/>
      </c>
      <c r="F453" s="70" t="str">
        <f t="shared" si="94"/>
        <v/>
      </c>
      <c r="G453" s="85" t="str">
        <f t="shared" si="85"/>
        <v/>
      </c>
      <c r="H453" s="85"/>
      <c r="I453" s="85"/>
      <c r="J453" s="74"/>
      <c r="K453" s="204"/>
      <c r="L453" s="71" t="str">
        <f t="shared" si="95"/>
        <v/>
      </c>
      <c r="M453" s="74" t="str">
        <f t="shared" si="86"/>
        <v/>
      </c>
      <c r="N453" s="74" t="str">
        <f t="shared" si="87"/>
        <v>-</v>
      </c>
      <c r="O453" s="71" t="str">
        <f t="shared" si="96"/>
        <v/>
      </c>
      <c r="P453" s="71" t="str">
        <f t="shared" si="97"/>
        <v>振替済み</v>
      </c>
      <c r="Q453" s="192" t="str">
        <f t="shared" si="98"/>
        <v/>
      </c>
      <c r="R453" s="199" t="str">
        <f t="shared" si="88"/>
        <v/>
      </c>
      <c r="S453" s="45"/>
      <c r="V453" s="64" t="str">
        <f>IFERROR(VLOOKUP(B453,【記載例】工事概要!$C$10:$D$14,2,FALSE),"")</f>
        <v/>
      </c>
      <c r="W453" s="64" t="str">
        <f>IFERROR(VLOOKUP(B453,【記載例】工事概要!$C$18:$D$23,2,FALSE),"")</f>
        <v/>
      </c>
      <c r="X453" s="64" t="str">
        <f>IFERROR(VLOOKUP(B453,【記載例】工事概要!$C$24:$D$26,2,FALSE),"")</f>
        <v/>
      </c>
      <c r="Y453" s="64" t="str">
        <f>IF(B453&gt;【記載例】工事概要!$C$28,"",IF(B453&gt;=【記載例】工事概要!$C$27,$Y$13,""))</f>
        <v/>
      </c>
      <c r="Z453" s="64" t="str">
        <f>IF(B453&gt;【記載例】工事概要!$C$30,"",IF(B453&gt;=【記載例】工事概要!$C$29,$Z$13,""))</f>
        <v/>
      </c>
      <c r="AA453" s="64" t="str">
        <f>IF(B453&gt;【記載例】工事概要!$C$32,"",IF(B453&gt;=【記載例】工事概要!$C$31,$AA$13,""))</f>
        <v/>
      </c>
      <c r="AB453" s="64" t="str">
        <f>IF(B453&gt;【記載例】工事概要!$C$34,"",IF(B453&gt;=【記載例】工事概要!$C$33,$AB$13,""))</f>
        <v/>
      </c>
      <c r="AC453" s="64" t="str">
        <f>IF(B453&gt;【記載例】工事概要!$C$36,"",IF(B453&gt;=【記載例】工事概要!$C$35,$AC$13,""))</f>
        <v/>
      </c>
      <c r="AD453" s="64" t="str">
        <f>IF(B453&gt;【記載例】工事概要!$C$38,"",IF(B453&gt;=【記載例】工事概要!$C$37,$AD$13,""))</f>
        <v/>
      </c>
      <c r="AE453" s="64" t="str">
        <f>IF(B453&gt;【記載例】工事概要!$C$40,"",IF(B453&gt;=【記載例】工事概要!$C$39,$AE$13,""))</f>
        <v/>
      </c>
      <c r="AF453" s="64" t="str">
        <f t="shared" si="89"/>
        <v/>
      </c>
      <c r="AG453" s="64" t="str">
        <f t="shared" si="90"/>
        <v xml:space="preserve"> </v>
      </c>
    </row>
    <row r="454" spans="1:33" ht="39" customHeight="1">
      <c r="A454" s="47" t="str">
        <f t="shared" si="91"/>
        <v>対象期間外</v>
      </c>
      <c r="B454" s="72" t="str">
        <f>IFERROR(IF(B453=【記載例】工事概要!$E$14,"-",IF(B453="-","-",B453+1)),"-")</f>
        <v>-</v>
      </c>
      <c r="C454" s="73" t="str">
        <f t="shared" si="92"/>
        <v>-</v>
      </c>
      <c r="D454" s="66" t="str">
        <f t="shared" si="93"/>
        <v xml:space="preserve"> </v>
      </c>
      <c r="E454" s="85" t="str">
        <f>IF(B454=【記載例】工事概要!$E$10,"",IF(B454&gt;【記載例】工事概要!$E$13,"",IF(LEN(AF454)=0,"○","")))</f>
        <v/>
      </c>
      <c r="F454" s="70" t="str">
        <f t="shared" si="94"/>
        <v/>
      </c>
      <c r="G454" s="85" t="str">
        <f t="shared" si="85"/>
        <v/>
      </c>
      <c r="H454" s="85"/>
      <c r="I454" s="85"/>
      <c r="J454" s="74"/>
      <c r="K454" s="204"/>
      <c r="L454" s="71" t="str">
        <f t="shared" si="95"/>
        <v/>
      </c>
      <c r="M454" s="74" t="str">
        <f t="shared" si="86"/>
        <v/>
      </c>
      <c r="N454" s="74" t="str">
        <f t="shared" si="87"/>
        <v>-</v>
      </c>
      <c r="O454" s="71" t="str">
        <f t="shared" si="96"/>
        <v/>
      </c>
      <c r="P454" s="71" t="str">
        <f t="shared" si="97"/>
        <v>振替済み</v>
      </c>
      <c r="Q454" s="192" t="str">
        <f t="shared" si="98"/>
        <v/>
      </c>
      <c r="R454" s="199" t="str">
        <f t="shared" si="88"/>
        <v/>
      </c>
      <c r="S454" s="45"/>
      <c r="V454" s="64" t="str">
        <f>IFERROR(VLOOKUP(B454,【記載例】工事概要!$C$10:$D$14,2,FALSE),"")</f>
        <v/>
      </c>
      <c r="W454" s="64" t="str">
        <f>IFERROR(VLOOKUP(B454,【記載例】工事概要!$C$18:$D$23,2,FALSE),"")</f>
        <v/>
      </c>
      <c r="X454" s="64" t="str">
        <f>IFERROR(VLOOKUP(B454,【記載例】工事概要!$C$24:$D$26,2,FALSE),"")</f>
        <v/>
      </c>
      <c r="Y454" s="64" t="str">
        <f>IF(B454&gt;【記載例】工事概要!$C$28,"",IF(B454&gt;=【記載例】工事概要!$C$27,$Y$13,""))</f>
        <v/>
      </c>
      <c r="Z454" s="64" t="str">
        <f>IF(B454&gt;【記載例】工事概要!$C$30,"",IF(B454&gt;=【記載例】工事概要!$C$29,$Z$13,""))</f>
        <v/>
      </c>
      <c r="AA454" s="64" t="str">
        <f>IF(B454&gt;【記載例】工事概要!$C$32,"",IF(B454&gt;=【記載例】工事概要!$C$31,$AA$13,""))</f>
        <v/>
      </c>
      <c r="AB454" s="64" t="str">
        <f>IF(B454&gt;【記載例】工事概要!$C$34,"",IF(B454&gt;=【記載例】工事概要!$C$33,$AB$13,""))</f>
        <v/>
      </c>
      <c r="AC454" s="64" t="str">
        <f>IF(B454&gt;【記載例】工事概要!$C$36,"",IF(B454&gt;=【記載例】工事概要!$C$35,$AC$13,""))</f>
        <v/>
      </c>
      <c r="AD454" s="64" t="str">
        <f>IF(B454&gt;【記載例】工事概要!$C$38,"",IF(B454&gt;=【記載例】工事概要!$C$37,$AD$13,""))</f>
        <v/>
      </c>
      <c r="AE454" s="64" t="str">
        <f>IF(B454&gt;【記載例】工事概要!$C$40,"",IF(B454&gt;=【記載例】工事概要!$C$39,$AE$13,""))</f>
        <v/>
      </c>
      <c r="AF454" s="64" t="str">
        <f t="shared" si="89"/>
        <v/>
      </c>
      <c r="AG454" s="64" t="str">
        <f t="shared" si="90"/>
        <v xml:space="preserve"> </v>
      </c>
    </row>
    <row r="455" spans="1:33" ht="39" customHeight="1">
      <c r="A455" s="47" t="str">
        <f t="shared" si="91"/>
        <v>対象期間外</v>
      </c>
      <c r="B455" s="72" t="str">
        <f>IFERROR(IF(B454=【記載例】工事概要!$E$14,"-",IF(B454="-","-",B454+1)),"-")</f>
        <v>-</v>
      </c>
      <c r="C455" s="73" t="str">
        <f t="shared" si="92"/>
        <v>-</v>
      </c>
      <c r="D455" s="66" t="str">
        <f t="shared" si="93"/>
        <v xml:space="preserve"> </v>
      </c>
      <c r="E455" s="85" t="str">
        <f>IF(B455=【記載例】工事概要!$E$10,"",IF(B455&gt;【記載例】工事概要!$E$13,"",IF(LEN(AF455)=0,"○","")))</f>
        <v/>
      </c>
      <c r="F455" s="70" t="str">
        <f t="shared" si="94"/>
        <v/>
      </c>
      <c r="G455" s="85" t="str">
        <f t="shared" si="85"/>
        <v/>
      </c>
      <c r="H455" s="85"/>
      <c r="I455" s="85"/>
      <c r="J455" s="74"/>
      <c r="K455" s="204"/>
      <c r="L455" s="71" t="str">
        <f t="shared" si="95"/>
        <v/>
      </c>
      <c r="M455" s="74" t="str">
        <f t="shared" si="86"/>
        <v/>
      </c>
      <c r="N455" s="74" t="str">
        <f t="shared" si="87"/>
        <v>-</v>
      </c>
      <c r="O455" s="71" t="str">
        <f t="shared" si="96"/>
        <v/>
      </c>
      <c r="P455" s="71" t="str">
        <f t="shared" si="97"/>
        <v>振替済み</v>
      </c>
      <c r="Q455" s="192" t="str">
        <f t="shared" si="98"/>
        <v/>
      </c>
      <c r="R455" s="199" t="str">
        <f t="shared" si="88"/>
        <v/>
      </c>
      <c r="S455" s="45"/>
      <c r="V455" s="64" t="str">
        <f>IFERROR(VLOOKUP(B455,【記載例】工事概要!$C$10:$D$14,2,FALSE),"")</f>
        <v/>
      </c>
      <c r="W455" s="64" t="str">
        <f>IFERROR(VLOOKUP(B455,【記載例】工事概要!$C$18:$D$23,2,FALSE),"")</f>
        <v/>
      </c>
      <c r="X455" s="64" t="str">
        <f>IFERROR(VLOOKUP(B455,【記載例】工事概要!$C$24:$D$26,2,FALSE),"")</f>
        <v/>
      </c>
      <c r="Y455" s="64" t="str">
        <f>IF(B455&gt;【記載例】工事概要!$C$28,"",IF(B455&gt;=【記載例】工事概要!$C$27,$Y$13,""))</f>
        <v/>
      </c>
      <c r="Z455" s="64" t="str">
        <f>IF(B455&gt;【記載例】工事概要!$C$30,"",IF(B455&gt;=【記載例】工事概要!$C$29,$Z$13,""))</f>
        <v/>
      </c>
      <c r="AA455" s="64" t="str">
        <f>IF(B455&gt;【記載例】工事概要!$C$32,"",IF(B455&gt;=【記載例】工事概要!$C$31,$AA$13,""))</f>
        <v/>
      </c>
      <c r="AB455" s="64" t="str">
        <f>IF(B455&gt;【記載例】工事概要!$C$34,"",IF(B455&gt;=【記載例】工事概要!$C$33,$AB$13,""))</f>
        <v/>
      </c>
      <c r="AC455" s="64" t="str">
        <f>IF(B455&gt;【記載例】工事概要!$C$36,"",IF(B455&gt;=【記載例】工事概要!$C$35,$AC$13,""))</f>
        <v/>
      </c>
      <c r="AD455" s="64" t="str">
        <f>IF(B455&gt;【記載例】工事概要!$C$38,"",IF(B455&gt;=【記載例】工事概要!$C$37,$AD$13,""))</f>
        <v/>
      </c>
      <c r="AE455" s="64" t="str">
        <f>IF(B455&gt;【記載例】工事概要!$C$40,"",IF(B455&gt;=【記載例】工事概要!$C$39,$AE$13,""))</f>
        <v/>
      </c>
      <c r="AF455" s="64" t="str">
        <f t="shared" si="89"/>
        <v/>
      </c>
      <c r="AG455" s="64" t="str">
        <f t="shared" si="90"/>
        <v xml:space="preserve"> </v>
      </c>
    </row>
    <row r="456" spans="1:33" ht="39" customHeight="1">
      <c r="A456" s="47" t="str">
        <f t="shared" si="91"/>
        <v>対象期間外</v>
      </c>
      <c r="B456" s="72" t="str">
        <f>IFERROR(IF(B455=【記載例】工事概要!$E$14,"-",IF(B455="-","-",B455+1)),"-")</f>
        <v>-</v>
      </c>
      <c r="C456" s="73" t="str">
        <f t="shared" si="92"/>
        <v>-</v>
      </c>
      <c r="D456" s="66" t="str">
        <f t="shared" si="93"/>
        <v xml:space="preserve"> </v>
      </c>
      <c r="E456" s="85" t="str">
        <f>IF(B456=【記載例】工事概要!$E$10,"",IF(B456&gt;【記載例】工事概要!$E$13,"",IF(LEN(AF456)=0,"○","")))</f>
        <v/>
      </c>
      <c r="F456" s="70" t="str">
        <f t="shared" si="94"/>
        <v/>
      </c>
      <c r="G456" s="85" t="str">
        <f t="shared" si="85"/>
        <v/>
      </c>
      <c r="H456" s="85"/>
      <c r="I456" s="85"/>
      <c r="J456" s="74"/>
      <c r="K456" s="204"/>
      <c r="L456" s="71" t="str">
        <f t="shared" si="95"/>
        <v/>
      </c>
      <c r="M456" s="74" t="str">
        <f t="shared" si="86"/>
        <v/>
      </c>
      <c r="N456" s="74" t="str">
        <f t="shared" si="87"/>
        <v>-</v>
      </c>
      <c r="O456" s="71" t="str">
        <f t="shared" si="96"/>
        <v/>
      </c>
      <c r="P456" s="71" t="str">
        <f t="shared" si="97"/>
        <v>振替済み</v>
      </c>
      <c r="Q456" s="192" t="str">
        <f t="shared" si="98"/>
        <v/>
      </c>
      <c r="R456" s="199" t="str">
        <f t="shared" si="88"/>
        <v/>
      </c>
      <c r="S456" s="45"/>
      <c r="V456" s="64" t="str">
        <f>IFERROR(VLOOKUP(B456,【記載例】工事概要!$C$10:$D$14,2,FALSE),"")</f>
        <v/>
      </c>
      <c r="W456" s="64" t="str">
        <f>IFERROR(VLOOKUP(B456,【記載例】工事概要!$C$18:$D$23,2,FALSE),"")</f>
        <v/>
      </c>
      <c r="X456" s="64" t="str">
        <f>IFERROR(VLOOKUP(B456,【記載例】工事概要!$C$24:$D$26,2,FALSE),"")</f>
        <v/>
      </c>
      <c r="Y456" s="64" t="str">
        <f>IF(B456&gt;【記載例】工事概要!$C$28,"",IF(B456&gt;=【記載例】工事概要!$C$27,$Y$13,""))</f>
        <v/>
      </c>
      <c r="Z456" s="64" t="str">
        <f>IF(B456&gt;【記載例】工事概要!$C$30,"",IF(B456&gt;=【記載例】工事概要!$C$29,$Z$13,""))</f>
        <v/>
      </c>
      <c r="AA456" s="64" t="str">
        <f>IF(B456&gt;【記載例】工事概要!$C$32,"",IF(B456&gt;=【記載例】工事概要!$C$31,$AA$13,""))</f>
        <v/>
      </c>
      <c r="AB456" s="64" t="str">
        <f>IF(B456&gt;【記載例】工事概要!$C$34,"",IF(B456&gt;=【記載例】工事概要!$C$33,$AB$13,""))</f>
        <v/>
      </c>
      <c r="AC456" s="64" t="str">
        <f>IF(B456&gt;【記載例】工事概要!$C$36,"",IF(B456&gt;=【記載例】工事概要!$C$35,$AC$13,""))</f>
        <v/>
      </c>
      <c r="AD456" s="64" t="str">
        <f>IF(B456&gt;【記載例】工事概要!$C$38,"",IF(B456&gt;=【記載例】工事概要!$C$37,$AD$13,""))</f>
        <v/>
      </c>
      <c r="AE456" s="64" t="str">
        <f>IF(B456&gt;【記載例】工事概要!$C$40,"",IF(B456&gt;=【記載例】工事概要!$C$39,$AE$13,""))</f>
        <v/>
      </c>
      <c r="AF456" s="64" t="str">
        <f t="shared" si="89"/>
        <v/>
      </c>
      <c r="AG456" s="64" t="str">
        <f t="shared" si="90"/>
        <v xml:space="preserve"> </v>
      </c>
    </row>
    <row r="457" spans="1:33" ht="39" customHeight="1">
      <c r="A457" s="47" t="str">
        <f t="shared" si="91"/>
        <v>対象期間外</v>
      </c>
      <c r="B457" s="72" t="str">
        <f>IFERROR(IF(B456=【記載例】工事概要!$E$14,"-",IF(B456="-","-",B456+1)),"-")</f>
        <v>-</v>
      </c>
      <c r="C457" s="73" t="str">
        <f t="shared" si="92"/>
        <v>-</v>
      </c>
      <c r="D457" s="66" t="str">
        <f t="shared" si="93"/>
        <v xml:space="preserve"> </v>
      </c>
      <c r="E457" s="85" t="str">
        <f>IF(B457=【記載例】工事概要!$E$10,"",IF(B457&gt;【記載例】工事概要!$E$13,"",IF(LEN(AF457)=0,"○","")))</f>
        <v/>
      </c>
      <c r="F457" s="70" t="str">
        <f t="shared" si="94"/>
        <v/>
      </c>
      <c r="G457" s="85" t="str">
        <f t="shared" si="85"/>
        <v/>
      </c>
      <c r="H457" s="85"/>
      <c r="I457" s="85"/>
      <c r="J457" s="74"/>
      <c r="K457" s="204"/>
      <c r="L457" s="71" t="str">
        <f t="shared" si="95"/>
        <v/>
      </c>
      <c r="M457" s="74" t="str">
        <f t="shared" si="86"/>
        <v/>
      </c>
      <c r="N457" s="74" t="str">
        <f t="shared" si="87"/>
        <v>-</v>
      </c>
      <c r="O457" s="71" t="str">
        <f t="shared" si="96"/>
        <v/>
      </c>
      <c r="P457" s="71" t="str">
        <f t="shared" si="97"/>
        <v>振替済み</v>
      </c>
      <c r="Q457" s="192" t="str">
        <f t="shared" si="98"/>
        <v/>
      </c>
      <c r="R457" s="199" t="str">
        <f t="shared" si="88"/>
        <v/>
      </c>
      <c r="S457" s="45"/>
      <c r="V457" s="64" t="str">
        <f>IFERROR(VLOOKUP(B457,【記載例】工事概要!$C$10:$D$14,2,FALSE),"")</f>
        <v/>
      </c>
      <c r="W457" s="64" t="str">
        <f>IFERROR(VLOOKUP(B457,【記載例】工事概要!$C$18:$D$23,2,FALSE),"")</f>
        <v/>
      </c>
      <c r="X457" s="64" t="str">
        <f>IFERROR(VLOOKUP(B457,【記載例】工事概要!$C$24:$D$26,2,FALSE),"")</f>
        <v/>
      </c>
      <c r="Y457" s="64" t="str">
        <f>IF(B457&gt;【記載例】工事概要!$C$28,"",IF(B457&gt;=【記載例】工事概要!$C$27,$Y$13,""))</f>
        <v/>
      </c>
      <c r="Z457" s="64" t="str">
        <f>IF(B457&gt;【記載例】工事概要!$C$30,"",IF(B457&gt;=【記載例】工事概要!$C$29,$Z$13,""))</f>
        <v/>
      </c>
      <c r="AA457" s="64" t="str">
        <f>IF(B457&gt;【記載例】工事概要!$C$32,"",IF(B457&gt;=【記載例】工事概要!$C$31,$AA$13,""))</f>
        <v/>
      </c>
      <c r="AB457" s="64" t="str">
        <f>IF(B457&gt;【記載例】工事概要!$C$34,"",IF(B457&gt;=【記載例】工事概要!$C$33,$AB$13,""))</f>
        <v/>
      </c>
      <c r="AC457" s="64" t="str">
        <f>IF(B457&gt;【記載例】工事概要!$C$36,"",IF(B457&gt;=【記載例】工事概要!$C$35,$AC$13,""))</f>
        <v/>
      </c>
      <c r="AD457" s="64" t="str">
        <f>IF(B457&gt;【記載例】工事概要!$C$38,"",IF(B457&gt;=【記載例】工事概要!$C$37,$AD$13,""))</f>
        <v/>
      </c>
      <c r="AE457" s="64" t="str">
        <f>IF(B457&gt;【記載例】工事概要!$C$40,"",IF(B457&gt;=【記載例】工事概要!$C$39,$AE$13,""))</f>
        <v/>
      </c>
      <c r="AF457" s="64" t="str">
        <f t="shared" si="89"/>
        <v/>
      </c>
      <c r="AG457" s="64" t="str">
        <f t="shared" si="90"/>
        <v xml:space="preserve"> </v>
      </c>
    </row>
    <row r="458" spans="1:33" ht="39" customHeight="1">
      <c r="A458" s="47" t="str">
        <f t="shared" si="91"/>
        <v>対象期間外</v>
      </c>
      <c r="B458" s="72" t="str">
        <f>IFERROR(IF(B457=【記載例】工事概要!$E$14,"-",IF(B457="-","-",B457+1)),"-")</f>
        <v>-</v>
      </c>
      <c r="C458" s="73" t="str">
        <f t="shared" si="92"/>
        <v>-</v>
      </c>
      <c r="D458" s="66" t="str">
        <f t="shared" si="93"/>
        <v xml:space="preserve"> </v>
      </c>
      <c r="E458" s="85" t="str">
        <f>IF(B458=【記載例】工事概要!$E$10,"",IF(B458&gt;【記載例】工事概要!$E$13,"",IF(LEN(AF458)=0,"○","")))</f>
        <v/>
      </c>
      <c r="F458" s="70" t="str">
        <f t="shared" si="94"/>
        <v/>
      </c>
      <c r="G458" s="85" t="str">
        <f t="shared" si="85"/>
        <v/>
      </c>
      <c r="H458" s="85"/>
      <c r="I458" s="85"/>
      <c r="J458" s="74"/>
      <c r="K458" s="204"/>
      <c r="L458" s="71" t="str">
        <f t="shared" si="95"/>
        <v/>
      </c>
      <c r="M458" s="74" t="str">
        <f t="shared" si="86"/>
        <v/>
      </c>
      <c r="N458" s="74" t="str">
        <f t="shared" si="87"/>
        <v>-</v>
      </c>
      <c r="O458" s="71" t="str">
        <f t="shared" si="96"/>
        <v/>
      </c>
      <c r="P458" s="71" t="str">
        <f t="shared" si="97"/>
        <v>振替済み</v>
      </c>
      <c r="Q458" s="192" t="str">
        <f t="shared" si="98"/>
        <v/>
      </c>
      <c r="R458" s="199" t="str">
        <f t="shared" si="88"/>
        <v/>
      </c>
      <c r="S458" s="45"/>
      <c r="V458" s="64" t="str">
        <f>IFERROR(VLOOKUP(B458,【記載例】工事概要!$C$10:$D$14,2,FALSE),"")</f>
        <v/>
      </c>
      <c r="W458" s="64" t="str">
        <f>IFERROR(VLOOKUP(B458,【記載例】工事概要!$C$18:$D$23,2,FALSE),"")</f>
        <v/>
      </c>
      <c r="X458" s="64" t="str">
        <f>IFERROR(VLOOKUP(B458,【記載例】工事概要!$C$24:$D$26,2,FALSE),"")</f>
        <v/>
      </c>
      <c r="Y458" s="64" t="str">
        <f>IF(B458&gt;【記載例】工事概要!$C$28,"",IF(B458&gt;=【記載例】工事概要!$C$27,$Y$13,""))</f>
        <v/>
      </c>
      <c r="Z458" s="64" t="str">
        <f>IF(B458&gt;【記載例】工事概要!$C$30,"",IF(B458&gt;=【記載例】工事概要!$C$29,$Z$13,""))</f>
        <v/>
      </c>
      <c r="AA458" s="64" t="str">
        <f>IF(B458&gt;【記載例】工事概要!$C$32,"",IF(B458&gt;=【記載例】工事概要!$C$31,$AA$13,""))</f>
        <v/>
      </c>
      <c r="AB458" s="64" t="str">
        <f>IF(B458&gt;【記載例】工事概要!$C$34,"",IF(B458&gt;=【記載例】工事概要!$C$33,$AB$13,""))</f>
        <v/>
      </c>
      <c r="AC458" s="64" t="str">
        <f>IF(B458&gt;【記載例】工事概要!$C$36,"",IF(B458&gt;=【記載例】工事概要!$C$35,$AC$13,""))</f>
        <v/>
      </c>
      <c r="AD458" s="64" t="str">
        <f>IF(B458&gt;【記載例】工事概要!$C$38,"",IF(B458&gt;=【記載例】工事概要!$C$37,$AD$13,""))</f>
        <v/>
      </c>
      <c r="AE458" s="64" t="str">
        <f>IF(B458&gt;【記載例】工事概要!$C$40,"",IF(B458&gt;=【記載例】工事概要!$C$39,$AE$13,""))</f>
        <v/>
      </c>
      <c r="AF458" s="64" t="str">
        <f t="shared" si="89"/>
        <v/>
      </c>
      <c r="AG458" s="64" t="str">
        <f t="shared" si="90"/>
        <v xml:space="preserve"> </v>
      </c>
    </row>
    <row r="459" spans="1:33" ht="39" customHeight="1">
      <c r="A459" s="47" t="str">
        <f t="shared" si="91"/>
        <v>対象期間外</v>
      </c>
      <c r="B459" s="72" t="str">
        <f>IFERROR(IF(B458=【記載例】工事概要!$E$14,"-",IF(B458="-","-",B458+1)),"-")</f>
        <v>-</v>
      </c>
      <c r="C459" s="73" t="str">
        <f t="shared" si="92"/>
        <v>-</v>
      </c>
      <c r="D459" s="66" t="str">
        <f t="shared" si="93"/>
        <v xml:space="preserve"> </v>
      </c>
      <c r="E459" s="85" t="str">
        <f>IF(B459=【記載例】工事概要!$E$10,"",IF(B459&gt;【記載例】工事概要!$E$13,"",IF(LEN(AF459)=0,"○","")))</f>
        <v/>
      </c>
      <c r="F459" s="70" t="str">
        <f t="shared" si="94"/>
        <v/>
      </c>
      <c r="G459" s="85" t="str">
        <f t="shared" si="85"/>
        <v/>
      </c>
      <c r="H459" s="85"/>
      <c r="I459" s="85"/>
      <c r="J459" s="74"/>
      <c r="K459" s="204"/>
      <c r="L459" s="71" t="str">
        <f t="shared" si="95"/>
        <v/>
      </c>
      <c r="M459" s="74" t="str">
        <f t="shared" si="86"/>
        <v/>
      </c>
      <c r="N459" s="74" t="str">
        <f t="shared" si="87"/>
        <v>-</v>
      </c>
      <c r="O459" s="71" t="str">
        <f t="shared" si="96"/>
        <v/>
      </c>
      <c r="P459" s="71" t="str">
        <f t="shared" si="97"/>
        <v>振替済み</v>
      </c>
      <c r="Q459" s="192" t="str">
        <f t="shared" si="98"/>
        <v/>
      </c>
      <c r="R459" s="199" t="str">
        <f t="shared" si="88"/>
        <v/>
      </c>
      <c r="S459" s="45"/>
      <c r="V459" s="64" t="str">
        <f>IFERROR(VLOOKUP(B459,【記載例】工事概要!$C$10:$D$14,2,FALSE),"")</f>
        <v/>
      </c>
      <c r="W459" s="64" t="str">
        <f>IFERROR(VLOOKUP(B459,【記載例】工事概要!$C$18:$D$23,2,FALSE),"")</f>
        <v/>
      </c>
      <c r="X459" s="64" t="str">
        <f>IFERROR(VLOOKUP(B459,【記載例】工事概要!$C$24:$D$26,2,FALSE),"")</f>
        <v/>
      </c>
      <c r="Y459" s="64" t="str">
        <f>IF(B459&gt;【記載例】工事概要!$C$28,"",IF(B459&gt;=【記載例】工事概要!$C$27,$Y$13,""))</f>
        <v/>
      </c>
      <c r="Z459" s="64" t="str">
        <f>IF(B459&gt;【記載例】工事概要!$C$30,"",IF(B459&gt;=【記載例】工事概要!$C$29,$Z$13,""))</f>
        <v/>
      </c>
      <c r="AA459" s="64" t="str">
        <f>IF(B459&gt;【記載例】工事概要!$C$32,"",IF(B459&gt;=【記載例】工事概要!$C$31,$AA$13,""))</f>
        <v/>
      </c>
      <c r="AB459" s="64" t="str">
        <f>IF(B459&gt;【記載例】工事概要!$C$34,"",IF(B459&gt;=【記載例】工事概要!$C$33,$AB$13,""))</f>
        <v/>
      </c>
      <c r="AC459" s="64" t="str">
        <f>IF(B459&gt;【記載例】工事概要!$C$36,"",IF(B459&gt;=【記載例】工事概要!$C$35,$AC$13,""))</f>
        <v/>
      </c>
      <c r="AD459" s="64" t="str">
        <f>IF(B459&gt;【記載例】工事概要!$C$38,"",IF(B459&gt;=【記載例】工事概要!$C$37,$AD$13,""))</f>
        <v/>
      </c>
      <c r="AE459" s="64" t="str">
        <f>IF(B459&gt;【記載例】工事概要!$C$40,"",IF(B459&gt;=【記載例】工事概要!$C$39,$AE$13,""))</f>
        <v/>
      </c>
      <c r="AF459" s="64" t="str">
        <f t="shared" si="89"/>
        <v/>
      </c>
      <c r="AG459" s="64" t="str">
        <f t="shared" si="90"/>
        <v xml:space="preserve"> </v>
      </c>
    </row>
    <row r="460" spans="1:33" ht="39" customHeight="1">
      <c r="A460" s="47" t="str">
        <f t="shared" si="91"/>
        <v>対象期間外</v>
      </c>
      <c r="B460" s="72" t="str">
        <f>IFERROR(IF(B459=【記載例】工事概要!$E$14,"-",IF(B459="-","-",B459+1)),"-")</f>
        <v>-</v>
      </c>
      <c r="C460" s="73" t="str">
        <f t="shared" si="92"/>
        <v>-</v>
      </c>
      <c r="D460" s="66" t="str">
        <f t="shared" si="93"/>
        <v xml:space="preserve"> </v>
      </c>
      <c r="E460" s="85" t="str">
        <f>IF(B460=【記載例】工事概要!$E$10,"",IF(B460&gt;【記載例】工事概要!$E$13,"",IF(LEN(AF460)=0,"○","")))</f>
        <v/>
      </c>
      <c r="F460" s="70" t="str">
        <f t="shared" si="94"/>
        <v/>
      </c>
      <c r="G460" s="85" t="str">
        <f t="shared" si="85"/>
        <v/>
      </c>
      <c r="H460" s="85"/>
      <c r="I460" s="85"/>
      <c r="J460" s="74"/>
      <c r="K460" s="204"/>
      <c r="L460" s="71" t="str">
        <f t="shared" si="95"/>
        <v/>
      </c>
      <c r="M460" s="74" t="str">
        <f t="shared" si="86"/>
        <v/>
      </c>
      <c r="N460" s="74" t="str">
        <f t="shared" si="87"/>
        <v>-</v>
      </c>
      <c r="O460" s="71" t="str">
        <f t="shared" si="96"/>
        <v/>
      </c>
      <c r="P460" s="71" t="str">
        <f t="shared" si="97"/>
        <v>振替済み</v>
      </c>
      <c r="Q460" s="192" t="str">
        <f t="shared" si="98"/>
        <v/>
      </c>
      <c r="R460" s="199" t="str">
        <f t="shared" si="88"/>
        <v/>
      </c>
      <c r="S460" s="45"/>
      <c r="V460" s="64" t="str">
        <f>IFERROR(VLOOKUP(B460,【記載例】工事概要!$C$10:$D$14,2,FALSE),"")</f>
        <v/>
      </c>
      <c r="W460" s="64" t="str">
        <f>IFERROR(VLOOKUP(B460,【記載例】工事概要!$C$18:$D$23,2,FALSE),"")</f>
        <v/>
      </c>
      <c r="X460" s="64" t="str">
        <f>IFERROR(VLOOKUP(B460,【記載例】工事概要!$C$24:$D$26,2,FALSE),"")</f>
        <v/>
      </c>
      <c r="Y460" s="64" t="str">
        <f>IF(B460&gt;【記載例】工事概要!$C$28,"",IF(B460&gt;=【記載例】工事概要!$C$27,$Y$13,""))</f>
        <v/>
      </c>
      <c r="Z460" s="64" t="str">
        <f>IF(B460&gt;【記載例】工事概要!$C$30,"",IF(B460&gt;=【記載例】工事概要!$C$29,$Z$13,""))</f>
        <v/>
      </c>
      <c r="AA460" s="64" t="str">
        <f>IF(B460&gt;【記載例】工事概要!$C$32,"",IF(B460&gt;=【記載例】工事概要!$C$31,$AA$13,""))</f>
        <v/>
      </c>
      <c r="AB460" s="64" t="str">
        <f>IF(B460&gt;【記載例】工事概要!$C$34,"",IF(B460&gt;=【記載例】工事概要!$C$33,$AB$13,""))</f>
        <v/>
      </c>
      <c r="AC460" s="64" t="str">
        <f>IF(B460&gt;【記載例】工事概要!$C$36,"",IF(B460&gt;=【記載例】工事概要!$C$35,$AC$13,""))</f>
        <v/>
      </c>
      <c r="AD460" s="64" t="str">
        <f>IF(B460&gt;【記載例】工事概要!$C$38,"",IF(B460&gt;=【記載例】工事概要!$C$37,$AD$13,""))</f>
        <v/>
      </c>
      <c r="AE460" s="64" t="str">
        <f>IF(B460&gt;【記載例】工事概要!$C$40,"",IF(B460&gt;=【記載例】工事概要!$C$39,$AE$13,""))</f>
        <v/>
      </c>
      <c r="AF460" s="64" t="str">
        <f t="shared" si="89"/>
        <v/>
      </c>
      <c r="AG460" s="64" t="str">
        <f t="shared" si="90"/>
        <v xml:space="preserve"> </v>
      </c>
    </row>
    <row r="461" spans="1:33" ht="39" customHeight="1">
      <c r="A461" s="47" t="str">
        <f t="shared" si="91"/>
        <v>対象期間外</v>
      </c>
      <c r="B461" s="72" t="str">
        <f>IFERROR(IF(B460=【記載例】工事概要!$E$14,"-",IF(B460="-","-",B460+1)),"-")</f>
        <v>-</v>
      </c>
      <c r="C461" s="73" t="str">
        <f t="shared" si="92"/>
        <v>-</v>
      </c>
      <c r="D461" s="66" t="str">
        <f t="shared" si="93"/>
        <v xml:space="preserve"> </v>
      </c>
      <c r="E461" s="85" t="str">
        <f>IF(B461=【記載例】工事概要!$E$10,"",IF(B461&gt;【記載例】工事概要!$E$13,"",IF(LEN(AF461)=0,"○","")))</f>
        <v/>
      </c>
      <c r="F461" s="70" t="str">
        <f t="shared" si="94"/>
        <v/>
      </c>
      <c r="G461" s="85" t="str">
        <f t="shared" si="85"/>
        <v/>
      </c>
      <c r="H461" s="85"/>
      <c r="I461" s="85"/>
      <c r="J461" s="74"/>
      <c r="K461" s="204"/>
      <c r="L461" s="71" t="str">
        <f t="shared" si="95"/>
        <v/>
      </c>
      <c r="M461" s="74" t="str">
        <f t="shared" si="86"/>
        <v/>
      </c>
      <c r="N461" s="74" t="str">
        <f t="shared" si="87"/>
        <v>-</v>
      </c>
      <c r="O461" s="71" t="str">
        <f t="shared" si="96"/>
        <v/>
      </c>
      <c r="P461" s="71" t="str">
        <f t="shared" si="97"/>
        <v>振替済み</v>
      </c>
      <c r="Q461" s="192" t="str">
        <f t="shared" si="98"/>
        <v/>
      </c>
      <c r="R461" s="199" t="str">
        <f t="shared" si="88"/>
        <v/>
      </c>
      <c r="S461" s="45"/>
      <c r="V461" s="64" t="str">
        <f>IFERROR(VLOOKUP(B461,【記載例】工事概要!$C$10:$D$14,2,FALSE),"")</f>
        <v/>
      </c>
      <c r="W461" s="64" t="str">
        <f>IFERROR(VLOOKUP(B461,【記載例】工事概要!$C$18:$D$23,2,FALSE),"")</f>
        <v/>
      </c>
      <c r="X461" s="64" t="str">
        <f>IFERROR(VLOOKUP(B461,【記載例】工事概要!$C$24:$D$26,2,FALSE),"")</f>
        <v/>
      </c>
      <c r="Y461" s="64" t="str">
        <f>IF(B461&gt;【記載例】工事概要!$C$28,"",IF(B461&gt;=【記載例】工事概要!$C$27,$Y$13,""))</f>
        <v/>
      </c>
      <c r="Z461" s="64" t="str">
        <f>IF(B461&gt;【記載例】工事概要!$C$30,"",IF(B461&gt;=【記載例】工事概要!$C$29,$Z$13,""))</f>
        <v/>
      </c>
      <c r="AA461" s="64" t="str">
        <f>IF(B461&gt;【記載例】工事概要!$C$32,"",IF(B461&gt;=【記載例】工事概要!$C$31,$AA$13,""))</f>
        <v/>
      </c>
      <c r="AB461" s="64" t="str">
        <f>IF(B461&gt;【記載例】工事概要!$C$34,"",IF(B461&gt;=【記載例】工事概要!$C$33,$AB$13,""))</f>
        <v/>
      </c>
      <c r="AC461" s="64" t="str">
        <f>IF(B461&gt;【記載例】工事概要!$C$36,"",IF(B461&gt;=【記載例】工事概要!$C$35,$AC$13,""))</f>
        <v/>
      </c>
      <c r="AD461" s="64" t="str">
        <f>IF(B461&gt;【記載例】工事概要!$C$38,"",IF(B461&gt;=【記載例】工事概要!$C$37,$AD$13,""))</f>
        <v/>
      </c>
      <c r="AE461" s="64" t="str">
        <f>IF(B461&gt;【記載例】工事概要!$C$40,"",IF(B461&gt;=【記載例】工事概要!$C$39,$AE$13,""))</f>
        <v/>
      </c>
      <c r="AF461" s="64" t="str">
        <f t="shared" si="89"/>
        <v/>
      </c>
      <c r="AG461" s="64" t="str">
        <f t="shared" si="90"/>
        <v xml:space="preserve"> </v>
      </c>
    </row>
    <row r="462" spans="1:33" ht="39" customHeight="1">
      <c r="A462" s="47" t="str">
        <f t="shared" si="91"/>
        <v>対象期間外</v>
      </c>
      <c r="B462" s="72" t="str">
        <f>IFERROR(IF(B461=【記載例】工事概要!$E$14,"-",IF(B461="-","-",B461+1)),"-")</f>
        <v>-</v>
      </c>
      <c r="C462" s="73" t="str">
        <f t="shared" si="92"/>
        <v>-</v>
      </c>
      <c r="D462" s="66" t="str">
        <f t="shared" si="93"/>
        <v xml:space="preserve"> </v>
      </c>
      <c r="E462" s="85" t="str">
        <f>IF(B462=【記載例】工事概要!$E$10,"",IF(B462&gt;【記載例】工事概要!$E$13,"",IF(LEN(AF462)=0,"○","")))</f>
        <v/>
      </c>
      <c r="F462" s="70" t="str">
        <f t="shared" si="94"/>
        <v/>
      </c>
      <c r="G462" s="85" t="str">
        <f t="shared" si="85"/>
        <v/>
      </c>
      <c r="H462" s="85"/>
      <c r="I462" s="85"/>
      <c r="J462" s="74"/>
      <c r="K462" s="204"/>
      <c r="L462" s="71" t="str">
        <f t="shared" si="95"/>
        <v/>
      </c>
      <c r="M462" s="74" t="str">
        <f t="shared" si="86"/>
        <v/>
      </c>
      <c r="N462" s="74" t="str">
        <f t="shared" si="87"/>
        <v>-</v>
      </c>
      <c r="O462" s="71" t="str">
        <f t="shared" si="96"/>
        <v/>
      </c>
      <c r="P462" s="71" t="str">
        <f t="shared" si="97"/>
        <v>振替済み</v>
      </c>
      <c r="Q462" s="192" t="str">
        <f t="shared" si="98"/>
        <v/>
      </c>
      <c r="R462" s="199" t="str">
        <f t="shared" si="88"/>
        <v/>
      </c>
      <c r="S462" s="45"/>
      <c r="V462" s="64" t="str">
        <f>IFERROR(VLOOKUP(B462,【記載例】工事概要!$C$10:$D$14,2,FALSE),"")</f>
        <v/>
      </c>
      <c r="W462" s="64" t="str">
        <f>IFERROR(VLOOKUP(B462,【記載例】工事概要!$C$18:$D$23,2,FALSE),"")</f>
        <v/>
      </c>
      <c r="X462" s="64" t="str">
        <f>IFERROR(VLOOKUP(B462,【記載例】工事概要!$C$24:$D$26,2,FALSE),"")</f>
        <v/>
      </c>
      <c r="Y462" s="64" t="str">
        <f>IF(B462&gt;【記載例】工事概要!$C$28,"",IF(B462&gt;=【記載例】工事概要!$C$27,$Y$13,""))</f>
        <v/>
      </c>
      <c r="Z462" s="64" t="str">
        <f>IF(B462&gt;【記載例】工事概要!$C$30,"",IF(B462&gt;=【記載例】工事概要!$C$29,$Z$13,""))</f>
        <v/>
      </c>
      <c r="AA462" s="64" t="str">
        <f>IF(B462&gt;【記載例】工事概要!$C$32,"",IF(B462&gt;=【記載例】工事概要!$C$31,$AA$13,""))</f>
        <v/>
      </c>
      <c r="AB462" s="64" t="str">
        <f>IF(B462&gt;【記載例】工事概要!$C$34,"",IF(B462&gt;=【記載例】工事概要!$C$33,$AB$13,""))</f>
        <v/>
      </c>
      <c r="AC462" s="64" t="str">
        <f>IF(B462&gt;【記載例】工事概要!$C$36,"",IF(B462&gt;=【記載例】工事概要!$C$35,$AC$13,""))</f>
        <v/>
      </c>
      <c r="AD462" s="64" t="str">
        <f>IF(B462&gt;【記載例】工事概要!$C$38,"",IF(B462&gt;=【記載例】工事概要!$C$37,$AD$13,""))</f>
        <v/>
      </c>
      <c r="AE462" s="64" t="str">
        <f>IF(B462&gt;【記載例】工事概要!$C$40,"",IF(B462&gt;=【記載例】工事概要!$C$39,$AE$13,""))</f>
        <v/>
      </c>
      <c r="AF462" s="64" t="str">
        <f t="shared" si="89"/>
        <v/>
      </c>
      <c r="AG462" s="64" t="str">
        <f t="shared" si="90"/>
        <v xml:space="preserve"> </v>
      </c>
    </row>
    <row r="463" spans="1:33" ht="39" customHeight="1">
      <c r="A463" s="47" t="str">
        <f t="shared" si="91"/>
        <v>対象期間外</v>
      </c>
      <c r="B463" s="72" t="str">
        <f>IFERROR(IF(B462=【記載例】工事概要!$E$14,"-",IF(B462="-","-",B462+1)),"-")</f>
        <v>-</v>
      </c>
      <c r="C463" s="73" t="str">
        <f t="shared" si="92"/>
        <v>-</v>
      </c>
      <c r="D463" s="66" t="str">
        <f t="shared" si="93"/>
        <v xml:space="preserve"> </v>
      </c>
      <c r="E463" s="85" t="str">
        <f>IF(B463=【記載例】工事概要!$E$10,"",IF(B463&gt;【記載例】工事概要!$E$13,"",IF(LEN(AF463)=0,"○","")))</f>
        <v/>
      </c>
      <c r="F463" s="70" t="str">
        <f t="shared" si="94"/>
        <v/>
      </c>
      <c r="G463" s="85" t="str">
        <f t="shared" ref="G463:G526" si="99">IF(E463="","",IF(WEEKDAY(B463)=1,"〇",IF(WEEKDAY(B463)=7,"〇","")))</f>
        <v/>
      </c>
      <c r="H463" s="85"/>
      <c r="I463" s="85"/>
      <c r="J463" s="74"/>
      <c r="K463" s="204"/>
      <c r="L463" s="71" t="str">
        <f t="shared" si="95"/>
        <v/>
      </c>
      <c r="M463" s="74" t="str">
        <f t="shared" ref="M463:M526" si="100">IF(L463="","",L463)</f>
        <v/>
      </c>
      <c r="N463" s="74" t="str">
        <f t="shared" ref="N463:N526" si="101">B463</f>
        <v>-</v>
      </c>
      <c r="O463" s="71" t="str">
        <f t="shared" si="96"/>
        <v/>
      </c>
      <c r="P463" s="71" t="str">
        <f t="shared" si="97"/>
        <v>振替済み</v>
      </c>
      <c r="Q463" s="192" t="str">
        <f t="shared" si="98"/>
        <v/>
      </c>
      <c r="R463" s="199" t="str">
        <f t="shared" ref="R463:R526" si="102">IFERROR(IF(WEEKDAY(C463)=2,"週の始まり",IF(WEEKDAY(C463)=1,"週の終わり",IF(WEEKDAY(C463)&gt;2,"↓",""))),"")</f>
        <v/>
      </c>
      <c r="S463" s="45"/>
      <c r="V463" s="64" t="str">
        <f>IFERROR(VLOOKUP(B463,【記載例】工事概要!$C$10:$D$14,2,FALSE),"")</f>
        <v/>
      </c>
      <c r="W463" s="64" t="str">
        <f>IFERROR(VLOOKUP(B463,【記載例】工事概要!$C$18:$D$23,2,FALSE),"")</f>
        <v/>
      </c>
      <c r="X463" s="64" t="str">
        <f>IFERROR(VLOOKUP(B463,【記載例】工事概要!$C$24:$D$26,2,FALSE),"")</f>
        <v/>
      </c>
      <c r="Y463" s="64" t="str">
        <f>IF(B463&gt;【記載例】工事概要!$C$28,"",IF(B463&gt;=【記載例】工事概要!$C$27,$Y$13,""))</f>
        <v/>
      </c>
      <c r="Z463" s="64" t="str">
        <f>IF(B463&gt;【記載例】工事概要!$C$30,"",IF(B463&gt;=【記載例】工事概要!$C$29,$Z$13,""))</f>
        <v/>
      </c>
      <c r="AA463" s="64" t="str">
        <f>IF(B463&gt;【記載例】工事概要!$C$32,"",IF(B463&gt;=【記載例】工事概要!$C$31,$AA$13,""))</f>
        <v/>
      </c>
      <c r="AB463" s="64" t="str">
        <f>IF(B463&gt;【記載例】工事概要!$C$34,"",IF(B463&gt;=【記載例】工事概要!$C$33,$AB$13,""))</f>
        <v/>
      </c>
      <c r="AC463" s="64" t="str">
        <f>IF(B463&gt;【記載例】工事概要!$C$36,"",IF(B463&gt;=【記載例】工事概要!$C$35,$AC$13,""))</f>
        <v/>
      </c>
      <c r="AD463" s="64" t="str">
        <f>IF(B463&gt;【記載例】工事概要!$C$38,"",IF(B463&gt;=【記載例】工事概要!$C$37,$AD$13,""))</f>
        <v/>
      </c>
      <c r="AE463" s="64" t="str">
        <f>IF(B463&gt;【記載例】工事概要!$C$40,"",IF(B463&gt;=【記載例】工事概要!$C$39,$AE$13,""))</f>
        <v/>
      </c>
      <c r="AF463" s="64" t="str">
        <f t="shared" ref="AF463:AF526" si="103">IF(COUNTA(W463:AE463)=0,"",W463&amp;X463&amp;Y463&amp;Z463&amp;AA463&amp;AB463&amp;AC463&amp;AD463&amp;AE463)</f>
        <v/>
      </c>
      <c r="AG463" s="64" t="str">
        <f t="shared" ref="AG463:AG526" si="104">V463&amp;" "&amp;AF463</f>
        <v xml:space="preserve"> </v>
      </c>
    </row>
    <row r="464" spans="1:33" ht="39" customHeight="1">
      <c r="A464" s="47" t="str">
        <f t="shared" ref="A464:A527" si="105">IF(F464="","対象期間外",IF(F464="〇","対象期間",""))</f>
        <v>対象期間外</v>
      </c>
      <c r="B464" s="72" t="str">
        <f>IFERROR(IF(B463=【記載例】工事概要!$E$14,"-",IF(B463="-","-",B463+1)),"-")</f>
        <v>-</v>
      </c>
      <c r="C464" s="73" t="str">
        <f t="shared" ref="C464:C527" si="106">IFERROR(WEEKDAY(B464),"-")</f>
        <v>-</v>
      </c>
      <c r="D464" s="66" t="str">
        <f t="shared" ref="D464:D527" si="107">AG464</f>
        <v xml:space="preserve"> </v>
      </c>
      <c r="E464" s="85" t="str">
        <f>IF(B464=【記載例】工事概要!$E$10,"",IF(B464&gt;【記載例】工事概要!$E$13,"",IF(LEN(AF464)=0,"○","")))</f>
        <v/>
      </c>
      <c r="F464" s="70" t="str">
        <f t="shared" ref="F464:F527" si="108">IF(E464="","","〇")</f>
        <v/>
      </c>
      <c r="G464" s="85" t="str">
        <f t="shared" si="99"/>
        <v/>
      </c>
      <c r="H464" s="85"/>
      <c r="I464" s="85"/>
      <c r="J464" s="74"/>
      <c r="K464" s="204"/>
      <c r="L464" s="71" t="str">
        <f t="shared" ref="L464:L527" si="109">IF(I464="完全週休２日の振替休日",J464,"")</f>
        <v/>
      </c>
      <c r="M464" s="74" t="str">
        <f t="shared" si="100"/>
        <v/>
      </c>
      <c r="N464" s="74" t="str">
        <f t="shared" si="101"/>
        <v>-</v>
      </c>
      <c r="O464" s="71" t="str">
        <f t="shared" ref="O464:O527" si="110">IF(H464&amp;I464=$T$4&amp;$T$5,"NG","")</f>
        <v/>
      </c>
      <c r="P464" s="71" t="str">
        <f t="shared" ref="P464:P527" si="111">IF(O464="","振替済み",$T$15)</f>
        <v>振替済み</v>
      </c>
      <c r="Q464" s="192" t="str">
        <f t="shared" ref="Q464:Q527" si="112">IFERROR(IF(G464="","",IF(I464="休日","OK",IF(I464=$T$3,VLOOKUP(B464,$M$15:$P$655,4,FALSE),"NG"))),"NG")</f>
        <v/>
      </c>
      <c r="R464" s="199" t="str">
        <f t="shared" si="102"/>
        <v/>
      </c>
      <c r="S464" s="45"/>
      <c r="V464" s="64" t="str">
        <f>IFERROR(VLOOKUP(B464,【記載例】工事概要!$C$10:$D$14,2,FALSE),"")</f>
        <v/>
      </c>
      <c r="W464" s="64" t="str">
        <f>IFERROR(VLOOKUP(B464,【記載例】工事概要!$C$18:$D$23,2,FALSE),"")</f>
        <v/>
      </c>
      <c r="X464" s="64" t="str">
        <f>IFERROR(VLOOKUP(B464,【記載例】工事概要!$C$24:$D$26,2,FALSE),"")</f>
        <v/>
      </c>
      <c r="Y464" s="64" t="str">
        <f>IF(B464&gt;【記載例】工事概要!$C$28,"",IF(B464&gt;=【記載例】工事概要!$C$27,$Y$13,""))</f>
        <v/>
      </c>
      <c r="Z464" s="64" t="str">
        <f>IF(B464&gt;【記載例】工事概要!$C$30,"",IF(B464&gt;=【記載例】工事概要!$C$29,$Z$13,""))</f>
        <v/>
      </c>
      <c r="AA464" s="64" t="str">
        <f>IF(B464&gt;【記載例】工事概要!$C$32,"",IF(B464&gt;=【記載例】工事概要!$C$31,$AA$13,""))</f>
        <v/>
      </c>
      <c r="AB464" s="64" t="str">
        <f>IF(B464&gt;【記載例】工事概要!$C$34,"",IF(B464&gt;=【記載例】工事概要!$C$33,$AB$13,""))</f>
        <v/>
      </c>
      <c r="AC464" s="64" t="str">
        <f>IF(B464&gt;【記載例】工事概要!$C$36,"",IF(B464&gt;=【記載例】工事概要!$C$35,$AC$13,""))</f>
        <v/>
      </c>
      <c r="AD464" s="64" t="str">
        <f>IF(B464&gt;【記載例】工事概要!$C$38,"",IF(B464&gt;=【記載例】工事概要!$C$37,$AD$13,""))</f>
        <v/>
      </c>
      <c r="AE464" s="64" t="str">
        <f>IF(B464&gt;【記載例】工事概要!$C$40,"",IF(B464&gt;=【記載例】工事概要!$C$39,$AE$13,""))</f>
        <v/>
      </c>
      <c r="AF464" s="64" t="str">
        <f t="shared" si="103"/>
        <v/>
      </c>
      <c r="AG464" s="64" t="str">
        <f t="shared" si="104"/>
        <v xml:space="preserve"> </v>
      </c>
    </row>
    <row r="465" spans="1:33" ht="39" customHeight="1">
      <c r="A465" s="47" t="str">
        <f t="shared" si="105"/>
        <v>対象期間外</v>
      </c>
      <c r="B465" s="72" t="str">
        <f>IFERROR(IF(B464=【記載例】工事概要!$E$14,"-",IF(B464="-","-",B464+1)),"-")</f>
        <v>-</v>
      </c>
      <c r="C465" s="73" t="str">
        <f t="shared" si="106"/>
        <v>-</v>
      </c>
      <c r="D465" s="66" t="str">
        <f t="shared" si="107"/>
        <v xml:space="preserve"> </v>
      </c>
      <c r="E465" s="85" t="str">
        <f>IF(B465=【記載例】工事概要!$E$10,"",IF(B465&gt;【記載例】工事概要!$E$13,"",IF(LEN(AF465)=0,"○","")))</f>
        <v/>
      </c>
      <c r="F465" s="70" t="str">
        <f t="shared" si="108"/>
        <v/>
      </c>
      <c r="G465" s="85" t="str">
        <f t="shared" si="99"/>
        <v/>
      </c>
      <c r="H465" s="85"/>
      <c r="I465" s="85"/>
      <c r="J465" s="74"/>
      <c r="K465" s="204"/>
      <c r="L465" s="71" t="str">
        <f t="shared" si="109"/>
        <v/>
      </c>
      <c r="M465" s="74" t="str">
        <f t="shared" si="100"/>
        <v/>
      </c>
      <c r="N465" s="74" t="str">
        <f t="shared" si="101"/>
        <v>-</v>
      </c>
      <c r="O465" s="71" t="str">
        <f t="shared" si="110"/>
        <v/>
      </c>
      <c r="P465" s="71" t="str">
        <f t="shared" si="111"/>
        <v>振替済み</v>
      </c>
      <c r="Q465" s="192" t="str">
        <f t="shared" si="112"/>
        <v/>
      </c>
      <c r="R465" s="199" t="str">
        <f t="shared" si="102"/>
        <v/>
      </c>
      <c r="S465" s="45"/>
      <c r="V465" s="64" t="str">
        <f>IFERROR(VLOOKUP(B465,【記載例】工事概要!$C$10:$D$14,2,FALSE),"")</f>
        <v/>
      </c>
      <c r="W465" s="64" t="str">
        <f>IFERROR(VLOOKUP(B465,【記載例】工事概要!$C$18:$D$23,2,FALSE),"")</f>
        <v/>
      </c>
      <c r="X465" s="64" t="str">
        <f>IFERROR(VLOOKUP(B465,【記載例】工事概要!$C$24:$D$26,2,FALSE),"")</f>
        <v/>
      </c>
      <c r="Y465" s="64" t="str">
        <f>IF(B465&gt;【記載例】工事概要!$C$28,"",IF(B465&gt;=【記載例】工事概要!$C$27,$Y$13,""))</f>
        <v/>
      </c>
      <c r="Z465" s="64" t="str">
        <f>IF(B465&gt;【記載例】工事概要!$C$30,"",IF(B465&gt;=【記載例】工事概要!$C$29,$Z$13,""))</f>
        <v/>
      </c>
      <c r="AA465" s="64" t="str">
        <f>IF(B465&gt;【記載例】工事概要!$C$32,"",IF(B465&gt;=【記載例】工事概要!$C$31,$AA$13,""))</f>
        <v/>
      </c>
      <c r="AB465" s="64" t="str">
        <f>IF(B465&gt;【記載例】工事概要!$C$34,"",IF(B465&gt;=【記載例】工事概要!$C$33,$AB$13,""))</f>
        <v/>
      </c>
      <c r="AC465" s="64" t="str">
        <f>IF(B465&gt;【記載例】工事概要!$C$36,"",IF(B465&gt;=【記載例】工事概要!$C$35,$AC$13,""))</f>
        <v/>
      </c>
      <c r="AD465" s="64" t="str">
        <f>IF(B465&gt;【記載例】工事概要!$C$38,"",IF(B465&gt;=【記載例】工事概要!$C$37,$AD$13,""))</f>
        <v/>
      </c>
      <c r="AE465" s="64" t="str">
        <f>IF(B465&gt;【記載例】工事概要!$C$40,"",IF(B465&gt;=【記載例】工事概要!$C$39,$AE$13,""))</f>
        <v/>
      </c>
      <c r="AF465" s="64" t="str">
        <f t="shared" si="103"/>
        <v/>
      </c>
      <c r="AG465" s="64" t="str">
        <f t="shared" si="104"/>
        <v xml:space="preserve"> </v>
      </c>
    </row>
    <row r="466" spans="1:33" ht="39" customHeight="1">
      <c r="A466" s="47" t="str">
        <f t="shared" si="105"/>
        <v>対象期間外</v>
      </c>
      <c r="B466" s="72" t="str">
        <f>IFERROR(IF(B465=【記載例】工事概要!$E$14,"-",IF(B465="-","-",B465+1)),"-")</f>
        <v>-</v>
      </c>
      <c r="C466" s="73" t="str">
        <f t="shared" si="106"/>
        <v>-</v>
      </c>
      <c r="D466" s="66" t="str">
        <f t="shared" si="107"/>
        <v xml:space="preserve"> </v>
      </c>
      <c r="E466" s="85" t="str">
        <f>IF(B466=【記載例】工事概要!$E$10,"",IF(B466&gt;【記載例】工事概要!$E$13,"",IF(LEN(AF466)=0,"○","")))</f>
        <v/>
      </c>
      <c r="F466" s="70" t="str">
        <f t="shared" si="108"/>
        <v/>
      </c>
      <c r="G466" s="85" t="str">
        <f t="shared" si="99"/>
        <v/>
      </c>
      <c r="H466" s="85"/>
      <c r="I466" s="85"/>
      <c r="J466" s="74"/>
      <c r="K466" s="204"/>
      <c r="L466" s="71" t="str">
        <f t="shared" si="109"/>
        <v/>
      </c>
      <c r="M466" s="74" t="str">
        <f t="shared" si="100"/>
        <v/>
      </c>
      <c r="N466" s="74" t="str">
        <f t="shared" si="101"/>
        <v>-</v>
      </c>
      <c r="O466" s="71" t="str">
        <f t="shared" si="110"/>
        <v/>
      </c>
      <c r="P466" s="71" t="str">
        <f t="shared" si="111"/>
        <v>振替済み</v>
      </c>
      <c r="Q466" s="192" t="str">
        <f t="shared" si="112"/>
        <v/>
      </c>
      <c r="R466" s="199" t="str">
        <f t="shared" si="102"/>
        <v/>
      </c>
      <c r="S466" s="45"/>
      <c r="V466" s="64" t="str">
        <f>IFERROR(VLOOKUP(B466,【記載例】工事概要!$C$10:$D$14,2,FALSE),"")</f>
        <v/>
      </c>
      <c r="W466" s="64" t="str">
        <f>IFERROR(VLOOKUP(B466,【記載例】工事概要!$C$18:$D$23,2,FALSE),"")</f>
        <v/>
      </c>
      <c r="X466" s="64" t="str">
        <f>IFERROR(VLOOKUP(B466,【記載例】工事概要!$C$24:$D$26,2,FALSE),"")</f>
        <v/>
      </c>
      <c r="Y466" s="64" t="str">
        <f>IF(B466&gt;【記載例】工事概要!$C$28,"",IF(B466&gt;=【記載例】工事概要!$C$27,$Y$13,""))</f>
        <v/>
      </c>
      <c r="Z466" s="64" t="str">
        <f>IF(B466&gt;【記載例】工事概要!$C$30,"",IF(B466&gt;=【記載例】工事概要!$C$29,$Z$13,""))</f>
        <v/>
      </c>
      <c r="AA466" s="64" t="str">
        <f>IF(B466&gt;【記載例】工事概要!$C$32,"",IF(B466&gt;=【記載例】工事概要!$C$31,$AA$13,""))</f>
        <v/>
      </c>
      <c r="AB466" s="64" t="str">
        <f>IF(B466&gt;【記載例】工事概要!$C$34,"",IF(B466&gt;=【記載例】工事概要!$C$33,$AB$13,""))</f>
        <v/>
      </c>
      <c r="AC466" s="64" t="str">
        <f>IF(B466&gt;【記載例】工事概要!$C$36,"",IF(B466&gt;=【記載例】工事概要!$C$35,$AC$13,""))</f>
        <v/>
      </c>
      <c r="AD466" s="64" t="str">
        <f>IF(B466&gt;【記載例】工事概要!$C$38,"",IF(B466&gt;=【記載例】工事概要!$C$37,$AD$13,""))</f>
        <v/>
      </c>
      <c r="AE466" s="64" t="str">
        <f>IF(B466&gt;【記載例】工事概要!$C$40,"",IF(B466&gt;=【記載例】工事概要!$C$39,$AE$13,""))</f>
        <v/>
      </c>
      <c r="AF466" s="64" t="str">
        <f t="shared" si="103"/>
        <v/>
      </c>
      <c r="AG466" s="64" t="str">
        <f t="shared" si="104"/>
        <v xml:space="preserve"> </v>
      </c>
    </row>
    <row r="467" spans="1:33" ht="39" customHeight="1">
      <c r="A467" s="47" t="str">
        <f t="shared" si="105"/>
        <v>対象期間外</v>
      </c>
      <c r="B467" s="72" t="str">
        <f>IFERROR(IF(B466=【記載例】工事概要!$E$14,"-",IF(B466="-","-",B466+1)),"-")</f>
        <v>-</v>
      </c>
      <c r="C467" s="73" t="str">
        <f t="shared" si="106"/>
        <v>-</v>
      </c>
      <c r="D467" s="66" t="str">
        <f t="shared" si="107"/>
        <v xml:space="preserve"> </v>
      </c>
      <c r="E467" s="85" t="str">
        <f>IF(B467=【記載例】工事概要!$E$10,"",IF(B467&gt;【記載例】工事概要!$E$13,"",IF(LEN(AF467)=0,"○","")))</f>
        <v/>
      </c>
      <c r="F467" s="70" t="str">
        <f t="shared" si="108"/>
        <v/>
      </c>
      <c r="G467" s="85" t="str">
        <f t="shared" si="99"/>
        <v/>
      </c>
      <c r="H467" s="85"/>
      <c r="I467" s="85"/>
      <c r="J467" s="74"/>
      <c r="K467" s="204"/>
      <c r="L467" s="71" t="str">
        <f t="shared" si="109"/>
        <v/>
      </c>
      <c r="M467" s="74" t="str">
        <f t="shared" si="100"/>
        <v/>
      </c>
      <c r="N467" s="74" t="str">
        <f t="shared" si="101"/>
        <v>-</v>
      </c>
      <c r="O467" s="71" t="str">
        <f t="shared" si="110"/>
        <v/>
      </c>
      <c r="P467" s="71" t="str">
        <f t="shared" si="111"/>
        <v>振替済み</v>
      </c>
      <c r="Q467" s="192" t="str">
        <f t="shared" si="112"/>
        <v/>
      </c>
      <c r="R467" s="199" t="str">
        <f t="shared" si="102"/>
        <v/>
      </c>
      <c r="S467" s="45"/>
      <c r="V467" s="64" t="str">
        <f>IFERROR(VLOOKUP(B467,【記載例】工事概要!$C$10:$D$14,2,FALSE),"")</f>
        <v/>
      </c>
      <c r="W467" s="64" t="str">
        <f>IFERROR(VLOOKUP(B467,【記載例】工事概要!$C$18:$D$23,2,FALSE),"")</f>
        <v/>
      </c>
      <c r="X467" s="64" t="str">
        <f>IFERROR(VLOOKUP(B467,【記載例】工事概要!$C$24:$D$26,2,FALSE),"")</f>
        <v/>
      </c>
      <c r="Y467" s="64" t="str">
        <f>IF(B467&gt;【記載例】工事概要!$C$28,"",IF(B467&gt;=【記載例】工事概要!$C$27,$Y$13,""))</f>
        <v/>
      </c>
      <c r="Z467" s="64" t="str">
        <f>IF(B467&gt;【記載例】工事概要!$C$30,"",IF(B467&gt;=【記載例】工事概要!$C$29,$Z$13,""))</f>
        <v/>
      </c>
      <c r="AA467" s="64" t="str">
        <f>IF(B467&gt;【記載例】工事概要!$C$32,"",IF(B467&gt;=【記載例】工事概要!$C$31,$AA$13,""))</f>
        <v/>
      </c>
      <c r="AB467" s="64" t="str">
        <f>IF(B467&gt;【記載例】工事概要!$C$34,"",IF(B467&gt;=【記載例】工事概要!$C$33,$AB$13,""))</f>
        <v/>
      </c>
      <c r="AC467" s="64" t="str">
        <f>IF(B467&gt;【記載例】工事概要!$C$36,"",IF(B467&gt;=【記載例】工事概要!$C$35,$AC$13,""))</f>
        <v/>
      </c>
      <c r="AD467" s="64" t="str">
        <f>IF(B467&gt;【記載例】工事概要!$C$38,"",IF(B467&gt;=【記載例】工事概要!$C$37,$AD$13,""))</f>
        <v/>
      </c>
      <c r="AE467" s="64" t="str">
        <f>IF(B467&gt;【記載例】工事概要!$C$40,"",IF(B467&gt;=【記載例】工事概要!$C$39,$AE$13,""))</f>
        <v/>
      </c>
      <c r="AF467" s="64" t="str">
        <f t="shared" si="103"/>
        <v/>
      </c>
      <c r="AG467" s="64" t="str">
        <f t="shared" si="104"/>
        <v xml:space="preserve"> </v>
      </c>
    </row>
    <row r="468" spans="1:33" ht="39" customHeight="1">
      <c r="A468" s="47" t="str">
        <f t="shared" si="105"/>
        <v>対象期間外</v>
      </c>
      <c r="B468" s="72" t="str">
        <f>IFERROR(IF(B467=【記載例】工事概要!$E$14,"-",IF(B467="-","-",B467+1)),"-")</f>
        <v>-</v>
      </c>
      <c r="C468" s="73" t="str">
        <f t="shared" si="106"/>
        <v>-</v>
      </c>
      <c r="D468" s="66" t="str">
        <f t="shared" si="107"/>
        <v xml:space="preserve"> </v>
      </c>
      <c r="E468" s="85" t="str">
        <f>IF(B468=【記載例】工事概要!$E$10,"",IF(B468&gt;【記載例】工事概要!$E$13,"",IF(LEN(AF468)=0,"○","")))</f>
        <v/>
      </c>
      <c r="F468" s="70" t="str">
        <f t="shared" si="108"/>
        <v/>
      </c>
      <c r="G468" s="85" t="str">
        <f t="shared" si="99"/>
        <v/>
      </c>
      <c r="H468" s="85"/>
      <c r="I468" s="85"/>
      <c r="J468" s="74"/>
      <c r="K468" s="204"/>
      <c r="L468" s="71" t="str">
        <f t="shared" si="109"/>
        <v/>
      </c>
      <c r="M468" s="74" t="str">
        <f t="shared" si="100"/>
        <v/>
      </c>
      <c r="N468" s="74" t="str">
        <f t="shared" si="101"/>
        <v>-</v>
      </c>
      <c r="O468" s="71" t="str">
        <f t="shared" si="110"/>
        <v/>
      </c>
      <c r="P468" s="71" t="str">
        <f t="shared" si="111"/>
        <v>振替済み</v>
      </c>
      <c r="Q468" s="192" t="str">
        <f t="shared" si="112"/>
        <v/>
      </c>
      <c r="R468" s="199" t="str">
        <f t="shared" si="102"/>
        <v/>
      </c>
      <c r="S468" s="45"/>
      <c r="V468" s="64" t="str">
        <f>IFERROR(VLOOKUP(B468,【記載例】工事概要!$C$10:$D$14,2,FALSE),"")</f>
        <v/>
      </c>
      <c r="W468" s="64" t="str">
        <f>IFERROR(VLOOKUP(B468,【記載例】工事概要!$C$18:$D$23,2,FALSE),"")</f>
        <v/>
      </c>
      <c r="X468" s="64" t="str">
        <f>IFERROR(VLOOKUP(B468,【記載例】工事概要!$C$24:$D$26,2,FALSE),"")</f>
        <v/>
      </c>
      <c r="Y468" s="64" t="str">
        <f>IF(B468&gt;【記載例】工事概要!$C$28,"",IF(B468&gt;=【記載例】工事概要!$C$27,$Y$13,""))</f>
        <v/>
      </c>
      <c r="Z468" s="64" t="str">
        <f>IF(B468&gt;【記載例】工事概要!$C$30,"",IF(B468&gt;=【記載例】工事概要!$C$29,$Z$13,""))</f>
        <v/>
      </c>
      <c r="AA468" s="64" t="str">
        <f>IF(B468&gt;【記載例】工事概要!$C$32,"",IF(B468&gt;=【記載例】工事概要!$C$31,$AA$13,""))</f>
        <v/>
      </c>
      <c r="AB468" s="64" t="str">
        <f>IF(B468&gt;【記載例】工事概要!$C$34,"",IF(B468&gt;=【記載例】工事概要!$C$33,$AB$13,""))</f>
        <v/>
      </c>
      <c r="AC468" s="64" t="str">
        <f>IF(B468&gt;【記載例】工事概要!$C$36,"",IF(B468&gt;=【記載例】工事概要!$C$35,$AC$13,""))</f>
        <v/>
      </c>
      <c r="AD468" s="64" t="str">
        <f>IF(B468&gt;【記載例】工事概要!$C$38,"",IF(B468&gt;=【記載例】工事概要!$C$37,$AD$13,""))</f>
        <v/>
      </c>
      <c r="AE468" s="64" t="str">
        <f>IF(B468&gt;【記載例】工事概要!$C$40,"",IF(B468&gt;=【記載例】工事概要!$C$39,$AE$13,""))</f>
        <v/>
      </c>
      <c r="AF468" s="64" t="str">
        <f t="shared" si="103"/>
        <v/>
      </c>
      <c r="AG468" s="64" t="str">
        <f t="shared" si="104"/>
        <v xml:space="preserve"> </v>
      </c>
    </row>
    <row r="469" spans="1:33" ht="39" customHeight="1">
      <c r="A469" s="47" t="str">
        <f t="shared" si="105"/>
        <v>対象期間外</v>
      </c>
      <c r="B469" s="72" t="str">
        <f>IFERROR(IF(B468=【記載例】工事概要!$E$14,"-",IF(B468="-","-",B468+1)),"-")</f>
        <v>-</v>
      </c>
      <c r="C469" s="73" t="str">
        <f t="shared" si="106"/>
        <v>-</v>
      </c>
      <c r="D469" s="66" t="str">
        <f t="shared" si="107"/>
        <v xml:space="preserve"> </v>
      </c>
      <c r="E469" s="85" t="str">
        <f>IF(B469=【記載例】工事概要!$E$10,"",IF(B469&gt;【記載例】工事概要!$E$13,"",IF(LEN(AF469)=0,"○","")))</f>
        <v/>
      </c>
      <c r="F469" s="70" t="str">
        <f t="shared" si="108"/>
        <v/>
      </c>
      <c r="G469" s="85" t="str">
        <f t="shared" si="99"/>
        <v/>
      </c>
      <c r="H469" s="85"/>
      <c r="I469" s="85"/>
      <c r="J469" s="74"/>
      <c r="K469" s="204"/>
      <c r="L469" s="71" t="str">
        <f t="shared" si="109"/>
        <v/>
      </c>
      <c r="M469" s="74" t="str">
        <f t="shared" si="100"/>
        <v/>
      </c>
      <c r="N469" s="74" t="str">
        <f t="shared" si="101"/>
        <v>-</v>
      </c>
      <c r="O469" s="71" t="str">
        <f t="shared" si="110"/>
        <v/>
      </c>
      <c r="P469" s="71" t="str">
        <f t="shared" si="111"/>
        <v>振替済み</v>
      </c>
      <c r="Q469" s="192" t="str">
        <f t="shared" si="112"/>
        <v/>
      </c>
      <c r="R469" s="199" t="str">
        <f t="shared" si="102"/>
        <v/>
      </c>
      <c r="S469" s="45"/>
      <c r="V469" s="64" t="str">
        <f>IFERROR(VLOOKUP(B469,【記載例】工事概要!$C$10:$D$14,2,FALSE),"")</f>
        <v/>
      </c>
      <c r="W469" s="64" t="str">
        <f>IFERROR(VLOOKUP(B469,【記載例】工事概要!$C$18:$D$23,2,FALSE),"")</f>
        <v/>
      </c>
      <c r="X469" s="64" t="str">
        <f>IFERROR(VLOOKUP(B469,【記載例】工事概要!$C$24:$D$26,2,FALSE),"")</f>
        <v/>
      </c>
      <c r="Y469" s="64" t="str">
        <f>IF(B469&gt;【記載例】工事概要!$C$28,"",IF(B469&gt;=【記載例】工事概要!$C$27,$Y$13,""))</f>
        <v/>
      </c>
      <c r="Z469" s="64" t="str">
        <f>IF(B469&gt;【記載例】工事概要!$C$30,"",IF(B469&gt;=【記載例】工事概要!$C$29,$Z$13,""))</f>
        <v/>
      </c>
      <c r="AA469" s="64" t="str">
        <f>IF(B469&gt;【記載例】工事概要!$C$32,"",IF(B469&gt;=【記載例】工事概要!$C$31,$AA$13,""))</f>
        <v/>
      </c>
      <c r="AB469" s="64" t="str">
        <f>IF(B469&gt;【記載例】工事概要!$C$34,"",IF(B469&gt;=【記載例】工事概要!$C$33,$AB$13,""))</f>
        <v/>
      </c>
      <c r="AC469" s="64" t="str">
        <f>IF(B469&gt;【記載例】工事概要!$C$36,"",IF(B469&gt;=【記載例】工事概要!$C$35,$AC$13,""))</f>
        <v/>
      </c>
      <c r="AD469" s="64" t="str">
        <f>IF(B469&gt;【記載例】工事概要!$C$38,"",IF(B469&gt;=【記載例】工事概要!$C$37,$AD$13,""))</f>
        <v/>
      </c>
      <c r="AE469" s="64" t="str">
        <f>IF(B469&gt;【記載例】工事概要!$C$40,"",IF(B469&gt;=【記載例】工事概要!$C$39,$AE$13,""))</f>
        <v/>
      </c>
      <c r="AF469" s="64" t="str">
        <f t="shared" si="103"/>
        <v/>
      </c>
      <c r="AG469" s="64" t="str">
        <f t="shared" si="104"/>
        <v xml:space="preserve"> </v>
      </c>
    </row>
    <row r="470" spans="1:33" ht="39" customHeight="1">
      <c r="A470" s="47" t="str">
        <f t="shared" si="105"/>
        <v>対象期間外</v>
      </c>
      <c r="B470" s="72" t="str">
        <f>IFERROR(IF(B469=【記載例】工事概要!$E$14,"-",IF(B469="-","-",B469+1)),"-")</f>
        <v>-</v>
      </c>
      <c r="C470" s="73" t="str">
        <f t="shared" si="106"/>
        <v>-</v>
      </c>
      <c r="D470" s="66" t="str">
        <f t="shared" si="107"/>
        <v xml:space="preserve"> </v>
      </c>
      <c r="E470" s="85" t="str">
        <f>IF(B470=【記載例】工事概要!$E$10,"",IF(B470&gt;【記載例】工事概要!$E$13,"",IF(LEN(AF470)=0,"○","")))</f>
        <v/>
      </c>
      <c r="F470" s="70" t="str">
        <f t="shared" si="108"/>
        <v/>
      </c>
      <c r="G470" s="85" t="str">
        <f t="shared" si="99"/>
        <v/>
      </c>
      <c r="H470" s="85"/>
      <c r="I470" s="85"/>
      <c r="J470" s="74"/>
      <c r="K470" s="204"/>
      <c r="L470" s="71" t="str">
        <f t="shared" si="109"/>
        <v/>
      </c>
      <c r="M470" s="74" t="str">
        <f t="shared" si="100"/>
        <v/>
      </c>
      <c r="N470" s="74" t="str">
        <f t="shared" si="101"/>
        <v>-</v>
      </c>
      <c r="O470" s="71" t="str">
        <f t="shared" si="110"/>
        <v/>
      </c>
      <c r="P470" s="71" t="str">
        <f t="shared" si="111"/>
        <v>振替済み</v>
      </c>
      <c r="Q470" s="192" t="str">
        <f t="shared" si="112"/>
        <v/>
      </c>
      <c r="R470" s="199" t="str">
        <f t="shared" si="102"/>
        <v/>
      </c>
      <c r="S470" s="45"/>
      <c r="V470" s="64" t="str">
        <f>IFERROR(VLOOKUP(B470,【記載例】工事概要!$C$10:$D$14,2,FALSE),"")</f>
        <v/>
      </c>
      <c r="W470" s="64" t="str">
        <f>IFERROR(VLOOKUP(B470,【記載例】工事概要!$C$18:$D$23,2,FALSE),"")</f>
        <v/>
      </c>
      <c r="X470" s="64" t="str">
        <f>IFERROR(VLOOKUP(B470,【記載例】工事概要!$C$24:$D$26,2,FALSE),"")</f>
        <v/>
      </c>
      <c r="Y470" s="64" t="str">
        <f>IF(B470&gt;【記載例】工事概要!$C$28,"",IF(B470&gt;=【記載例】工事概要!$C$27,$Y$13,""))</f>
        <v/>
      </c>
      <c r="Z470" s="64" t="str">
        <f>IF(B470&gt;【記載例】工事概要!$C$30,"",IF(B470&gt;=【記載例】工事概要!$C$29,$Z$13,""))</f>
        <v/>
      </c>
      <c r="AA470" s="64" t="str">
        <f>IF(B470&gt;【記載例】工事概要!$C$32,"",IF(B470&gt;=【記載例】工事概要!$C$31,$AA$13,""))</f>
        <v/>
      </c>
      <c r="AB470" s="64" t="str">
        <f>IF(B470&gt;【記載例】工事概要!$C$34,"",IF(B470&gt;=【記載例】工事概要!$C$33,$AB$13,""))</f>
        <v/>
      </c>
      <c r="AC470" s="64" t="str">
        <f>IF(B470&gt;【記載例】工事概要!$C$36,"",IF(B470&gt;=【記載例】工事概要!$C$35,$AC$13,""))</f>
        <v/>
      </c>
      <c r="AD470" s="64" t="str">
        <f>IF(B470&gt;【記載例】工事概要!$C$38,"",IF(B470&gt;=【記載例】工事概要!$C$37,$AD$13,""))</f>
        <v/>
      </c>
      <c r="AE470" s="64" t="str">
        <f>IF(B470&gt;【記載例】工事概要!$C$40,"",IF(B470&gt;=【記載例】工事概要!$C$39,$AE$13,""))</f>
        <v/>
      </c>
      <c r="AF470" s="64" t="str">
        <f t="shared" si="103"/>
        <v/>
      </c>
      <c r="AG470" s="64" t="str">
        <f t="shared" si="104"/>
        <v xml:space="preserve"> </v>
      </c>
    </row>
    <row r="471" spans="1:33" ht="39" customHeight="1">
      <c r="A471" s="47" t="str">
        <f t="shared" si="105"/>
        <v>対象期間外</v>
      </c>
      <c r="B471" s="72" t="str">
        <f>IFERROR(IF(B470=【記載例】工事概要!$E$14,"-",IF(B470="-","-",B470+1)),"-")</f>
        <v>-</v>
      </c>
      <c r="C471" s="73" t="str">
        <f t="shared" si="106"/>
        <v>-</v>
      </c>
      <c r="D471" s="66" t="str">
        <f t="shared" si="107"/>
        <v xml:space="preserve"> </v>
      </c>
      <c r="E471" s="85" t="str">
        <f>IF(B471=【記載例】工事概要!$E$10,"",IF(B471&gt;【記載例】工事概要!$E$13,"",IF(LEN(AF471)=0,"○","")))</f>
        <v/>
      </c>
      <c r="F471" s="70" t="str">
        <f t="shared" si="108"/>
        <v/>
      </c>
      <c r="G471" s="85" t="str">
        <f t="shared" si="99"/>
        <v/>
      </c>
      <c r="H471" s="85"/>
      <c r="I471" s="85"/>
      <c r="J471" s="74"/>
      <c r="K471" s="204"/>
      <c r="L471" s="71" t="str">
        <f t="shared" si="109"/>
        <v/>
      </c>
      <c r="M471" s="74" t="str">
        <f t="shared" si="100"/>
        <v/>
      </c>
      <c r="N471" s="74" t="str">
        <f t="shared" si="101"/>
        <v>-</v>
      </c>
      <c r="O471" s="71" t="str">
        <f t="shared" si="110"/>
        <v/>
      </c>
      <c r="P471" s="71" t="str">
        <f t="shared" si="111"/>
        <v>振替済み</v>
      </c>
      <c r="Q471" s="192" t="str">
        <f t="shared" si="112"/>
        <v/>
      </c>
      <c r="R471" s="199" t="str">
        <f t="shared" si="102"/>
        <v/>
      </c>
      <c r="S471" s="45"/>
      <c r="V471" s="64" t="str">
        <f>IFERROR(VLOOKUP(B471,【記載例】工事概要!$C$10:$D$14,2,FALSE),"")</f>
        <v/>
      </c>
      <c r="W471" s="64" t="str">
        <f>IFERROR(VLOOKUP(B471,【記載例】工事概要!$C$18:$D$23,2,FALSE),"")</f>
        <v/>
      </c>
      <c r="X471" s="64" t="str">
        <f>IFERROR(VLOOKUP(B471,【記載例】工事概要!$C$24:$D$26,2,FALSE),"")</f>
        <v/>
      </c>
      <c r="Y471" s="64" t="str">
        <f>IF(B471&gt;【記載例】工事概要!$C$28,"",IF(B471&gt;=【記載例】工事概要!$C$27,$Y$13,""))</f>
        <v/>
      </c>
      <c r="Z471" s="64" t="str">
        <f>IF(B471&gt;【記載例】工事概要!$C$30,"",IF(B471&gt;=【記載例】工事概要!$C$29,$Z$13,""))</f>
        <v/>
      </c>
      <c r="AA471" s="64" t="str">
        <f>IF(B471&gt;【記載例】工事概要!$C$32,"",IF(B471&gt;=【記載例】工事概要!$C$31,$AA$13,""))</f>
        <v/>
      </c>
      <c r="AB471" s="64" t="str">
        <f>IF(B471&gt;【記載例】工事概要!$C$34,"",IF(B471&gt;=【記載例】工事概要!$C$33,$AB$13,""))</f>
        <v/>
      </c>
      <c r="AC471" s="64" t="str">
        <f>IF(B471&gt;【記載例】工事概要!$C$36,"",IF(B471&gt;=【記載例】工事概要!$C$35,$AC$13,""))</f>
        <v/>
      </c>
      <c r="AD471" s="64" t="str">
        <f>IF(B471&gt;【記載例】工事概要!$C$38,"",IF(B471&gt;=【記載例】工事概要!$C$37,$AD$13,""))</f>
        <v/>
      </c>
      <c r="AE471" s="64" t="str">
        <f>IF(B471&gt;【記載例】工事概要!$C$40,"",IF(B471&gt;=【記載例】工事概要!$C$39,$AE$13,""))</f>
        <v/>
      </c>
      <c r="AF471" s="64" t="str">
        <f t="shared" si="103"/>
        <v/>
      </c>
      <c r="AG471" s="64" t="str">
        <f t="shared" si="104"/>
        <v xml:space="preserve"> </v>
      </c>
    </row>
    <row r="472" spans="1:33" ht="39" customHeight="1">
      <c r="A472" s="47" t="str">
        <f t="shared" si="105"/>
        <v>対象期間外</v>
      </c>
      <c r="B472" s="72" t="str">
        <f>IFERROR(IF(B471=【記載例】工事概要!$E$14,"-",IF(B471="-","-",B471+1)),"-")</f>
        <v>-</v>
      </c>
      <c r="C472" s="73" t="str">
        <f t="shared" si="106"/>
        <v>-</v>
      </c>
      <c r="D472" s="66" t="str">
        <f t="shared" si="107"/>
        <v xml:space="preserve"> </v>
      </c>
      <c r="E472" s="85" t="str">
        <f>IF(B472=【記載例】工事概要!$E$10,"",IF(B472&gt;【記載例】工事概要!$E$13,"",IF(LEN(AF472)=0,"○","")))</f>
        <v/>
      </c>
      <c r="F472" s="70" t="str">
        <f t="shared" si="108"/>
        <v/>
      </c>
      <c r="G472" s="85" t="str">
        <f t="shared" si="99"/>
        <v/>
      </c>
      <c r="H472" s="85"/>
      <c r="I472" s="85"/>
      <c r="J472" s="74"/>
      <c r="K472" s="204"/>
      <c r="L472" s="71" t="str">
        <f t="shared" si="109"/>
        <v/>
      </c>
      <c r="M472" s="74" t="str">
        <f t="shared" si="100"/>
        <v/>
      </c>
      <c r="N472" s="74" t="str">
        <f t="shared" si="101"/>
        <v>-</v>
      </c>
      <c r="O472" s="71" t="str">
        <f t="shared" si="110"/>
        <v/>
      </c>
      <c r="P472" s="71" t="str">
        <f t="shared" si="111"/>
        <v>振替済み</v>
      </c>
      <c r="Q472" s="192" t="str">
        <f t="shared" si="112"/>
        <v/>
      </c>
      <c r="R472" s="199" t="str">
        <f t="shared" si="102"/>
        <v/>
      </c>
      <c r="S472" s="45"/>
      <c r="V472" s="64" t="str">
        <f>IFERROR(VLOOKUP(B472,【記載例】工事概要!$C$10:$D$14,2,FALSE),"")</f>
        <v/>
      </c>
      <c r="W472" s="64" t="str">
        <f>IFERROR(VLOOKUP(B472,【記載例】工事概要!$C$18:$D$23,2,FALSE),"")</f>
        <v/>
      </c>
      <c r="X472" s="64" t="str">
        <f>IFERROR(VLOOKUP(B472,【記載例】工事概要!$C$24:$D$26,2,FALSE),"")</f>
        <v/>
      </c>
      <c r="Y472" s="64" t="str">
        <f>IF(B472&gt;【記載例】工事概要!$C$28,"",IF(B472&gt;=【記載例】工事概要!$C$27,$Y$13,""))</f>
        <v/>
      </c>
      <c r="Z472" s="64" t="str">
        <f>IF(B472&gt;【記載例】工事概要!$C$30,"",IF(B472&gt;=【記載例】工事概要!$C$29,$Z$13,""))</f>
        <v/>
      </c>
      <c r="AA472" s="64" t="str">
        <f>IF(B472&gt;【記載例】工事概要!$C$32,"",IF(B472&gt;=【記載例】工事概要!$C$31,$AA$13,""))</f>
        <v/>
      </c>
      <c r="AB472" s="64" t="str">
        <f>IF(B472&gt;【記載例】工事概要!$C$34,"",IF(B472&gt;=【記載例】工事概要!$C$33,$AB$13,""))</f>
        <v/>
      </c>
      <c r="AC472" s="64" t="str">
        <f>IF(B472&gt;【記載例】工事概要!$C$36,"",IF(B472&gt;=【記載例】工事概要!$C$35,$AC$13,""))</f>
        <v/>
      </c>
      <c r="AD472" s="64" t="str">
        <f>IF(B472&gt;【記載例】工事概要!$C$38,"",IF(B472&gt;=【記載例】工事概要!$C$37,$AD$13,""))</f>
        <v/>
      </c>
      <c r="AE472" s="64" t="str">
        <f>IF(B472&gt;【記載例】工事概要!$C$40,"",IF(B472&gt;=【記載例】工事概要!$C$39,$AE$13,""))</f>
        <v/>
      </c>
      <c r="AF472" s="64" t="str">
        <f t="shared" si="103"/>
        <v/>
      </c>
      <c r="AG472" s="64" t="str">
        <f t="shared" si="104"/>
        <v xml:space="preserve"> </v>
      </c>
    </row>
    <row r="473" spans="1:33" ht="39" customHeight="1">
      <c r="A473" s="47" t="str">
        <f t="shared" si="105"/>
        <v>対象期間外</v>
      </c>
      <c r="B473" s="72" t="str">
        <f>IFERROR(IF(B472=【記載例】工事概要!$E$14,"-",IF(B472="-","-",B472+1)),"-")</f>
        <v>-</v>
      </c>
      <c r="C473" s="73" t="str">
        <f t="shared" si="106"/>
        <v>-</v>
      </c>
      <c r="D473" s="66" t="str">
        <f t="shared" si="107"/>
        <v xml:space="preserve"> </v>
      </c>
      <c r="E473" s="85" t="str">
        <f>IF(B473=【記載例】工事概要!$E$10,"",IF(B473&gt;【記載例】工事概要!$E$13,"",IF(LEN(AF473)=0,"○","")))</f>
        <v/>
      </c>
      <c r="F473" s="70" t="str">
        <f t="shared" si="108"/>
        <v/>
      </c>
      <c r="G473" s="85" t="str">
        <f t="shared" si="99"/>
        <v/>
      </c>
      <c r="H473" s="85"/>
      <c r="I473" s="85"/>
      <c r="J473" s="74"/>
      <c r="K473" s="204"/>
      <c r="L473" s="71" t="str">
        <f t="shared" si="109"/>
        <v/>
      </c>
      <c r="M473" s="74" t="str">
        <f t="shared" si="100"/>
        <v/>
      </c>
      <c r="N473" s="74" t="str">
        <f t="shared" si="101"/>
        <v>-</v>
      </c>
      <c r="O473" s="71" t="str">
        <f t="shared" si="110"/>
        <v/>
      </c>
      <c r="P473" s="71" t="str">
        <f t="shared" si="111"/>
        <v>振替済み</v>
      </c>
      <c r="Q473" s="192" t="str">
        <f t="shared" si="112"/>
        <v/>
      </c>
      <c r="R473" s="199" t="str">
        <f t="shared" si="102"/>
        <v/>
      </c>
      <c r="S473" s="45"/>
      <c r="V473" s="64" t="str">
        <f>IFERROR(VLOOKUP(B473,【記載例】工事概要!$C$10:$D$14,2,FALSE),"")</f>
        <v/>
      </c>
      <c r="W473" s="64" t="str">
        <f>IFERROR(VLOOKUP(B473,【記載例】工事概要!$C$18:$D$23,2,FALSE),"")</f>
        <v/>
      </c>
      <c r="X473" s="64" t="str">
        <f>IFERROR(VLOOKUP(B473,【記載例】工事概要!$C$24:$D$26,2,FALSE),"")</f>
        <v/>
      </c>
      <c r="Y473" s="64" t="str">
        <f>IF(B473&gt;【記載例】工事概要!$C$28,"",IF(B473&gt;=【記載例】工事概要!$C$27,$Y$13,""))</f>
        <v/>
      </c>
      <c r="Z473" s="64" t="str">
        <f>IF(B473&gt;【記載例】工事概要!$C$30,"",IF(B473&gt;=【記載例】工事概要!$C$29,$Z$13,""))</f>
        <v/>
      </c>
      <c r="AA473" s="64" t="str">
        <f>IF(B473&gt;【記載例】工事概要!$C$32,"",IF(B473&gt;=【記載例】工事概要!$C$31,$AA$13,""))</f>
        <v/>
      </c>
      <c r="AB473" s="64" t="str">
        <f>IF(B473&gt;【記載例】工事概要!$C$34,"",IF(B473&gt;=【記載例】工事概要!$C$33,$AB$13,""))</f>
        <v/>
      </c>
      <c r="AC473" s="64" t="str">
        <f>IF(B473&gt;【記載例】工事概要!$C$36,"",IF(B473&gt;=【記載例】工事概要!$C$35,$AC$13,""))</f>
        <v/>
      </c>
      <c r="AD473" s="64" t="str">
        <f>IF(B473&gt;【記載例】工事概要!$C$38,"",IF(B473&gt;=【記載例】工事概要!$C$37,$AD$13,""))</f>
        <v/>
      </c>
      <c r="AE473" s="64" t="str">
        <f>IF(B473&gt;【記載例】工事概要!$C$40,"",IF(B473&gt;=【記載例】工事概要!$C$39,$AE$13,""))</f>
        <v/>
      </c>
      <c r="AF473" s="64" t="str">
        <f t="shared" si="103"/>
        <v/>
      </c>
      <c r="AG473" s="64" t="str">
        <f t="shared" si="104"/>
        <v xml:space="preserve"> </v>
      </c>
    </row>
    <row r="474" spans="1:33" ht="39" customHeight="1">
      <c r="A474" s="47" t="str">
        <f t="shared" si="105"/>
        <v>対象期間外</v>
      </c>
      <c r="B474" s="72" t="str">
        <f>IFERROR(IF(B473=【記載例】工事概要!$E$14,"-",IF(B473="-","-",B473+1)),"-")</f>
        <v>-</v>
      </c>
      <c r="C474" s="73" t="str">
        <f t="shared" si="106"/>
        <v>-</v>
      </c>
      <c r="D474" s="66" t="str">
        <f t="shared" si="107"/>
        <v xml:space="preserve"> </v>
      </c>
      <c r="E474" s="85" t="str">
        <f>IF(B474=【記載例】工事概要!$E$10,"",IF(B474&gt;【記載例】工事概要!$E$13,"",IF(LEN(AF474)=0,"○","")))</f>
        <v/>
      </c>
      <c r="F474" s="70" t="str">
        <f t="shared" si="108"/>
        <v/>
      </c>
      <c r="G474" s="85" t="str">
        <f t="shared" si="99"/>
        <v/>
      </c>
      <c r="H474" s="85"/>
      <c r="I474" s="85"/>
      <c r="J474" s="74"/>
      <c r="K474" s="204"/>
      <c r="L474" s="71" t="str">
        <f t="shared" si="109"/>
        <v/>
      </c>
      <c r="M474" s="74" t="str">
        <f t="shared" si="100"/>
        <v/>
      </c>
      <c r="N474" s="74" t="str">
        <f t="shared" si="101"/>
        <v>-</v>
      </c>
      <c r="O474" s="71" t="str">
        <f t="shared" si="110"/>
        <v/>
      </c>
      <c r="P474" s="71" t="str">
        <f t="shared" si="111"/>
        <v>振替済み</v>
      </c>
      <c r="Q474" s="192" t="str">
        <f t="shared" si="112"/>
        <v/>
      </c>
      <c r="R474" s="199" t="str">
        <f t="shared" si="102"/>
        <v/>
      </c>
      <c r="S474" s="45"/>
      <c r="V474" s="64" t="str">
        <f>IFERROR(VLOOKUP(B474,【記載例】工事概要!$C$10:$D$14,2,FALSE),"")</f>
        <v/>
      </c>
      <c r="W474" s="64" t="str">
        <f>IFERROR(VLOOKUP(B474,【記載例】工事概要!$C$18:$D$23,2,FALSE),"")</f>
        <v/>
      </c>
      <c r="X474" s="64" t="str">
        <f>IFERROR(VLOOKUP(B474,【記載例】工事概要!$C$24:$D$26,2,FALSE),"")</f>
        <v/>
      </c>
      <c r="Y474" s="64" t="str">
        <f>IF(B474&gt;【記載例】工事概要!$C$28,"",IF(B474&gt;=【記載例】工事概要!$C$27,$Y$13,""))</f>
        <v/>
      </c>
      <c r="Z474" s="64" t="str">
        <f>IF(B474&gt;【記載例】工事概要!$C$30,"",IF(B474&gt;=【記載例】工事概要!$C$29,$Z$13,""))</f>
        <v/>
      </c>
      <c r="AA474" s="64" t="str">
        <f>IF(B474&gt;【記載例】工事概要!$C$32,"",IF(B474&gt;=【記載例】工事概要!$C$31,$AA$13,""))</f>
        <v/>
      </c>
      <c r="AB474" s="64" t="str">
        <f>IF(B474&gt;【記載例】工事概要!$C$34,"",IF(B474&gt;=【記載例】工事概要!$C$33,$AB$13,""))</f>
        <v/>
      </c>
      <c r="AC474" s="64" t="str">
        <f>IF(B474&gt;【記載例】工事概要!$C$36,"",IF(B474&gt;=【記載例】工事概要!$C$35,$AC$13,""))</f>
        <v/>
      </c>
      <c r="AD474" s="64" t="str">
        <f>IF(B474&gt;【記載例】工事概要!$C$38,"",IF(B474&gt;=【記載例】工事概要!$C$37,$AD$13,""))</f>
        <v/>
      </c>
      <c r="AE474" s="64" t="str">
        <f>IF(B474&gt;【記載例】工事概要!$C$40,"",IF(B474&gt;=【記載例】工事概要!$C$39,$AE$13,""))</f>
        <v/>
      </c>
      <c r="AF474" s="64" t="str">
        <f t="shared" si="103"/>
        <v/>
      </c>
      <c r="AG474" s="64" t="str">
        <f t="shared" si="104"/>
        <v xml:space="preserve"> </v>
      </c>
    </row>
    <row r="475" spans="1:33" ht="39" customHeight="1">
      <c r="A475" s="47" t="str">
        <f t="shared" si="105"/>
        <v>対象期間外</v>
      </c>
      <c r="B475" s="72" t="str">
        <f>IFERROR(IF(B474=【記載例】工事概要!$E$14,"-",IF(B474="-","-",B474+1)),"-")</f>
        <v>-</v>
      </c>
      <c r="C475" s="73" t="str">
        <f t="shared" si="106"/>
        <v>-</v>
      </c>
      <c r="D475" s="66" t="str">
        <f t="shared" si="107"/>
        <v xml:space="preserve"> </v>
      </c>
      <c r="E475" s="85" t="str">
        <f>IF(B475=【記載例】工事概要!$E$10,"",IF(B475&gt;【記載例】工事概要!$E$13,"",IF(LEN(AF475)=0,"○","")))</f>
        <v/>
      </c>
      <c r="F475" s="70" t="str">
        <f t="shared" si="108"/>
        <v/>
      </c>
      <c r="G475" s="85" t="str">
        <f t="shared" si="99"/>
        <v/>
      </c>
      <c r="H475" s="85"/>
      <c r="I475" s="85"/>
      <c r="J475" s="74"/>
      <c r="K475" s="204"/>
      <c r="L475" s="71" t="str">
        <f t="shared" si="109"/>
        <v/>
      </c>
      <c r="M475" s="74" t="str">
        <f t="shared" si="100"/>
        <v/>
      </c>
      <c r="N475" s="74" t="str">
        <f t="shared" si="101"/>
        <v>-</v>
      </c>
      <c r="O475" s="71" t="str">
        <f t="shared" si="110"/>
        <v/>
      </c>
      <c r="P475" s="71" t="str">
        <f t="shared" si="111"/>
        <v>振替済み</v>
      </c>
      <c r="Q475" s="192" t="str">
        <f t="shared" si="112"/>
        <v/>
      </c>
      <c r="R475" s="199" t="str">
        <f t="shared" si="102"/>
        <v/>
      </c>
      <c r="S475" s="45"/>
      <c r="V475" s="64" t="str">
        <f>IFERROR(VLOOKUP(B475,【記載例】工事概要!$C$10:$D$14,2,FALSE),"")</f>
        <v/>
      </c>
      <c r="W475" s="64" t="str">
        <f>IFERROR(VLOOKUP(B475,【記載例】工事概要!$C$18:$D$23,2,FALSE),"")</f>
        <v/>
      </c>
      <c r="X475" s="64" t="str">
        <f>IFERROR(VLOOKUP(B475,【記載例】工事概要!$C$24:$D$26,2,FALSE),"")</f>
        <v/>
      </c>
      <c r="Y475" s="64" t="str">
        <f>IF(B475&gt;【記載例】工事概要!$C$28,"",IF(B475&gt;=【記載例】工事概要!$C$27,$Y$13,""))</f>
        <v/>
      </c>
      <c r="Z475" s="64" t="str">
        <f>IF(B475&gt;【記載例】工事概要!$C$30,"",IF(B475&gt;=【記載例】工事概要!$C$29,$Z$13,""))</f>
        <v/>
      </c>
      <c r="AA475" s="64" t="str">
        <f>IF(B475&gt;【記載例】工事概要!$C$32,"",IF(B475&gt;=【記載例】工事概要!$C$31,$AA$13,""))</f>
        <v/>
      </c>
      <c r="AB475" s="64" t="str">
        <f>IF(B475&gt;【記載例】工事概要!$C$34,"",IF(B475&gt;=【記載例】工事概要!$C$33,$AB$13,""))</f>
        <v/>
      </c>
      <c r="AC475" s="64" t="str">
        <f>IF(B475&gt;【記載例】工事概要!$C$36,"",IF(B475&gt;=【記載例】工事概要!$C$35,$AC$13,""))</f>
        <v/>
      </c>
      <c r="AD475" s="64" t="str">
        <f>IF(B475&gt;【記載例】工事概要!$C$38,"",IF(B475&gt;=【記載例】工事概要!$C$37,$AD$13,""))</f>
        <v/>
      </c>
      <c r="AE475" s="64" t="str">
        <f>IF(B475&gt;【記載例】工事概要!$C$40,"",IF(B475&gt;=【記載例】工事概要!$C$39,$AE$13,""))</f>
        <v/>
      </c>
      <c r="AF475" s="64" t="str">
        <f t="shared" si="103"/>
        <v/>
      </c>
      <c r="AG475" s="64" t="str">
        <f t="shared" si="104"/>
        <v xml:space="preserve"> </v>
      </c>
    </row>
    <row r="476" spans="1:33" ht="39" customHeight="1">
      <c r="A476" s="47" t="str">
        <f t="shared" si="105"/>
        <v>対象期間外</v>
      </c>
      <c r="B476" s="72" t="str">
        <f>IFERROR(IF(B475=【記載例】工事概要!$E$14,"-",IF(B475="-","-",B475+1)),"-")</f>
        <v>-</v>
      </c>
      <c r="C476" s="73" t="str">
        <f t="shared" si="106"/>
        <v>-</v>
      </c>
      <c r="D476" s="66" t="str">
        <f t="shared" si="107"/>
        <v xml:space="preserve"> </v>
      </c>
      <c r="E476" s="85" t="str">
        <f>IF(B476=【記載例】工事概要!$E$10,"",IF(B476&gt;【記載例】工事概要!$E$13,"",IF(LEN(AF476)=0,"○","")))</f>
        <v/>
      </c>
      <c r="F476" s="70" t="str">
        <f t="shared" si="108"/>
        <v/>
      </c>
      <c r="G476" s="85" t="str">
        <f t="shared" si="99"/>
        <v/>
      </c>
      <c r="H476" s="85"/>
      <c r="I476" s="85"/>
      <c r="J476" s="74"/>
      <c r="K476" s="204"/>
      <c r="L476" s="71" t="str">
        <f t="shared" si="109"/>
        <v/>
      </c>
      <c r="M476" s="74" t="str">
        <f t="shared" si="100"/>
        <v/>
      </c>
      <c r="N476" s="74" t="str">
        <f t="shared" si="101"/>
        <v>-</v>
      </c>
      <c r="O476" s="71" t="str">
        <f t="shared" si="110"/>
        <v/>
      </c>
      <c r="P476" s="71" t="str">
        <f t="shared" si="111"/>
        <v>振替済み</v>
      </c>
      <c r="Q476" s="192" t="str">
        <f t="shared" si="112"/>
        <v/>
      </c>
      <c r="R476" s="199" t="str">
        <f t="shared" si="102"/>
        <v/>
      </c>
      <c r="S476" s="45"/>
      <c r="V476" s="64" t="str">
        <f>IFERROR(VLOOKUP(B476,【記載例】工事概要!$C$10:$D$14,2,FALSE),"")</f>
        <v/>
      </c>
      <c r="W476" s="64" t="str">
        <f>IFERROR(VLOOKUP(B476,【記載例】工事概要!$C$18:$D$23,2,FALSE),"")</f>
        <v/>
      </c>
      <c r="X476" s="64" t="str">
        <f>IFERROR(VLOOKUP(B476,【記載例】工事概要!$C$24:$D$26,2,FALSE),"")</f>
        <v/>
      </c>
      <c r="Y476" s="64" t="str">
        <f>IF(B476&gt;【記載例】工事概要!$C$28,"",IF(B476&gt;=【記載例】工事概要!$C$27,$Y$13,""))</f>
        <v/>
      </c>
      <c r="Z476" s="64" t="str">
        <f>IF(B476&gt;【記載例】工事概要!$C$30,"",IF(B476&gt;=【記載例】工事概要!$C$29,$Z$13,""))</f>
        <v/>
      </c>
      <c r="AA476" s="64" t="str">
        <f>IF(B476&gt;【記載例】工事概要!$C$32,"",IF(B476&gt;=【記載例】工事概要!$C$31,$AA$13,""))</f>
        <v/>
      </c>
      <c r="AB476" s="64" t="str">
        <f>IF(B476&gt;【記載例】工事概要!$C$34,"",IF(B476&gt;=【記載例】工事概要!$C$33,$AB$13,""))</f>
        <v/>
      </c>
      <c r="AC476" s="64" t="str">
        <f>IF(B476&gt;【記載例】工事概要!$C$36,"",IF(B476&gt;=【記載例】工事概要!$C$35,$AC$13,""))</f>
        <v/>
      </c>
      <c r="AD476" s="64" t="str">
        <f>IF(B476&gt;【記載例】工事概要!$C$38,"",IF(B476&gt;=【記載例】工事概要!$C$37,$AD$13,""))</f>
        <v/>
      </c>
      <c r="AE476" s="64" t="str">
        <f>IF(B476&gt;【記載例】工事概要!$C$40,"",IF(B476&gt;=【記載例】工事概要!$C$39,$AE$13,""))</f>
        <v/>
      </c>
      <c r="AF476" s="64" t="str">
        <f t="shared" si="103"/>
        <v/>
      </c>
      <c r="AG476" s="64" t="str">
        <f t="shared" si="104"/>
        <v xml:space="preserve"> </v>
      </c>
    </row>
    <row r="477" spans="1:33" ht="39" customHeight="1">
      <c r="A477" s="47" t="str">
        <f t="shared" si="105"/>
        <v>対象期間外</v>
      </c>
      <c r="B477" s="72" t="str">
        <f>IFERROR(IF(B476=【記載例】工事概要!$E$14,"-",IF(B476="-","-",B476+1)),"-")</f>
        <v>-</v>
      </c>
      <c r="C477" s="73" t="str">
        <f t="shared" si="106"/>
        <v>-</v>
      </c>
      <c r="D477" s="66" t="str">
        <f t="shared" si="107"/>
        <v xml:space="preserve"> </v>
      </c>
      <c r="E477" s="85" t="str">
        <f>IF(B477=【記載例】工事概要!$E$10,"",IF(B477&gt;【記載例】工事概要!$E$13,"",IF(LEN(AF477)=0,"○","")))</f>
        <v/>
      </c>
      <c r="F477" s="70" t="str">
        <f t="shared" si="108"/>
        <v/>
      </c>
      <c r="G477" s="85" t="str">
        <f t="shared" si="99"/>
        <v/>
      </c>
      <c r="H477" s="85"/>
      <c r="I477" s="85"/>
      <c r="J477" s="74"/>
      <c r="K477" s="204"/>
      <c r="L477" s="71" t="str">
        <f t="shared" si="109"/>
        <v/>
      </c>
      <c r="M477" s="74" t="str">
        <f t="shared" si="100"/>
        <v/>
      </c>
      <c r="N477" s="74" t="str">
        <f t="shared" si="101"/>
        <v>-</v>
      </c>
      <c r="O477" s="71" t="str">
        <f t="shared" si="110"/>
        <v/>
      </c>
      <c r="P477" s="71" t="str">
        <f t="shared" si="111"/>
        <v>振替済み</v>
      </c>
      <c r="Q477" s="192" t="str">
        <f t="shared" si="112"/>
        <v/>
      </c>
      <c r="R477" s="199" t="str">
        <f t="shared" si="102"/>
        <v/>
      </c>
      <c r="S477" s="45"/>
      <c r="V477" s="64" t="str">
        <f>IFERROR(VLOOKUP(B477,【記載例】工事概要!$C$10:$D$14,2,FALSE),"")</f>
        <v/>
      </c>
      <c r="W477" s="64" t="str">
        <f>IFERROR(VLOOKUP(B477,【記載例】工事概要!$C$18:$D$23,2,FALSE),"")</f>
        <v/>
      </c>
      <c r="X477" s="64" t="str">
        <f>IFERROR(VLOOKUP(B477,【記載例】工事概要!$C$24:$D$26,2,FALSE),"")</f>
        <v/>
      </c>
      <c r="Y477" s="64" t="str">
        <f>IF(B477&gt;【記載例】工事概要!$C$28,"",IF(B477&gt;=【記載例】工事概要!$C$27,$Y$13,""))</f>
        <v/>
      </c>
      <c r="Z477" s="64" t="str">
        <f>IF(B477&gt;【記載例】工事概要!$C$30,"",IF(B477&gt;=【記載例】工事概要!$C$29,$Z$13,""))</f>
        <v/>
      </c>
      <c r="AA477" s="64" t="str">
        <f>IF(B477&gt;【記載例】工事概要!$C$32,"",IF(B477&gt;=【記載例】工事概要!$C$31,$AA$13,""))</f>
        <v/>
      </c>
      <c r="AB477" s="64" t="str">
        <f>IF(B477&gt;【記載例】工事概要!$C$34,"",IF(B477&gt;=【記載例】工事概要!$C$33,$AB$13,""))</f>
        <v/>
      </c>
      <c r="AC477" s="64" t="str">
        <f>IF(B477&gt;【記載例】工事概要!$C$36,"",IF(B477&gt;=【記載例】工事概要!$C$35,$AC$13,""))</f>
        <v/>
      </c>
      <c r="AD477" s="64" t="str">
        <f>IF(B477&gt;【記載例】工事概要!$C$38,"",IF(B477&gt;=【記載例】工事概要!$C$37,$AD$13,""))</f>
        <v/>
      </c>
      <c r="AE477" s="64" t="str">
        <f>IF(B477&gt;【記載例】工事概要!$C$40,"",IF(B477&gt;=【記載例】工事概要!$C$39,$AE$13,""))</f>
        <v/>
      </c>
      <c r="AF477" s="64" t="str">
        <f t="shared" si="103"/>
        <v/>
      </c>
      <c r="AG477" s="64" t="str">
        <f t="shared" si="104"/>
        <v xml:space="preserve"> </v>
      </c>
    </row>
    <row r="478" spans="1:33" ht="39" customHeight="1">
      <c r="A478" s="47" t="str">
        <f t="shared" si="105"/>
        <v>対象期間外</v>
      </c>
      <c r="B478" s="72" t="str">
        <f>IFERROR(IF(B477=【記載例】工事概要!$E$14,"-",IF(B477="-","-",B477+1)),"-")</f>
        <v>-</v>
      </c>
      <c r="C478" s="73" t="str">
        <f t="shared" si="106"/>
        <v>-</v>
      </c>
      <c r="D478" s="66" t="str">
        <f t="shared" si="107"/>
        <v xml:space="preserve"> </v>
      </c>
      <c r="E478" s="85" t="str">
        <f>IF(B478=【記載例】工事概要!$E$10,"",IF(B478&gt;【記載例】工事概要!$E$13,"",IF(LEN(AF478)=0,"○","")))</f>
        <v/>
      </c>
      <c r="F478" s="70" t="str">
        <f t="shared" si="108"/>
        <v/>
      </c>
      <c r="G478" s="85" t="str">
        <f t="shared" si="99"/>
        <v/>
      </c>
      <c r="H478" s="85"/>
      <c r="I478" s="85"/>
      <c r="J478" s="74"/>
      <c r="K478" s="204"/>
      <c r="L478" s="71" t="str">
        <f t="shared" si="109"/>
        <v/>
      </c>
      <c r="M478" s="74" t="str">
        <f t="shared" si="100"/>
        <v/>
      </c>
      <c r="N478" s="74" t="str">
        <f t="shared" si="101"/>
        <v>-</v>
      </c>
      <c r="O478" s="71" t="str">
        <f t="shared" si="110"/>
        <v/>
      </c>
      <c r="P478" s="71" t="str">
        <f t="shared" si="111"/>
        <v>振替済み</v>
      </c>
      <c r="Q478" s="192" t="str">
        <f t="shared" si="112"/>
        <v/>
      </c>
      <c r="R478" s="199" t="str">
        <f t="shared" si="102"/>
        <v/>
      </c>
      <c r="S478" s="45"/>
      <c r="V478" s="64" t="str">
        <f>IFERROR(VLOOKUP(B478,【記載例】工事概要!$C$10:$D$14,2,FALSE),"")</f>
        <v/>
      </c>
      <c r="W478" s="64" t="str">
        <f>IFERROR(VLOOKUP(B478,【記載例】工事概要!$C$18:$D$23,2,FALSE),"")</f>
        <v/>
      </c>
      <c r="X478" s="64" t="str">
        <f>IFERROR(VLOOKUP(B478,【記載例】工事概要!$C$24:$D$26,2,FALSE),"")</f>
        <v/>
      </c>
      <c r="Y478" s="64" t="str">
        <f>IF(B478&gt;【記載例】工事概要!$C$28,"",IF(B478&gt;=【記載例】工事概要!$C$27,$Y$13,""))</f>
        <v/>
      </c>
      <c r="Z478" s="64" t="str">
        <f>IF(B478&gt;【記載例】工事概要!$C$30,"",IF(B478&gt;=【記載例】工事概要!$C$29,$Z$13,""))</f>
        <v/>
      </c>
      <c r="AA478" s="64" t="str">
        <f>IF(B478&gt;【記載例】工事概要!$C$32,"",IF(B478&gt;=【記載例】工事概要!$C$31,$AA$13,""))</f>
        <v/>
      </c>
      <c r="AB478" s="64" t="str">
        <f>IF(B478&gt;【記載例】工事概要!$C$34,"",IF(B478&gt;=【記載例】工事概要!$C$33,$AB$13,""))</f>
        <v/>
      </c>
      <c r="AC478" s="64" t="str">
        <f>IF(B478&gt;【記載例】工事概要!$C$36,"",IF(B478&gt;=【記載例】工事概要!$C$35,$AC$13,""))</f>
        <v/>
      </c>
      <c r="AD478" s="64" t="str">
        <f>IF(B478&gt;【記載例】工事概要!$C$38,"",IF(B478&gt;=【記載例】工事概要!$C$37,$AD$13,""))</f>
        <v/>
      </c>
      <c r="AE478" s="64" t="str">
        <f>IF(B478&gt;【記載例】工事概要!$C$40,"",IF(B478&gt;=【記載例】工事概要!$C$39,$AE$13,""))</f>
        <v/>
      </c>
      <c r="AF478" s="64" t="str">
        <f t="shared" si="103"/>
        <v/>
      </c>
      <c r="AG478" s="64" t="str">
        <f t="shared" si="104"/>
        <v xml:space="preserve"> </v>
      </c>
    </row>
    <row r="479" spans="1:33" ht="39" customHeight="1">
      <c r="A479" s="47" t="str">
        <f t="shared" si="105"/>
        <v>対象期間外</v>
      </c>
      <c r="B479" s="72" t="str">
        <f>IFERROR(IF(B478=【記載例】工事概要!$E$14,"-",IF(B478="-","-",B478+1)),"-")</f>
        <v>-</v>
      </c>
      <c r="C479" s="73" t="str">
        <f t="shared" si="106"/>
        <v>-</v>
      </c>
      <c r="D479" s="66" t="str">
        <f t="shared" si="107"/>
        <v xml:space="preserve"> </v>
      </c>
      <c r="E479" s="85" t="str">
        <f>IF(B479=【記載例】工事概要!$E$10,"",IF(B479&gt;【記載例】工事概要!$E$13,"",IF(LEN(AF479)=0,"○","")))</f>
        <v/>
      </c>
      <c r="F479" s="70" t="str">
        <f t="shared" si="108"/>
        <v/>
      </c>
      <c r="G479" s="85" t="str">
        <f t="shared" si="99"/>
        <v/>
      </c>
      <c r="H479" s="85"/>
      <c r="I479" s="85"/>
      <c r="J479" s="74"/>
      <c r="K479" s="204"/>
      <c r="L479" s="71" t="str">
        <f t="shared" si="109"/>
        <v/>
      </c>
      <c r="M479" s="74" t="str">
        <f t="shared" si="100"/>
        <v/>
      </c>
      <c r="N479" s="74" t="str">
        <f t="shared" si="101"/>
        <v>-</v>
      </c>
      <c r="O479" s="71" t="str">
        <f t="shared" si="110"/>
        <v/>
      </c>
      <c r="P479" s="71" t="str">
        <f t="shared" si="111"/>
        <v>振替済み</v>
      </c>
      <c r="Q479" s="192" t="str">
        <f t="shared" si="112"/>
        <v/>
      </c>
      <c r="R479" s="199" t="str">
        <f t="shared" si="102"/>
        <v/>
      </c>
      <c r="S479" s="45"/>
      <c r="V479" s="64" t="str">
        <f>IFERROR(VLOOKUP(B479,【記載例】工事概要!$C$10:$D$14,2,FALSE),"")</f>
        <v/>
      </c>
      <c r="W479" s="64" t="str">
        <f>IFERROR(VLOOKUP(B479,【記載例】工事概要!$C$18:$D$23,2,FALSE),"")</f>
        <v/>
      </c>
      <c r="X479" s="64" t="str">
        <f>IFERROR(VLOOKUP(B479,【記載例】工事概要!$C$24:$D$26,2,FALSE),"")</f>
        <v/>
      </c>
      <c r="Y479" s="64" t="str">
        <f>IF(B479&gt;【記載例】工事概要!$C$28,"",IF(B479&gt;=【記載例】工事概要!$C$27,$Y$13,""))</f>
        <v/>
      </c>
      <c r="Z479" s="64" t="str">
        <f>IF(B479&gt;【記載例】工事概要!$C$30,"",IF(B479&gt;=【記載例】工事概要!$C$29,$Z$13,""))</f>
        <v/>
      </c>
      <c r="AA479" s="64" t="str">
        <f>IF(B479&gt;【記載例】工事概要!$C$32,"",IF(B479&gt;=【記載例】工事概要!$C$31,$AA$13,""))</f>
        <v/>
      </c>
      <c r="AB479" s="64" t="str">
        <f>IF(B479&gt;【記載例】工事概要!$C$34,"",IF(B479&gt;=【記載例】工事概要!$C$33,$AB$13,""))</f>
        <v/>
      </c>
      <c r="AC479" s="64" t="str">
        <f>IF(B479&gt;【記載例】工事概要!$C$36,"",IF(B479&gt;=【記載例】工事概要!$C$35,$AC$13,""))</f>
        <v/>
      </c>
      <c r="AD479" s="64" t="str">
        <f>IF(B479&gt;【記載例】工事概要!$C$38,"",IF(B479&gt;=【記載例】工事概要!$C$37,$AD$13,""))</f>
        <v/>
      </c>
      <c r="AE479" s="64" t="str">
        <f>IF(B479&gt;【記載例】工事概要!$C$40,"",IF(B479&gt;=【記載例】工事概要!$C$39,$AE$13,""))</f>
        <v/>
      </c>
      <c r="AF479" s="64" t="str">
        <f t="shared" si="103"/>
        <v/>
      </c>
      <c r="AG479" s="64" t="str">
        <f t="shared" si="104"/>
        <v xml:space="preserve"> </v>
      </c>
    </row>
    <row r="480" spans="1:33" ht="39" customHeight="1">
      <c r="A480" s="47" t="str">
        <f t="shared" si="105"/>
        <v>対象期間外</v>
      </c>
      <c r="B480" s="72" t="str">
        <f>IFERROR(IF(B479=【記載例】工事概要!$E$14,"-",IF(B479="-","-",B479+1)),"-")</f>
        <v>-</v>
      </c>
      <c r="C480" s="73" t="str">
        <f t="shared" si="106"/>
        <v>-</v>
      </c>
      <c r="D480" s="66" t="str">
        <f t="shared" si="107"/>
        <v xml:space="preserve"> </v>
      </c>
      <c r="E480" s="85" t="str">
        <f>IF(B480=【記載例】工事概要!$E$10,"",IF(B480&gt;【記載例】工事概要!$E$13,"",IF(LEN(AF480)=0,"○","")))</f>
        <v/>
      </c>
      <c r="F480" s="70" t="str">
        <f t="shared" si="108"/>
        <v/>
      </c>
      <c r="G480" s="85" t="str">
        <f t="shared" si="99"/>
        <v/>
      </c>
      <c r="H480" s="85"/>
      <c r="I480" s="85"/>
      <c r="J480" s="74"/>
      <c r="K480" s="204"/>
      <c r="L480" s="71" t="str">
        <f t="shared" si="109"/>
        <v/>
      </c>
      <c r="M480" s="74" t="str">
        <f t="shared" si="100"/>
        <v/>
      </c>
      <c r="N480" s="74" t="str">
        <f t="shared" si="101"/>
        <v>-</v>
      </c>
      <c r="O480" s="71" t="str">
        <f t="shared" si="110"/>
        <v/>
      </c>
      <c r="P480" s="71" t="str">
        <f t="shared" si="111"/>
        <v>振替済み</v>
      </c>
      <c r="Q480" s="192" t="str">
        <f t="shared" si="112"/>
        <v/>
      </c>
      <c r="R480" s="199" t="str">
        <f t="shared" si="102"/>
        <v/>
      </c>
      <c r="S480" s="45"/>
      <c r="V480" s="64" t="str">
        <f>IFERROR(VLOOKUP(B480,【記載例】工事概要!$C$10:$D$14,2,FALSE),"")</f>
        <v/>
      </c>
      <c r="W480" s="64" t="str">
        <f>IFERROR(VLOOKUP(B480,【記載例】工事概要!$C$18:$D$23,2,FALSE),"")</f>
        <v/>
      </c>
      <c r="X480" s="64" t="str">
        <f>IFERROR(VLOOKUP(B480,【記載例】工事概要!$C$24:$D$26,2,FALSE),"")</f>
        <v/>
      </c>
      <c r="Y480" s="64" t="str">
        <f>IF(B480&gt;【記載例】工事概要!$C$28,"",IF(B480&gt;=【記載例】工事概要!$C$27,$Y$13,""))</f>
        <v/>
      </c>
      <c r="Z480" s="64" t="str">
        <f>IF(B480&gt;【記載例】工事概要!$C$30,"",IF(B480&gt;=【記載例】工事概要!$C$29,$Z$13,""))</f>
        <v/>
      </c>
      <c r="AA480" s="64" t="str">
        <f>IF(B480&gt;【記載例】工事概要!$C$32,"",IF(B480&gt;=【記載例】工事概要!$C$31,$AA$13,""))</f>
        <v/>
      </c>
      <c r="AB480" s="64" t="str">
        <f>IF(B480&gt;【記載例】工事概要!$C$34,"",IF(B480&gt;=【記載例】工事概要!$C$33,$AB$13,""))</f>
        <v/>
      </c>
      <c r="AC480" s="64" t="str">
        <f>IF(B480&gt;【記載例】工事概要!$C$36,"",IF(B480&gt;=【記載例】工事概要!$C$35,$AC$13,""))</f>
        <v/>
      </c>
      <c r="AD480" s="64" t="str">
        <f>IF(B480&gt;【記載例】工事概要!$C$38,"",IF(B480&gt;=【記載例】工事概要!$C$37,$AD$13,""))</f>
        <v/>
      </c>
      <c r="AE480" s="64" t="str">
        <f>IF(B480&gt;【記載例】工事概要!$C$40,"",IF(B480&gt;=【記載例】工事概要!$C$39,$AE$13,""))</f>
        <v/>
      </c>
      <c r="AF480" s="64" t="str">
        <f t="shared" si="103"/>
        <v/>
      </c>
      <c r="AG480" s="64" t="str">
        <f t="shared" si="104"/>
        <v xml:space="preserve"> </v>
      </c>
    </row>
    <row r="481" spans="1:33" ht="39" customHeight="1">
      <c r="A481" s="47" t="str">
        <f t="shared" si="105"/>
        <v>対象期間外</v>
      </c>
      <c r="B481" s="72" t="str">
        <f>IFERROR(IF(B480=【記載例】工事概要!$E$14,"-",IF(B480="-","-",B480+1)),"-")</f>
        <v>-</v>
      </c>
      <c r="C481" s="73" t="str">
        <f t="shared" si="106"/>
        <v>-</v>
      </c>
      <c r="D481" s="66" t="str">
        <f t="shared" si="107"/>
        <v xml:space="preserve"> </v>
      </c>
      <c r="E481" s="85" t="str">
        <f>IF(B481=【記載例】工事概要!$E$10,"",IF(B481&gt;【記載例】工事概要!$E$13,"",IF(LEN(AF481)=0,"○","")))</f>
        <v/>
      </c>
      <c r="F481" s="70" t="str">
        <f t="shared" si="108"/>
        <v/>
      </c>
      <c r="G481" s="85" t="str">
        <f t="shared" si="99"/>
        <v/>
      </c>
      <c r="H481" s="85"/>
      <c r="I481" s="85"/>
      <c r="J481" s="74"/>
      <c r="K481" s="204"/>
      <c r="L481" s="71" t="str">
        <f t="shared" si="109"/>
        <v/>
      </c>
      <c r="M481" s="74" t="str">
        <f t="shared" si="100"/>
        <v/>
      </c>
      <c r="N481" s="74" t="str">
        <f t="shared" si="101"/>
        <v>-</v>
      </c>
      <c r="O481" s="71" t="str">
        <f t="shared" si="110"/>
        <v/>
      </c>
      <c r="P481" s="71" t="str">
        <f t="shared" si="111"/>
        <v>振替済み</v>
      </c>
      <c r="Q481" s="192" t="str">
        <f t="shared" si="112"/>
        <v/>
      </c>
      <c r="R481" s="199" t="str">
        <f t="shared" si="102"/>
        <v/>
      </c>
      <c r="S481" s="45"/>
      <c r="V481" s="64" t="str">
        <f>IFERROR(VLOOKUP(B481,【記載例】工事概要!$C$10:$D$14,2,FALSE),"")</f>
        <v/>
      </c>
      <c r="W481" s="64" t="str">
        <f>IFERROR(VLOOKUP(B481,【記載例】工事概要!$C$18:$D$23,2,FALSE),"")</f>
        <v/>
      </c>
      <c r="X481" s="64" t="str">
        <f>IFERROR(VLOOKUP(B481,【記載例】工事概要!$C$24:$D$26,2,FALSE),"")</f>
        <v/>
      </c>
      <c r="Y481" s="64" t="str">
        <f>IF(B481&gt;【記載例】工事概要!$C$28,"",IF(B481&gt;=【記載例】工事概要!$C$27,$Y$13,""))</f>
        <v/>
      </c>
      <c r="Z481" s="64" t="str">
        <f>IF(B481&gt;【記載例】工事概要!$C$30,"",IF(B481&gt;=【記載例】工事概要!$C$29,$Z$13,""))</f>
        <v/>
      </c>
      <c r="AA481" s="64" t="str">
        <f>IF(B481&gt;【記載例】工事概要!$C$32,"",IF(B481&gt;=【記載例】工事概要!$C$31,$AA$13,""))</f>
        <v/>
      </c>
      <c r="AB481" s="64" t="str">
        <f>IF(B481&gt;【記載例】工事概要!$C$34,"",IF(B481&gt;=【記載例】工事概要!$C$33,$AB$13,""))</f>
        <v/>
      </c>
      <c r="AC481" s="64" t="str">
        <f>IF(B481&gt;【記載例】工事概要!$C$36,"",IF(B481&gt;=【記載例】工事概要!$C$35,$AC$13,""))</f>
        <v/>
      </c>
      <c r="AD481" s="64" t="str">
        <f>IF(B481&gt;【記載例】工事概要!$C$38,"",IF(B481&gt;=【記載例】工事概要!$C$37,$AD$13,""))</f>
        <v/>
      </c>
      <c r="AE481" s="64" t="str">
        <f>IF(B481&gt;【記載例】工事概要!$C$40,"",IF(B481&gt;=【記載例】工事概要!$C$39,$AE$13,""))</f>
        <v/>
      </c>
      <c r="AF481" s="64" t="str">
        <f t="shared" si="103"/>
        <v/>
      </c>
      <c r="AG481" s="64" t="str">
        <f t="shared" si="104"/>
        <v xml:space="preserve"> </v>
      </c>
    </row>
    <row r="482" spans="1:33" ht="39" customHeight="1">
      <c r="A482" s="47" t="str">
        <f t="shared" si="105"/>
        <v>対象期間外</v>
      </c>
      <c r="B482" s="72" t="str">
        <f>IFERROR(IF(B481=【記載例】工事概要!$E$14,"-",IF(B481="-","-",B481+1)),"-")</f>
        <v>-</v>
      </c>
      <c r="C482" s="73" t="str">
        <f t="shared" si="106"/>
        <v>-</v>
      </c>
      <c r="D482" s="66" t="str">
        <f t="shared" si="107"/>
        <v xml:space="preserve"> </v>
      </c>
      <c r="E482" s="85" t="str">
        <f>IF(B482=【記載例】工事概要!$E$10,"",IF(B482&gt;【記載例】工事概要!$E$13,"",IF(LEN(AF482)=0,"○","")))</f>
        <v/>
      </c>
      <c r="F482" s="70" t="str">
        <f t="shared" si="108"/>
        <v/>
      </c>
      <c r="G482" s="85" t="str">
        <f t="shared" si="99"/>
        <v/>
      </c>
      <c r="H482" s="85"/>
      <c r="I482" s="85"/>
      <c r="J482" s="74"/>
      <c r="K482" s="204"/>
      <c r="L482" s="71" t="str">
        <f t="shared" si="109"/>
        <v/>
      </c>
      <c r="M482" s="74" t="str">
        <f t="shared" si="100"/>
        <v/>
      </c>
      <c r="N482" s="74" t="str">
        <f t="shared" si="101"/>
        <v>-</v>
      </c>
      <c r="O482" s="71" t="str">
        <f t="shared" si="110"/>
        <v/>
      </c>
      <c r="P482" s="71" t="str">
        <f t="shared" si="111"/>
        <v>振替済み</v>
      </c>
      <c r="Q482" s="192" t="str">
        <f t="shared" si="112"/>
        <v/>
      </c>
      <c r="R482" s="199" t="str">
        <f t="shared" si="102"/>
        <v/>
      </c>
      <c r="S482" s="45"/>
      <c r="V482" s="64" t="str">
        <f>IFERROR(VLOOKUP(B482,【記載例】工事概要!$C$10:$D$14,2,FALSE),"")</f>
        <v/>
      </c>
      <c r="W482" s="64" t="str">
        <f>IFERROR(VLOOKUP(B482,【記載例】工事概要!$C$18:$D$23,2,FALSE),"")</f>
        <v/>
      </c>
      <c r="X482" s="64" t="str">
        <f>IFERROR(VLOOKUP(B482,【記載例】工事概要!$C$24:$D$26,2,FALSE),"")</f>
        <v/>
      </c>
      <c r="Y482" s="64" t="str">
        <f>IF(B482&gt;【記載例】工事概要!$C$28,"",IF(B482&gt;=【記載例】工事概要!$C$27,$Y$13,""))</f>
        <v/>
      </c>
      <c r="Z482" s="64" t="str">
        <f>IF(B482&gt;【記載例】工事概要!$C$30,"",IF(B482&gt;=【記載例】工事概要!$C$29,$Z$13,""))</f>
        <v/>
      </c>
      <c r="AA482" s="64" t="str">
        <f>IF(B482&gt;【記載例】工事概要!$C$32,"",IF(B482&gt;=【記載例】工事概要!$C$31,$AA$13,""))</f>
        <v/>
      </c>
      <c r="AB482" s="64" t="str">
        <f>IF(B482&gt;【記載例】工事概要!$C$34,"",IF(B482&gt;=【記載例】工事概要!$C$33,$AB$13,""))</f>
        <v/>
      </c>
      <c r="AC482" s="64" t="str">
        <f>IF(B482&gt;【記載例】工事概要!$C$36,"",IF(B482&gt;=【記載例】工事概要!$C$35,$AC$13,""))</f>
        <v/>
      </c>
      <c r="AD482" s="64" t="str">
        <f>IF(B482&gt;【記載例】工事概要!$C$38,"",IF(B482&gt;=【記載例】工事概要!$C$37,$AD$13,""))</f>
        <v/>
      </c>
      <c r="AE482" s="64" t="str">
        <f>IF(B482&gt;【記載例】工事概要!$C$40,"",IF(B482&gt;=【記載例】工事概要!$C$39,$AE$13,""))</f>
        <v/>
      </c>
      <c r="AF482" s="64" t="str">
        <f t="shared" si="103"/>
        <v/>
      </c>
      <c r="AG482" s="64" t="str">
        <f t="shared" si="104"/>
        <v xml:space="preserve"> </v>
      </c>
    </row>
    <row r="483" spans="1:33" ht="39" customHeight="1">
      <c r="A483" s="47" t="str">
        <f t="shared" si="105"/>
        <v>対象期間外</v>
      </c>
      <c r="B483" s="72" t="str">
        <f>IFERROR(IF(B482=【記載例】工事概要!$E$14,"-",IF(B482="-","-",B482+1)),"-")</f>
        <v>-</v>
      </c>
      <c r="C483" s="73" t="str">
        <f t="shared" si="106"/>
        <v>-</v>
      </c>
      <c r="D483" s="66" t="str">
        <f t="shared" si="107"/>
        <v xml:space="preserve"> </v>
      </c>
      <c r="E483" s="85" t="str">
        <f>IF(B483=【記載例】工事概要!$E$10,"",IF(B483&gt;【記載例】工事概要!$E$13,"",IF(LEN(AF483)=0,"○","")))</f>
        <v/>
      </c>
      <c r="F483" s="70" t="str">
        <f t="shared" si="108"/>
        <v/>
      </c>
      <c r="G483" s="85" t="str">
        <f t="shared" si="99"/>
        <v/>
      </c>
      <c r="H483" s="85"/>
      <c r="I483" s="85"/>
      <c r="J483" s="74"/>
      <c r="K483" s="204"/>
      <c r="L483" s="71" t="str">
        <f t="shared" si="109"/>
        <v/>
      </c>
      <c r="M483" s="74" t="str">
        <f t="shared" si="100"/>
        <v/>
      </c>
      <c r="N483" s="74" t="str">
        <f t="shared" si="101"/>
        <v>-</v>
      </c>
      <c r="O483" s="71" t="str">
        <f t="shared" si="110"/>
        <v/>
      </c>
      <c r="P483" s="71" t="str">
        <f t="shared" si="111"/>
        <v>振替済み</v>
      </c>
      <c r="Q483" s="192" t="str">
        <f t="shared" si="112"/>
        <v/>
      </c>
      <c r="R483" s="199" t="str">
        <f t="shared" si="102"/>
        <v/>
      </c>
      <c r="S483" s="45"/>
      <c r="V483" s="64" t="str">
        <f>IFERROR(VLOOKUP(B483,【記載例】工事概要!$C$10:$D$14,2,FALSE),"")</f>
        <v/>
      </c>
      <c r="W483" s="64" t="str">
        <f>IFERROR(VLOOKUP(B483,【記載例】工事概要!$C$18:$D$23,2,FALSE),"")</f>
        <v/>
      </c>
      <c r="X483" s="64" t="str">
        <f>IFERROR(VLOOKUP(B483,【記載例】工事概要!$C$24:$D$26,2,FALSE),"")</f>
        <v/>
      </c>
      <c r="Y483" s="64" t="str">
        <f>IF(B483&gt;【記載例】工事概要!$C$28,"",IF(B483&gt;=【記載例】工事概要!$C$27,$Y$13,""))</f>
        <v/>
      </c>
      <c r="Z483" s="64" t="str">
        <f>IF(B483&gt;【記載例】工事概要!$C$30,"",IF(B483&gt;=【記載例】工事概要!$C$29,$Z$13,""))</f>
        <v/>
      </c>
      <c r="AA483" s="64" t="str">
        <f>IF(B483&gt;【記載例】工事概要!$C$32,"",IF(B483&gt;=【記載例】工事概要!$C$31,$AA$13,""))</f>
        <v/>
      </c>
      <c r="AB483" s="64" t="str">
        <f>IF(B483&gt;【記載例】工事概要!$C$34,"",IF(B483&gt;=【記載例】工事概要!$C$33,$AB$13,""))</f>
        <v/>
      </c>
      <c r="AC483" s="64" t="str">
        <f>IF(B483&gt;【記載例】工事概要!$C$36,"",IF(B483&gt;=【記載例】工事概要!$C$35,$AC$13,""))</f>
        <v/>
      </c>
      <c r="AD483" s="64" t="str">
        <f>IF(B483&gt;【記載例】工事概要!$C$38,"",IF(B483&gt;=【記載例】工事概要!$C$37,$AD$13,""))</f>
        <v/>
      </c>
      <c r="AE483" s="64" t="str">
        <f>IF(B483&gt;【記載例】工事概要!$C$40,"",IF(B483&gt;=【記載例】工事概要!$C$39,$AE$13,""))</f>
        <v/>
      </c>
      <c r="AF483" s="64" t="str">
        <f t="shared" si="103"/>
        <v/>
      </c>
      <c r="AG483" s="64" t="str">
        <f t="shared" si="104"/>
        <v xml:space="preserve"> </v>
      </c>
    </row>
    <row r="484" spans="1:33" ht="39" customHeight="1">
      <c r="A484" s="47" t="str">
        <f t="shared" si="105"/>
        <v>対象期間外</v>
      </c>
      <c r="B484" s="72" t="str">
        <f>IFERROR(IF(B483=【記載例】工事概要!$E$14,"-",IF(B483="-","-",B483+1)),"-")</f>
        <v>-</v>
      </c>
      <c r="C484" s="73" t="str">
        <f t="shared" si="106"/>
        <v>-</v>
      </c>
      <c r="D484" s="66" t="str">
        <f t="shared" si="107"/>
        <v xml:space="preserve"> </v>
      </c>
      <c r="E484" s="85" t="str">
        <f>IF(B484=【記載例】工事概要!$E$10,"",IF(B484&gt;【記載例】工事概要!$E$13,"",IF(LEN(AF484)=0,"○","")))</f>
        <v/>
      </c>
      <c r="F484" s="70" t="str">
        <f t="shared" si="108"/>
        <v/>
      </c>
      <c r="G484" s="85" t="str">
        <f t="shared" si="99"/>
        <v/>
      </c>
      <c r="H484" s="85"/>
      <c r="I484" s="85"/>
      <c r="J484" s="74"/>
      <c r="K484" s="204"/>
      <c r="L484" s="71" t="str">
        <f t="shared" si="109"/>
        <v/>
      </c>
      <c r="M484" s="74" t="str">
        <f t="shared" si="100"/>
        <v/>
      </c>
      <c r="N484" s="74" t="str">
        <f t="shared" si="101"/>
        <v>-</v>
      </c>
      <c r="O484" s="71" t="str">
        <f t="shared" si="110"/>
        <v/>
      </c>
      <c r="P484" s="71" t="str">
        <f t="shared" si="111"/>
        <v>振替済み</v>
      </c>
      <c r="Q484" s="192" t="str">
        <f t="shared" si="112"/>
        <v/>
      </c>
      <c r="R484" s="199" t="str">
        <f t="shared" si="102"/>
        <v/>
      </c>
      <c r="S484" s="45"/>
      <c r="V484" s="64" t="str">
        <f>IFERROR(VLOOKUP(B484,【記載例】工事概要!$C$10:$D$14,2,FALSE),"")</f>
        <v/>
      </c>
      <c r="W484" s="64" t="str">
        <f>IFERROR(VLOOKUP(B484,【記載例】工事概要!$C$18:$D$23,2,FALSE),"")</f>
        <v/>
      </c>
      <c r="X484" s="64" t="str">
        <f>IFERROR(VLOOKUP(B484,【記載例】工事概要!$C$24:$D$26,2,FALSE),"")</f>
        <v/>
      </c>
      <c r="Y484" s="64" t="str">
        <f>IF(B484&gt;【記載例】工事概要!$C$28,"",IF(B484&gt;=【記載例】工事概要!$C$27,$Y$13,""))</f>
        <v/>
      </c>
      <c r="Z484" s="64" t="str">
        <f>IF(B484&gt;【記載例】工事概要!$C$30,"",IF(B484&gt;=【記載例】工事概要!$C$29,$Z$13,""))</f>
        <v/>
      </c>
      <c r="AA484" s="64" t="str">
        <f>IF(B484&gt;【記載例】工事概要!$C$32,"",IF(B484&gt;=【記載例】工事概要!$C$31,$AA$13,""))</f>
        <v/>
      </c>
      <c r="AB484" s="64" t="str">
        <f>IF(B484&gt;【記載例】工事概要!$C$34,"",IF(B484&gt;=【記載例】工事概要!$C$33,$AB$13,""))</f>
        <v/>
      </c>
      <c r="AC484" s="64" t="str">
        <f>IF(B484&gt;【記載例】工事概要!$C$36,"",IF(B484&gt;=【記載例】工事概要!$C$35,$AC$13,""))</f>
        <v/>
      </c>
      <c r="AD484" s="64" t="str">
        <f>IF(B484&gt;【記載例】工事概要!$C$38,"",IF(B484&gt;=【記載例】工事概要!$C$37,$AD$13,""))</f>
        <v/>
      </c>
      <c r="AE484" s="64" t="str">
        <f>IF(B484&gt;【記載例】工事概要!$C$40,"",IF(B484&gt;=【記載例】工事概要!$C$39,$AE$13,""))</f>
        <v/>
      </c>
      <c r="AF484" s="64" t="str">
        <f t="shared" si="103"/>
        <v/>
      </c>
      <c r="AG484" s="64" t="str">
        <f t="shared" si="104"/>
        <v xml:space="preserve"> </v>
      </c>
    </row>
    <row r="485" spans="1:33" ht="39" customHeight="1">
      <c r="A485" s="47" t="str">
        <f t="shared" si="105"/>
        <v>対象期間外</v>
      </c>
      <c r="B485" s="72" t="str">
        <f>IFERROR(IF(B484=【記載例】工事概要!$E$14,"-",IF(B484="-","-",B484+1)),"-")</f>
        <v>-</v>
      </c>
      <c r="C485" s="73" t="str">
        <f t="shared" si="106"/>
        <v>-</v>
      </c>
      <c r="D485" s="66" t="str">
        <f t="shared" si="107"/>
        <v xml:space="preserve"> </v>
      </c>
      <c r="E485" s="85" t="str">
        <f>IF(B485=【記載例】工事概要!$E$10,"",IF(B485&gt;【記載例】工事概要!$E$13,"",IF(LEN(AF485)=0,"○","")))</f>
        <v/>
      </c>
      <c r="F485" s="70" t="str">
        <f t="shared" si="108"/>
        <v/>
      </c>
      <c r="G485" s="85" t="str">
        <f t="shared" si="99"/>
        <v/>
      </c>
      <c r="H485" s="85"/>
      <c r="I485" s="85"/>
      <c r="J485" s="74"/>
      <c r="K485" s="204"/>
      <c r="L485" s="71" t="str">
        <f t="shared" si="109"/>
        <v/>
      </c>
      <c r="M485" s="74" t="str">
        <f t="shared" si="100"/>
        <v/>
      </c>
      <c r="N485" s="74" t="str">
        <f t="shared" si="101"/>
        <v>-</v>
      </c>
      <c r="O485" s="71" t="str">
        <f t="shared" si="110"/>
        <v/>
      </c>
      <c r="P485" s="71" t="str">
        <f t="shared" si="111"/>
        <v>振替済み</v>
      </c>
      <c r="Q485" s="192" t="str">
        <f t="shared" si="112"/>
        <v/>
      </c>
      <c r="R485" s="199" t="str">
        <f t="shared" si="102"/>
        <v/>
      </c>
      <c r="S485" s="45"/>
      <c r="V485" s="64" t="str">
        <f>IFERROR(VLOOKUP(B485,【記載例】工事概要!$C$10:$D$14,2,FALSE),"")</f>
        <v/>
      </c>
      <c r="W485" s="64" t="str">
        <f>IFERROR(VLOOKUP(B485,【記載例】工事概要!$C$18:$D$23,2,FALSE),"")</f>
        <v/>
      </c>
      <c r="X485" s="64" t="str">
        <f>IFERROR(VLOOKUP(B485,【記載例】工事概要!$C$24:$D$26,2,FALSE),"")</f>
        <v/>
      </c>
      <c r="Y485" s="64" t="str">
        <f>IF(B485&gt;【記載例】工事概要!$C$28,"",IF(B485&gt;=【記載例】工事概要!$C$27,$Y$13,""))</f>
        <v/>
      </c>
      <c r="Z485" s="64" t="str">
        <f>IF(B485&gt;【記載例】工事概要!$C$30,"",IF(B485&gt;=【記載例】工事概要!$C$29,$Z$13,""))</f>
        <v/>
      </c>
      <c r="AA485" s="64" t="str">
        <f>IF(B485&gt;【記載例】工事概要!$C$32,"",IF(B485&gt;=【記載例】工事概要!$C$31,$AA$13,""))</f>
        <v/>
      </c>
      <c r="AB485" s="64" t="str">
        <f>IF(B485&gt;【記載例】工事概要!$C$34,"",IF(B485&gt;=【記載例】工事概要!$C$33,$AB$13,""))</f>
        <v/>
      </c>
      <c r="AC485" s="64" t="str">
        <f>IF(B485&gt;【記載例】工事概要!$C$36,"",IF(B485&gt;=【記載例】工事概要!$C$35,$AC$13,""))</f>
        <v/>
      </c>
      <c r="AD485" s="64" t="str">
        <f>IF(B485&gt;【記載例】工事概要!$C$38,"",IF(B485&gt;=【記載例】工事概要!$C$37,$AD$13,""))</f>
        <v/>
      </c>
      <c r="AE485" s="64" t="str">
        <f>IF(B485&gt;【記載例】工事概要!$C$40,"",IF(B485&gt;=【記載例】工事概要!$C$39,$AE$13,""))</f>
        <v/>
      </c>
      <c r="AF485" s="64" t="str">
        <f t="shared" si="103"/>
        <v/>
      </c>
      <c r="AG485" s="64" t="str">
        <f t="shared" si="104"/>
        <v xml:space="preserve"> </v>
      </c>
    </row>
    <row r="486" spans="1:33" ht="39" customHeight="1">
      <c r="A486" s="47" t="str">
        <f t="shared" si="105"/>
        <v>対象期間外</v>
      </c>
      <c r="B486" s="72" t="str">
        <f>IFERROR(IF(B485=【記載例】工事概要!$E$14,"-",IF(B485="-","-",B485+1)),"-")</f>
        <v>-</v>
      </c>
      <c r="C486" s="73" t="str">
        <f t="shared" si="106"/>
        <v>-</v>
      </c>
      <c r="D486" s="66" t="str">
        <f t="shared" si="107"/>
        <v xml:space="preserve"> </v>
      </c>
      <c r="E486" s="85" t="str">
        <f>IF(B486=【記載例】工事概要!$E$10,"",IF(B486&gt;【記載例】工事概要!$E$13,"",IF(LEN(AF486)=0,"○","")))</f>
        <v/>
      </c>
      <c r="F486" s="70" t="str">
        <f t="shared" si="108"/>
        <v/>
      </c>
      <c r="G486" s="85" t="str">
        <f t="shared" si="99"/>
        <v/>
      </c>
      <c r="H486" s="85"/>
      <c r="I486" s="85"/>
      <c r="J486" s="74"/>
      <c r="K486" s="204"/>
      <c r="L486" s="71" t="str">
        <f t="shared" si="109"/>
        <v/>
      </c>
      <c r="M486" s="74" t="str">
        <f t="shared" si="100"/>
        <v/>
      </c>
      <c r="N486" s="74" t="str">
        <f t="shared" si="101"/>
        <v>-</v>
      </c>
      <c r="O486" s="71" t="str">
        <f t="shared" si="110"/>
        <v/>
      </c>
      <c r="P486" s="71" t="str">
        <f t="shared" si="111"/>
        <v>振替済み</v>
      </c>
      <c r="Q486" s="192" t="str">
        <f t="shared" si="112"/>
        <v/>
      </c>
      <c r="R486" s="199" t="str">
        <f t="shared" si="102"/>
        <v/>
      </c>
      <c r="S486" s="45"/>
      <c r="V486" s="64" t="str">
        <f>IFERROR(VLOOKUP(B486,【記載例】工事概要!$C$10:$D$14,2,FALSE),"")</f>
        <v/>
      </c>
      <c r="W486" s="64" t="str">
        <f>IFERROR(VLOOKUP(B486,【記載例】工事概要!$C$18:$D$23,2,FALSE),"")</f>
        <v/>
      </c>
      <c r="X486" s="64" t="str">
        <f>IFERROR(VLOOKUP(B486,【記載例】工事概要!$C$24:$D$26,2,FALSE),"")</f>
        <v/>
      </c>
      <c r="Y486" s="64" t="str">
        <f>IF(B486&gt;【記載例】工事概要!$C$28,"",IF(B486&gt;=【記載例】工事概要!$C$27,$Y$13,""))</f>
        <v/>
      </c>
      <c r="Z486" s="64" t="str">
        <f>IF(B486&gt;【記載例】工事概要!$C$30,"",IF(B486&gt;=【記載例】工事概要!$C$29,$Z$13,""))</f>
        <v/>
      </c>
      <c r="AA486" s="64" t="str">
        <f>IF(B486&gt;【記載例】工事概要!$C$32,"",IF(B486&gt;=【記載例】工事概要!$C$31,$AA$13,""))</f>
        <v/>
      </c>
      <c r="AB486" s="64" t="str">
        <f>IF(B486&gt;【記載例】工事概要!$C$34,"",IF(B486&gt;=【記載例】工事概要!$C$33,$AB$13,""))</f>
        <v/>
      </c>
      <c r="AC486" s="64" t="str">
        <f>IF(B486&gt;【記載例】工事概要!$C$36,"",IF(B486&gt;=【記載例】工事概要!$C$35,$AC$13,""))</f>
        <v/>
      </c>
      <c r="AD486" s="64" t="str">
        <f>IF(B486&gt;【記載例】工事概要!$C$38,"",IF(B486&gt;=【記載例】工事概要!$C$37,$AD$13,""))</f>
        <v/>
      </c>
      <c r="AE486" s="64" t="str">
        <f>IF(B486&gt;【記載例】工事概要!$C$40,"",IF(B486&gt;=【記載例】工事概要!$C$39,$AE$13,""))</f>
        <v/>
      </c>
      <c r="AF486" s="64" t="str">
        <f t="shared" si="103"/>
        <v/>
      </c>
      <c r="AG486" s="64" t="str">
        <f t="shared" si="104"/>
        <v xml:space="preserve"> </v>
      </c>
    </row>
    <row r="487" spans="1:33" ht="39" customHeight="1">
      <c r="A487" s="47" t="str">
        <f t="shared" si="105"/>
        <v>対象期間外</v>
      </c>
      <c r="B487" s="72" t="str">
        <f>IFERROR(IF(B486=【記載例】工事概要!$E$14,"-",IF(B486="-","-",B486+1)),"-")</f>
        <v>-</v>
      </c>
      <c r="C487" s="73" t="str">
        <f t="shared" si="106"/>
        <v>-</v>
      </c>
      <c r="D487" s="66" t="str">
        <f t="shared" si="107"/>
        <v xml:space="preserve"> </v>
      </c>
      <c r="E487" s="85" t="str">
        <f>IF(B487=【記載例】工事概要!$E$10,"",IF(B487&gt;【記載例】工事概要!$E$13,"",IF(LEN(AF487)=0,"○","")))</f>
        <v/>
      </c>
      <c r="F487" s="70" t="str">
        <f t="shared" si="108"/>
        <v/>
      </c>
      <c r="G487" s="85" t="str">
        <f t="shared" si="99"/>
        <v/>
      </c>
      <c r="H487" s="85"/>
      <c r="I487" s="85"/>
      <c r="J487" s="74"/>
      <c r="K487" s="204"/>
      <c r="L487" s="71" t="str">
        <f t="shared" si="109"/>
        <v/>
      </c>
      <c r="M487" s="74" t="str">
        <f t="shared" si="100"/>
        <v/>
      </c>
      <c r="N487" s="74" t="str">
        <f t="shared" si="101"/>
        <v>-</v>
      </c>
      <c r="O487" s="71" t="str">
        <f t="shared" si="110"/>
        <v/>
      </c>
      <c r="P487" s="71" t="str">
        <f t="shared" si="111"/>
        <v>振替済み</v>
      </c>
      <c r="Q487" s="192" t="str">
        <f t="shared" si="112"/>
        <v/>
      </c>
      <c r="R487" s="199" t="str">
        <f t="shared" si="102"/>
        <v/>
      </c>
      <c r="S487" s="45"/>
      <c r="V487" s="64" t="str">
        <f>IFERROR(VLOOKUP(B487,【記載例】工事概要!$C$10:$D$14,2,FALSE),"")</f>
        <v/>
      </c>
      <c r="W487" s="64" t="str">
        <f>IFERROR(VLOOKUP(B487,【記載例】工事概要!$C$18:$D$23,2,FALSE),"")</f>
        <v/>
      </c>
      <c r="X487" s="64" t="str">
        <f>IFERROR(VLOOKUP(B487,【記載例】工事概要!$C$24:$D$26,2,FALSE),"")</f>
        <v/>
      </c>
      <c r="Y487" s="64" t="str">
        <f>IF(B487&gt;【記載例】工事概要!$C$28,"",IF(B487&gt;=【記載例】工事概要!$C$27,$Y$13,""))</f>
        <v/>
      </c>
      <c r="Z487" s="64" t="str">
        <f>IF(B487&gt;【記載例】工事概要!$C$30,"",IF(B487&gt;=【記載例】工事概要!$C$29,$Z$13,""))</f>
        <v/>
      </c>
      <c r="AA487" s="64" t="str">
        <f>IF(B487&gt;【記載例】工事概要!$C$32,"",IF(B487&gt;=【記載例】工事概要!$C$31,$AA$13,""))</f>
        <v/>
      </c>
      <c r="AB487" s="64" t="str">
        <f>IF(B487&gt;【記載例】工事概要!$C$34,"",IF(B487&gt;=【記載例】工事概要!$C$33,$AB$13,""))</f>
        <v/>
      </c>
      <c r="AC487" s="64" t="str">
        <f>IF(B487&gt;【記載例】工事概要!$C$36,"",IF(B487&gt;=【記載例】工事概要!$C$35,$AC$13,""))</f>
        <v/>
      </c>
      <c r="AD487" s="64" t="str">
        <f>IF(B487&gt;【記載例】工事概要!$C$38,"",IF(B487&gt;=【記載例】工事概要!$C$37,$AD$13,""))</f>
        <v/>
      </c>
      <c r="AE487" s="64" t="str">
        <f>IF(B487&gt;【記載例】工事概要!$C$40,"",IF(B487&gt;=【記載例】工事概要!$C$39,$AE$13,""))</f>
        <v/>
      </c>
      <c r="AF487" s="64" t="str">
        <f t="shared" si="103"/>
        <v/>
      </c>
      <c r="AG487" s="64" t="str">
        <f t="shared" si="104"/>
        <v xml:space="preserve"> </v>
      </c>
    </row>
    <row r="488" spans="1:33" ht="39" customHeight="1">
      <c r="A488" s="47" t="str">
        <f t="shared" si="105"/>
        <v>対象期間外</v>
      </c>
      <c r="B488" s="72" t="str">
        <f>IFERROR(IF(B487=【記載例】工事概要!$E$14,"-",IF(B487="-","-",B487+1)),"-")</f>
        <v>-</v>
      </c>
      <c r="C488" s="73" t="str">
        <f t="shared" si="106"/>
        <v>-</v>
      </c>
      <c r="D488" s="66" t="str">
        <f t="shared" si="107"/>
        <v xml:space="preserve"> </v>
      </c>
      <c r="E488" s="85" t="str">
        <f>IF(B488=【記載例】工事概要!$E$10,"",IF(B488&gt;【記載例】工事概要!$E$13,"",IF(LEN(AF488)=0,"○","")))</f>
        <v/>
      </c>
      <c r="F488" s="70" t="str">
        <f t="shared" si="108"/>
        <v/>
      </c>
      <c r="G488" s="85" t="str">
        <f t="shared" si="99"/>
        <v/>
      </c>
      <c r="H488" s="85"/>
      <c r="I488" s="85"/>
      <c r="J488" s="74"/>
      <c r="K488" s="204"/>
      <c r="L488" s="71" t="str">
        <f t="shared" si="109"/>
        <v/>
      </c>
      <c r="M488" s="74" t="str">
        <f t="shared" si="100"/>
        <v/>
      </c>
      <c r="N488" s="74" t="str">
        <f t="shared" si="101"/>
        <v>-</v>
      </c>
      <c r="O488" s="71" t="str">
        <f t="shared" si="110"/>
        <v/>
      </c>
      <c r="P488" s="71" t="str">
        <f t="shared" si="111"/>
        <v>振替済み</v>
      </c>
      <c r="Q488" s="192" t="str">
        <f t="shared" si="112"/>
        <v/>
      </c>
      <c r="R488" s="199" t="str">
        <f t="shared" si="102"/>
        <v/>
      </c>
      <c r="S488" s="45"/>
      <c r="V488" s="64" t="str">
        <f>IFERROR(VLOOKUP(B488,【記載例】工事概要!$C$10:$D$14,2,FALSE),"")</f>
        <v/>
      </c>
      <c r="W488" s="64" t="str">
        <f>IFERROR(VLOOKUP(B488,【記載例】工事概要!$C$18:$D$23,2,FALSE),"")</f>
        <v/>
      </c>
      <c r="X488" s="64" t="str">
        <f>IFERROR(VLOOKUP(B488,【記載例】工事概要!$C$24:$D$26,2,FALSE),"")</f>
        <v/>
      </c>
      <c r="Y488" s="64" t="str">
        <f>IF(B488&gt;【記載例】工事概要!$C$28,"",IF(B488&gt;=【記載例】工事概要!$C$27,$Y$13,""))</f>
        <v/>
      </c>
      <c r="Z488" s="64" t="str">
        <f>IF(B488&gt;【記載例】工事概要!$C$30,"",IF(B488&gt;=【記載例】工事概要!$C$29,$Z$13,""))</f>
        <v/>
      </c>
      <c r="AA488" s="64" t="str">
        <f>IF(B488&gt;【記載例】工事概要!$C$32,"",IF(B488&gt;=【記載例】工事概要!$C$31,$AA$13,""))</f>
        <v/>
      </c>
      <c r="AB488" s="64" t="str">
        <f>IF(B488&gt;【記載例】工事概要!$C$34,"",IF(B488&gt;=【記載例】工事概要!$C$33,$AB$13,""))</f>
        <v/>
      </c>
      <c r="AC488" s="64" t="str">
        <f>IF(B488&gt;【記載例】工事概要!$C$36,"",IF(B488&gt;=【記載例】工事概要!$C$35,$AC$13,""))</f>
        <v/>
      </c>
      <c r="AD488" s="64" t="str">
        <f>IF(B488&gt;【記載例】工事概要!$C$38,"",IF(B488&gt;=【記載例】工事概要!$C$37,$AD$13,""))</f>
        <v/>
      </c>
      <c r="AE488" s="64" t="str">
        <f>IF(B488&gt;【記載例】工事概要!$C$40,"",IF(B488&gt;=【記載例】工事概要!$C$39,$AE$13,""))</f>
        <v/>
      </c>
      <c r="AF488" s="64" t="str">
        <f t="shared" si="103"/>
        <v/>
      </c>
      <c r="AG488" s="64" t="str">
        <f t="shared" si="104"/>
        <v xml:space="preserve"> </v>
      </c>
    </row>
    <row r="489" spans="1:33" ht="39" customHeight="1">
      <c r="A489" s="47" t="str">
        <f t="shared" si="105"/>
        <v>対象期間外</v>
      </c>
      <c r="B489" s="72" t="str">
        <f>IFERROR(IF(B488=【記載例】工事概要!$E$14,"-",IF(B488="-","-",B488+1)),"-")</f>
        <v>-</v>
      </c>
      <c r="C489" s="73" t="str">
        <f t="shared" si="106"/>
        <v>-</v>
      </c>
      <c r="D489" s="66" t="str">
        <f t="shared" si="107"/>
        <v xml:space="preserve"> </v>
      </c>
      <c r="E489" s="85" t="str">
        <f>IF(B489=【記載例】工事概要!$E$10,"",IF(B489&gt;【記載例】工事概要!$E$13,"",IF(LEN(AF489)=0,"○","")))</f>
        <v/>
      </c>
      <c r="F489" s="70" t="str">
        <f t="shared" si="108"/>
        <v/>
      </c>
      <c r="G489" s="85" t="str">
        <f t="shared" si="99"/>
        <v/>
      </c>
      <c r="H489" s="85"/>
      <c r="I489" s="85"/>
      <c r="J489" s="74"/>
      <c r="K489" s="204"/>
      <c r="L489" s="71" t="str">
        <f t="shared" si="109"/>
        <v/>
      </c>
      <c r="M489" s="74" t="str">
        <f t="shared" si="100"/>
        <v/>
      </c>
      <c r="N489" s="74" t="str">
        <f t="shared" si="101"/>
        <v>-</v>
      </c>
      <c r="O489" s="71" t="str">
        <f t="shared" si="110"/>
        <v/>
      </c>
      <c r="P489" s="71" t="str">
        <f t="shared" si="111"/>
        <v>振替済み</v>
      </c>
      <c r="Q489" s="192" t="str">
        <f t="shared" si="112"/>
        <v/>
      </c>
      <c r="R489" s="199" t="str">
        <f t="shared" si="102"/>
        <v/>
      </c>
      <c r="S489" s="45"/>
      <c r="V489" s="64" t="str">
        <f>IFERROR(VLOOKUP(B489,【記載例】工事概要!$C$10:$D$14,2,FALSE),"")</f>
        <v/>
      </c>
      <c r="W489" s="64" t="str">
        <f>IFERROR(VLOOKUP(B489,【記載例】工事概要!$C$18:$D$23,2,FALSE),"")</f>
        <v/>
      </c>
      <c r="X489" s="64" t="str">
        <f>IFERROR(VLOOKUP(B489,【記載例】工事概要!$C$24:$D$26,2,FALSE),"")</f>
        <v/>
      </c>
      <c r="Y489" s="64" t="str">
        <f>IF(B489&gt;【記載例】工事概要!$C$28,"",IF(B489&gt;=【記載例】工事概要!$C$27,$Y$13,""))</f>
        <v/>
      </c>
      <c r="Z489" s="64" t="str">
        <f>IF(B489&gt;【記載例】工事概要!$C$30,"",IF(B489&gt;=【記載例】工事概要!$C$29,$Z$13,""))</f>
        <v/>
      </c>
      <c r="AA489" s="64" t="str">
        <f>IF(B489&gt;【記載例】工事概要!$C$32,"",IF(B489&gt;=【記載例】工事概要!$C$31,$AA$13,""))</f>
        <v/>
      </c>
      <c r="AB489" s="64" t="str">
        <f>IF(B489&gt;【記載例】工事概要!$C$34,"",IF(B489&gt;=【記載例】工事概要!$C$33,$AB$13,""))</f>
        <v/>
      </c>
      <c r="AC489" s="64" t="str">
        <f>IF(B489&gt;【記載例】工事概要!$C$36,"",IF(B489&gt;=【記載例】工事概要!$C$35,$AC$13,""))</f>
        <v/>
      </c>
      <c r="AD489" s="64" t="str">
        <f>IF(B489&gt;【記載例】工事概要!$C$38,"",IF(B489&gt;=【記載例】工事概要!$C$37,$AD$13,""))</f>
        <v/>
      </c>
      <c r="AE489" s="64" t="str">
        <f>IF(B489&gt;【記載例】工事概要!$C$40,"",IF(B489&gt;=【記載例】工事概要!$C$39,$AE$13,""))</f>
        <v/>
      </c>
      <c r="AF489" s="64" t="str">
        <f t="shared" si="103"/>
        <v/>
      </c>
      <c r="AG489" s="64" t="str">
        <f t="shared" si="104"/>
        <v xml:space="preserve"> </v>
      </c>
    </row>
    <row r="490" spans="1:33" ht="39" customHeight="1">
      <c r="A490" s="47" t="str">
        <f t="shared" si="105"/>
        <v>対象期間外</v>
      </c>
      <c r="B490" s="72" t="str">
        <f>IFERROR(IF(B489=【記載例】工事概要!$E$14,"-",IF(B489="-","-",B489+1)),"-")</f>
        <v>-</v>
      </c>
      <c r="C490" s="73" t="str">
        <f t="shared" si="106"/>
        <v>-</v>
      </c>
      <c r="D490" s="66" t="str">
        <f t="shared" si="107"/>
        <v xml:space="preserve"> </v>
      </c>
      <c r="E490" s="85" t="str">
        <f>IF(B490=【記載例】工事概要!$E$10,"",IF(B490&gt;【記載例】工事概要!$E$13,"",IF(LEN(AF490)=0,"○","")))</f>
        <v/>
      </c>
      <c r="F490" s="70" t="str">
        <f t="shared" si="108"/>
        <v/>
      </c>
      <c r="G490" s="85" t="str">
        <f t="shared" si="99"/>
        <v/>
      </c>
      <c r="H490" s="85"/>
      <c r="I490" s="85"/>
      <c r="J490" s="74"/>
      <c r="K490" s="204"/>
      <c r="L490" s="71" t="str">
        <f t="shared" si="109"/>
        <v/>
      </c>
      <c r="M490" s="74" t="str">
        <f t="shared" si="100"/>
        <v/>
      </c>
      <c r="N490" s="74" t="str">
        <f t="shared" si="101"/>
        <v>-</v>
      </c>
      <c r="O490" s="71" t="str">
        <f t="shared" si="110"/>
        <v/>
      </c>
      <c r="P490" s="71" t="str">
        <f t="shared" si="111"/>
        <v>振替済み</v>
      </c>
      <c r="Q490" s="192" t="str">
        <f t="shared" si="112"/>
        <v/>
      </c>
      <c r="R490" s="199" t="str">
        <f t="shared" si="102"/>
        <v/>
      </c>
      <c r="S490" s="45"/>
      <c r="V490" s="64" t="str">
        <f>IFERROR(VLOOKUP(B490,【記載例】工事概要!$C$10:$D$14,2,FALSE),"")</f>
        <v/>
      </c>
      <c r="W490" s="64" t="str">
        <f>IFERROR(VLOOKUP(B490,【記載例】工事概要!$C$18:$D$23,2,FALSE),"")</f>
        <v/>
      </c>
      <c r="X490" s="64" t="str">
        <f>IFERROR(VLOOKUP(B490,【記載例】工事概要!$C$24:$D$26,2,FALSE),"")</f>
        <v/>
      </c>
      <c r="Y490" s="64" t="str">
        <f>IF(B490&gt;【記載例】工事概要!$C$28,"",IF(B490&gt;=【記載例】工事概要!$C$27,$Y$13,""))</f>
        <v/>
      </c>
      <c r="Z490" s="64" t="str">
        <f>IF(B490&gt;【記載例】工事概要!$C$30,"",IF(B490&gt;=【記載例】工事概要!$C$29,$Z$13,""))</f>
        <v/>
      </c>
      <c r="AA490" s="64" t="str">
        <f>IF(B490&gt;【記載例】工事概要!$C$32,"",IF(B490&gt;=【記載例】工事概要!$C$31,$AA$13,""))</f>
        <v/>
      </c>
      <c r="AB490" s="64" t="str">
        <f>IF(B490&gt;【記載例】工事概要!$C$34,"",IF(B490&gt;=【記載例】工事概要!$C$33,$AB$13,""))</f>
        <v/>
      </c>
      <c r="AC490" s="64" t="str">
        <f>IF(B490&gt;【記載例】工事概要!$C$36,"",IF(B490&gt;=【記載例】工事概要!$C$35,$AC$13,""))</f>
        <v/>
      </c>
      <c r="AD490" s="64" t="str">
        <f>IF(B490&gt;【記載例】工事概要!$C$38,"",IF(B490&gt;=【記載例】工事概要!$C$37,$AD$13,""))</f>
        <v/>
      </c>
      <c r="AE490" s="64" t="str">
        <f>IF(B490&gt;【記載例】工事概要!$C$40,"",IF(B490&gt;=【記載例】工事概要!$C$39,$AE$13,""))</f>
        <v/>
      </c>
      <c r="AF490" s="64" t="str">
        <f t="shared" si="103"/>
        <v/>
      </c>
      <c r="AG490" s="64" t="str">
        <f t="shared" si="104"/>
        <v xml:space="preserve"> </v>
      </c>
    </row>
    <row r="491" spans="1:33" ht="39" customHeight="1">
      <c r="A491" s="47" t="str">
        <f t="shared" si="105"/>
        <v>対象期間外</v>
      </c>
      <c r="B491" s="72" t="str">
        <f>IFERROR(IF(B490=【記載例】工事概要!$E$14,"-",IF(B490="-","-",B490+1)),"-")</f>
        <v>-</v>
      </c>
      <c r="C491" s="73" t="str">
        <f t="shared" si="106"/>
        <v>-</v>
      </c>
      <c r="D491" s="66" t="str">
        <f t="shared" si="107"/>
        <v xml:space="preserve"> </v>
      </c>
      <c r="E491" s="85" t="str">
        <f>IF(B491=【記載例】工事概要!$E$10,"",IF(B491&gt;【記載例】工事概要!$E$13,"",IF(LEN(AF491)=0,"○","")))</f>
        <v/>
      </c>
      <c r="F491" s="70" t="str">
        <f t="shared" si="108"/>
        <v/>
      </c>
      <c r="G491" s="85" t="str">
        <f t="shared" si="99"/>
        <v/>
      </c>
      <c r="H491" s="85"/>
      <c r="I491" s="85"/>
      <c r="J491" s="74"/>
      <c r="K491" s="204"/>
      <c r="L491" s="71" t="str">
        <f t="shared" si="109"/>
        <v/>
      </c>
      <c r="M491" s="74" t="str">
        <f t="shared" si="100"/>
        <v/>
      </c>
      <c r="N491" s="74" t="str">
        <f t="shared" si="101"/>
        <v>-</v>
      </c>
      <c r="O491" s="71" t="str">
        <f t="shared" si="110"/>
        <v/>
      </c>
      <c r="P491" s="71" t="str">
        <f t="shared" si="111"/>
        <v>振替済み</v>
      </c>
      <c r="Q491" s="192" t="str">
        <f t="shared" si="112"/>
        <v/>
      </c>
      <c r="R491" s="199" t="str">
        <f t="shared" si="102"/>
        <v/>
      </c>
      <c r="S491" s="45"/>
      <c r="V491" s="64" t="str">
        <f>IFERROR(VLOOKUP(B491,【記載例】工事概要!$C$10:$D$14,2,FALSE),"")</f>
        <v/>
      </c>
      <c r="W491" s="64" t="str">
        <f>IFERROR(VLOOKUP(B491,【記載例】工事概要!$C$18:$D$23,2,FALSE),"")</f>
        <v/>
      </c>
      <c r="X491" s="64" t="str">
        <f>IFERROR(VLOOKUP(B491,【記載例】工事概要!$C$24:$D$26,2,FALSE),"")</f>
        <v/>
      </c>
      <c r="Y491" s="64" t="str">
        <f>IF(B491&gt;【記載例】工事概要!$C$28,"",IF(B491&gt;=【記載例】工事概要!$C$27,$Y$13,""))</f>
        <v/>
      </c>
      <c r="Z491" s="64" t="str">
        <f>IF(B491&gt;【記載例】工事概要!$C$30,"",IF(B491&gt;=【記載例】工事概要!$C$29,$Z$13,""))</f>
        <v/>
      </c>
      <c r="AA491" s="64" t="str">
        <f>IF(B491&gt;【記載例】工事概要!$C$32,"",IF(B491&gt;=【記載例】工事概要!$C$31,$AA$13,""))</f>
        <v/>
      </c>
      <c r="AB491" s="64" t="str">
        <f>IF(B491&gt;【記載例】工事概要!$C$34,"",IF(B491&gt;=【記載例】工事概要!$C$33,$AB$13,""))</f>
        <v/>
      </c>
      <c r="AC491" s="64" t="str">
        <f>IF(B491&gt;【記載例】工事概要!$C$36,"",IF(B491&gt;=【記載例】工事概要!$C$35,$AC$13,""))</f>
        <v/>
      </c>
      <c r="AD491" s="64" t="str">
        <f>IF(B491&gt;【記載例】工事概要!$C$38,"",IF(B491&gt;=【記載例】工事概要!$C$37,$AD$13,""))</f>
        <v/>
      </c>
      <c r="AE491" s="64" t="str">
        <f>IF(B491&gt;【記載例】工事概要!$C$40,"",IF(B491&gt;=【記載例】工事概要!$C$39,$AE$13,""))</f>
        <v/>
      </c>
      <c r="AF491" s="64" t="str">
        <f t="shared" si="103"/>
        <v/>
      </c>
      <c r="AG491" s="64" t="str">
        <f t="shared" si="104"/>
        <v xml:space="preserve"> </v>
      </c>
    </row>
    <row r="492" spans="1:33" ht="39" customHeight="1">
      <c r="A492" s="47" t="str">
        <f t="shared" si="105"/>
        <v>対象期間外</v>
      </c>
      <c r="B492" s="72" t="str">
        <f>IFERROR(IF(B491=【記載例】工事概要!$E$14,"-",IF(B491="-","-",B491+1)),"-")</f>
        <v>-</v>
      </c>
      <c r="C492" s="73" t="str">
        <f t="shared" si="106"/>
        <v>-</v>
      </c>
      <c r="D492" s="66" t="str">
        <f t="shared" si="107"/>
        <v xml:space="preserve"> </v>
      </c>
      <c r="E492" s="85" t="str">
        <f>IF(B492=【記載例】工事概要!$E$10,"",IF(B492&gt;【記載例】工事概要!$E$13,"",IF(LEN(AF492)=0,"○","")))</f>
        <v/>
      </c>
      <c r="F492" s="70" t="str">
        <f t="shared" si="108"/>
        <v/>
      </c>
      <c r="G492" s="85" t="str">
        <f t="shared" si="99"/>
        <v/>
      </c>
      <c r="H492" s="85"/>
      <c r="I492" s="85"/>
      <c r="J492" s="74"/>
      <c r="K492" s="204"/>
      <c r="L492" s="71" t="str">
        <f t="shared" si="109"/>
        <v/>
      </c>
      <c r="M492" s="74" t="str">
        <f t="shared" si="100"/>
        <v/>
      </c>
      <c r="N492" s="74" t="str">
        <f t="shared" si="101"/>
        <v>-</v>
      </c>
      <c r="O492" s="71" t="str">
        <f t="shared" si="110"/>
        <v/>
      </c>
      <c r="P492" s="71" t="str">
        <f t="shared" si="111"/>
        <v>振替済み</v>
      </c>
      <c r="Q492" s="192" t="str">
        <f t="shared" si="112"/>
        <v/>
      </c>
      <c r="R492" s="199" t="str">
        <f t="shared" si="102"/>
        <v/>
      </c>
      <c r="S492" s="45"/>
      <c r="V492" s="64" t="str">
        <f>IFERROR(VLOOKUP(B492,【記載例】工事概要!$C$10:$D$14,2,FALSE),"")</f>
        <v/>
      </c>
      <c r="W492" s="64" t="str">
        <f>IFERROR(VLOOKUP(B492,【記載例】工事概要!$C$18:$D$23,2,FALSE),"")</f>
        <v/>
      </c>
      <c r="X492" s="64" t="str">
        <f>IFERROR(VLOOKUP(B492,【記載例】工事概要!$C$24:$D$26,2,FALSE),"")</f>
        <v/>
      </c>
      <c r="Y492" s="64" t="str">
        <f>IF(B492&gt;【記載例】工事概要!$C$28,"",IF(B492&gt;=【記載例】工事概要!$C$27,$Y$13,""))</f>
        <v/>
      </c>
      <c r="Z492" s="64" t="str">
        <f>IF(B492&gt;【記載例】工事概要!$C$30,"",IF(B492&gt;=【記載例】工事概要!$C$29,$Z$13,""))</f>
        <v/>
      </c>
      <c r="AA492" s="64" t="str">
        <f>IF(B492&gt;【記載例】工事概要!$C$32,"",IF(B492&gt;=【記載例】工事概要!$C$31,$AA$13,""))</f>
        <v/>
      </c>
      <c r="AB492" s="64" t="str">
        <f>IF(B492&gt;【記載例】工事概要!$C$34,"",IF(B492&gt;=【記載例】工事概要!$C$33,$AB$13,""))</f>
        <v/>
      </c>
      <c r="AC492" s="64" t="str">
        <f>IF(B492&gt;【記載例】工事概要!$C$36,"",IF(B492&gt;=【記載例】工事概要!$C$35,$AC$13,""))</f>
        <v/>
      </c>
      <c r="AD492" s="64" t="str">
        <f>IF(B492&gt;【記載例】工事概要!$C$38,"",IF(B492&gt;=【記載例】工事概要!$C$37,$AD$13,""))</f>
        <v/>
      </c>
      <c r="AE492" s="64" t="str">
        <f>IF(B492&gt;【記載例】工事概要!$C$40,"",IF(B492&gt;=【記載例】工事概要!$C$39,$AE$13,""))</f>
        <v/>
      </c>
      <c r="AF492" s="64" t="str">
        <f t="shared" si="103"/>
        <v/>
      </c>
      <c r="AG492" s="64" t="str">
        <f t="shared" si="104"/>
        <v xml:space="preserve"> </v>
      </c>
    </row>
    <row r="493" spans="1:33" ht="39" customHeight="1">
      <c r="A493" s="47" t="str">
        <f t="shared" si="105"/>
        <v>対象期間外</v>
      </c>
      <c r="B493" s="72" t="str">
        <f>IFERROR(IF(B492=【記載例】工事概要!$E$14,"-",IF(B492="-","-",B492+1)),"-")</f>
        <v>-</v>
      </c>
      <c r="C493" s="73" t="str">
        <f t="shared" si="106"/>
        <v>-</v>
      </c>
      <c r="D493" s="66" t="str">
        <f t="shared" si="107"/>
        <v xml:space="preserve"> </v>
      </c>
      <c r="E493" s="85" t="str">
        <f>IF(B493=【記載例】工事概要!$E$10,"",IF(B493&gt;【記載例】工事概要!$E$13,"",IF(LEN(AF493)=0,"○","")))</f>
        <v/>
      </c>
      <c r="F493" s="70" t="str">
        <f t="shared" si="108"/>
        <v/>
      </c>
      <c r="G493" s="85" t="str">
        <f t="shared" si="99"/>
        <v/>
      </c>
      <c r="H493" s="85"/>
      <c r="I493" s="85"/>
      <c r="J493" s="74"/>
      <c r="K493" s="204"/>
      <c r="L493" s="71" t="str">
        <f t="shared" si="109"/>
        <v/>
      </c>
      <c r="M493" s="74" t="str">
        <f t="shared" si="100"/>
        <v/>
      </c>
      <c r="N493" s="74" t="str">
        <f t="shared" si="101"/>
        <v>-</v>
      </c>
      <c r="O493" s="71" t="str">
        <f t="shared" si="110"/>
        <v/>
      </c>
      <c r="P493" s="71" t="str">
        <f t="shared" si="111"/>
        <v>振替済み</v>
      </c>
      <c r="Q493" s="192" t="str">
        <f t="shared" si="112"/>
        <v/>
      </c>
      <c r="R493" s="199" t="str">
        <f t="shared" si="102"/>
        <v/>
      </c>
      <c r="S493" s="45"/>
      <c r="V493" s="64" t="str">
        <f>IFERROR(VLOOKUP(B493,【記載例】工事概要!$C$10:$D$14,2,FALSE),"")</f>
        <v/>
      </c>
      <c r="W493" s="64" t="str">
        <f>IFERROR(VLOOKUP(B493,【記載例】工事概要!$C$18:$D$23,2,FALSE),"")</f>
        <v/>
      </c>
      <c r="X493" s="64" t="str">
        <f>IFERROR(VLOOKUP(B493,【記載例】工事概要!$C$24:$D$26,2,FALSE),"")</f>
        <v/>
      </c>
      <c r="Y493" s="64" t="str">
        <f>IF(B493&gt;【記載例】工事概要!$C$28,"",IF(B493&gt;=【記載例】工事概要!$C$27,$Y$13,""))</f>
        <v/>
      </c>
      <c r="Z493" s="64" t="str">
        <f>IF(B493&gt;【記載例】工事概要!$C$30,"",IF(B493&gt;=【記載例】工事概要!$C$29,$Z$13,""))</f>
        <v/>
      </c>
      <c r="AA493" s="64" t="str">
        <f>IF(B493&gt;【記載例】工事概要!$C$32,"",IF(B493&gt;=【記載例】工事概要!$C$31,$AA$13,""))</f>
        <v/>
      </c>
      <c r="AB493" s="64" t="str">
        <f>IF(B493&gt;【記載例】工事概要!$C$34,"",IF(B493&gt;=【記載例】工事概要!$C$33,$AB$13,""))</f>
        <v/>
      </c>
      <c r="AC493" s="64" t="str">
        <f>IF(B493&gt;【記載例】工事概要!$C$36,"",IF(B493&gt;=【記載例】工事概要!$C$35,$AC$13,""))</f>
        <v/>
      </c>
      <c r="AD493" s="64" t="str">
        <f>IF(B493&gt;【記載例】工事概要!$C$38,"",IF(B493&gt;=【記載例】工事概要!$C$37,$AD$13,""))</f>
        <v/>
      </c>
      <c r="AE493" s="64" t="str">
        <f>IF(B493&gt;【記載例】工事概要!$C$40,"",IF(B493&gt;=【記載例】工事概要!$C$39,$AE$13,""))</f>
        <v/>
      </c>
      <c r="AF493" s="64" t="str">
        <f t="shared" si="103"/>
        <v/>
      </c>
      <c r="AG493" s="64" t="str">
        <f t="shared" si="104"/>
        <v xml:space="preserve"> </v>
      </c>
    </row>
    <row r="494" spans="1:33" ht="39" customHeight="1">
      <c r="A494" s="47" t="str">
        <f t="shared" si="105"/>
        <v>対象期間外</v>
      </c>
      <c r="B494" s="72" t="str">
        <f>IFERROR(IF(B493=【記載例】工事概要!$E$14,"-",IF(B493="-","-",B493+1)),"-")</f>
        <v>-</v>
      </c>
      <c r="C494" s="73" t="str">
        <f t="shared" si="106"/>
        <v>-</v>
      </c>
      <c r="D494" s="66" t="str">
        <f t="shared" si="107"/>
        <v xml:space="preserve"> </v>
      </c>
      <c r="E494" s="85" t="str">
        <f>IF(B494=【記載例】工事概要!$E$10,"",IF(B494&gt;【記載例】工事概要!$E$13,"",IF(LEN(AF494)=0,"○","")))</f>
        <v/>
      </c>
      <c r="F494" s="70" t="str">
        <f t="shared" si="108"/>
        <v/>
      </c>
      <c r="G494" s="85" t="str">
        <f t="shared" si="99"/>
        <v/>
      </c>
      <c r="H494" s="85"/>
      <c r="I494" s="85"/>
      <c r="J494" s="74"/>
      <c r="K494" s="204"/>
      <c r="L494" s="71" t="str">
        <f t="shared" si="109"/>
        <v/>
      </c>
      <c r="M494" s="74" t="str">
        <f t="shared" si="100"/>
        <v/>
      </c>
      <c r="N494" s="74" t="str">
        <f t="shared" si="101"/>
        <v>-</v>
      </c>
      <c r="O494" s="71" t="str">
        <f t="shared" si="110"/>
        <v/>
      </c>
      <c r="P494" s="71" t="str">
        <f t="shared" si="111"/>
        <v>振替済み</v>
      </c>
      <c r="Q494" s="192" t="str">
        <f t="shared" si="112"/>
        <v/>
      </c>
      <c r="R494" s="199" t="str">
        <f t="shared" si="102"/>
        <v/>
      </c>
      <c r="S494" s="45"/>
      <c r="V494" s="64" t="str">
        <f>IFERROR(VLOOKUP(B494,【記載例】工事概要!$C$10:$D$14,2,FALSE),"")</f>
        <v/>
      </c>
      <c r="W494" s="64" t="str">
        <f>IFERROR(VLOOKUP(B494,【記載例】工事概要!$C$18:$D$23,2,FALSE),"")</f>
        <v/>
      </c>
      <c r="X494" s="64" t="str">
        <f>IFERROR(VLOOKUP(B494,【記載例】工事概要!$C$24:$D$26,2,FALSE),"")</f>
        <v/>
      </c>
      <c r="Y494" s="64" t="str">
        <f>IF(B494&gt;【記載例】工事概要!$C$28,"",IF(B494&gt;=【記載例】工事概要!$C$27,$Y$13,""))</f>
        <v/>
      </c>
      <c r="Z494" s="64" t="str">
        <f>IF(B494&gt;【記載例】工事概要!$C$30,"",IF(B494&gt;=【記載例】工事概要!$C$29,$Z$13,""))</f>
        <v/>
      </c>
      <c r="AA494" s="64" t="str">
        <f>IF(B494&gt;【記載例】工事概要!$C$32,"",IF(B494&gt;=【記載例】工事概要!$C$31,$AA$13,""))</f>
        <v/>
      </c>
      <c r="AB494" s="64" t="str">
        <f>IF(B494&gt;【記載例】工事概要!$C$34,"",IF(B494&gt;=【記載例】工事概要!$C$33,$AB$13,""))</f>
        <v/>
      </c>
      <c r="AC494" s="64" t="str">
        <f>IF(B494&gt;【記載例】工事概要!$C$36,"",IF(B494&gt;=【記載例】工事概要!$C$35,$AC$13,""))</f>
        <v/>
      </c>
      <c r="AD494" s="64" t="str">
        <f>IF(B494&gt;【記載例】工事概要!$C$38,"",IF(B494&gt;=【記載例】工事概要!$C$37,$AD$13,""))</f>
        <v/>
      </c>
      <c r="AE494" s="64" t="str">
        <f>IF(B494&gt;【記載例】工事概要!$C$40,"",IF(B494&gt;=【記載例】工事概要!$C$39,$AE$13,""))</f>
        <v/>
      </c>
      <c r="AF494" s="64" t="str">
        <f t="shared" si="103"/>
        <v/>
      </c>
      <c r="AG494" s="64" t="str">
        <f t="shared" si="104"/>
        <v xml:space="preserve"> </v>
      </c>
    </row>
    <row r="495" spans="1:33" ht="39" customHeight="1">
      <c r="A495" s="47" t="str">
        <f t="shared" si="105"/>
        <v>対象期間外</v>
      </c>
      <c r="B495" s="72" t="str">
        <f>IFERROR(IF(B494=【記載例】工事概要!$E$14,"-",IF(B494="-","-",B494+1)),"-")</f>
        <v>-</v>
      </c>
      <c r="C495" s="73" t="str">
        <f t="shared" si="106"/>
        <v>-</v>
      </c>
      <c r="D495" s="66" t="str">
        <f t="shared" si="107"/>
        <v xml:space="preserve"> </v>
      </c>
      <c r="E495" s="85" t="str">
        <f>IF(B495=【記載例】工事概要!$E$10,"",IF(B495&gt;【記載例】工事概要!$E$13,"",IF(LEN(AF495)=0,"○","")))</f>
        <v/>
      </c>
      <c r="F495" s="70" t="str">
        <f t="shared" si="108"/>
        <v/>
      </c>
      <c r="G495" s="85" t="str">
        <f t="shared" si="99"/>
        <v/>
      </c>
      <c r="H495" s="85"/>
      <c r="I495" s="85"/>
      <c r="J495" s="74"/>
      <c r="K495" s="204"/>
      <c r="L495" s="71" t="str">
        <f t="shared" si="109"/>
        <v/>
      </c>
      <c r="M495" s="74" t="str">
        <f t="shared" si="100"/>
        <v/>
      </c>
      <c r="N495" s="74" t="str">
        <f t="shared" si="101"/>
        <v>-</v>
      </c>
      <c r="O495" s="71" t="str">
        <f t="shared" si="110"/>
        <v/>
      </c>
      <c r="P495" s="71" t="str">
        <f t="shared" si="111"/>
        <v>振替済み</v>
      </c>
      <c r="Q495" s="192" t="str">
        <f t="shared" si="112"/>
        <v/>
      </c>
      <c r="R495" s="199" t="str">
        <f t="shared" si="102"/>
        <v/>
      </c>
      <c r="S495" s="45"/>
      <c r="V495" s="64" t="str">
        <f>IFERROR(VLOOKUP(B495,【記載例】工事概要!$C$10:$D$14,2,FALSE),"")</f>
        <v/>
      </c>
      <c r="W495" s="64" t="str">
        <f>IFERROR(VLOOKUP(B495,【記載例】工事概要!$C$18:$D$23,2,FALSE),"")</f>
        <v/>
      </c>
      <c r="X495" s="64" t="str">
        <f>IFERROR(VLOOKUP(B495,【記載例】工事概要!$C$24:$D$26,2,FALSE),"")</f>
        <v/>
      </c>
      <c r="Y495" s="64" t="str">
        <f>IF(B495&gt;【記載例】工事概要!$C$28,"",IF(B495&gt;=【記載例】工事概要!$C$27,$Y$13,""))</f>
        <v/>
      </c>
      <c r="Z495" s="64" t="str">
        <f>IF(B495&gt;【記載例】工事概要!$C$30,"",IF(B495&gt;=【記載例】工事概要!$C$29,$Z$13,""))</f>
        <v/>
      </c>
      <c r="AA495" s="64" t="str">
        <f>IF(B495&gt;【記載例】工事概要!$C$32,"",IF(B495&gt;=【記載例】工事概要!$C$31,$AA$13,""))</f>
        <v/>
      </c>
      <c r="AB495" s="64" t="str">
        <f>IF(B495&gt;【記載例】工事概要!$C$34,"",IF(B495&gt;=【記載例】工事概要!$C$33,$AB$13,""))</f>
        <v/>
      </c>
      <c r="AC495" s="64" t="str">
        <f>IF(B495&gt;【記載例】工事概要!$C$36,"",IF(B495&gt;=【記載例】工事概要!$C$35,$AC$13,""))</f>
        <v/>
      </c>
      <c r="AD495" s="64" t="str">
        <f>IF(B495&gt;【記載例】工事概要!$C$38,"",IF(B495&gt;=【記載例】工事概要!$C$37,$AD$13,""))</f>
        <v/>
      </c>
      <c r="AE495" s="64" t="str">
        <f>IF(B495&gt;【記載例】工事概要!$C$40,"",IF(B495&gt;=【記載例】工事概要!$C$39,$AE$13,""))</f>
        <v/>
      </c>
      <c r="AF495" s="64" t="str">
        <f t="shared" si="103"/>
        <v/>
      </c>
      <c r="AG495" s="64" t="str">
        <f t="shared" si="104"/>
        <v xml:space="preserve"> </v>
      </c>
    </row>
    <row r="496" spans="1:33" ht="39" customHeight="1">
      <c r="A496" s="47" t="str">
        <f t="shared" si="105"/>
        <v>対象期間外</v>
      </c>
      <c r="B496" s="72" t="str">
        <f>IFERROR(IF(B495=【記載例】工事概要!$E$14,"-",IF(B495="-","-",B495+1)),"-")</f>
        <v>-</v>
      </c>
      <c r="C496" s="73" t="str">
        <f t="shared" si="106"/>
        <v>-</v>
      </c>
      <c r="D496" s="66" t="str">
        <f t="shared" si="107"/>
        <v xml:space="preserve"> </v>
      </c>
      <c r="E496" s="85" t="str">
        <f>IF(B496=【記載例】工事概要!$E$10,"",IF(B496&gt;【記載例】工事概要!$E$13,"",IF(LEN(AF496)=0,"○","")))</f>
        <v/>
      </c>
      <c r="F496" s="70" t="str">
        <f t="shared" si="108"/>
        <v/>
      </c>
      <c r="G496" s="85" t="str">
        <f t="shared" si="99"/>
        <v/>
      </c>
      <c r="H496" s="85"/>
      <c r="I496" s="85"/>
      <c r="J496" s="74"/>
      <c r="K496" s="204"/>
      <c r="L496" s="71" t="str">
        <f t="shared" si="109"/>
        <v/>
      </c>
      <c r="M496" s="74" t="str">
        <f t="shared" si="100"/>
        <v/>
      </c>
      <c r="N496" s="74" t="str">
        <f t="shared" si="101"/>
        <v>-</v>
      </c>
      <c r="O496" s="71" t="str">
        <f t="shared" si="110"/>
        <v/>
      </c>
      <c r="P496" s="71" t="str">
        <f t="shared" si="111"/>
        <v>振替済み</v>
      </c>
      <c r="Q496" s="192" t="str">
        <f t="shared" si="112"/>
        <v/>
      </c>
      <c r="R496" s="199" t="str">
        <f t="shared" si="102"/>
        <v/>
      </c>
      <c r="S496" s="45"/>
      <c r="V496" s="64" t="str">
        <f>IFERROR(VLOOKUP(B496,【記載例】工事概要!$C$10:$D$14,2,FALSE),"")</f>
        <v/>
      </c>
      <c r="W496" s="64" t="str">
        <f>IFERROR(VLOOKUP(B496,【記載例】工事概要!$C$18:$D$23,2,FALSE),"")</f>
        <v/>
      </c>
      <c r="X496" s="64" t="str">
        <f>IFERROR(VLOOKUP(B496,【記載例】工事概要!$C$24:$D$26,2,FALSE),"")</f>
        <v/>
      </c>
      <c r="Y496" s="64" t="str">
        <f>IF(B496&gt;【記載例】工事概要!$C$28,"",IF(B496&gt;=【記載例】工事概要!$C$27,$Y$13,""))</f>
        <v/>
      </c>
      <c r="Z496" s="64" t="str">
        <f>IF(B496&gt;【記載例】工事概要!$C$30,"",IF(B496&gt;=【記載例】工事概要!$C$29,$Z$13,""))</f>
        <v/>
      </c>
      <c r="AA496" s="64" t="str">
        <f>IF(B496&gt;【記載例】工事概要!$C$32,"",IF(B496&gt;=【記載例】工事概要!$C$31,$AA$13,""))</f>
        <v/>
      </c>
      <c r="AB496" s="64" t="str">
        <f>IF(B496&gt;【記載例】工事概要!$C$34,"",IF(B496&gt;=【記載例】工事概要!$C$33,$AB$13,""))</f>
        <v/>
      </c>
      <c r="AC496" s="64" t="str">
        <f>IF(B496&gt;【記載例】工事概要!$C$36,"",IF(B496&gt;=【記載例】工事概要!$C$35,$AC$13,""))</f>
        <v/>
      </c>
      <c r="AD496" s="64" t="str">
        <f>IF(B496&gt;【記載例】工事概要!$C$38,"",IF(B496&gt;=【記載例】工事概要!$C$37,$AD$13,""))</f>
        <v/>
      </c>
      <c r="AE496" s="64" t="str">
        <f>IF(B496&gt;【記載例】工事概要!$C$40,"",IF(B496&gt;=【記載例】工事概要!$C$39,$AE$13,""))</f>
        <v/>
      </c>
      <c r="AF496" s="64" t="str">
        <f t="shared" si="103"/>
        <v/>
      </c>
      <c r="AG496" s="64" t="str">
        <f t="shared" si="104"/>
        <v xml:space="preserve"> </v>
      </c>
    </row>
    <row r="497" spans="1:33" ht="39" customHeight="1">
      <c r="A497" s="47" t="str">
        <f t="shared" si="105"/>
        <v>対象期間外</v>
      </c>
      <c r="B497" s="72" t="str">
        <f>IFERROR(IF(B496=【記載例】工事概要!$E$14,"-",IF(B496="-","-",B496+1)),"-")</f>
        <v>-</v>
      </c>
      <c r="C497" s="73" t="str">
        <f t="shared" si="106"/>
        <v>-</v>
      </c>
      <c r="D497" s="66" t="str">
        <f t="shared" si="107"/>
        <v xml:space="preserve"> </v>
      </c>
      <c r="E497" s="85" t="str">
        <f>IF(B497=【記載例】工事概要!$E$10,"",IF(B497&gt;【記載例】工事概要!$E$13,"",IF(LEN(AF497)=0,"○","")))</f>
        <v/>
      </c>
      <c r="F497" s="70" t="str">
        <f t="shared" si="108"/>
        <v/>
      </c>
      <c r="G497" s="85" t="str">
        <f t="shared" si="99"/>
        <v/>
      </c>
      <c r="H497" s="85"/>
      <c r="I497" s="85"/>
      <c r="J497" s="74"/>
      <c r="K497" s="204"/>
      <c r="L497" s="71" t="str">
        <f t="shared" si="109"/>
        <v/>
      </c>
      <c r="M497" s="74" t="str">
        <f t="shared" si="100"/>
        <v/>
      </c>
      <c r="N497" s="74" t="str">
        <f t="shared" si="101"/>
        <v>-</v>
      </c>
      <c r="O497" s="71" t="str">
        <f t="shared" si="110"/>
        <v/>
      </c>
      <c r="P497" s="71" t="str">
        <f t="shared" si="111"/>
        <v>振替済み</v>
      </c>
      <c r="Q497" s="192" t="str">
        <f t="shared" si="112"/>
        <v/>
      </c>
      <c r="R497" s="199" t="str">
        <f t="shared" si="102"/>
        <v/>
      </c>
      <c r="S497" s="45"/>
      <c r="V497" s="64" t="str">
        <f>IFERROR(VLOOKUP(B497,【記載例】工事概要!$C$10:$D$14,2,FALSE),"")</f>
        <v/>
      </c>
      <c r="W497" s="64" t="str">
        <f>IFERROR(VLOOKUP(B497,【記載例】工事概要!$C$18:$D$23,2,FALSE),"")</f>
        <v/>
      </c>
      <c r="X497" s="64" t="str">
        <f>IFERROR(VLOOKUP(B497,【記載例】工事概要!$C$24:$D$26,2,FALSE),"")</f>
        <v/>
      </c>
      <c r="Y497" s="64" t="str">
        <f>IF(B497&gt;【記載例】工事概要!$C$28,"",IF(B497&gt;=【記載例】工事概要!$C$27,$Y$13,""))</f>
        <v/>
      </c>
      <c r="Z497" s="64" t="str">
        <f>IF(B497&gt;【記載例】工事概要!$C$30,"",IF(B497&gt;=【記載例】工事概要!$C$29,$Z$13,""))</f>
        <v/>
      </c>
      <c r="AA497" s="64" t="str">
        <f>IF(B497&gt;【記載例】工事概要!$C$32,"",IF(B497&gt;=【記載例】工事概要!$C$31,$AA$13,""))</f>
        <v/>
      </c>
      <c r="AB497" s="64" t="str">
        <f>IF(B497&gt;【記載例】工事概要!$C$34,"",IF(B497&gt;=【記載例】工事概要!$C$33,$AB$13,""))</f>
        <v/>
      </c>
      <c r="AC497" s="64" t="str">
        <f>IF(B497&gt;【記載例】工事概要!$C$36,"",IF(B497&gt;=【記載例】工事概要!$C$35,$AC$13,""))</f>
        <v/>
      </c>
      <c r="AD497" s="64" t="str">
        <f>IF(B497&gt;【記載例】工事概要!$C$38,"",IF(B497&gt;=【記載例】工事概要!$C$37,$AD$13,""))</f>
        <v/>
      </c>
      <c r="AE497" s="64" t="str">
        <f>IF(B497&gt;【記載例】工事概要!$C$40,"",IF(B497&gt;=【記載例】工事概要!$C$39,$AE$13,""))</f>
        <v/>
      </c>
      <c r="AF497" s="64" t="str">
        <f t="shared" si="103"/>
        <v/>
      </c>
      <c r="AG497" s="64" t="str">
        <f t="shared" si="104"/>
        <v xml:space="preserve"> </v>
      </c>
    </row>
    <row r="498" spans="1:33" ht="39" customHeight="1">
      <c r="A498" s="47" t="str">
        <f t="shared" si="105"/>
        <v>対象期間外</v>
      </c>
      <c r="B498" s="72" t="str">
        <f>IFERROR(IF(B497=【記載例】工事概要!$E$14,"-",IF(B497="-","-",B497+1)),"-")</f>
        <v>-</v>
      </c>
      <c r="C498" s="73" t="str">
        <f t="shared" si="106"/>
        <v>-</v>
      </c>
      <c r="D498" s="66" t="str">
        <f t="shared" si="107"/>
        <v xml:space="preserve"> </v>
      </c>
      <c r="E498" s="85" t="str">
        <f>IF(B498=【記載例】工事概要!$E$10,"",IF(B498&gt;【記載例】工事概要!$E$13,"",IF(LEN(AF498)=0,"○","")))</f>
        <v/>
      </c>
      <c r="F498" s="70" t="str">
        <f t="shared" si="108"/>
        <v/>
      </c>
      <c r="G498" s="85" t="str">
        <f t="shared" si="99"/>
        <v/>
      </c>
      <c r="H498" s="85"/>
      <c r="I498" s="85"/>
      <c r="J498" s="74"/>
      <c r="K498" s="204"/>
      <c r="L498" s="71" t="str">
        <f t="shared" si="109"/>
        <v/>
      </c>
      <c r="M498" s="74" t="str">
        <f t="shared" si="100"/>
        <v/>
      </c>
      <c r="N498" s="74" t="str">
        <f t="shared" si="101"/>
        <v>-</v>
      </c>
      <c r="O498" s="71" t="str">
        <f t="shared" si="110"/>
        <v/>
      </c>
      <c r="P498" s="71" t="str">
        <f t="shared" si="111"/>
        <v>振替済み</v>
      </c>
      <c r="Q498" s="192" t="str">
        <f t="shared" si="112"/>
        <v/>
      </c>
      <c r="R498" s="199" t="str">
        <f t="shared" si="102"/>
        <v/>
      </c>
      <c r="S498" s="45"/>
      <c r="V498" s="64" t="str">
        <f>IFERROR(VLOOKUP(B498,【記載例】工事概要!$C$10:$D$14,2,FALSE),"")</f>
        <v/>
      </c>
      <c r="W498" s="64" t="str">
        <f>IFERROR(VLOOKUP(B498,【記載例】工事概要!$C$18:$D$23,2,FALSE),"")</f>
        <v/>
      </c>
      <c r="X498" s="64" t="str">
        <f>IFERROR(VLOOKUP(B498,【記載例】工事概要!$C$24:$D$26,2,FALSE),"")</f>
        <v/>
      </c>
      <c r="Y498" s="64" t="str">
        <f>IF(B498&gt;【記載例】工事概要!$C$28,"",IF(B498&gt;=【記載例】工事概要!$C$27,$Y$13,""))</f>
        <v/>
      </c>
      <c r="Z498" s="64" t="str">
        <f>IF(B498&gt;【記載例】工事概要!$C$30,"",IF(B498&gt;=【記載例】工事概要!$C$29,$Z$13,""))</f>
        <v/>
      </c>
      <c r="AA498" s="64" t="str">
        <f>IF(B498&gt;【記載例】工事概要!$C$32,"",IF(B498&gt;=【記載例】工事概要!$C$31,$AA$13,""))</f>
        <v/>
      </c>
      <c r="AB498" s="64" t="str">
        <f>IF(B498&gt;【記載例】工事概要!$C$34,"",IF(B498&gt;=【記載例】工事概要!$C$33,$AB$13,""))</f>
        <v/>
      </c>
      <c r="AC498" s="64" t="str">
        <f>IF(B498&gt;【記載例】工事概要!$C$36,"",IF(B498&gt;=【記載例】工事概要!$C$35,$AC$13,""))</f>
        <v/>
      </c>
      <c r="AD498" s="64" t="str">
        <f>IF(B498&gt;【記載例】工事概要!$C$38,"",IF(B498&gt;=【記載例】工事概要!$C$37,$AD$13,""))</f>
        <v/>
      </c>
      <c r="AE498" s="64" t="str">
        <f>IF(B498&gt;【記載例】工事概要!$C$40,"",IF(B498&gt;=【記載例】工事概要!$C$39,$AE$13,""))</f>
        <v/>
      </c>
      <c r="AF498" s="64" t="str">
        <f t="shared" si="103"/>
        <v/>
      </c>
      <c r="AG498" s="64" t="str">
        <f t="shared" si="104"/>
        <v xml:space="preserve"> </v>
      </c>
    </row>
    <row r="499" spans="1:33" ht="39" customHeight="1">
      <c r="A499" s="47" t="str">
        <f t="shared" si="105"/>
        <v>対象期間外</v>
      </c>
      <c r="B499" s="72" t="str">
        <f>IFERROR(IF(B498=【記載例】工事概要!$E$14,"-",IF(B498="-","-",B498+1)),"-")</f>
        <v>-</v>
      </c>
      <c r="C499" s="73" t="str">
        <f t="shared" si="106"/>
        <v>-</v>
      </c>
      <c r="D499" s="66" t="str">
        <f t="shared" si="107"/>
        <v xml:space="preserve"> </v>
      </c>
      <c r="E499" s="85" t="str">
        <f>IF(B499=【記載例】工事概要!$E$10,"",IF(B499&gt;【記載例】工事概要!$E$13,"",IF(LEN(AF499)=0,"○","")))</f>
        <v/>
      </c>
      <c r="F499" s="70" t="str">
        <f t="shared" si="108"/>
        <v/>
      </c>
      <c r="G499" s="85" t="str">
        <f t="shared" si="99"/>
        <v/>
      </c>
      <c r="H499" s="85"/>
      <c r="I499" s="85"/>
      <c r="J499" s="74"/>
      <c r="K499" s="204"/>
      <c r="L499" s="71" t="str">
        <f t="shared" si="109"/>
        <v/>
      </c>
      <c r="M499" s="74" t="str">
        <f t="shared" si="100"/>
        <v/>
      </c>
      <c r="N499" s="74" t="str">
        <f t="shared" si="101"/>
        <v>-</v>
      </c>
      <c r="O499" s="71" t="str">
        <f t="shared" si="110"/>
        <v/>
      </c>
      <c r="P499" s="71" t="str">
        <f t="shared" si="111"/>
        <v>振替済み</v>
      </c>
      <c r="Q499" s="192" t="str">
        <f t="shared" si="112"/>
        <v/>
      </c>
      <c r="R499" s="199" t="str">
        <f t="shared" si="102"/>
        <v/>
      </c>
      <c r="S499" s="45"/>
      <c r="V499" s="64" t="str">
        <f>IFERROR(VLOOKUP(B499,【記載例】工事概要!$C$10:$D$14,2,FALSE),"")</f>
        <v/>
      </c>
      <c r="W499" s="64" t="str">
        <f>IFERROR(VLOOKUP(B499,【記載例】工事概要!$C$18:$D$23,2,FALSE),"")</f>
        <v/>
      </c>
      <c r="X499" s="64" t="str">
        <f>IFERROR(VLOOKUP(B499,【記載例】工事概要!$C$24:$D$26,2,FALSE),"")</f>
        <v/>
      </c>
      <c r="Y499" s="64" t="str">
        <f>IF(B499&gt;【記載例】工事概要!$C$28,"",IF(B499&gt;=【記載例】工事概要!$C$27,$Y$13,""))</f>
        <v/>
      </c>
      <c r="Z499" s="64" t="str">
        <f>IF(B499&gt;【記載例】工事概要!$C$30,"",IF(B499&gt;=【記載例】工事概要!$C$29,$Z$13,""))</f>
        <v/>
      </c>
      <c r="AA499" s="64" t="str">
        <f>IF(B499&gt;【記載例】工事概要!$C$32,"",IF(B499&gt;=【記載例】工事概要!$C$31,$AA$13,""))</f>
        <v/>
      </c>
      <c r="AB499" s="64" t="str">
        <f>IF(B499&gt;【記載例】工事概要!$C$34,"",IF(B499&gt;=【記載例】工事概要!$C$33,$AB$13,""))</f>
        <v/>
      </c>
      <c r="AC499" s="64" t="str">
        <f>IF(B499&gt;【記載例】工事概要!$C$36,"",IF(B499&gt;=【記載例】工事概要!$C$35,$AC$13,""))</f>
        <v/>
      </c>
      <c r="AD499" s="64" t="str">
        <f>IF(B499&gt;【記載例】工事概要!$C$38,"",IF(B499&gt;=【記載例】工事概要!$C$37,$AD$13,""))</f>
        <v/>
      </c>
      <c r="AE499" s="64" t="str">
        <f>IF(B499&gt;【記載例】工事概要!$C$40,"",IF(B499&gt;=【記載例】工事概要!$C$39,$AE$13,""))</f>
        <v/>
      </c>
      <c r="AF499" s="64" t="str">
        <f t="shared" si="103"/>
        <v/>
      </c>
      <c r="AG499" s="64" t="str">
        <f t="shared" si="104"/>
        <v xml:space="preserve"> </v>
      </c>
    </row>
    <row r="500" spans="1:33" ht="39" customHeight="1">
      <c r="A500" s="47" t="str">
        <f t="shared" si="105"/>
        <v>対象期間外</v>
      </c>
      <c r="B500" s="72" t="str">
        <f>IFERROR(IF(B499=【記載例】工事概要!$E$14,"-",IF(B499="-","-",B499+1)),"-")</f>
        <v>-</v>
      </c>
      <c r="C500" s="73" t="str">
        <f t="shared" si="106"/>
        <v>-</v>
      </c>
      <c r="D500" s="66" t="str">
        <f t="shared" si="107"/>
        <v xml:space="preserve"> </v>
      </c>
      <c r="E500" s="85" t="str">
        <f>IF(B500=【記載例】工事概要!$E$10,"",IF(B500&gt;【記載例】工事概要!$E$13,"",IF(LEN(AF500)=0,"○","")))</f>
        <v/>
      </c>
      <c r="F500" s="70" t="str">
        <f t="shared" si="108"/>
        <v/>
      </c>
      <c r="G500" s="85" t="str">
        <f t="shared" si="99"/>
        <v/>
      </c>
      <c r="H500" s="85"/>
      <c r="I500" s="85"/>
      <c r="J500" s="74"/>
      <c r="K500" s="204"/>
      <c r="L500" s="71" t="str">
        <f t="shared" si="109"/>
        <v/>
      </c>
      <c r="M500" s="74" t="str">
        <f t="shared" si="100"/>
        <v/>
      </c>
      <c r="N500" s="74" t="str">
        <f t="shared" si="101"/>
        <v>-</v>
      </c>
      <c r="O500" s="71" t="str">
        <f t="shared" si="110"/>
        <v/>
      </c>
      <c r="P500" s="71" t="str">
        <f t="shared" si="111"/>
        <v>振替済み</v>
      </c>
      <c r="Q500" s="192" t="str">
        <f t="shared" si="112"/>
        <v/>
      </c>
      <c r="R500" s="199" t="str">
        <f t="shared" si="102"/>
        <v/>
      </c>
      <c r="S500" s="45"/>
      <c r="V500" s="64" t="str">
        <f>IFERROR(VLOOKUP(B500,【記載例】工事概要!$C$10:$D$14,2,FALSE),"")</f>
        <v/>
      </c>
      <c r="W500" s="64" t="str">
        <f>IFERROR(VLOOKUP(B500,【記載例】工事概要!$C$18:$D$23,2,FALSE),"")</f>
        <v/>
      </c>
      <c r="X500" s="64" t="str">
        <f>IFERROR(VLOOKUP(B500,【記載例】工事概要!$C$24:$D$26,2,FALSE),"")</f>
        <v/>
      </c>
      <c r="Y500" s="64" t="str">
        <f>IF(B500&gt;【記載例】工事概要!$C$28,"",IF(B500&gt;=【記載例】工事概要!$C$27,$Y$13,""))</f>
        <v/>
      </c>
      <c r="Z500" s="64" t="str">
        <f>IF(B500&gt;【記載例】工事概要!$C$30,"",IF(B500&gt;=【記載例】工事概要!$C$29,$Z$13,""))</f>
        <v/>
      </c>
      <c r="AA500" s="64" t="str">
        <f>IF(B500&gt;【記載例】工事概要!$C$32,"",IF(B500&gt;=【記載例】工事概要!$C$31,$AA$13,""))</f>
        <v/>
      </c>
      <c r="AB500" s="64" t="str">
        <f>IF(B500&gt;【記載例】工事概要!$C$34,"",IF(B500&gt;=【記載例】工事概要!$C$33,$AB$13,""))</f>
        <v/>
      </c>
      <c r="AC500" s="64" t="str">
        <f>IF(B500&gt;【記載例】工事概要!$C$36,"",IF(B500&gt;=【記載例】工事概要!$C$35,$AC$13,""))</f>
        <v/>
      </c>
      <c r="AD500" s="64" t="str">
        <f>IF(B500&gt;【記載例】工事概要!$C$38,"",IF(B500&gt;=【記載例】工事概要!$C$37,$AD$13,""))</f>
        <v/>
      </c>
      <c r="AE500" s="64" t="str">
        <f>IF(B500&gt;【記載例】工事概要!$C$40,"",IF(B500&gt;=【記載例】工事概要!$C$39,$AE$13,""))</f>
        <v/>
      </c>
      <c r="AF500" s="64" t="str">
        <f t="shared" si="103"/>
        <v/>
      </c>
      <c r="AG500" s="64" t="str">
        <f t="shared" si="104"/>
        <v xml:space="preserve"> </v>
      </c>
    </row>
    <row r="501" spans="1:33" ht="39" customHeight="1">
      <c r="A501" s="47" t="str">
        <f t="shared" si="105"/>
        <v>対象期間外</v>
      </c>
      <c r="B501" s="72" t="str">
        <f>IFERROR(IF(B500=【記載例】工事概要!$E$14,"-",IF(B500="-","-",B500+1)),"-")</f>
        <v>-</v>
      </c>
      <c r="C501" s="73" t="str">
        <f t="shared" si="106"/>
        <v>-</v>
      </c>
      <c r="D501" s="66" t="str">
        <f t="shared" si="107"/>
        <v xml:space="preserve"> </v>
      </c>
      <c r="E501" s="85" t="str">
        <f>IF(B501=【記載例】工事概要!$E$10,"",IF(B501&gt;【記載例】工事概要!$E$13,"",IF(LEN(AF501)=0,"○","")))</f>
        <v/>
      </c>
      <c r="F501" s="70" t="str">
        <f t="shared" si="108"/>
        <v/>
      </c>
      <c r="G501" s="85" t="str">
        <f t="shared" si="99"/>
        <v/>
      </c>
      <c r="H501" s="85"/>
      <c r="I501" s="85"/>
      <c r="J501" s="74"/>
      <c r="K501" s="204"/>
      <c r="L501" s="71" t="str">
        <f t="shared" si="109"/>
        <v/>
      </c>
      <c r="M501" s="74" t="str">
        <f t="shared" si="100"/>
        <v/>
      </c>
      <c r="N501" s="74" t="str">
        <f t="shared" si="101"/>
        <v>-</v>
      </c>
      <c r="O501" s="71" t="str">
        <f t="shared" si="110"/>
        <v/>
      </c>
      <c r="P501" s="71" t="str">
        <f t="shared" si="111"/>
        <v>振替済み</v>
      </c>
      <c r="Q501" s="192" t="str">
        <f t="shared" si="112"/>
        <v/>
      </c>
      <c r="R501" s="199" t="str">
        <f t="shared" si="102"/>
        <v/>
      </c>
      <c r="S501" s="45"/>
      <c r="V501" s="64" t="str">
        <f>IFERROR(VLOOKUP(B501,【記載例】工事概要!$C$10:$D$14,2,FALSE),"")</f>
        <v/>
      </c>
      <c r="W501" s="64" t="str">
        <f>IFERROR(VLOOKUP(B501,【記載例】工事概要!$C$18:$D$23,2,FALSE),"")</f>
        <v/>
      </c>
      <c r="X501" s="64" t="str">
        <f>IFERROR(VLOOKUP(B501,【記載例】工事概要!$C$24:$D$26,2,FALSE),"")</f>
        <v/>
      </c>
      <c r="Y501" s="64" t="str">
        <f>IF(B501&gt;【記載例】工事概要!$C$28,"",IF(B501&gt;=【記載例】工事概要!$C$27,$Y$13,""))</f>
        <v/>
      </c>
      <c r="Z501" s="64" t="str">
        <f>IF(B501&gt;【記載例】工事概要!$C$30,"",IF(B501&gt;=【記載例】工事概要!$C$29,$Z$13,""))</f>
        <v/>
      </c>
      <c r="AA501" s="64" t="str">
        <f>IF(B501&gt;【記載例】工事概要!$C$32,"",IF(B501&gt;=【記載例】工事概要!$C$31,$AA$13,""))</f>
        <v/>
      </c>
      <c r="AB501" s="64" t="str">
        <f>IF(B501&gt;【記載例】工事概要!$C$34,"",IF(B501&gt;=【記載例】工事概要!$C$33,$AB$13,""))</f>
        <v/>
      </c>
      <c r="AC501" s="64" t="str">
        <f>IF(B501&gt;【記載例】工事概要!$C$36,"",IF(B501&gt;=【記載例】工事概要!$C$35,$AC$13,""))</f>
        <v/>
      </c>
      <c r="AD501" s="64" t="str">
        <f>IF(B501&gt;【記載例】工事概要!$C$38,"",IF(B501&gt;=【記載例】工事概要!$C$37,$AD$13,""))</f>
        <v/>
      </c>
      <c r="AE501" s="64" t="str">
        <f>IF(B501&gt;【記載例】工事概要!$C$40,"",IF(B501&gt;=【記載例】工事概要!$C$39,$AE$13,""))</f>
        <v/>
      </c>
      <c r="AF501" s="64" t="str">
        <f t="shared" si="103"/>
        <v/>
      </c>
      <c r="AG501" s="64" t="str">
        <f t="shared" si="104"/>
        <v xml:space="preserve"> </v>
      </c>
    </row>
    <row r="502" spans="1:33" ht="39" customHeight="1">
      <c r="A502" s="47" t="str">
        <f t="shared" si="105"/>
        <v>対象期間外</v>
      </c>
      <c r="B502" s="72" t="str">
        <f>IFERROR(IF(B501=【記載例】工事概要!$E$14,"-",IF(B501="-","-",B501+1)),"-")</f>
        <v>-</v>
      </c>
      <c r="C502" s="73" t="str">
        <f t="shared" si="106"/>
        <v>-</v>
      </c>
      <c r="D502" s="66" t="str">
        <f t="shared" si="107"/>
        <v xml:space="preserve"> </v>
      </c>
      <c r="E502" s="85" t="str">
        <f>IF(B502=【記載例】工事概要!$E$10,"",IF(B502&gt;【記載例】工事概要!$E$13,"",IF(LEN(AF502)=0,"○","")))</f>
        <v/>
      </c>
      <c r="F502" s="70" t="str">
        <f t="shared" si="108"/>
        <v/>
      </c>
      <c r="G502" s="85" t="str">
        <f t="shared" si="99"/>
        <v/>
      </c>
      <c r="H502" s="85"/>
      <c r="I502" s="85"/>
      <c r="J502" s="74"/>
      <c r="K502" s="204"/>
      <c r="L502" s="71" t="str">
        <f t="shared" si="109"/>
        <v/>
      </c>
      <c r="M502" s="74" t="str">
        <f t="shared" si="100"/>
        <v/>
      </c>
      <c r="N502" s="74" t="str">
        <f t="shared" si="101"/>
        <v>-</v>
      </c>
      <c r="O502" s="71" t="str">
        <f t="shared" si="110"/>
        <v/>
      </c>
      <c r="P502" s="71" t="str">
        <f t="shared" si="111"/>
        <v>振替済み</v>
      </c>
      <c r="Q502" s="192" t="str">
        <f t="shared" si="112"/>
        <v/>
      </c>
      <c r="R502" s="199" t="str">
        <f t="shared" si="102"/>
        <v/>
      </c>
      <c r="S502" s="45"/>
      <c r="V502" s="64" t="str">
        <f>IFERROR(VLOOKUP(B502,【記載例】工事概要!$C$10:$D$14,2,FALSE),"")</f>
        <v/>
      </c>
      <c r="W502" s="64" t="str">
        <f>IFERROR(VLOOKUP(B502,【記載例】工事概要!$C$18:$D$23,2,FALSE),"")</f>
        <v/>
      </c>
      <c r="X502" s="64" t="str">
        <f>IFERROR(VLOOKUP(B502,【記載例】工事概要!$C$24:$D$26,2,FALSE),"")</f>
        <v/>
      </c>
      <c r="Y502" s="64" t="str">
        <f>IF(B502&gt;【記載例】工事概要!$C$28,"",IF(B502&gt;=【記載例】工事概要!$C$27,$Y$13,""))</f>
        <v/>
      </c>
      <c r="Z502" s="64" t="str">
        <f>IF(B502&gt;【記載例】工事概要!$C$30,"",IF(B502&gt;=【記載例】工事概要!$C$29,$Z$13,""))</f>
        <v/>
      </c>
      <c r="AA502" s="64" t="str">
        <f>IF(B502&gt;【記載例】工事概要!$C$32,"",IF(B502&gt;=【記載例】工事概要!$C$31,$AA$13,""))</f>
        <v/>
      </c>
      <c r="AB502" s="64" t="str">
        <f>IF(B502&gt;【記載例】工事概要!$C$34,"",IF(B502&gt;=【記載例】工事概要!$C$33,$AB$13,""))</f>
        <v/>
      </c>
      <c r="AC502" s="64" t="str">
        <f>IF(B502&gt;【記載例】工事概要!$C$36,"",IF(B502&gt;=【記載例】工事概要!$C$35,$AC$13,""))</f>
        <v/>
      </c>
      <c r="AD502" s="64" t="str">
        <f>IF(B502&gt;【記載例】工事概要!$C$38,"",IF(B502&gt;=【記載例】工事概要!$C$37,$AD$13,""))</f>
        <v/>
      </c>
      <c r="AE502" s="64" t="str">
        <f>IF(B502&gt;【記載例】工事概要!$C$40,"",IF(B502&gt;=【記載例】工事概要!$C$39,$AE$13,""))</f>
        <v/>
      </c>
      <c r="AF502" s="64" t="str">
        <f t="shared" si="103"/>
        <v/>
      </c>
      <c r="AG502" s="64" t="str">
        <f t="shared" si="104"/>
        <v xml:space="preserve"> </v>
      </c>
    </row>
    <row r="503" spans="1:33" ht="39" customHeight="1">
      <c r="A503" s="47" t="str">
        <f t="shared" si="105"/>
        <v>対象期間外</v>
      </c>
      <c r="B503" s="72" t="str">
        <f>IFERROR(IF(B502=【記載例】工事概要!$E$14,"-",IF(B502="-","-",B502+1)),"-")</f>
        <v>-</v>
      </c>
      <c r="C503" s="73" t="str">
        <f t="shared" si="106"/>
        <v>-</v>
      </c>
      <c r="D503" s="66" t="str">
        <f t="shared" si="107"/>
        <v xml:space="preserve"> </v>
      </c>
      <c r="E503" s="85" t="str">
        <f>IF(B503=【記載例】工事概要!$E$10,"",IF(B503&gt;【記載例】工事概要!$E$13,"",IF(LEN(AF503)=0,"○","")))</f>
        <v/>
      </c>
      <c r="F503" s="70" t="str">
        <f t="shared" si="108"/>
        <v/>
      </c>
      <c r="G503" s="85" t="str">
        <f t="shared" si="99"/>
        <v/>
      </c>
      <c r="H503" s="85"/>
      <c r="I503" s="85"/>
      <c r="J503" s="74"/>
      <c r="K503" s="204"/>
      <c r="L503" s="71" t="str">
        <f t="shared" si="109"/>
        <v/>
      </c>
      <c r="M503" s="74" t="str">
        <f t="shared" si="100"/>
        <v/>
      </c>
      <c r="N503" s="74" t="str">
        <f t="shared" si="101"/>
        <v>-</v>
      </c>
      <c r="O503" s="71" t="str">
        <f t="shared" si="110"/>
        <v/>
      </c>
      <c r="P503" s="71" t="str">
        <f t="shared" si="111"/>
        <v>振替済み</v>
      </c>
      <c r="Q503" s="192" t="str">
        <f t="shared" si="112"/>
        <v/>
      </c>
      <c r="R503" s="199" t="str">
        <f t="shared" si="102"/>
        <v/>
      </c>
      <c r="S503" s="45"/>
      <c r="V503" s="64" t="str">
        <f>IFERROR(VLOOKUP(B503,【記載例】工事概要!$C$10:$D$14,2,FALSE),"")</f>
        <v/>
      </c>
      <c r="W503" s="64" t="str">
        <f>IFERROR(VLOOKUP(B503,【記載例】工事概要!$C$18:$D$23,2,FALSE),"")</f>
        <v/>
      </c>
      <c r="X503" s="64" t="str">
        <f>IFERROR(VLOOKUP(B503,【記載例】工事概要!$C$24:$D$26,2,FALSE),"")</f>
        <v/>
      </c>
      <c r="Y503" s="64" t="str">
        <f>IF(B503&gt;【記載例】工事概要!$C$28,"",IF(B503&gt;=【記載例】工事概要!$C$27,$Y$13,""))</f>
        <v/>
      </c>
      <c r="Z503" s="64" t="str">
        <f>IF(B503&gt;【記載例】工事概要!$C$30,"",IF(B503&gt;=【記載例】工事概要!$C$29,$Z$13,""))</f>
        <v/>
      </c>
      <c r="AA503" s="64" t="str">
        <f>IF(B503&gt;【記載例】工事概要!$C$32,"",IF(B503&gt;=【記載例】工事概要!$C$31,$AA$13,""))</f>
        <v/>
      </c>
      <c r="AB503" s="64" t="str">
        <f>IF(B503&gt;【記載例】工事概要!$C$34,"",IF(B503&gt;=【記載例】工事概要!$C$33,$AB$13,""))</f>
        <v/>
      </c>
      <c r="AC503" s="64" t="str">
        <f>IF(B503&gt;【記載例】工事概要!$C$36,"",IF(B503&gt;=【記載例】工事概要!$C$35,$AC$13,""))</f>
        <v/>
      </c>
      <c r="AD503" s="64" t="str">
        <f>IF(B503&gt;【記載例】工事概要!$C$38,"",IF(B503&gt;=【記載例】工事概要!$C$37,$AD$13,""))</f>
        <v/>
      </c>
      <c r="AE503" s="64" t="str">
        <f>IF(B503&gt;【記載例】工事概要!$C$40,"",IF(B503&gt;=【記載例】工事概要!$C$39,$AE$13,""))</f>
        <v/>
      </c>
      <c r="AF503" s="64" t="str">
        <f t="shared" si="103"/>
        <v/>
      </c>
      <c r="AG503" s="64" t="str">
        <f t="shared" si="104"/>
        <v xml:space="preserve"> </v>
      </c>
    </row>
    <row r="504" spans="1:33" ht="39" customHeight="1">
      <c r="A504" s="47" t="str">
        <f t="shared" si="105"/>
        <v>対象期間外</v>
      </c>
      <c r="B504" s="72" t="str">
        <f>IFERROR(IF(B503=【記載例】工事概要!$E$14,"-",IF(B503="-","-",B503+1)),"-")</f>
        <v>-</v>
      </c>
      <c r="C504" s="73" t="str">
        <f t="shared" si="106"/>
        <v>-</v>
      </c>
      <c r="D504" s="66" t="str">
        <f t="shared" si="107"/>
        <v xml:space="preserve"> </v>
      </c>
      <c r="E504" s="85" t="str">
        <f>IF(B504=【記載例】工事概要!$E$10,"",IF(B504&gt;【記載例】工事概要!$E$13,"",IF(LEN(AF504)=0,"○","")))</f>
        <v/>
      </c>
      <c r="F504" s="70" t="str">
        <f t="shared" si="108"/>
        <v/>
      </c>
      <c r="G504" s="85" t="str">
        <f t="shared" si="99"/>
        <v/>
      </c>
      <c r="H504" s="85"/>
      <c r="I504" s="85"/>
      <c r="J504" s="74"/>
      <c r="K504" s="204"/>
      <c r="L504" s="71" t="str">
        <f t="shared" si="109"/>
        <v/>
      </c>
      <c r="M504" s="74" t="str">
        <f t="shared" si="100"/>
        <v/>
      </c>
      <c r="N504" s="74" t="str">
        <f t="shared" si="101"/>
        <v>-</v>
      </c>
      <c r="O504" s="71" t="str">
        <f t="shared" si="110"/>
        <v/>
      </c>
      <c r="P504" s="71" t="str">
        <f t="shared" si="111"/>
        <v>振替済み</v>
      </c>
      <c r="Q504" s="192" t="str">
        <f t="shared" si="112"/>
        <v/>
      </c>
      <c r="R504" s="199" t="str">
        <f t="shared" si="102"/>
        <v/>
      </c>
      <c r="S504" s="45"/>
      <c r="V504" s="64" t="str">
        <f>IFERROR(VLOOKUP(B504,【記載例】工事概要!$C$10:$D$14,2,FALSE),"")</f>
        <v/>
      </c>
      <c r="W504" s="64" t="str">
        <f>IFERROR(VLOOKUP(B504,【記載例】工事概要!$C$18:$D$23,2,FALSE),"")</f>
        <v/>
      </c>
      <c r="X504" s="64" t="str">
        <f>IFERROR(VLOOKUP(B504,【記載例】工事概要!$C$24:$D$26,2,FALSE),"")</f>
        <v/>
      </c>
      <c r="Y504" s="64" t="str">
        <f>IF(B504&gt;【記載例】工事概要!$C$28,"",IF(B504&gt;=【記載例】工事概要!$C$27,$Y$13,""))</f>
        <v/>
      </c>
      <c r="Z504" s="64" t="str">
        <f>IF(B504&gt;【記載例】工事概要!$C$30,"",IF(B504&gt;=【記載例】工事概要!$C$29,$Z$13,""))</f>
        <v/>
      </c>
      <c r="AA504" s="64" t="str">
        <f>IF(B504&gt;【記載例】工事概要!$C$32,"",IF(B504&gt;=【記載例】工事概要!$C$31,$AA$13,""))</f>
        <v/>
      </c>
      <c r="AB504" s="64" t="str">
        <f>IF(B504&gt;【記載例】工事概要!$C$34,"",IF(B504&gt;=【記載例】工事概要!$C$33,$AB$13,""))</f>
        <v/>
      </c>
      <c r="AC504" s="64" t="str">
        <f>IF(B504&gt;【記載例】工事概要!$C$36,"",IF(B504&gt;=【記載例】工事概要!$C$35,$AC$13,""))</f>
        <v/>
      </c>
      <c r="AD504" s="64" t="str">
        <f>IF(B504&gt;【記載例】工事概要!$C$38,"",IF(B504&gt;=【記載例】工事概要!$C$37,$AD$13,""))</f>
        <v/>
      </c>
      <c r="AE504" s="64" t="str">
        <f>IF(B504&gt;【記載例】工事概要!$C$40,"",IF(B504&gt;=【記載例】工事概要!$C$39,$AE$13,""))</f>
        <v/>
      </c>
      <c r="AF504" s="64" t="str">
        <f t="shared" si="103"/>
        <v/>
      </c>
      <c r="AG504" s="64" t="str">
        <f t="shared" si="104"/>
        <v xml:space="preserve"> </v>
      </c>
    </row>
    <row r="505" spans="1:33" ht="39" customHeight="1">
      <c r="A505" s="47" t="str">
        <f t="shared" si="105"/>
        <v>対象期間外</v>
      </c>
      <c r="B505" s="72" t="str">
        <f>IFERROR(IF(B504=【記載例】工事概要!$E$14,"-",IF(B504="-","-",B504+1)),"-")</f>
        <v>-</v>
      </c>
      <c r="C505" s="73" t="str">
        <f t="shared" si="106"/>
        <v>-</v>
      </c>
      <c r="D505" s="66" t="str">
        <f t="shared" si="107"/>
        <v xml:space="preserve"> </v>
      </c>
      <c r="E505" s="85" t="str">
        <f>IF(B505=【記載例】工事概要!$E$10,"",IF(B505&gt;【記載例】工事概要!$E$13,"",IF(LEN(AF505)=0,"○","")))</f>
        <v/>
      </c>
      <c r="F505" s="70" t="str">
        <f t="shared" si="108"/>
        <v/>
      </c>
      <c r="G505" s="85" t="str">
        <f t="shared" si="99"/>
        <v/>
      </c>
      <c r="H505" s="85"/>
      <c r="I505" s="85"/>
      <c r="J505" s="74"/>
      <c r="K505" s="204"/>
      <c r="L505" s="71" t="str">
        <f t="shared" si="109"/>
        <v/>
      </c>
      <c r="M505" s="74" t="str">
        <f t="shared" si="100"/>
        <v/>
      </c>
      <c r="N505" s="74" t="str">
        <f t="shared" si="101"/>
        <v>-</v>
      </c>
      <c r="O505" s="71" t="str">
        <f t="shared" si="110"/>
        <v/>
      </c>
      <c r="P505" s="71" t="str">
        <f t="shared" si="111"/>
        <v>振替済み</v>
      </c>
      <c r="Q505" s="192" t="str">
        <f t="shared" si="112"/>
        <v/>
      </c>
      <c r="R505" s="199" t="str">
        <f t="shared" si="102"/>
        <v/>
      </c>
      <c r="S505" s="45"/>
      <c r="V505" s="64" t="str">
        <f>IFERROR(VLOOKUP(B505,【記載例】工事概要!$C$10:$D$14,2,FALSE),"")</f>
        <v/>
      </c>
      <c r="W505" s="64" t="str">
        <f>IFERROR(VLOOKUP(B505,【記載例】工事概要!$C$18:$D$23,2,FALSE),"")</f>
        <v/>
      </c>
      <c r="X505" s="64" t="str">
        <f>IFERROR(VLOOKUP(B505,【記載例】工事概要!$C$24:$D$26,2,FALSE),"")</f>
        <v/>
      </c>
      <c r="Y505" s="64" t="str">
        <f>IF(B505&gt;【記載例】工事概要!$C$28,"",IF(B505&gt;=【記載例】工事概要!$C$27,$Y$13,""))</f>
        <v/>
      </c>
      <c r="Z505" s="64" t="str">
        <f>IF(B505&gt;【記載例】工事概要!$C$30,"",IF(B505&gt;=【記載例】工事概要!$C$29,$Z$13,""))</f>
        <v/>
      </c>
      <c r="AA505" s="64" t="str">
        <f>IF(B505&gt;【記載例】工事概要!$C$32,"",IF(B505&gt;=【記載例】工事概要!$C$31,$AA$13,""))</f>
        <v/>
      </c>
      <c r="AB505" s="64" t="str">
        <f>IF(B505&gt;【記載例】工事概要!$C$34,"",IF(B505&gt;=【記載例】工事概要!$C$33,$AB$13,""))</f>
        <v/>
      </c>
      <c r="AC505" s="64" t="str">
        <f>IF(B505&gt;【記載例】工事概要!$C$36,"",IF(B505&gt;=【記載例】工事概要!$C$35,$AC$13,""))</f>
        <v/>
      </c>
      <c r="AD505" s="64" t="str">
        <f>IF(B505&gt;【記載例】工事概要!$C$38,"",IF(B505&gt;=【記載例】工事概要!$C$37,$AD$13,""))</f>
        <v/>
      </c>
      <c r="AE505" s="64" t="str">
        <f>IF(B505&gt;【記載例】工事概要!$C$40,"",IF(B505&gt;=【記載例】工事概要!$C$39,$AE$13,""))</f>
        <v/>
      </c>
      <c r="AF505" s="64" t="str">
        <f t="shared" si="103"/>
        <v/>
      </c>
      <c r="AG505" s="64" t="str">
        <f t="shared" si="104"/>
        <v xml:space="preserve"> </v>
      </c>
    </row>
    <row r="506" spans="1:33" ht="39" customHeight="1">
      <c r="A506" s="47" t="str">
        <f t="shared" si="105"/>
        <v>対象期間外</v>
      </c>
      <c r="B506" s="72" t="str">
        <f>IFERROR(IF(B505=【記載例】工事概要!$E$14,"-",IF(B505="-","-",B505+1)),"-")</f>
        <v>-</v>
      </c>
      <c r="C506" s="73" t="str">
        <f t="shared" si="106"/>
        <v>-</v>
      </c>
      <c r="D506" s="66" t="str">
        <f t="shared" si="107"/>
        <v xml:space="preserve"> </v>
      </c>
      <c r="E506" s="85" t="str">
        <f>IF(B506=【記載例】工事概要!$E$10,"",IF(B506&gt;【記載例】工事概要!$E$13,"",IF(LEN(AF506)=0,"○","")))</f>
        <v/>
      </c>
      <c r="F506" s="70" t="str">
        <f t="shared" si="108"/>
        <v/>
      </c>
      <c r="G506" s="85" t="str">
        <f t="shared" si="99"/>
        <v/>
      </c>
      <c r="H506" s="85"/>
      <c r="I506" s="85"/>
      <c r="J506" s="74"/>
      <c r="K506" s="204"/>
      <c r="L506" s="71" t="str">
        <f t="shared" si="109"/>
        <v/>
      </c>
      <c r="M506" s="74" t="str">
        <f t="shared" si="100"/>
        <v/>
      </c>
      <c r="N506" s="74" t="str">
        <f t="shared" si="101"/>
        <v>-</v>
      </c>
      <c r="O506" s="71" t="str">
        <f t="shared" si="110"/>
        <v/>
      </c>
      <c r="P506" s="71" t="str">
        <f t="shared" si="111"/>
        <v>振替済み</v>
      </c>
      <c r="Q506" s="192" t="str">
        <f t="shared" si="112"/>
        <v/>
      </c>
      <c r="R506" s="199" t="str">
        <f t="shared" si="102"/>
        <v/>
      </c>
      <c r="S506" s="45"/>
      <c r="V506" s="64" t="str">
        <f>IFERROR(VLOOKUP(B506,【記載例】工事概要!$C$10:$D$14,2,FALSE),"")</f>
        <v/>
      </c>
      <c r="W506" s="64" t="str">
        <f>IFERROR(VLOOKUP(B506,【記載例】工事概要!$C$18:$D$23,2,FALSE),"")</f>
        <v/>
      </c>
      <c r="X506" s="64" t="str">
        <f>IFERROR(VLOOKUP(B506,【記載例】工事概要!$C$24:$D$26,2,FALSE),"")</f>
        <v/>
      </c>
      <c r="Y506" s="64" t="str">
        <f>IF(B506&gt;【記載例】工事概要!$C$28,"",IF(B506&gt;=【記載例】工事概要!$C$27,$Y$13,""))</f>
        <v/>
      </c>
      <c r="Z506" s="64" t="str">
        <f>IF(B506&gt;【記載例】工事概要!$C$30,"",IF(B506&gt;=【記載例】工事概要!$C$29,$Z$13,""))</f>
        <v/>
      </c>
      <c r="AA506" s="64" t="str">
        <f>IF(B506&gt;【記載例】工事概要!$C$32,"",IF(B506&gt;=【記載例】工事概要!$C$31,$AA$13,""))</f>
        <v/>
      </c>
      <c r="AB506" s="64" t="str">
        <f>IF(B506&gt;【記載例】工事概要!$C$34,"",IF(B506&gt;=【記載例】工事概要!$C$33,$AB$13,""))</f>
        <v/>
      </c>
      <c r="AC506" s="64" t="str">
        <f>IF(B506&gt;【記載例】工事概要!$C$36,"",IF(B506&gt;=【記載例】工事概要!$C$35,$AC$13,""))</f>
        <v/>
      </c>
      <c r="AD506" s="64" t="str">
        <f>IF(B506&gt;【記載例】工事概要!$C$38,"",IF(B506&gt;=【記載例】工事概要!$C$37,$AD$13,""))</f>
        <v/>
      </c>
      <c r="AE506" s="64" t="str">
        <f>IF(B506&gt;【記載例】工事概要!$C$40,"",IF(B506&gt;=【記載例】工事概要!$C$39,$AE$13,""))</f>
        <v/>
      </c>
      <c r="AF506" s="64" t="str">
        <f t="shared" si="103"/>
        <v/>
      </c>
      <c r="AG506" s="64" t="str">
        <f t="shared" si="104"/>
        <v xml:space="preserve"> </v>
      </c>
    </row>
    <row r="507" spans="1:33" ht="39" customHeight="1">
      <c r="A507" s="47" t="str">
        <f t="shared" si="105"/>
        <v>対象期間外</v>
      </c>
      <c r="B507" s="72" t="str">
        <f>IFERROR(IF(B506=【記載例】工事概要!$E$14,"-",IF(B506="-","-",B506+1)),"-")</f>
        <v>-</v>
      </c>
      <c r="C507" s="73" t="str">
        <f t="shared" si="106"/>
        <v>-</v>
      </c>
      <c r="D507" s="66" t="str">
        <f t="shared" si="107"/>
        <v xml:space="preserve"> </v>
      </c>
      <c r="E507" s="85" t="str">
        <f>IF(B507=【記載例】工事概要!$E$10,"",IF(B507&gt;【記載例】工事概要!$E$13,"",IF(LEN(AF507)=0,"○","")))</f>
        <v/>
      </c>
      <c r="F507" s="70" t="str">
        <f t="shared" si="108"/>
        <v/>
      </c>
      <c r="G507" s="85" t="str">
        <f t="shared" si="99"/>
        <v/>
      </c>
      <c r="H507" s="85"/>
      <c r="I507" s="85"/>
      <c r="J507" s="74"/>
      <c r="K507" s="204"/>
      <c r="L507" s="71" t="str">
        <f t="shared" si="109"/>
        <v/>
      </c>
      <c r="M507" s="74" t="str">
        <f t="shared" si="100"/>
        <v/>
      </c>
      <c r="N507" s="74" t="str">
        <f t="shared" si="101"/>
        <v>-</v>
      </c>
      <c r="O507" s="71" t="str">
        <f t="shared" si="110"/>
        <v/>
      </c>
      <c r="P507" s="71" t="str">
        <f t="shared" si="111"/>
        <v>振替済み</v>
      </c>
      <c r="Q507" s="192" t="str">
        <f t="shared" si="112"/>
        <v/>
      </c>
      <c r="R507" s="199" t="str">
        <f t="shared" si="102"/>
        <v/>
      </c>
      <c r="S507" s="45"/>
      <c r="V507" s="64" t="str">
        <f>IFERROR(VLOOKUP(B507,【記載例】工事概要!$C$10:$D$14,2,FALSE),"")</f>
        <v/>
      </c>
      <c r="W507" s="64" t="str">
        <f>IFERROR(VLOOKUP(B507,【記載例】工事概要!$C$18:$D$23,2,FALSE),"")</f>
        <v/>
      </c>
      <c r="X507" s="64" t="str">
        <f>IFERROR(VLOOKUP(B507,【記載例】工事概要!$C$24:$D$26,2,FALSE),"")</f>
        <v/>
      </c>
      <c r="Y507" s="64" t="str">
        <f>IF(B507&gt;【記載例】工事概要!$C$28,"",IF(B507&gt;=【記載例】工事概要!$C$27,$Y$13,""))</f>
        <v/>
      </c>
      <c r="Z507" s="64" t="str">
        <f>IF(B507&gt;【記載例】工事概要!$C$30,"",IF(B507&gt;=【記載例】工事概要!$C$29,$Z$13,""))</f>
        <v/>
      </c>
      <c r="AA507" s="64" t="str">
        <f>IF(B507&gt;【記載例】工事概要!$C$32,"",IF(B507&gt;=【記載例】工事概要!$C$31,$AA$13,""))</f>
        <v/>
      </c>
      <c r="AB507" s="64" t="str">
        <f>IF(B507&gt;【記載例】工事概要!$C$34,"",IF(B507&gt;=【記載例】工事概要!$C$33,$AB$13,""))</f>
        <v/>
      </c>
      <c r="AC507" s="64" t="str">
        <f>IF(B507&gt;【記載例】工事概要!$C$36,"",IF(B507&gt;=【記載例】工事概要!$C$35,$AC$13,""))</f>
        <v/>
      </c>
      <c r="AD507" s="64" t="str">
        <f>IF(B507&gt;【記載例】工事概要!$C$38,"",IF(B507&gt;=【記載例】工事概要!$C$37,$AD$13,""))</f>
        <v/>
      </c>
      <c r="AE507" s="64" t="str">
        <f>IF(B507&gt;【記載例】工事概要!$C$40,"",IF(B507&gt;=【記載例】工事概要!$C$39,$AE$13,""))</f>
        <v/>
      </c>
      <c r="AF507" s="64" t="str">
        <f t="shared" si="103"/>
        <v/>
      </c>
      <c r="AG507" s="64" t="str">
        <f t="shared" si="104"/>
        <v xml:space="preserve"> </v>
      </c>
    </row>
    <row r="508" spans="1:33" ht="39" customHeight="1">
      <c r="A508" s="47" t="str">
        <f t="shared" si="105"/>
        <v>対象期間外</v>
      </c>
      <c r="B508" s="72" t="str">
        <f>IFERROR(IF(B507=【記載例】工事概要!$E$14,"-",IF(B507="-","-",B507+1)),"-")</f>
        <v>-</v>
      </c>
      <c r="C508" s="73" t="str">
        <f t="shared" si="106"/>
        <v>-</v>
      </c>
      <c r="D508" s="66" t="str">
        <f t="shared" si="107"/>
        <v xml:space="preserve"> </v>
      </c>
      <c r="E508" s="85" t="str">
        <f>IF(B508=【記載例】工事概要!$E$10,"",IF(B508&gt;【記載例】工事概要!$E$13,"",IF(LEN(AF508)=0,"○","")))</f>
        <v/>
      </c>
      <c r="F508" s="70" t="str">
        <f t="shared" si="108"/>
        <v/>
      </c>
      <c r="G508" s="85" t="str">
        <f t="shared" si="99"/>
        <v/>
      </c>
      <c r="H508" s="85"/>
      <c r="I508" s="85"/>
      <c r="J508" s="74"/>
      <c r="K508" s="204"/>
      <c r="L508" s="71" t="str">
        <f t="shared" si="109"/>
        <v/>
      </c>
      <c r="M508" s="74" t="str">
        <f t="shared" si="100"/>
        <v/>
      </c>
      <c r="N508" s="74" t="str">
        <f t="shared" si="101"/>
        <v>-</v>
      </c>
      <c r="O508" s="71" t="str">
        <f t="shared" si="110"/>
        <v/>
      </c>
      <c r="P508" s="71" t="str">
        <f t="shared" si="111"/>
        <v>振替済み</v>
      </c>
      <c r="Q508" s="192" t="str">
        <f t="shared" si="112"/>
        <v/>
      </c>
      <c r="R508" s="199" t="str">
        <f t="shared" si="102"/>
        <v/>
      </c>
      <c r="S508" s="45"/>
      <c r="V508" s="64" t="str">
        <f>IFERROR(VLOOKUP(B508,【記載例】工事概要!$C$10:$D$14,2,FALSE),"")</f>
        <v/>
      </c>
      <c r="W508" s="64" t="str">
        <f>IFERROR(VLOOKUP(B508,【記載例】工事概要!$C$18:$D$23,2,FALSE),"")</f>
        <v/>
      </c>
      <c r="X508" s="64" t="str">
        <f>IFERROR(VLOOKUP(B508,【記載例】工事概要!$C$24:$D$26,2,FALSE),"")</f>
        <v/>
      </c>
      <c r="Y508" s="64" t="str">
        <f>IF(B508&gt;【記載例】工事概要!$C$28,"",IF(B508&gt;=【記載例】工事概要!$C$27,$Y$13,""))</f>
        <v/>
      </c>
      <c r="Z508" s="64" t="str">
        <f>IF(B508&gt;【記載例】工事概要!$C$30,"",IF(B508&gt;=【記載例】工事概要!$C$29,$Z$13,""))</f>
        <v/>
      </c>
      <c r="AA508" s="64" t="str">
        <f>IF(B508&gt;【記載例】工事概要!$C$32,"",IF(B508&gt;=【記載例】工事概要!$C$31,$AA$13,""))</f>
        <v/>
      </c>
      <c r="AB508" s="64" t="str">
        <f>IF(B508&gt;【記載例】工事概要!$C$34,"",IF(B508&gt;=【記載例】工事概要!$C$33,$AB$13,""))</f>
        <v/>
      </c>
      <c r="AC508" s="64" t="str">
        <f>IF(B508&gt;【記載例】工事概要!$C$36,"",IF(B508&gt;=【記載例】工事概要!$C$35,$AC$13,""))</f>
        <v/>
      </c>
      <c r="AD508" s="64" t="str">
        <f>IF(B508&gt;【記載例】工事概要!$C$38,"",IF(B508&gt;=【記載例】工事概要!$C$37,$AD$13,""))</f>
        <v/>
      </c>
      <c r="AE508" s="64" t="str">
        <f>IF(B508&gt;【記載例】工事概要!$C$40,"",IF(B508&gt;=【記載例】工事概要!$C$39,$AE$13,""))</f>
        <v/>
      </c>
      <c r="AF508" s="64" t="str">
        <f t="shared" si="103"/>
        <v/>
      </c>
      <c r="AG508" s="64" t="str">
        <f t="shared" si="104"/>
        <v xml:space="preserve"> </v>
      </c>
    </row>
    <row r="509" spans="1:33" ht="39" customHeight="1">
      <c r="A509" s="47" t="str">
        <f t="shared" si="105"/>
        <v>対象期間外</v>
      </c>
      <c r="B509" s="72" t="str">
        <f>IFERROR(IF(B508=【記載例】工事概要!$E$14,"-",IF(B508="-","-",B508+1)),"-")</f>
        <v>-</v>
      </c>
      <c r="C509" s="73" t="str">
        <f t="shared" si="106"/>
        <v>-</v>
      </c>
      <c r="D509" s="66" t="str">
        <f t="shared" si="107"/>
        <v xml:space="preserve"> </v>
      </c>
      <c r="E509" s="85" t="str">
        <f>IF(B509=【記載例】工事概要!$E$10,"",IF(B509&gt;【記載例】工事概要!$E$13,"",IF(LEN(AF509)=0,"○","")))</f>
        <v/>
      </c>
      <c r="F509" s="70" t="str">
        <f t="shared" si="108"/>
        <v/>
      </c>
      <c r="G509" s="85" t="str">
        <f t="shared" si="99"/>
        <v/>
      </c>
      <c r="H509" s="85"/>
      <c r="I509" s="85"/>
      <c r="J509" s="74"/>
      <c r="K509" s="204"/>
      <c r="L509" s="71" t="str">
        <f t="shared" si="109"/>
        <v/>
      </c>
      <c r="M509" s="74" t="str">
        <f t="shared" si="100"/>
        <v/>
      </c>
      <c r="N509" s="74" t="str">
        <f t="shared" si="101"/>
        <v>-</v>
      </c>
      <c r="O509" s="71" t="str">
        <f t="shared" si="110"/>
        <v/>
      </c>
      <c r="P509" s="71" t="str">
        <f t="shared" si="111"/>
        <v>振替済み</v>
      </c>
      <c r="Q509" s="192" t="str">
        <f t="shared" si="112"/>
        <v/>
      </c>
      <c r="R509" s="199" t="str">
        <f t="shared" si="102"/>
        <v/>
      </c>
      <c r="S509" s="45"/>
      <c r="V509" s="64" t="str">
        <f>IFERROR(VLOOKUP(B509,【記載例】工事概要!$C$10:$D$14,2,FALSE),"")</f>
        <v/>
      </c>
      <c r="W509" s="64" t="str">
        <f>IFERROR(VLOOKUP(B509,【記載例】工事概要!$C$18:$D$23,2,FALSE),"")</f>
        <v/>
      </c>
      <c r="X509" s="64" t="str">
        <f>IFERROR(VLOOKUP(B509,【記載例】工事概要!$C$24:$D$26,2,FALSE),"")</f>
        <v/>
      </c>
      <c r="Y509" s="64" t="str">
        <f>IF(B509&gt;【記載例】工事概要!$C$28,"",IF(B509&gt;=【記載例】工事概要!$C$27,$Y$13,""))</f>
        <v/>
      </c>
      <c r="Z509" s="64" t="str">
        <f>IF(B509&gt;【記載例】工事概要!$C$30,"",IF(B509&gt;=【記載例】工事概要!$C$29,$Z$13,""))</f>
        <v/>
      </c>
      <c r="AA509" s="64" t="str">
        <f>IF(B509&gt;【記載例】工事概要!$C$32,"",IF(B509&gt;=【記載例】工事概要!$C$31,$AA$13,""))</f>
        <v/>
      </c>
      <c r="AB509" s="64" t="str">
        <f>IF(B509&gt;【記載例】工事概要!$C$34,"",IF(B509&gt;=【記載例】工事概要!$C$33,$AB$13,""))</f>
        <v/>
      </c>
      <c r="AC509" s="64" t="str">
        <f>IF(B509&gt;【記載例】工事概要!$C$36,"",IF(B509&gt;=【記載例】工事概要!$C$35,$AC$13,""))</f>
        <v/>
      </c>
      <c r="AD509" s="64" t="str">
        <f>IF(B509&gt;【記載例】工事概要!$C$38,"",IF(B509&gt;=【記載例】工事概要!$C$37,$AD$13,""))</f>
        <v/>
      </c>
      <c r="AE509" s="64" t="str">
        <f>IF(B509&gt;【記載例】工事概要!$C$40,"",IF(B509&gt;=【記載例】工事概要!$C$39,$AE$13,""))</f>
        <v/>
      </c>
      <c r="AF509" s="64" t="str">
        <f t="shared" si="103"/>
        <v/>
      </c>
      <c r="AG509" s="64" t="str">
        <f t="shared" si="104"/>
        <v xml:space="preserve"> </v>
      </c>
    </row>
    <row r="510" spans="1:33" ht="39" customHeight="1">
      <c r="A510" s="47" t="str">
        <f t="shared" si="105"/>
        <v>対象期間外</v>
      </c>
      <c r="B510" s="72" t="str">
        <f>IFERROR(IF(B509=【記載例】工事概要!$E$14,"-",IF(B509="-","-",B509+1)),"-")</f>
        <v>-</v>
      </c>
      <c r="C510" s="73" t="str">
        <f t="shared" si="106"/>
        <v>-</v>
      </c>
      <c r="D510" s="66" t="str">
        <f t="shared" si="107"/>
        <v xml:space="preserve"> </v>
      </c>
      <c r="E510" s="85" t="str">
        <f>IF(B510=【記載例】工事概要!$E$10,"",IF(B510&gt;【記載例】工事概要!$E$13,"",IF(LEN(AF510)=0,"○","")))</f>
        <v/>
      </c>
      <c r="F510" s="70" t="str">
        <f t="shared" si="108"/>
        <v/>
      </c>
      <c r="G510" s="85" t="str">
        <f t="shared" si="99"/>
        <v/>
      </c>
      <c r="H510" s="85"/>
      <c r="I510" s="85"/>
      <c r="J510" s="74"/>
      <c r="K510" s="204"/>
      <c r="L510" s="71" t="str">
        <f t="shared" si="109"/>
        <v/>
      </c>
      <c r="M510" s="74" t="str">
        <f t="shared" si="100"/>
        <v/>
      </c>
      <c r="N510" s="74" t="str">
        <f t="shared" si="101"/>
        <v>-</v>
      </c>
      <c r="O510" s="71" t="str">
        <f t="shared" si="110"/>
        <v/>
      </c>
      <c r="P510" s="71" t="str">
        <f t="shared" si="111"/>
        <v>振替済み</v>
      </c>
      <c r="Q510" s="192" t="str">
        <f t="shared" si="112"/>
        <v/>
      </c>
      <c r="R510" s="199" t="str">
        <f t="shared" si="102"/>
        <v/>
      </c>
      <c r="S510" s="45"/>
      <c r="V510" s="64" t="str">
        <f>IFERROR(VLOOKUP(B510,【記載例】工事概要!$C$10:$D$14,2,FALSE),"")</f>
        <v/>
      </c>
      <c r="W510" s="64" t="str">
        <f>IFERROR(VLOOKUP(B510,【記載例】工事概要!$C$18:$D$23,2,FALSE),"")</f>
        <v/>
      </c>
      <c r="X510" s="64" t="str">
        <f>IFERROR(VLOOKUP(B510,【記載例】工事概要!$C$24:$D$26,2,FALSE),"")</f>
        <v/>
      </c>
      <c r="Y510" s="64" t="str">
        <f>IF(B510&gt;【記載例】工事概要!$C$28,"",IF(B510&gt;=【記載例】工事概要!$C$27,$Y$13,""))</f>
        <v/>
      </c>
      <c r="Z510" s="64" t="str">
        <f>IF(B510&gt;【記載例】工事概要!$C$30,"",IF(B510&gt;=【記載例】工事概要!$C$29,$Z$13,""))</f>
        <v/>
      </c>
      <c r="AA510" s="64" t="str">
        <f>IF(B510&gt;【記載例】工事概要!$C$32,"",IF(B510&gt;=【記載例】工事概要!$C$31,$AA$13,""))</f>
        <v/>
      </c>
      <c r="AB510" s="64" t="str">
        <f>IF(B510&gt;【記載例】工事概要!$C$34,"",IF(B510&gt;=【記載例】工事概要!$C$33,$AB$13,""))</f>
        <v/>
      </c>
      <c r="AC510" s="64" t="str">
        <f>IF(B510&gt;【記載例】工事概要!$C$36,"",IF(B510&gt;=【記載例】工事概要!$C$35,$AC$13,""))</f>
        <v/>
      </c>
      <c r="AD510" s="64" t="str">
        <f>IF(B510&gt;【記載例】工事概要!$C$38,"",IF(B510&gt;=【記載例】工事概要!$C$37,$AD$13,""))</f>
        <v/>
      </c>
      <c r="AE510" s="64" t="str">
        <f>IF(B510&gt;【記載例】工事概要!$C$40,"",IF(B510&gt;=【記載例】工事概要!$C$39,$AE$13,""))</f>
        <v/>
      </c>
      <c r="AF510" s="64" t="str">
        <f t="shared" si="103"/>
        <v/>
      </c>
      <c r="AG510" s="64" t="str">
        <f t="shared" si="104"/>
        <v xml:space="preserve"> </v>
      </c>
    </row>
    <row r="511" spans="1:33" ht="39" customHeight="1">
      <c r="A511" s="47" t="str">
        <f t="shared" si="105"/>
        <v>対象期間外</v>
      </c>
      <c r="B511" s="72" t="str">
        <f>IFERROR(IF(B510=【記載例】工事概要!$E$14,"-",IF(B510="-","-",B510+1)),"-")</f>
        <v>-</v>
      </c>
      <c r="C511" s="73" t="str">
        <f t="shared" si="106"/>
        <v>-</v>
      </c>
      <c r="D511" s="66" t="str">
        <f t="shared" si="107"/>
        <v xml:space="preserve"> </v>
      </c>
      <c r="E511" s="85" t="str">
        <f>IF(B511=【記載例】工事概要!$E$10,"",IF(B511&gt;【記載例】工事概要!$E$13,"",IF(LEN(AF511)=0,"○","")))</f>
        <v/>
      </c>
      <c r="F511" s="70" t="str">
        <f t="shared" si="108"/>
        <v/>
      </c>
      <c r="G511" s="85" t="str">
        <f t="shared" si="99"/>
        <v/>
      </c>
      <c r="H511" s="85"/>
      <c r="I511" s="85"/>
      <c r="J511" s="74"/>
      <c r="K511" s="204"/>
      <c r="L511" s="71" t="str">
        <f t="shared" si="109"/>
        <v/>
      </c>
      <c r="M511" s="74" t="str">
        <f t="shared" si="100"/>
        <v/>
      </c>
      <c r="N511" s="74" t="str">
        <f t="shared" si="101"/>
        <v>-</v>
      </c>
      <c r="O511" s="71" t="str">
        <f t="shared" si="110"/>
        <v/>
      </c>
      <c r="P511" s="71" t="str">
        <f t="shared" si="111"/>
        <v>振替済み</v>
      </c>
      <c r="Q511" s="192" t="str">
        <f t="shared" si="112"/>
        <v/>
      </c>
      <c r="R511" s="199" t="str">
        <f t="shared" si="102"/>
        <v/>
      </c>
      <c r="S511" s="45"/>
      <c r="V511" s="64" t="str">
        <f>IFERROR(VLOOKUP(B511,【記載例】工事概要!$C$10:$D$14,2,FALSE),"")</f>
        <v/>
      </c>
      <c r="W511" s="64" t="str">
        <f>IFERROR(VLOOKUP(B511,【記載例】工事概要!$C$18:$D$23,2,FALSE),"")</f>
        <v/>
      </c>
      <c r="X511" s="64" t="str">
        <f>IFERROR(VLOOKUP(B511,【記載例】工事概要!$C$24:$D$26,2,FALSE),"")</f>
        <v/>
      </c>
      <c r="Y511" s="64" t="str">
        <f>IF(B511&gt;【記載例】工事概要!$C$28,"",IF(B511&gt;=【記載例】工事概要!$C$27,$Y$13,""))</f>
        <v/>
      </c>
      <c r="Z511" s="64" t="str">
        <f>IF(B511&gt;【記載例】工事概要!$C$30,"",IF(B511&gt;=【記載例】工事概要!$C$29,$Z$13,""))</f>
        <v/>
      </c>
      <c r="AA511" s="64" t="str">
        <f>IF(B511&gt;【記載例】工事概要!$C$32,"",IF(B511&gt;=【記載例】工事概要!$C$31,$AA$13,""))</f>
        <v/>
      </c>
      <c r="AB511" s="64" t="str">
        <f>IF(B511&gt;【記載例】工事概要!$C$34,"",IF(B511&gt;=【記載例】工事概要!$C$33,$AB$13,""))</f>
        <v/>
      </c>
      <c r="AC511" s="64" t="str">
        <f>IF(B511&gt;【記載例】工事概要!$C$36,"",IF(B511&gt;=【記載例】工事概要!$C$35,$AC$13,""))</f>
        <v/>
      </c>
      <c r="AD511" s="64" t="str">
        <f>IF(B511&gt;【記載例】工事概要!$C$38,"",IF(B511&gt;=【記載例】工事概要!$C$37,$AD$13,""))</f>
        <v/>
      </c>
      <c r="AE511" s="64" t="str">
        <f>IF(B511&gt;【記載例】工事概要!$C$40,"",IF(B511&gt;=【記載例】工事概要!$C$39,$AE$13,""))</f>
        <v/>
      </c>
      <c r="AF511" s="64" t="str">
        <f t="shared" si="103"/>
        <v/>
      </c>
      <c r="AG511" s="64" t="str">
        <f t="shared" si="104"/>
        <v xml:space="preserve"> </v>
      </c>
    </row>
    <row r="512" spans="1:33" ht="39" customHeight="1">
      <c r="A512" s="47" t="str">
        <f t="shared" si="105"/>
        <v>対象期間外</v>
      </c>
      <c r="B512" s="72" t="str">
        <f>IFERROR(IF(B511=【記載例】工事概要!$E$14,"-",IF(B511="-","-",B511+1)),"-")</f>
        <v>-</v>
      </c>
      <c r="C512" s="73" t="str">
        <f t="shared" si="106"/>
        <v>-</v>
      </c>
      <c r="D512" s="66" t="str">
        <f t="shared" si="107"/>
        <v xml:space="preserve"> </v>
      </c>
      <c r="E512" s="85" t="str">
        <f>IF(B512=【記載例】工事概要!$E$10,"",IF(B512&gt;【記載例】工事概要!$E$13,"",IF(LEN(AF512)=0,"○","")))</f>
        <v/>
      </c>
      <c r="F512" s="70" t="str">
        <f t="shared" si="108"/>
        <v/>
      </c>
      <c r="G512" s="85" t="str">
        <f t="shared" si="99"/>
        <v/>
      </c>
      <c r="H512" s="85"/>
      <c r="I512" s="85"/>
      <c r="J512" s="74"/>
      <c r="K512" s="204"/>
      <c r="L512" s="71" t="str">
        <f t="shared" si="109"/>
        <v/>
      </c>
      <c r="M512" s="74" t="str">
        <f t="shared" si="100"/>
        <v/>
      </c>
      <c r="N512" s="74" t="str">
        <f t="shared" si="101"/>
        <v>-</v>
      </c>
      <c r="O512" s="71" t="str">
        <f t="shared" si="110"/>
        <v/>
      </c>
      <c r="P512" s="71" t="str">
        <f t="shared" si="111"/>
        <v>振替済み</v>
      </c>
      <c r="Q512" s="192" t="str">
        <f t="shared" si="112"/>
        <v/>
      </c>
      <c r="R512" s="199" t="str">
        <f t="shared" si="102"/>
        <v/>
      </c>
      <c r="S512" s="45"/>
      <c r="V512" s="64" t="str">
        <f>IFERROR(VLOOKUP(B512,【記載例】工事概要!$C$10:$D$14,2,FALSE),"")</f>
        <v/>
      </c>
      <c r="W512" s="64" t="str">
        <f>IFERROR(VLOOKUP(B512,【記載例】工事概要!$C$18:$D$23,2,FALSE),"")</f>
        <v/>
      </c>
      <c r="X512" s="64" t="str">
        <f>IFERROR(VLOOKUP(B512,【記載例】工事概要!$C$24:$D$26,2,FALSE),"")</f>
        <v/>
      </c>
      <c r="Y512" s="64" t="str">
        <f>IF(B512&gt;【記載例】工事概要!$C$28,"",IF(B512&gt;=【記載例】工事概要!$C$27,$Y$13,""))</f>
        <v/>
      </c>
      <c r="Z512" s="64" t="str">
        <f>IF(B512&gt;【記載例】工事概要!$C$30,"",IF(B512&gt;=【記載例】工事概要!$C$29,$Z$13,""))</f>
        <v/>
      </c>
      <c r="AA512" s="64" t="str">
        <f>IF(B512&gt;【記載例】工事概要!$C$32,"",IF(B512&gt;=【記載例】工事概要!$C$31,$AA$13,""))</f>
        <v/>
      </c>
      <c r="AB512" s="64" t="str">
        <f>IF(B512&gt;【記載例】工事概要!$C$34,"",IF(B512&gt;=【記載例】工事概要!$C$33,$AB$13,""))</f>
        <v/>
      </c>
      <c r="AC512" s="64" t="str">
        <f>IF(B512&gt;【記載例】工事概要!$C$36,"",IF(B512&gt;=【記載例】工事概要!$C$35,$AC$13,""))</f>
        <v/>
      </c>
      <c r="AD512" s="64" t="str">
        <f>IF(B512&gt;【記載例】工事概要!$C$38,"",IF(B512&gt;=【記載例】工事概要!$C$37,$AD$13,""))</f>
        <v/>
      </c>
      <c r="AE512" s="64" t="str">
        <f>IF(B512&gt;【記載例】工事概要!$C$40,"",IF(B512&gt;=【記載例】工事概要!$C$39,$AE$13,""))</f>
        <v/>
      </c>
      <c r="AF512" s="64" t="str">
        <f t="shared" si="103"/>
        <v/>
      </c>
      <c r="AG512" s="64" t="str">
        <f t="shared" si="104"/>
        <v xml:space="preserve"> </v>
      </c>
    </row>
    <row r="513" spans="1:33" ht="39" customHeight="1">
      <c r="A513" s="47" t="str">
        <f t="shared" si="105"/>
        <v>対象期間外</v>
      </c>
      <c r="B513" s="72" t="str">
        <f>IFERROR(IF(B512=【記載例】工事概要!$E$14,"-",IF(B512="-","-",B512+1)),"-")</f>
        <v>-</v>
      </c>
      <c r="C513" s="73" t="str">
        <f t="shared" si="106"/>
        <v>-</v>
      </c>
      <c r="D513" s="66" t="str">
        <f t="shared" si="107"/>
        <v xml:space="preserve"> </v>
      </c>
      <c r="E513" s="85" t="str">
        <f>IF(B513=【記載例】工事概要!$E$10,"",IF(B513&gt;【記載例】工事概要!$E$13,"",IF(LEN(AF513)=0,"○","")))</f>
        <v/>
      </c>
      <c r="F513" s="70" t="str">
        <f t="shared" si="108"/>
        <v/>
      </c>
      <c r="G513" s="85" t="str">
        <f t="shared" si="99"/>
        <v/>
      </c>
      <c r="H513" s="85"/>
      <c r="I513" s="85"/>
      <c r="J513" s="74"/>
      <c r="K513" s="204"/>
      <c r="L513" s="71" t="str">
        <f t="shared" si="109"/>
        <v/>
      </c>
      <c r="M513" s="74" t="str">
        <f t="shared" si="100"/>
        <v/>
      </c>
      <c r="N513" s="74" t="str">
        <f t="shared" si="101"/>
        <v>-</v>
      </c>
      <c r="O513" s="71" t="str">
        <f t="shared" si="110"/>
        <v/>
      </c>
      <c r="P513" s="71" t="str">
        <f t="shared" si="111"/>
        <v>振替済み</v>
      </c>
      <c r="Q513" s="192" t="str">
        <f t="shared" si="112"/>
        <v/>
      </c>
      <c r="R513" s="199" t="str">
        <f t="shared" si="102"/>
        <v/>
      </c>
      <c r="S513" s="45"/>
      <c r="V513" s="64" t="str">
        <f>IFERROR(VLOOKUP(B513,【記載例】工事概要!$C$10:$D$14,2,FALSE),"")</f>
        <v/>
      </c>
      <c r="W513" s="64" t="str">
        <f>IFERROR(VLOOKUP(B513,【記載例】工事概要!$C$18:$D$23,2,FALSE),"")</f>
        <v/>
      </c>
      <c r="X513" s="64" t="str">
        <f>IFERROR(VLOOKUP(B513,【記載例】工事概要!$C$24:$D$26,2,FALSE),"")</f>
        <v/>
      </c>
      <c r="Y513" s="64" t="str">
        <f>IF(B513&gt;【記載例】工事概要!$C$28,"",IF(B513&gt;=【記載例】工事概要!$C$27,$Y$13,""))</f>
        <v/>
      </c>
      <c r="Z513" s="64" t="str">
        <f>IF(B513&gt;【記載例】工事概要!$C$30,"",IF(B513&gt;=【記載例】工事概要!$C$29,$Z$13,""))</f>
        <v/>
      </c>
      <c r="AA513" s="64" t="str">
        <f>IF(B513&gt;【記載例】工事概要!$C$32,"",IF(B513&gt;=【記載例】工事概要!$C$31,$AA$13,""))</f>
        <v/>
      </c>
      <c r="AB513" s="64" t="str">
        <f>IF(B513&gt;【記載例】工事概要!$C$34,"",IF(B513&gt;=【記載例】工事概要!$C$33,$AB$13,""))</f>
        <v/>
      </c>
      <c r="AC513" s="64" t="str">
        <f>IF(B513&gt;【記載例】工事概要!$C$36,"",IF(B513&gt;=【記載例】工事概要!$C$35,$AC$13,""))</f>
        <v/>
      </c>
      <c r="AD513" s="64" t="str">
        <f>IF(B513&gt;【記載例】工事概要!$C$38,"",IF(B513&gt;=【記載例】工事概要!$C$37,$AD$13,""))</f>
        <v/>
      </c>
      <c r="AE513" s="64" t="str">
        <f>IF(B513&gt;【記載例】工事概要!$C$40,"",IF(B513&gt;=【記載例】工事概要!$C$39,$AE$13,""))</f>
        <v/>
      </c>
      <c r="AF513" s="64" t="str">
        <f t="shared" si="103"/>
        <v/>
      </c>
      <c r="AG513" s="64" t="str">
        <f t="shared" si="104"/>
        <v xml:space="preserve"> </v>
      </c>
    </row>
    <row r="514" spans="1:33" ht="39" customHeight="1">
      <c r="A514" s="47" t="str">
        <f t="shared" si="105"/>
        <v>対象期間外</v>
      </c>
      <c r="B514" s="72" t="str">
        <f>IFERROR(IF(B513=【記載例】工事概要!$E$14,"-",IF(B513="-","-",B513+1)),"-")</f>
        <v>-</v>
      </c>
      <c r="C514" s="73" t="str">
        <f t="shared" si="106"/>
        <v>-</v>
      </c>
      <c r="D514" s="66" t="str">
        <f t="shared" si="107"/>
        <v xml:space="preserve"> </v>
      </c>
      <c r="E514" s="85" t="str">
        <f>IF(B514=【記載例】工事概要!$E$10,"",IF(B514&gt;【記載例】工事概要!$E$13,"",IF(LEN(AF514)=0,"○","")))</f>
        <v/>
      </c>
      <c r="F514" s="70" t="str">
        <f t="shared" si="108"/>
        <v/>
      </c>
      <c r="G514" s="85" t="str">
        <f t="shared" si="99"/>
        <v/>
      </c>
      <c r="H514" s="85"/>
      <c r="I514" s="85"/>
      <c r="J514" s="74"/>
      <c r="K514" s="204"/>
      <c r="L514" s="71" t="str">
        <f t="shared" si="109"/>
        <v/>
      </c>
      <c r="M514" s="74" t="str">
        <f t="shared" si="100"/>
        <v/>
      </c>
      <c r="N514" s="74" t="str">
        <f t="shared" si="101"/>
        <v>-</v>
      </c>
      <c r="O514" s="71" t="str">
        <f t="shared" si="110"/>
        <v/>
      </c>
      <c r="P514" s="71" t="str">
        <f t="shared" si="111"/>
        <v>振替済み</v>
      </c>
      <c r="Q514" s="192" t="str">
        <f t="shared" si="112"/>
        <v/>
      </c>
      <c r="R514" s="199" t="str">
        <f t="shared" si="102"/>
        <v/>
      </c>
      <c r="S514" s="45"/>
      <c r="V514" s="64" t="str">
        <f>IFERROR(VLOOKUP(B514,【記載例】工事概要!$C$10:$D$14,2,FALSE),"")</f>
        <v/>
      </c>
      <c r="W514" s="64" t="str">
        <f>IFERROR(VLOOKUP(B514,【記載例】工事概要!$C$18:$D$23,2,FALSE),"")</f>
        <v/>
      </c>
      <c r="X514" s="64" t="str">
        <f>IFERROR(VLOOKUP(B514,【記載例】工事概要!$C$24:$D$26,2,FALSE),"")</f>
        <v/>
      </c>
      <c r="Y514" s="64" t="str">
        <f>IF(B514&gt;【記載例】工事概要!$C$28,"",IF(B514&gt;=【記載例】工事概要!$C$27,$Y$13,""))</f>
        <v/>
      </c>
      <c r="Z514" s="64" t="str">
        <f>IF(B514&gt;【記載例】工事概要!$C$30,"",IF(B514&gt;=【記載例】工事概要!$C$29,$Z$13,""))</f>
        <v/>
      </c>
      <c r="AA514" s="64" t="str">
        <f>IF(B514&gt;【記載例】工事概要!$C$32,"",IF(B514&gt;=【記載例】工事概要!$C$31,$AA$13,""))</f>
        <v/>
      </c>
      <c r="AB514" s="64" t="str">
        <f>IF(B514&gt;【記載例】工事概要!$C$34,"",IF(B514&gt;=【記載例】工事概要!$C$33,$AB$13,""))</f>
        <v/>
      </c>
      <c r="AC514" s="64" t="str">
        <f>IF(B514&gt;【記載例】工事概要!$C$36,"",IF(B514&gt;=【記載例】工事概要!$C$35,$AC$13,""))</f>
        <v/>
      </c>
      <c r="AD514" s="64" t="str">
        <f>IF(B514&gt;【記載例】工事概要!$C$38,"",IF(B514&gt;=【記載例】工事概要!$C$37,$AD$13,""))</f>
        <v/>
      </c>
      <c r="AE514" s="64" t="str">
        <f>IF(B514&gt;【記載例】工事概要!$C$40,"",IF(B514&gt;=【記載例】工事概要!$C$39,$AE$13,""))</f>
        <v/>
      </c>
      <c r="AF514" s="64" t="str">
        <f t="shared" si="103"/>
        <v/>
      </c>
      <c r="AG514" s="64" t="str">
        <f t="shared" si="104"/>
        <v xml:space="preserve"> </v>
      </c>
    </row>
    <row r="515" spans="1:33" ht="39" customHeight="1">
      <c r="A515" s="47" t="str">
        <f t="shared" si="105"/>
        <v>対象期間外</v>
      </c>
      <c r="B515" s="72" t="str">
        <f>IFERROR(IF(B514=【記載例】工事概要!$E$14,"-",IF(B514="-","-",B514+1)),"-")</f>
        <v>-</v>
      </c>
      <c r="C515" s="73" t="str">
        <f t="shared" si="106"/>
        <v>-</v>
      </c>
      <c r="D515" s="66" t="str">
        <f t="shared" si="107"/>
        <v xml:space="preserve"> </v>
      </c>
      <c r="E515" s="85" t="str">
        <f>IF(B515=【記載例】工事概要!$E$10,"",IF(B515&gt;【記載例】工事概要!$E$13,"",IF(LEN(AF515)=0,"○","")))</f>
        <v/>
      </c>
      <c r="F515" s="70" t="str">
        <f t="shared" si="108"/>
        <v/>
      </c>
      <c r="G515" s="85" t="str">
        <f t="shared" si="99"/>
        <v/>
      </c>
      <c r="H515" s="85"/>
      <c r="I515" s="85"/>
      <c r="J515" s="74"/>
      <c r="K515" s="204"/>
      <c r="L515" s="71" t="str">
        <f t="shared" si="109"/>
        <v/>
      </c>
      <c r="M515" s="74" t="str">
        <f t="shared" si="100"/>
        <v/>
      </c>
      <c r="N515" s="74" t="str">
        <f t="shared" si="101"/>
        <v>-</v>
      </c>
      <c r="O515" s="71" t="str">
        <f t="shared" si="110"/>
        <v/>
      </c>
      <c r="P515" s="71" t="str">
        <f t="shared" si="111"/>
        <v>振替済み</v>
      </c>
      <c r="Q515" s="192" t="str">
        <f t="shared" si="112"/>
        <v/>
      </c>
      <c r="R515" s="199" t="str">
        <f t="shared" si="102"/>
        <v/>
      </c>
      <c r="S515" s="45"/>
      <c r="V515" s="64" t="str">
        <f>IFERROR(VLOOKUP(B515,【記載例】工事概要!$C$10:$D$14,2,FALSE),"")</f>
        <v/>
      </c>
      <c r="W515" s="64" t="str">
        <f>IFERROR(VLOOKUP(B515,【記載例】工事概要!$C$18:$D$23,2,FALSE),"")</f>
        <v/>
      </c>
      <c r="X515" s="64" t="str">
        <f>IFERROR(VLOOKUP(B515,【記載例】工事概要!$C$24:$D$26,2,FALSE),"")</f>
        <v/>
      </c>
      <c r="Y515" s="64" t="str">
        <f>IF(B515&gt;【記載例】工事概要!$C$28,"",IF(B515&gt;=【記載例】工事概要!$C$27,$Y$13,""))</f>
        <v/>
      </c>
      <c r="Z515" s="64" t="str">
        <f>IF(B515&gt;【記載例】工事概要!$C$30,"",IF(B515&gt;=【記載例】工事概要!$C$29,$Z$13,""))</f>
        <v/>
      </c>
      <c r="AA515" s="64" t="str">
        <f>IF(B515&gt;【記載例】工事概要!$C$32,"",IF(B515&gt;=【記載例】工事概要!$C$31,$AA$13,""))</f>
        <v/>
      </c>
      <c r="AB515" s="64" t="str">
        <f>IF(B515&gt;【記載例】工事概要!$C$34,"",IF(B515&gt;=【記載例】工事概要!$C$33,$AB$13,""))</f>
        <v/>
      </c>
      <c r="AC515" s="64" t="str">
        <f>IF(B515&gt;【記載例】工事概要!$C$36,"",IF(B515&gt;=【記載例】工事概要!$C$35,$AC$13,""))</f>
        <v/>
      </c>
      <c r="AD515" s="64" t="str">
        <f>IF(B515&gt;【記載例】工事概要!$C$38,"",IF(B515&gt;=【記載例】工事概要!$C$37,$AD$13,""))</f>
        <v/>
      </c>
      <c r="AE515" s="64" t="str">
        <f>IF(B515&gt;【記載例】工事概要!$C$40,"",IF(B515&gt;=【記載例】工事概要!$C$39,$AE$13,""))</f>
        <v/>
      </c>
      <c r="AF515" s="64" t="str">
        <f t="shared" si="103"/>
        <v/>
      </c>
      <c r="AG515" s="64" t="str">
        <f t="shared" si="104"/>
        <v xml:space="preserve"> </v>
      </c>
    </row>
    <row r="516" spans="1:33" ht="39" customHeight="1">
      <c r="A516" s="47" t="str">
        <f t="shared" si="105"/>
        <v>対象期間外</v>
      </c>
      <c r="B516" s="72" t="str">
        <f>IFERROR(IF(B515=【記載例】工事概要!$E$14,"-",IF(B515="-","-",B515+1)),"-")</f>
        <v>-</v>
      </c>
      <c r="C516" s="73" t="str">
        <f t="shared" si="106"/>
        <v>-</v>
      </c>
      <c r="D516" s="66" t="str">
        <f t="shared" si="107"/>
        <v xml:space="preserve"> </v>
      </c>
      <c r="E516" s="85" t="str">
        <f>IF(B516=【記載例】工事概要!$E$10,"",IF(B516&gt;【記載例】工事概要!$E$13,"",IF(LEN(AF516)=0,"○","")))</f>
        <v/>
      </c>
      <c r="F516" s="70" t="str">
        <f t="shared" si="108"/>
        <v/>
      </c>
      <c r="G516" s="85" t="str">
        <f t="shared" si="99"/>
        <v/>
      </c>
      <c r="H516" s="85"/>
      <c r="I516" s="85"/>
      <c r="J516" s="74"/>
      <c r="K516" s="204"/>
      <c r="L516" s="71" t="str">
        <f t="shared" si="109"/>
        <v/>
      </c>
      <c r="M516" s="74" t="str">
        <f t="shared" si="100"/>
        <v/>
      </c>
      <c r="N516" s="74" t="str">
        <f t="shared" si="101"/>
        <v>-</v>
      </c>
      <c r="O516" s="71" t="str">
        <f t="shared" si="110"/>
        <v/>
      </c>
      <c r="P516" s="71" t="str">
        <f t="shared" si="111"/>
        <v>振替済み</v>
      </c>
      <c r="Q516" s="192" t="str">
        <f t="shared" si="112"/>
        <v/>
      </c>
      <c r="R516" s="199" t="str">
        <f t="shared" si="102"/>
        <v/>
      </c>
      <c r="S516" s="45"/>
      <c r="V516" s="64" t="str">
        <f>IFERROR(VLOOKUP(B516,【記載例】工事概要!$C$10:$D$14,2,FALSE),"")</f>
        <v/>
      </c>
      <c r="W516" s="64" t="str">
        <f>IFERROR(VLOOKUP(B516,【記載例】工事概要!$C$18:$D$23,2,FALSE),"")</f>
        <v/>
      </c>
      <c r="X516" s="64" t="str">
        <f>IFERROR(VLOOKUP(B516,【記載例】工事概要!$C$24:$D$26,2,FALSE),"")</f>
        <v/>
      </c>
      <c r="Y516" s="64" t="str">
        <f>IF(B516&gt;【記載例】工事概要!$C$28,"",IF(B516&gt;=【記載例】工事概要!$C$27,$Y$13,""))</f>
        <v/>
      </c>
      <c r="Z516" s="64" t="str">
        <f>IF(B516&gt;【記載例】工事概要!$C$30,"",IF(B516&gt;=【記載例】工事概要!$C$29,$Z$13,""))</f>
        <v/>
      </c>
      <c r="AA516" s="64" t="str">
        <f>IF(B516&gt;【記載例】工事概要!$C$32,"",IF(B516&gt;=【記載例】工事概要!$C$31,$AA$13,""))</f>
        <v/>
      </c>
      <c r="AB516" s="64" t="str">
        <f>IF(B516&gt;【記載例】工事概要!$C$34,"",IF(B516&gt;=【記載例】工事概要!$C$33,$AB$13,""))</f>
        <v/>
      </c>
      <c r="AC516" s="64" t="str">
        <f>IF(B516&gt;【記載例】工事概要!$C$36,"",IF(B516&gt;=【記載例】工事概要!$C$35,$AC$13,""))</f>
        <v/>
      </c>
      <c r="AD516" s="64" t="str">
        <f>IF(B516&gt;【記載例】工事概要!$C$38,"",IF(B516&gt;=【記載例】工事概要!$C$37,$AD$13,""))</f>
        <v/>
      </c>
      <c r="AE516" s="64" t="str">
        <f>IF(B516&gt;【記載例】工事概要!$C$40,"",IF(B516&gt;=【記載例】工事概要!$C$39,$AE$13,""))</f>
        <v/>
      </c>
      <c r="AF516" s="64" t="str">
        <f t="shared" si="103"/>
        <v/>
      </c>
      <c r="AG516" s="64" t="str">
        <f t="shared" si="104"/>
        <v xml:space="preserve"> </v>
      </c>
    </row>
    <row r="517" spans="1:33" ht="39" customHeight="1">
      <c r="A517" s="47" t="str">
        <f t="shared" si="105"/>
        <v>対象期間外</v>
      </c>
      <c r="B517" s="72" t="str">
        <f>IFERROR(IF(B516=【記載例】工事概要!$E$14,"-",IF(B516="-","-",B516+1)),"-")</f>
        <v>-</v>
      </c>
      <c r="C517" s="73" t="str">
        <f t="shared" si="106"/>
        <v>-</v>
      </c>
      <c r="D517" s="66" t="str">
        <f t="shared" si="107"/>
        <v xml:space="preserve"> </v>
      </c>
      <c r="E517" s="85" t="str">
        <f>IF(B517=【記載例】工事概要!$E$10,"",IF(B517&gt;【記載例】工事概要!$E$13,"",IF(LEN(AF517)=0,"○","")))</f>
        <v/>
      </c>
      <c r="F517" s="70" t="str">
        <f t="shared" si="108"/>
        <v/>
      </c>
      <c r="G517" s="85" t="str">
        <f t="shared" si="99"/>
        <v/>
      </c>
      <c r="H517" s="85"/>
      <c r="I517" s="85"/>
      <c r="J517" s="74"/>
      <c r="K517" s="204"/>
      <c r="L517" s="71" t="str">
        <f t="shared" si="109"/>
        <v/>
      </c>
      <c r="M517" s="74" t="str">
        <f t="shared" si="100"/>
        <v/>
      </c>
      <c r="N517" s="74" t="str">
        <f t="shared" si="101"/>
        <v>-</v>
      </c>
      <c r="O517" s="71" t="str">
        <f t="shared" si="110"/>
        <v/>
      </c>
      <c r="P517" s="71" t="str">
        <f t="shared" si="111"/>
        <v>振替済み</v>
      </c>
      <c r="Q517" s="192" t="str">
        <f t="shared" si="112"/>
        <v/>
      </c>
      <c r="R517" s="199" t="str">
        <f t="shared" si="102"/>
        <v/>
      </c>
      <c r="S517" s="45"/>
      <c r="V517" s="64" t="str">
        <f>IFERROR(VLOOKUP(B517,【記載例】工事概要!$C$10:$D$14,2,FALSE),"")</f>
        <v/>
      </c>
      <c r="W517" s="64" t="str">
        <f>IFERROR(VLOOKUP(B517,【記載例】工事概要!$C$18:$D$23,2,FALSE),"")</f>
        <v/>
      </c>
      <c r="X517" s="64" t="str">
        <f>IFERROR(VLOOKUP(B517,【記載例】工事概要!$C$24:$D$26,2,FALSE),"")</f>
        <v/>
      </c>
      <c r="Y517" s="64" t="str">
        <f>IF(B517&gt;【記載例】工事概要!$C$28,"",IF(B517&gt;=【記載例】工事概要!$C$27,$Y$13,""))</f>
        <v/>
      </c>
      <c r="Z517" s="64" t="str">
        <f>IF(B517&gt;【記載例】工事概要!$C$30,"",IF(B517&gt;=【記載例】工事概要!$C$29,$Z$13,""))</f>
        <v/>
      </c>
      <c r="AA517" s="64" t="str">
        <f>IF(B517&gt;【記載例】工事概要!$C$32,"",IF(B517&gt;=【記載例】工事概要!$C$31,$AA$13,""))</f>
        <v/>
      </c>
      <c r="AB517" s="64" t="str">
        <f>IF(B517&gt;【記載例】工事概要!$C$34,"",IF(B517&gt;=【記載例】工事概要!$C$33,$AB$13,""))</f>
        <v/>
      </c>
      <c r="AC517" s="64" t="str">
        <f>IF(B517&gt;【記載例】工事概要!$C$36,"",IF(B517&gt;=【記載例】工事概要!$C$35,$AC$13,""))</f>
        <v/>
      </c>
      <c r="AD517" s="64" t="str">
        <f>IF(B517&gt;【記載例】工事概要!$C$38,"",IF(B517&gt;=【記載例】工事概要!$C$37,$AD$13,""))</f>
        <v/>
      </c>
      <c r="AE517" s="64" t="str">
        <f>IF(B517&gt;【記載例】工事概要!$C$40,"",IF(B517&gt;=【記載例】工事概要!$C$39,$AE$13,""))</f>
        <v/>
      </c>
      <c r="AF517" s="64" t="str">
        <f t="shared" si="103"/>
        <v/>
      </c>
      <c r="AG517" s="64" t="str">
        <f t="shared" si="104"/>
        <v xml:space="preserve"> </v>
      </c>
    </row>
    <row r="518" spans="1:33" ht="39" customHeight="1">
      <c r="A518" s="47" t="str">
        <f t="shared" si="105"/>
        <v>対象期間外</v>
      </c>
      <c r="B518" s="72" t="str">
        <f>IFERROR(IF(B517=【記載例】工事概要!$E$14,"-",IF(B517="-","-",B517+1)),"-")</f>
        <v>-</v>
      </c>
      <c r="C518" s="73" t="str">
        <f t="shared" si="106"/>
        <v>-</v>
      </c>
      <c r="D518" s="66" t="str">
        <f t="shared" si="107"/>
        <v xml:space="preserve"> </v>
      </c>
      <c r="E518" s="85" t="str">
        <f>IF(B518=【記載例】工事概要!$E$10,"",IF(B518&gt;【記載例】工事概要!$E$13,"",IF(LEN(AF518)=0,"○","")))</f>
        <v/>
      </c>
      <c r="F518" s="70" t="str">
        <f t="shared" si="108"/>
        <v/>
      </c>
      <c r="G518" s="85" t="str">
        <f t="shared" si="99"/>
        <v/>
      </c>
      <c r="H518" s="85"/>
      <c r="I518" s="85"/>
      <c r="J518" s="74"/>
      <c r="K518" s="204"/>
      <c r="L518" s="71" t="str">
        <f t="shared" si="109"/>
        <v/>
      </c>
      <c r="M518" s="74" t="str">
        <f t="shared" si="100"/>
        <v/>
      </c>
      <c r="N518" s="74" t="str">
        <f t="shared" si="101"/>
        <v>-</v>
      </c>
      <c r="O518" s="71" t="str">
        <f t="shared" si="110"/>
        <v/>
      </c>
      <c r="P518" s="71" t="str">
        <f t="shared" si="111"/>
        <v>振替済み</v>
      </c>
      <c r="Q518" s="192" t="str">
        <f t="shared" si="112"/>
        <v/>
      </c>
      <c r="R518" s="199" t="str">
        <f t="shared" si="102"/>
        <v/>
      </c>
      <c r="S518" s="45"/>
      <c r="V518" s="64" t="str">
        <f>IFERROR(VLOOKUP(B518,【記載例】工事概要!$C$10:$D$14,2,FALSE),"")</f>
        <v/>
      </c>
      <c r="W518" s="64" t="str">
        <f>IFERROR(VLOOKUP(B518,【記載例】工事概要!$C$18:$D$23,2,FALSE),"")</f>
        <v/>
      </c>
      <c r="X518" s="64" t="str">
        <f>IFERROR(VLOOKUP(B518,【記載例】工事概要!$C$24:$D$26,2,FALSE),"")</f>
        <v/>
      </c>
      <c r="Y518" s="64" t="str">
        <f>IF(B518&gt;【記載例】工事概要!$C$28,"",IF(B518&gt;=【記載例】工事概要!$C$27,$Y$13,""))</f>
        <v/>
      </c>
      <c r="Z518" s="64" t="str">
        <f>IF(B518&gt;【記載例】工事概要!$C$30,"",IF(B518&gt;=【記載例】工事概要!$C$29,$Z$13,""))</f>
        <v/>
      </c>
      <c r="AA518" s="64" t="str">
        <f>IF(B518&gt;【記載例】工事概要!$C$32,"",IF(B518&gt;=【記載例】工事概要!$C$31,$AA$13,""))</f>
        <v/>
      </c>
      <c r="AB518" s="64" t="str">
        <f>IF(B518&gt;【記載例】工事概要!$C$34,"",IF(B518&gt;=【記載例】工事概要!$C$33,$AB$13,""))</f>
        <v/>
      </c>
      <c r="AC518" s="64" t="str">
        <f>IF(B518&gt;【記載例】工事概要!$C$36,"",IF(B518&gt;=【記載例】工事概要!$C$35,$AC$13,""))</f>
        <v/>
      </c>
      <c r="AD518" s="64" t="str">
        <f>IF(B518&gt;【記載例】工事概要!$C$38,"",IF(B518&gt;=【記載例】工事概要!$C$37,$AD$13,""))</f>
        <v/>
      </c>
      <c r="AE518" s="64" t="str">
        <f>IF(B518&gt;【記載例】工事概要!$C$40,"",IF(B518&gt;=【記載例】工事概要!$C$39,$AE$13,""))</f>
        <v/>
      </c>
      <c r="AF518" s="64" t="str">
        <f t="shared" si="103"/>
        <v/>
      </c>
      <c r="AG518" s="64" t="str">
        <f t="shared" si="104"/>
        <v xml:space="preserve"> </v>
      </c>
    </row>
    <row r="519" spans="1:33" ht="39" customHeight="1">
      <c r="A519" s="47" t="str">
        <f t="shared" si="105"/>
        <v>対象期間外</v>
      </c>
      <c r="B519" s="72" t="str">
        <f>IFERROR(IF(B518=【記載例】工事概要!$E$14,"-",IF(B518="-","-",B518+1)),"-")</f>
        <v>-</v>
      </c>
      <c r="C519" s="73" t="str">
        <f t="shared" si="106"/>
        <v>-</v>
      </c>
      <c r="D519" s="66" t="str">
        <f t="shared" si="107"/>
        <v xml:space="preserve"> </v>
      </c>
      <c r="E519" s="85" t="str">
        <f>IF(B519=【記載例】工事概要!$E$10,"",IF(B519&gt;【記載例】工事概要!$E$13,"",IF(LEN(AF519)=0,"○","")))</f>
        <v/>
      </c>
      <c r="F519" s="70" t="str">
        <f t="shared" si="108"/>
        <v/>
      </c>
      <c r="G519" s="85" t="str">
        <f t="shared" si="99"/>
        <v/>
      </c>
      <c r="H519" s="85"/>
      <c r="I519" s="85"/>
      <c r="J519" s="74"/>
      <c r="K519" s="204"/>
      <c r="L519" s="71" t="str">
        <f t="shared" si="109"/>
        <v/>
      </c>
      <c r="M519" s="74" t="str">
        <f t="shared" si="100"/>
        <v/>
      </c>
      <c r="N519" s="74" t="str">
        <f t="shared" si="101"/>
        <v>-</v>
      </c>
      <c r="O519" s="71" t="str">
        <f t="shared" si="110"/>
        <v/>
      </c>
      <c r="P519" s="71" t="str">
        <f t="shared" si="111"/>
        <v>振替済み</v>
      </c>
      <c r="Q519" s="192" t="str">
        <f t="shared" si="112"/>
        <v/>
      </c>
      <c r="R519" s="199" t="str">
        <f t="shared" si="102"/>
        <v/>
      </c>
      <c r="S519" s="45"/>
      <c r="V519" s="64" t="str">
        <f>IFERROR(VLOOKUP(B519,【記載例】工事概要!$C$10:$D$14,2,FALSE),"")</f>
        <v/>
      </c>
      <c r="W519" s="64" t="str">
        <f>IFERROR(VLOOKUP(B519,【記載例】工事概要!$C$18:$D$23,2,FALSE),"")</f>
        <v/>
      </c>
      <c r="X519" s="64" t="str">
        <f>IFERROR(VLOOKUP(B519,【記載例】工事概要!$C$24:$D$26,2,FALSE),"")</f>
        <v/>
      </c>
      <c r="Y519" s="64" t="str">
        <f>IF(B519&gt;【記載例】工事概要!$C$28,"",IF(B519&gt;=【記載例】工事概要!$C$27,$Y$13,""))</f>
        <v/>
      </c>
      <c r="Z519" s="64" t="str">
        <f>IF(B519&gt;【記載例】工事概要!$C$30,"",IF(B519&gt;=【記載例】工事概要!$C$29,$Z$13,""))</f>
        <v/>
      </c>
      <c r="AA519" s="64" t="str">
        <f>IF(B519&gt;【記載例】工事概要!$C$32,"",IF(B519&gt;=【記載例】工事概要!$C$31,$AA$13,""))</f>
        <v/>
      </c>
      <c r="AB519" s="64" t="str">
        <f>IF(B519&gt;【記載例】工事概要!$C$34,"",IF(B519&gt;=【記載例】工事概要!$C$33,$AB$13,""))</f>
        <v/>
      </c>
      <c r="AC519" s="64" t="str">
        <f>IF(B519&gt;【記載例】工事概要!$C$36,"",IF(B519&gt;=【記載例】工事概要!$C$35,$AC$13,""))</f>
        <v/>
      </c>
      <c r="AD519" s="64" t="str">
        <f>IF(B519&gt;【記載例】工事概要!$C$38,"",IF(B519&gt;=【記載例】工事概要!$C$37,$AD$13,""))</f>
        <v/>
      </c>
      <c r="AE519" s="64" t="str">
        <f>IF(B519&gt;【記載例】工事概要!$C$40,"",IF(B519&gt;=【記載例】工事概要!$C$39,$AE$13,""))</f>
        <v/>
      </c>
      <c r="AF519" s="64" t="str">
        <f t="shared" si="103"/>
        <v/>
      </c>
      <c r="AG519" s="64" t="str">
        <f t="shared" si="104"/>
        <v xml:space="preserve"> </v>
      </c>
    </row>
    <row r="520" spans="1:33" ht="39" customHeight="1">
      <c r="A520" s="47" t="str">
        <f t="shared" si="105"/>
        <v>対象期間外</v>
      </c>
      <c r="B520" s="72" t="str">
        <f>IFERROR(IF(B519=【記載例】工事概要!$E$14,"-",IF(B519="-","-",B519+1)),"-")</f>
        <v>-</v>
      </c>
      <c r="C520" s="73" t="str">
        <f t="shared" si="106"/>
        <v>-</v>
      </c>
      <c r="D520" s="66" t="str">
        <f t="shared" si="107"/>
        <v xml:space="preserve"> </v>
      </c>
      <c r="E520" s="85" t="str">
        <f>IF(B520=【記載例】工事概要!$E$10,"",IF(B520&gt;【記載例】工事概要!$E$13,"",IF(LEN(AF520)=0,"○","")))</f>
        <v/>
      </c>
      <c r="F520" s="70" t="str">
        <f t="shared" si="108"/>
        <v/>
      </c>
      <c r="G520" s="85" t="str">
        <f t="shared" si="99"/>
        <v/>
      </c>
      <c r="H520" s="85"/>
      <c r="I520" s="85"/>
      <c r="J520" s="74"/>
      <c r="K520" s="204"/>
      <c r="L520" s="71" t="str">
        <f t="shared" si="109"/>
        <v/>
      </c>
      <c r="M520" s="74" t="str">
        <f t="shared" si="100"/>
        <v/>
      </c>
      <c r="N520" s="74" t="str">
        <f t="shared" si="101"/>
        <v>-</v>
      </c>
      <c r="O520" s="71" t="str">
        <f t="shared" si="110"/>
        <v/>
      </c>
      <c r="P520" s="71" t="str">
        <f t="shared" si="111"/>
        <v>振替済み</v>
      </c>
      <c r="Q520" s="192" t="str">
        <f t="shared" si="112"/>
        <v/>
      </c>
      <c r="R520" s="199" t="str">
        <f t="shared" si="102"/>
        <v/>
      </c>
      <c r="S520" s="45"/>
      <c r="V520" s="64" t="str">
        <f>IFERROR(VLOOKUP(B520,【記載例】工事概要!$C$10:$D$14,2,FALSE),"")</f>
        <v/>
      </c>
      <c r="W520" s="64" t="str">
        <f>IFERROR(VLOOKUP(B520,【記載例】工事概要!$C$18:$D$23,2,FALSE),"")</f>
        <v/>
      </c>
      <c r="X520" s="64" t="str">
        <f>IFERROR(VLOOKUP(B520,【記載例】工事概要!$C$24:$D$26,2,FALSE),"")</f>
        <v/>
      </c>
      <c r="Y520" s="64" t="str">
        <f>IF(B520&gt;【記載例】工事概要!$C$28,"",IF(B520&gt;=【記載例】工事概要!$C$27,$Y$13,""))</f>
        <v/>
      </c>
      <c r="Z520" s="64" t="str">
        <f>IF(B520&gt;【記載例】工事概要!$C$30,"",IF(B520&gt;=【記載例】工事概要!$C$29,$Z$13,""))</f>
        <v/>
      </c>
      <c r="AA520" s="64" t="str">
        <f>IF(B520&gt;【記載例】工事概要!$C$32,"",IF(B520&gt;=【記載例】工事概要!$C$31,$AA$13,""))</f>
        <v/>
      </c>
      <c r="AB520" s="64" t="str">
        <f>IF(B520&gt;【記載例】工事概要!$C$34,"",IF(B520&gt;=【記載例】工事概要!$C$33,$AB$13,""))</f>
        <v/>
      </c>
      <c r="AC520" s="64" t="str">
        <f>IF(B520&gt;【記載例】工事概要!$C$36,"",IF(B520&gt;=【記載例】工事概要!$C$35,$AC$13,""))</f>
        <v/>
      </c>
      <c r="AD520" s="64" t="str">
        <f>IF(B520&gt;【記載例】工事概要!$C$38,"",IF(B520&gt;=【記載例】工事概要!$C$37,$AD$13,""))</f>
        <v/>
      </c>
      <c r="AE520" s="64" t="str">
        <f>IF(B520&gt;【記載例】工事概要!$C$40,"",IF(B520&gt;=【記載例】工事概要!$C$39,$AE$13,""))</f>
        <v/>
      </c>
      <c r="AF520" s="64" t="str">
        <f t="shared" si="103"/>
        <v/>
      </c>
      <c r="AG520" s="64" t="str">
        <f t="shared" si="104"/>
        <v xml:space="preserve"> </v>
      </c>
    </row>
    <row r="521" spans="1:33" ht="39" customHeight="1">
      <c r="A521" s="47" t="str">
        <f t="shared" si="105"/>
        <v>対象期間外</v>
      </c>
      <c r="B521" s="72" t="str">
        <f>IFERROR(IF(B520=【記載例】工事概要!$E$14,"-",IF(B520="-","-",B520+1)),"-")</f>
        <v>-</v>
      </c>
      <c r="C521" s="73" t="str">
        <f t="shared" si="106"/>
        <v>-</v>
      </c>
      <c r="D521" s="66" t="str">
        <f t="shared" si="107"/>
        <v xml:space="preserve"> </v>
      </c>
      <c r="E521" s="85" t="str">
        <f>IF(B521=【記載例】工事概要!$E$10,"",IF(B521&gt;【記載例】工事概要!$E$13,"",IF(LEN(AF521)=0,"○","")))</f>
        <v/>
      </c>
      <c r="F521" s="70" t="str">
        <f t="shared" si="108"/>
        <v/>
      </c>
      <c r="G521" s="85" t="str">
        <f t="shared" si="99"/>
        <v/>
      </c>
      <c r="H521" s="85"/>
      <c r="I521" s="85"/>
      <c r="J521" s="74"/>
      <c r="K521" s="204"/>
      <c r="L521" s="71" t="str">
        <f t="shared" si="109"/>
        <v/>
      </c>
      <c r="M521" s="74" t="str">
        <f t="shared" si="100"/>
        <v/>
      </c>
      <c r="N521" s="74" t="str">
        <f t="shared" si="101"/>
        <v>-</v>
      </c>
      <c r="O521" s="71" t="str">
        <f t="shared" si="110"/>
        <v/>
      </c>
      <c r="P521" s="71" t="str">
        <f t="shared" si="111"/>
        <v>振替済み</v>
      </c>
      <c r="Q521" s="192" t="str">
        <f t="shared" si="112"/>
        <v/>
      </c>
      <c r="R521" s="199" t="str">
        <f t="shared" si="102"/>
        <v/>
      </c>
      <c r="S521" s="45"/>
      <c r="V521" s="64" t="str">
        <f>IFERROR(VLOOKUP(B521,【記載例】工事概要!$C$10:$D$14,2,FALSE),"")</f>
        <v/>
      </c>
      <c r="W521" s="64" t="str">
        <f>IFERROR(VLOOKUP(B521,【記載例】工事概要!$C$18:$D$23,2,FALSE),"")</f>
        <v/>
      </c>
      <c r="X521" s="64" t="str">
        <f>IFERROR(VLOOKUP(B521,【記載例】工事概要!$C$24:$D$26,2,FALSE),"")</f>
        <v/>
      </c>
      <c r="Y521" s="64" t="str">
        <f>IF(B521&gt;【記載例】工事概要!$C$28,"",IF(B521&gt;=【記載例】工事概要!$C$27,$Y$13,""))</f>
        <v/>
      </c>
      <c r="Z521" s="64" t="str">
        <f>IF(B521&gt;【記載例】工事概要!$C$30,"",IF(B521&gt;=【記載例】工事概要!$C$29,$Z$13,""))</f>
        <v/>
      </c>
      <c r="AA521" s="64" t="str">
        <f>IF(B521&gt;【記載例】工事概要!$C$32,"",IF(B521&gt;=【記載例】工事概要!$C$31,$AA$13,""))</f>
        <v/>
      </c>
      <c r="AB521" s="64" t="str">
        <f>IF(B521&gt;【記載例】工事概要!$C$34,"",IF(B521&gt;=【記載例】工事概要!$C$33,$AB$13,""))</f>
        <v/>
      </c>
      <c r="AC521" s="64" t="str">
        <f>IF(B521&gt;【記載例】工事概要!$C$36,"",IF(B521&gt;=【記載例】工事概要!$C$35,$AC$13,""))</f>
        <v/>
      </c>
      <c r="AD521" s="64" t="str">
        <f>IF(B521&gt;【記載例】工事概要!$C$38,"",IF(B521&gt;=【記載例】工事概要!$C$37,$AD$13,""))</f>
        <v/>
      </c>
      <c r="AE521" s="64" t="str">
        <f>IF(B521&gt;【記載例】工事概要!$C$40,"",IF(B521&gt;=【記載例】工事概要!$C$39,$AE$13,""))</f>
        <v/>
      </c>
      <c r="AF521" s="64" t="str">
        <f t="shared" si="103"/>
        <v/>
      </c>
      <c r="AG521" s="64" t="str">
        <f t="shared" si="104"/>
        <v xml:space="preserve"> </v>
      </c>
    </row>
    <row r="522" spans="1:33" ht="39" customHeight="1">
      <c r="A522" s="47" t="str">
        <f t="shared" si="105"/>
        <v>対象期間外</v>
      </c>
      <c r="B522" s="72" t="str">
        <f>IFERROR(IF(B521=【記載例】工事概要!$E$14,"-",IF(B521="-","-",B521+1)),"-")</f>
        <v>-</v>
      </c>
      <c r="C522" s="73" t="str">
        <f t="shared" si="106"/>
        <v>-</v>
      </c>
      <c r="D522" s="66" t="str">
        <f t="shared" si="107"/>
        <v xml:space="preserve"> </v>
      </c>
      <c r="E522" s="85" t="str">
        <f>IF(B522=【記載例】工事概要!$E$10,"",IF(B522&gt;【記載例】工事概要!$E$13,"",IF(LEN(AF522)=0,"○","")))</f>
        <v/>
      </c>
      <c r="F522" s="70" t="str">
        <f t="shared" si="108"/>
        <v/>
      </c>
      <c r="G522" s="85" t="str">
        <f t="shared" si="99"/>
        <v/>
      </c>
      <c r="H522" s="85"/>
      <c r="I522" s="85"/>
      <c r="J522" s="74"/>
      <c r="K522" s="204"/>
      <c r="L522" s="71" t="str">
        <f t="shared" si="109"/>
        <v/>
      </c>
      <c r="M522" s="74" t="str">
        <f t="shared" si="100"/>
        <v/>
      </c>
      <c r="N522" s="74" t="str">
        <f t="shared" si="101"/>
        <v>-</v>
      </c>
      <c r="O522" s="71" t="str">
        <f t="shared" si="110"/>
        <v/>
      </c>
      <c r="P522" s="71" t="str">
        <f t="shared" si="111"/>
        <v>振替済み</v>
      </c>
      <c r="Q522" s="192" t="str">
        <f t="shared" si="112"/>
        <v/>
      </c>
      <c r="R522" s="199" t="str">
        <f t="shared" si="102"/>
        <v/>
      </c>
      <c r="S522" s="45"/>
      <c r="V522" s="64" t="str">
        <f>IFERROR(VLOOKUP(B522,【記載例】工事概要!$C$10:$D$14,2,FALSE),"")</f>
        <v/>
      </c>
      <c r="W522" s="64" t="str">
        <f>IFERROR(VLOOKUP(B522,【記載例】工事概要!$C$18:$D$23,2,FALSE),"")</f>
        <v/>
      </c>
      <c r="X522" s="64" t="str">
        <f>IFERROR(VLOOKUP(B522,【記載例】工事概要!$C$24:$D$26,2,FALSE),"")</f>
        <v/>
      </c>
      <c r="Y522" s="64" t="str">
        <f>IF(B522&gt;【記載例】工事概要!$C$28,"",IF(B522&gt;=【記載例】工事概要!$C$27,$Y$13,""))</f>
        <v/>
      </c>
      <c r="Z522" s="64" t="str">
        <f>IF(B522&gt;【記載例】工事概要!$C$30,"",IF(B522&gt;=【記載例】工事概要!$C$29,$Z$13,""))</f>
        <v/>
      </c>
      <c r="AA522" s="64" t="str">
        <f>IF(B522&gt;【記載例】工事概要!$C$32,"",IF(B522&gt;=【記載例】工事概要!$C$31,$AA$13,""))</f>
        <v/>
      </c>
      <c r="AB522" s="64" t="str">
        <f>IF(B522&gt;【記載例】工事概要!$C$34,"",IF(B522&gt;=【記載例】工事概要!$C$33,$AB$13,""))</f>
        <v/>
      </c>
      <c r="AC522" s="64" t="str">
        <f>IF(B522&gt;【記載例】工事概要!$C$36,"",IF(B522&gt;=【記載例】工事概要!$C$35,$AC$13,""))</f>
        <v/>
      </c>
      <c r="AD522" s="64" t="str">
        <f>IF(B522&gt;【記載例】工事概要!$C$38,"",IF(B522&gt;=【記載例】工事概要!$C$37,$AD$13,""))</f>
        <v/>
      </c>
      <c r="AE522" s="64" t="str">
        <f>IF(B522&gt;【記載例】工事概要!$C$40,"",IF(B522&gt;=【記載例】工事概要!$C$39,$AE$13,""))</f>
        <v/>
      </c>
      <c r="AF522" s="64" t="str">
        <f t="shared" si="103"/>
        <v/>
      </c>
      <c r="AG522" s="64" t="str">
        <f t="shared" si="104"/>
        <v xml:space="preserve"> </v>
      </c>
    </row>
    <row r="523" spans="1:33" ht="39" customHeight="1">
      <c r="A523" s="47" t="str">
        <f t="shared" si="105"/>
        <v>対象期間外</v>
      </c>
      <c r="B523" s="72" t="str">
        <f>IFERROR(IF(B522=【記載例】工事概要!$E$14,"-",IF(B522="-","-",B522+1)),"-")</f>
        <v>-</v>
      </c>
      <c r="C523" s="73" t="str">
        <f t="shared" si="106"/>
        <v>-</v>
      </c>
      <c r="D523" s="66" t="str">
        <f t="shared" si="107"/>
        <v xml:space="preserve"> </v>
      </c>
      <c r="E523" s="85" t="str">
        <f>IF(B523=【記載例】工事概要!$E$10,"",IF(B523&gt;【記載例】工事概要!$E$13,"",IF(LEN(AF523)=0,"○","")))</f>
        <v/>
      </c>
      <c r="F523" s="70" t="str">
        <f t="shared" si="108"/>
        <v/>
      </c>
      <c r="G523" s="85" t="str">
        <f t="shared" si="99"/>
        <v/>
      </c>
      <c r="H523" s="85"/>
      <c r="I523" s="85"/>
      <c r="J523" s="74"/>
      <c r="K523" s="204"/>
      <c r="L523" s="71" t="str">
        <f t="shared" si="109"/>
        <v/>
      </c>
      <c r="M523" s="74" t="str">
        <f t="shared" si="100"/>
        <v/>
      </c>
      <c r="N523" s="74" t="str">
        <f t="shared" si="101"/>
        <v>-</v>
      </c>
      <c r="O523" s="71" t="str">
        <f t="shared" si="110"/>
        <v/>
      </c>
      <c r="P523" s="71" t="str">
        <f t="shared" si="111"/>
        <v>振替済み</v>
      </c>
      <c r="Q523" s="192" t="str">
        <f t="shared" si="112"/>
        <v/>
      </c>
      <c r="R523" s="199" t="str">
        <f t="shared" si="102"/>
        <v/>
      </c>
      <c r="S523" s="45"/>
      <c r="V523" s="64" t="str">
        <f>IFERROR(VLOOKUP(B523,【記載例】工事概要!$C$10:$D$14,2,FALSE),"")</f>
        <v/>
      </c>
      <c r="W523" s="64" t="str">
        <f>IFERROR(VLOOKUP(B523,【記載例】工事概要!$C$18:$D$23,2,FALSE),"")</f>
        <v/>
      </c>
      <c r="X523" s="64" t="str">
        <f>IFERROR(VLOOKUP(B523,【記載例】工事概要!$C$24:$D$26,2,FALSE),"")</f>
        <v/>
      </c>
      <c r="Y523" s="64" t="str">
        <f>IF(B523&gt;【記載例】工事概要!$C$28,"",IF(B523&gt;=【記載例】工事概要!$C$27,$Y$13,""))</f>
        <v/>
      </c>
      <c r="Z523" s="64" t="str">
        <f>IF(B523&gt;【記載例】工事概要!$C$30,"",IF(B523&gt;=【記載例】工事概要!$C$29,$Z$13,""))</f>
        <v/>
      </c>
      <c r="AA523" s="64" t="str">
        <f>IF(B523&gt;【記載例】工事概要!$C$32,"",IF(B523&gt;=【記載例】工事概要!$C$31,$AA$13,""))</f>
        <v/>
      </c>
      <c r="AB523" s="64" t="str">
        <f>IF(B523&gt;【記載例】工事概要!$C$34,"",IF(B523&gt;=【記載例】工事概要!$C$33,$AB$13,""))</f>
        <v/>
      </c>
      <c r="AC523" s="64" t="str">
        <f>IF(B523&gt;【記載例】工事概要!$C$36,"",IF(B523&gt;=【記載例】工事概要!$C$35,$AC$13,""))</f>
        <v/>
      </c>
      <c r="AD523" s="64" t="str">
        <f>IF(B523&gt;【記載例】工事概要!$C$38,"",IF(B523&gt;=【記載例】工事概要!$C$37,$AD$13,""))</f>
        <v/>
      </c>
      <c r="AE523" s="64" t="str">
        <f>IF(B523&gt;【記載例】工事概要!$C$40,"",IF(B523&gt;=【記載例】工事概要!$C$39,$AE$13,""))</f>
        <v/>
      </c>
      <c r="AF523" s="64" t="str">
        <f t="shared" si="103"/>
        <v/>
      </c>
      <c r="AG523" s="64" t="str">
        <f t="shared" si="104"/>
        <v xml:space="preserve"> </v>
      </c>
    </row>
    <row r="524" spans="1:33" ht="39" customHeight="1">
      <c r="A524" s="47" t="str">
        <f t="shared" si="105"/>
        <v>対象期間外</v>
      </c>
      <c r="B524" s="72" t="str">
        <f>IFERROR(IF(B523=【記載例】工事概要!$E$14,"-",IF(B523="-","-",B523+1)),"-")</f>
        <v>-</v>
      </c>
      <c r="C524" s="73" t="str">
        <f t="shared" si="106"/>
        <v>-</v>
      </c>
      <c r="D524" s="66" t="str">
        <f t="shared" si="107"/>
        <v xml:space="preserve"> </v>
      </c>
      <c r="E524" s="85" t="str">
        <f>IF(B524=【記載例】工事概要!$E$10,"",IF(B524&gt;【記載例】工事概要!$E$13,"",IF(LEN(AF524)=0,"○","")))</f>
        <v/>
      </c>
      <c r="F524" s="70" t="str">
        <f t="shared" si="108"/>
        <v/>
      </c>
      <c r="G524" s="85" t="str">
        <f t="shared" si="99"/>
        <v/>
      </c>
      <c r="H524" s="85"/>
      <c r="I524" s="85"/>
      <c r="J524" s="74"/>
      <c r="K524" s="204"/>
      <c r="L524" s="71" t="str">
        <f t="shared" si="109"/>
        <v/>
      </c>
      <c r="M524" s="74" t="str">
        <f t="shared" si="100"/>
        <v/>
      </c>
      <c r="N524" s="74" t="str">
        <f t="shared" si="101"/>
        <v>-</v>
      </c>
      <c r="O524" s="71" t="str">
        <f t="shared" si="110"/>
        <v/>
      </c>
      <c r="P524" s="71" t="str">
        <f t="shared" si="111"/>
        <v>振替済み</v>
      </c>
      <c r="Q524" s="192" t="str">
        <f t="shared" si="112"/>
        <v/>
      </c>
      <c r="R524" s="199" t="str">
        <f t="shared" si="102"/>
        <v/>
      </c>
      <c r="S524" s="45"/>
      <c r="V524" s="64" t="str">
        <f>IFERROR(VLOOKUP(B524,【記載例】工事概要!$C$10:$D$14,2,FALSE),"")</f>
        <v/>
      </c>
      <c r="W524" s="64" t="str">
        <f>IFERROR(VLOOKUP(B524,【記載例】工事概要!$C$18:$D$23,2,FALSE),"")</f>
        <v/>
      </c>
      <c r="X524" s="64" t="str">
        <f>IFERROR(VLOOKUP(B524,【記載例】工事概要!$C$24:$D$26,2,FALSE),"")</f>
        <v/>
      </c>
      <c r="Y524" s="64" t="str">
        <f>IF(B524&gt;【記載例】工事概要!$C$28,"",IF(B524&gt;=【記載例】工事概要!$C$27,$Y$13,""))</f>
        <v/>
      </c>
      <c r="Z524" s="64" t="str">
        <f>IF(B524&gt;【記載例】工事概要!$C$30,"",IF(B524&gt;=【記載例】工事概要!$C$29,$Z$13,""))</f>
        <v/>
      </c>
      <c r="AA524" s="64" t="str">
        <f>IF(B524&gt;【記載例】工事概要!$C$32,"",IF(B524&gt;=【記載例】工事概要!$C$31,$AA$13,""))</f>
        <v/>
      </c>
      <c r="AB524" s="64" t="str">
        <f>IF(B524&gt;【記載例】工事概要!$C$34,"",IF(B524&gt;=【記載例】工事概要!$C$33,$AB$13,""))</f>
        <v/>
      </c>
      <c r="AC524" s="64" t="str">
        <f>IF(B524&gt;【記載例】工事概要!$C$36,"",IF(B524&gt;=【記載例】工事概要!$C$35,$AC$13,""))</f>
        <v/>
      </c>
      <c r="AD524" s="64" t="str">
        <f>IF(B524&gt;【記載例】工事概要!$C$38,"",IF(B524&gt;=【記載例】工事概要!$C$37,$AD$13,""))</f>
        <v/>
      </c>
      <c r="AE524" s="64" t="str">
        <f>IF(B524&gt;【記載例】工事概要!$C$40,"",IF(B524&gt;=【記載例】工事概要!$C$39,$AE$13,""))</f>
        <v/>
      </c>
      <c r="AF524" s="64" t="str">
        <f t="shared" si="103"/>
        <v/>
      </c>
      <c r="AG524" s="64" t="str">
        <f t="shared" si="104"/>
        <v xml:space="preserve"> </v>
      </c>
    </row>
    <row r="525" spans="1:33" ht="39" customHeight="1">
      <c r="A525" s="47" t="str">
        <f t="shared" si="105"/>
        <v>対象期間外</v>
      </c>
      <c r="B525" s="72" t="str">
        <f>IFERROR(IF(B524=【記載例】工事概要!$E$14,"-",IF(B524="-","-",B524+1)),"-")</f>
        <v>-</v>
      </c>
      <c r="C525" s="73" t="str">
        <f t="shared" si="106"/>
        <v>-</v>
      </c>
      <c r="D525" s="66" t="str">
        <f t="shared" si="107"/>
        <v xml:space="preserve"> </v>
      </c>
      <c r="E525" s="85" t="str">
        <f>IF(B525=【記載例】工事概要!$E$10,"",IF(B525&gt;【記載例】工事概要!$E$13,"",IF(LEN(AF525)=0,"○","")))</f>
        <v/>
      </c>
      <c r="F525" s="70" t="str">
        <f t="shared" si="108"/>
        <v/>
      </c>
      <c r="G525" s="85" t="str">
        <f t="shared" si="99"/>
        <v/>
      </c>
      <c r="H525" s="85"/>
      <c r="I525" s="85"/>
      <c r="J525" s="74"/>
      <c r="K525" s="204"/>
      <c r="L525" s="71" t="str">
        <f t="shared" si="109"/>
        <v/>
      </c>
      <c r="M525" s="74" t="str">
        <f t="shared" si="100"/>
        <v/>
      </c>
      <c r="N525" s="74" t="str">
        <f t="shared" si="101"/>
        <v>-</v>
      </c>
      <c r="O525" s="71" t="str">
        <f t="shared" si="110"/>
        <v/>
      </c>
      <c r="P525" s="71" t="str">
        <f t="shared" si="111"/>
        <v>振替済み</v>
      </c>
      <c r="Q525" s="192" t="str">
        <f t="shared" si="112"/>
        <v/>
      </c>
      <c r="R525" s="199" t="str">
        <f t="shared" si="102"/>
        <v/>
      </c>
      <c r="S525" s="45"/>
      <c r="V525" s="64" t="str">
        <f>IFERROR(VLOOKUP(B525,【記載例】工事概要!$C$10:$D$14,2,FALSE),"")</f>
        <v/>
      </c>
      <c r="W525" s="64" t="str">
        <f>IFERROR(VLOOKUP(B525,【記載例】工事概要!$C$18:$D$23,2,FALSE),"")</f>
        <v/>
      </c>
      <c r="X525" s="64" t="str">
        <f>IFERROR(VLOOKUP(B525,【記載例】工事概要!$C$24:$D$26,2,FALSE),"")</f>
        <v/>
      </c>
      <c r="Y525" s="64" t="str">
        <f>IF(B525&gt;【記載例】工事概要!$C$28,"",IF(B525&gt;=【記載例】工事概要!$C$27,$Y$13,""))</f>
        <v/>
      </c>
      <c r="Z525" s="64" t="str">
        <f>IF(B525&gt;【記載例】工事概要!$C$30,"",IF(B525&gt;=【記載例】工事概要!$C$29,$Z$13,""))</f>
        <v/>
      </c>
      <c r="AA525" s="64" t="str">
        <f>IF(B525&gt;【記載例】工事概要!$C$32,"",IF(B525&gt;=【記載例】工事概要!$C$31,$AA$13,""))</f>
        <v/>
      </c>
      <c r="AB525" s="64" t="str">
        <f>IF(B525&gt;【記載例】工事概要!$C$34,"",IF(B525&gt;=【記載例】工事概要!$C$33,$AB$13,""))</f>
        <v/>
      </c>
      <c r="AC525" s="64" t="str">
        <f>IF(B525&gt;【記載例】工事概要!$C$36,"",IF(B525&gt;=【記載例】工事概要!$C$35,$AC$13,""))</f>
        <v/>
      </c>
      <c r="AD525" s="64" t="str">
        <f>IF(B525&gt;【記載例】工事概要!$C$38,"",IF(B525&gt;=【記載例】工事概要!$C$37,$AD$13,""))</f>
        <v/>
      </c>
      <c r="AE525" s="64" t="str">
        <f>IF(B525&gt;【記載例】工事概要!$C$40,"",IF(B525&gt;=【記載例】工事概要!$C$39,$AE$13,""))</f>
        <v/>
      </c>
      <c r="AF525" s="64" t="str">
        <f t="shared" si="103"/>
        <v/>
      </c>
      <c r="AG525" s="64" t="str">
        <f t="shared" si="104"/>
        <v xml:space="preserve"> </v>
      </c>
    </row>
    <row r="526" spans="1:33" ht="39" customHeight="1">
      <c r="A526" s="47" t="str">
        <f t="shared" si="105"/>
        <v>対象期間外</v>
      </c>
      <c r="B526" s="72" t="str">
        <f>IFERROR(IF(B525=【記載例】工事概要!$E$14,"-",IF(B525="-","-",B525+1)),"-")</f>
        <v>-</v>
      </c>
      <c r="C526" s="73" t="str">
        <f t="shared" si="106"/>
        <v>-</v>
      </c>
      <c r="D526" s="66" t="str">
        <f t="shared" si="107"/>
        <v xml:space="preserve"> </v>
      </c>
      <c r="E526" s="85" t="str">
        <f>IF(B526=【記載例】工事概要!$E$10,"",IF(B526&gt;【記載例】工事概要!$E$13,"",IF(LEN(AF526)=0,"○","")))</f>
        <v/>
      </c>
      <c r="F526" s="70" t="str">
        <f t="shared" si="108"/>
        <v/>
      </c>
      <c r="G526" s="85" t="str">
        <f t="shared" si="99"/>
        <v/>
      </c>
      <c r="H526" s="85"/>
      <c r="I526" s="85"/>
      <c r="J526" s="74"/>
      <c r="K526" s="204"/>
      <c r="L526" s="71" t="str">
        <f t="shared" si="109"/>
        <v/>
      </c>
      <c r="M526" s="74" t="str">
        <f t="shared" si="100"/>
        <v/>
      </c>
      <c r="N526" s="74" t="str">
        <f t="shared" si="101"/>
        <v>-</v>
      </c>
      <c r="O526" s="71" t="str">
        <f t="shared" si="110"/>
        <v/>
      </c>
      <c r="P526" s="71" t="str">
        <f t="shared" si="111"/>
        <v>振替済み</v>
      </c>
      <c r="Q526" s="192" t="str">
        <f t="shared" si="112"/>
        <v/>
      </c>
      <c r="R526" s="199" t="str">
        <f t="shared" si="102"/>
        <v/>
      </c>
      <c r="S526" s="45"/>
      <c r="V526" s="64" t="str">
        <f>IFERROR(VLOOKUP(B526,【記載例】工事概要!$C$10:$D$14,2,FALSE),"")</f>
        <v/>
      </c>
      <c r="W526" s="64" t="str">
        <f>IFERROR(VLOOKUP(B526,【記載例】工事概要!$C$18:$D$23,2,FALSE),"")</f>
        <v/>
      </c>
      <c r="X526" s="64" t="str">
        <f>IFERROR(VLOOKUP(B526,【記載例】工事概要!$C$24:$D$26,2,FALSE),"")</f>
        <v/>
      </c>
      <c r="Y526" s="64" t="str">
        <f>IF(B526&gt;【記載例】工事概要!$C$28,"",IF(B526&gt;=【記載例】工事概要!$C$27,$Y$13,""))</f>
        <v/>
      </c>
      <c r="Z526" s="64" t="str">
        <f>IF(B526&gt;【記載例】工事概要!$C$30,"",IF(B526&gt;=【記載例】工事概要!$C$29,$Z$13,""))</f>
        <v/>
      </c>
      <c r="AA526" s="64" t="str">
        <f>IF(B526&gt;【記載例】工事概要!$C$32,"",IF(B526&gt;=【記載例】工事概要!$C$31,$AA$13,""))</f>
        <v/>
      </c>
      <c r="AB526" s="64" t="str">
        <f>IF(B526&gt;【記載例】工事概要!$C$34,"",IF(B526&gt;=【記載例】工事概要!$C$33,$AB$13,""))</f>
        <v/>
      </c>
      <c r="AC526" s="64" t="str">
        <f>IF(B526&gt;【記載例】工事概要!$C$36,"",IF(B526&gt;=【記載例】工事概要!$C$35,$AC$13,""))</f>
        <v/>
      </c>
      <c r="AD526" s="64" t="str">
        <f>IF(B526&gt;【記載例】工事概要!$C$38,"",IF(B526&gt;=【記載例】工事概要!$C$37,$AD$13,""))</f>
        <v/>
      </c>
      <c r="AE526" s="64" t="str">
        <f>IF(B526&gt;【記載例】工事概要!$C$40,"",IF(B526&gt;=【記載例】工事概要!$C$39,$AE$13,""))</f>
        <v/>
      </c>
      <c r="AF526" s="64" t="str">
        <f t="shared" si="103"/>
        <v/>
      </c>
      <c r="AG526" s="64" t="str">
        <f t="shared" si="104"/>
        <v xml:space="preserve"> </v>
      </c>
    </row>
    <row r="527" spans="1:33" ht="39" customHeight="1">
      <c r="A527" s="47" t="str">
        <f t="shared" si="105"/>
        <v>対象期間外</v>
      </c>
      <c r="B527" s="72" t="str">
        <f>IFERROR(IF(B526=【記載例】工事概要!$E$14,"-",IF(B526="-","-",B526+1)),"-")</f>
        <v>-</v>
      </c>
      <c r="C527" s="73" t="str">
        <f t="shared" si="106"/>
        <v>-</v>
      </c>
      <c r="D527" s="66" t="str">
        <f t="shared" si="107"/>
        <v xml:space="preserve"> </v>
      </c>
      <c r="E527" s="85" t="str">
        <f>IF(B527=【記載例】工事概要!$E$10,"",IF(B527&gt;【記載例】工事概要!$E$13,"",IF(LEN(AF527)=0,"○","")))</f>
        <v/>
      </c>
      <c r="F527" s="70" t="str">
        <f t="shared" si="108"/>
        <v/>
      </c>
      <c r="G527" s="85" t="str">
        <f t="shared" ref="G527:G590" si="113">IF(E527="","",IF(WEEKDAY(B527)=1,"〇",IF(WEEKDAY(B527)=7,"〇","")))</f>
        <v/>
      </c>
      <c r="H527" s="85"/>
      <c r="I527" s="85"/>
      <c r="J527" s="74"/>
      <c r="K527" s="204"/>
      <c r="L527" s="71" t="str">
        <f t="shared" si="109"/>
        <v/>
      </c>
      <c r="M527" s="74" t="str">
        <f t="shared" ref="M527:M590" si="114">IF(L527="","",L527)</f>
        <v/>
      </c>
      <c r="N527" s="74" t="str">
        <f t="shared" ref="N527:N590" si="115">B527</f>
        <v>-</v>
      </c>
      <c r="O527" s="71" t="str">
        <f t="shared" si="110"/>
        <v/>
      </c>
      <c r="P527" s="71" t="str">
        <f t="shared" si="111"/>
        <v>振替済み</v>
      </c>
      <c r="Q527" s="192" t="str">
        <f t="shared" si="112"/>
        <v/>
      </c>
      <c r="R527" s="199" t="str">
        <f t="shared" ref="R527:R590" si="116">IFERROR(IF(WEEKDAY(C527)=2,"週の始まり",IF(WEEKDAY(C527)=1,"週の終わり",IF(WEEKDAY(C527)&gt;2,"↓",""))),"")</f>
        <v/>
      </c>
      <c r="S527" s="45"/>
      <c r="V527" s="64" t="str">
        <f>IFERROR(VLOOKUP(B527,【記載例】工事概要!$C$10:$D$14,2,FALSE),"")</f>
        <v/>
      </c>
      <c r="W527" s="64" t="str">
        <f>IFERROR(VLOOKUP(B527,【記載例】工事概要!$C$18:$D$23,2,FALSE),"")</f>
        <v/>
      </c>
      <c r="X527" s="64" t="str">
        <f>IFERROR(VLOOKUP(B527,【記載例】工事概要!$C$24:$D$26,2,FALSE),"")</f>
        <v/>
      </c>
      <c r="Y527" s="64" t="str">
        <f>IF(B527&gt;【記載例】工事概要!$C$28,"",IF(B527&gt;=【記載例】工事概要!$C$27,$Y$13,""))</f>
        <v/>
      </c>
      <c r="Z527" s="64" t="str">
        <f>IF(B527&gt;【記載例】工事概要!$C$30,"",IF(B527&gt;=【記載例】工事概要!$C$29,$Z$13,""))</f>
        <v/>
      </c>
      <c r="AA527" s="64" t="str">
        <f>IF(B527&gt;【記載例】工事概要!$C$32,"",IF(B527&gt;=【記載例】工事概要!$C$31,$AA$13,""))</f>
        <v/>
      </c>
      <c r="AB527" s="64" t="str">
        <f>IF(B527&gt;【記載例】工事概要!$C$34,"",IF(B527&gt;=【記載例】工事概要!$C$33,$AB$13,""))</f>
        <v/>
      </c>
      <c r="AC527" s="64" t="str">
        <f>IF(B527&gt;【記載例】工事概要!$C$36,"",IF(B527&gt;=【記載例】工事概要!$C$35,$AC$13,""))</f>
        <v/>
      </c>
      <c r="AD527" s="64" t="str">
        <f>IF(B527&gt;【記載例】工事概要!$C$38,"",IF(B527&gt;=【記載例】工事概要!$C$37,$AD$13,""))</f>
        <v/>
      </c>
      <c r="AE527" s="64" t="str">
        <f>IF(B527&gt;【記載例】工事概要!$C$40,"",IF(B527&gt;=【記載例】工事概要!$C$39,$AE$13,""))</f>
        <v/>
      </c>
      <c r="AF527" s="64" t="str">
        <f t="shared" ref="AF527:AF590" si="117">IF(COUNTA(W527:AE527)=0,"",W527&amp;X527&amp;Y527&amp;Z527&amp;AA527&amp;AB527&amp;AC527&amp;AD527&amp;AE527)</f>
        <v/>
      </c>
      <c r="AG527" s="64" t="str">
        <f t="shared" ref="AG527:AG590" si="118">V527&amp;" "&amp;AF527</f>
        <v xml:space="preserve"> </v>
      </c>
    </row>
    <row r="528" spans="1:33" ht="39" customHeight="1">
      <c r="A528" s="47" t="str">
        <f t="shared" ref="A528:A591" si="119">IF(F528="","対象期間外",IF(F528="〇","対象期間",""))</f>
        <v>対象期間外</v>
      </c>
      <c r="B528" s="72" t="str">
        <f>IFERROR(IF(B527=【記載例】工事概要!$E$14,"-",IF(B527="-","-",B527+1)),"-")</f>
        <v>-</v>
      </c>
      <c r="C528" s="73" t="str">
        <f t="shared" ref="C528:C591" si="120">IFERROR(WEEKDAY(B528),"-")</f>
        <v>-</v>
      </c>
      <c r="D528" s="66" t="str">
        <f t="shared" ref="D528:D591" si="121">AG528</f>
        <v xml:space="preserve"> </v>
      </c>
      <c r="E528" s="85" t="str">
        <f>IF(B528=【記載例】工事概要!$E$10,"",IF(B528&gt;【記載例】工事概要!$E$13,"",IF(LEN(AF528)=0,"○","")))</f>
        <v/>
      </c>
      <c r="F528" s="70" t="str">
        <f t="shared" ref="F528:F591" si="122">IF(E528="","","〇")</f>
        <v/>
      </c>
      <c r="G528" s="85" t="str">
        <f t="shared" si="113"/>
        <v/>
      </c>
      <c r="H528" s="85"/>
      <c r="I528" s="85"/>
      <c r="J528" s="74"/>
      <c r="K528" s="204"/>
      <c r="L528" s="71" t="str">
        <f t="shared" ref="L528:L591" si="123">IF(I528="完全週休２日の振替休日",J528,"")</f>
        <v/>
      </c>
      <c r="M528" s="74" t="str">
        <f t="shared" si="114"/>
        <v/>
      </c>
      <c r="N528" s="74" t="str">
        <f t="shared" si="115"/>
        <v>-</v>
      </c>
      <c r="O528" s="71" t="str">
        <f t="shared" ref="O528:O591" si="124">IF(H528&amp;I528=$T$4&amp;$T$5,"NG","")</f>
        <v/>
      </c>
      <c r="P528" s="71" t="str">
        <f t="shared" ref="P528:P591" si="125">IF(O528="","振替済み",$T$15)</f>
        <v>振替済み</v>
      </c>
      <c r="Q528" s="192" t="str">
        <f t="shared" ref="Q528:Q591" si="126">IFERROR(IF(G528="","",IF(I528="休日","OK",IF(I528=$T$3,VLOOKUP(B528,$M$15:$P$655,4,FALSE),"NG"))),"NG")</f>
        <v/>
      </c>
      <c r="R528" s="199" t="str">
        <f t="shared" si="116"/>
        <v/>
      </c>
      <c r="S528" s="45"/>
      <c r="V528" s="64" t="str">
        <f>IFERROR(VLOOKUP(B528,【記載例】工事概要!$C$10:$D$14,2,FALSE),"")</f>
        <v/>
      </c>
      <c r="W528" s="64" t="str">
        <f>IFERROR(VLOOKUP(B528,【記載例】工事概要!$C$18:$D$23,2,FALSE),"")</f>
        <v/>
      </c>
      <c r="X528" s="64" t="str">
        <f>IFERROR(VLOOKUP(B528,【記載例】工事概要!$C$24:$D$26,2,FALSE),"")</f>
        <v/>
      </c>
      <c r="Y528" s="64" t="str">
        <f>IF(B528&gt;【記載例】工事概要!$C$28,"",IF(B528&gt;=【記載例】工事概要!$C$27,$Y$13,""))</f>
        <v/>
      </c>
      <c r="Z528" s="64" t="str">
        <f>IF(B528&gt;【記載例】工事概要!$C$30,"",IF(B528&gt;=【記載例】工事概要!$C$29,$Z$13,""))</f>
        <v/>
      </c>
      <c r="AA528" s="64" t="str">
        <f>IF(B528&gt;【記載例】工事概要!$C$32,"",IF(B528&gt;=【記載例】工事概要!$C$31,$AA$13,""))</f>
        <v/>
      </c>
      <c r="AB528" s="64" t="str">
        <f>IF(B528&gt;【記載例】工事概要!$C$34,"",IF(B528&gt;=【記載例】工事概要!$C$33,$AB$13,""))</f>
        <v/>
      </c>
      <c r="AC528" s="64" t="str">
        <f>IF(B528&gt;【記載例】工事概要!$C$36,"",IF(B528&gt;=【記載例】工事概要!$C$35,$AC$13,""))</f>
        <v/>
      </c>
      <c r="AD528" s="64" t="str">
        <f>IF(B528&gt;【記載例】工事概要!$C$38,"",IF(B528&gt;=【記載例】工事概要!$C$37,$AD$13,""))</f>
        <v/>
      </c>
      <c r="AE528" s="64" t="str">
        <f>IF(B528&gt;【記載例】工事概要!$C$40,"",IF(B528&gt;=【記載例】工事概要!$C$39,$AE$13,""))</f>
        <v/>
      </c>
      <c r="AF528" s="64" t="str">
        <f t="shared" si="117"/>
        <v/>
      </c>
      <c r="AG528" s="64" t="str">
        <f t="shared" si="118"/>
        <v xml:space="preserve"> </v>
      </c>
    </row>
    <row r="529" spans="1:33" ht="39" customHeight="1">
      <c r="A529" s="47" t="str">
        <f t="shared" si="119"/>
        <v>対象期間外</v>
      </c>
      <c r="B529" s="72" t="str">
        <f>IFERROR(IF(B528=【記載例】工事概要!$E$14,"-",IF(B528="-","-",B528+1)),"-")</f>
        <v>-</v>
      </c>
      <c r="C529" s="73" t="str">
        <f t="shared" si="120"/>
        <v>-</v>
      </c>
      <c r="D529" s="66" t="str">
        <f t="shared" si="121"/>
        <v xml:space="preserve"> </v>
      </c>
      <c r="E529" s="85" t="str">
        <f>IF(B529=【記載例】工事概要!$E$10,"",IF(B529&gt;【記載例】工事概要!$E$13,"",IF(LEN(AF529)=0,"○","")))</f>
        <v/>
      </c>
      <c r="F529" s="70" t="str">
        <f t="shared" si="122"/>
        <v/>
      </c>
      <c r="G529" s="85" t="str">
        <f t="shared" si="113"/>
        <v/>
      </c>
      <c r="H529" s="85"/>
      <c r="I529" s="85"/>
      <c r="J529" s="74"/>
      <c r="K529" s="204"/>
      <c r="L529" s="71" t="str">
        <f t="shared" si="123"/>
        <v/>
      </c>
      <c r="M529" s="74" t="str">
        <f t="shared" si="114"/>
        <v/>
      </c>
      <c r="N529" s="74" t="str">
        <f t="shared" si="115"/>
        <v>-</v>
      </c>
      <c r="O529" s="71" t="str">
        <f t="shared" si="124"/>
        <v/>
      </c>
      <c r="P529" s="71" t="str">
        <f t="shared" si="125"/>
        <v>振替済み</v>
      </c>
      <c r="Q529" s="192" t="str">
        <f t="shared" si="126"/>
        <v/>
      </c>
      <c r="R529" s="199" t="str">
        <f t="shared" si="116"/>
        <v/>
      </c>
      <c r="S529" s="45"/>
      <c r="V529" s="64" t="str">
        <f>IFERROR(VLOOKUP(B529,【記載例】工事概要!$C$10:$D$14,2,FALSE),"")</f>
        <v/>
      </c>
      <c r="W529" s="64" t="str">
        <f>IFERROR(VLOOKUP(B529,【記載例】工事概要!$C$18:$D$23,2,FALSE),"")</f>
        <v/>
      </c>
      <c r="X529" s="64" t="str">
        <f>IFERROR(VLOOKUP(B529,【記載例】工事概要!$C$24:$D$26,2,FALSE),"")</f>
        <v/>
      </c>
      <c r="Y529" s="64" t="str">
        <f>IF(B529&gt;【記載例】工事概要!$C$28,"",IF(B529&gt;=【記載例】工事概要!$C$27,$Y$13,""))</f>
        <v/>
      </c>
      <c r="Z529" s="64" t="str">
        <f>IF(B529&gt;【記載例】工事概要!$C$30,"",IF(B529&gt;=【記載例】工事概要!$C$29,$Z$13,""))</f>
        <v/>
      </c>
      <c r="AA529" s="64" t="str">
        <f>IF(B529&gt;【記載例】工事概要!$C$32,"",IF(B529&gt;=【記載例】工事概要!$C$31,$AA$13,""))</f>
        <v/>
      </c>
      <c r="AB529" s="64" t="str">
        <f>IF(B529&gt;【記載例】工事概要!$C$34,"",IF(B529&gt;=【記載例】工事概要!$C$33,$AB$13,""))</f>
        <v/>
      </c>
      <c r="AC529" s="64" t="str">
        <f>IF(B529&gt;【記載例】工事概要!$C$36,"",IF(B529&gt;=【記載例】工事概要!$C$35,$AC$13,""))</f>
        <v/>
      </c>
      <c r="AD529" s="64" t="str">
        <f>IF(B529&gt;【記載例】工事概要!$C$38,"",IF(B529&gt;=【記載例】工事概要!$C$37,$AD$13,""))</f>
        <v/>
      </c>
      <c r="AE529" s="64" t="str">
        <f>IF(B529&gt;【記載例】工事概要!$C$40,"",IF(B529&gt;=【記載例】工事概要!$C$39,$AE$13,""))</f>
        <v/>
      </c>
      <c r="AF529" s="64" t="str">
        <f t="shared" si="117"/>
        <v/>
      </c>
      <c r="AG529" s="64" t="str">
        <f t="shared" si="118"/>
        <v xml:space="preserve"> </v>
      </c>
    </row>
    <row r="530" spans="1:33" ht="39" customHeight="1">
      <c r="A530" s="47" t="str">
        <f t="shared" si="119"/>
        <v>対象期間外</v>
      </c>
      <c r="B530" s="72" t="str">
        <f>IFERROR(IF(B529=【記載例】工事概要!$E$14,"-",IF(B529="-","-",B529+1)),"-")</f>
        <v>-</v>
      </c>
      <c r="C530" s="73" t="str">
        <f t="shared" si="120"/>
        <v>-</v>
      </c>
      <c r="D530" s="66" t="str">
        <f t="shared" si="121"/>
        <v xml:space="preserve"> </v>
      </c>
      <c r="E530" s="85" t="str">
        <f>IF(B530=【記載例】工事概要!$E$10,"",IF(B530&gt;【記載例】工事概要!$E$13,"",IF(LEN(AF530)=0,"○","")))</f>
        <v/>
      </c>
      <c r="F530" s="70" t="str">
        <f t="shared" si="122"/>
        <v/>
      </c>
      <c r="G530" s="85" t="str">
        <f t="shared" si="113"/>
        <v/>
      </c>
      <c r="H530" s="85"/>
      <c r="I530" s="85"/>
      <c r="J530" s="74"/>
      <c r="K530" s="204"/>
      <c r="L530" s="71" t="str">
        <f t="shared" si="123"/>
        <v/>
      </c>
      <c r="M530" s="74" t="str">
        <f t="shared" si="114"/>
        <v/>
      </c>
      <c r="N530" s="74" t="str">
        <f t="shared" si="115"/>
        <v>-</v>
      </c>
      <c r="O530" s="71" t="str">
        <f t="shared" si="124"/>
        <v/>
      </c>
      <c r="P530" s="71" t="str">
        <f t="shared" si="125"/>
        <v>振替済み</v>
      </c>
      <c r="Q530" s="192" t="str">
        <f t="shared" si="126"/>
        <v/>
      </c>
      <c r="R530" s="199" t="str">
        <f t="shared" si="116"/>
        <v/>
      </c>
      <c r="S530" s="45"/>
      <c r="V530" s="64" t="str">
        <f>IFERROR(VLOOKUP(B530,【記載例】工事概要!$C$10:$D$14,2,FALSE),"")</f>
        <v/>
      </c>
      <c r="W530" s="64" t="str">
        <f>IFERROR(VLOOKUP(B530,【記載例】工事概要!$C$18:$D$23,2,FALSE),"")</f>
        <v/>
      </c>
      <c r="X530" s="64" t="str">
        <f>IFERROR(VLOOKUP(B530,【記載例】工事概要!$C$24:$D$26,2,FALSE),"")</f>
        <v/>
      </c>
      <c r="Y530" s="64" t="str">
        <f>IF(B530&gt;【記載例】工事概要!$C$28,"",IF(B530&gt;=【記載例】工事概要!$C$27,$Y$13,""))</f>
        <v/>
      </c>
      <c r="Z530" s="64" t="str">
        <f>IF(B530&gt;【記載例】工事概要!$C$30,"",IF(B530&gt;=【記載例】工事概要!$C$29,$Z$13,""))</f>
        <v/>
      </c>
      <c r="AA530" s="64" t="str">
        <f>IF(B530&gt;【記載例】工事概要!$C$32,"",IF(B530&gt;=【記載例】工事概要!$C$31,$AA$13,""))</f>
        <v/>
      </c>
      <c r="AB530" s="64" t="str">
        <f>IF(B530&gt;【記載例】工事概要!$C$34,"",IF(B530&gt;=【記載例】工事概要!$C$33,$AB$13,""))</f>
        <v/>
      </c>
      <c r="AC530" s="64" t="str">
        <f>IF(B530&gt;【記載例】工事概要!$C$36,"",IF(B530&gt;=【記載例】工事概要!$C$35,$AC$13,""))</f>
        <v/>
      </c>
      <c r="AD530" s="64" t="str">
        <f>IF(B530&gt;【記載例】工事概要!$C$38,"",IF(B530&gt;=【記載例】工事概要!$C$37,$AD$13,""))</f>
        <v/>
      </c>
      <c r="AE530" s="64" t="str">
        <f>IF(B530&gt;【記載例】工事概要!$C$40,"",IF(B530&gt;=【記載例】工事概要!$C$39,$AE$13,""))</f>
        <v/>
      </c>
      <c r="AF530" s="64" t="str">
        <f t="shared" si="117"/>
        <v/>
      </c>
      <c r="AG530" s="64" t="str">
        <f t="shared" si="118"/>
        <v xml:space="preserve"> </v>
      </c>
    </row>
    <row r="531" spans="1:33" ht="39" customHeight="1">
      <c r="A531" s="47" t="str">
        <f t="shared" si="119"/>
        <v>対象期間外</v>
      </c>
      <c r="B531" s="72" t="str">
        <f>IFERROR(IF(B530=【記載例】工事概要!$E$14,"-",IF(B530="-","-",B530+1)),"-")</f>
        <v>-</v>
      </c>
      <c r="C531" s="73" t="str">
        <f t="shared" si="120"/>
        <v>-</v>
      </c>
      <c r="D531" s="66" t="str">
        <f t="shared" si="121"/>
        <v xml:space="preserve"> </v>
      </c>
      <c r="E531" s="85" t="str">
        <f>IF(B531=【記載例】工事概要!$E$10,"",IF(B531&gt;【記載例】工事概要!$E$13,"",IF(LEN(AF531)=0,"○","")))</f>
        <v/>
      </c>
      <c r="F531" s="70" t="str">
        <f t="shared" si="122"/>
        <v/>
      </c>
      <c r="G531" s="85" t="str">
        <f t="shared" si="113"/>
        <v/>
      </c>
      <c r="H531" s="85"/>
      <c r="I531" s="85"/>
      <c r="J531" s="74"/>
      <c r="K531" s="204"/>
      <c r="L531" s="71" t="str">
        <f t="shared" si="123"/>
        <v/>
      </c>
      <c r="M531" s="74" t="str">
        <f t="shared" si="114"/>
        <v/>
      </c>
      <c r="N531" s="74" t="str">
        <f t="shared" si="115"/>
        <v>-</v>
      </c>
      <c r="O531" s="71" t="str">
        <f t="shared" si="124"/>
        <v/>
      </c>
      <c r="P531" s="71" t="str">
        <f t="shared" si="125"/>
        <v>振替済み</v>
      </c>
      <c r="Q531" s="192" t="str">
        <f t="shared" si="126"/>
        <v/>
      </c>
      <c r="R531" s="199" t="str">
        <f t="shared" si="116"/>
        <v/>
      </c>
      <c r="S531" s="45"/>
      <c r="V531" s="64" t="str">
        <f>IFERROR(VLOOKUP(B531,【記載例】工事概要!$C$10:$D$14,2,FALSE),"")</f>
        <v/>
      </c>
      <c r="W531" s="64" t="str">
        <f>IFERROR(VLOOKUP(B531,【記載例】工事概要!$C$18:$D$23,2,FALSE),"")</f>
        <v/>
      </c>
      <c r="X531" s="64" t="str">
        <f>IFERROR(VLOOKUP(B531,【記載例】工事概要!$C$24:$D$26,2,FALSE),"")</f>
        <v/>
      </c>
      <c r="Y531" s="64" t="str">
        <f>IF(B531&gt;【記載例】工事概要!$C$28,"",IF(B531&gt;=【記載例】工事概要!$C$27,$Y$13,""))</f>
        <v/>
      </c>
      <c r="Z531" s="64" t="str">
        <f>IF(B531&gt;【記載例】工事概要!$C$30,"",IF(B531&gt;=【記載例】工事概要!$C$29,$Z$13,""))</f>
        <v/>
      </c>
      <c r="AA531" s="64" t="str">
        <f>IF(B531&gt;【記載例】工事概要!$C$32,"",IF(B531&gt;=【記載例】工事概要!$C$31,$AA$13,""))</f>
        <v/>
      </c>
      <c r="AB531" s="64" t="str">
        <f>IF(B531&gt;【記載例】工事概要!$C$34,"",IF(B531&gt;=【記載例】工事概要!$C$33,$AB$13,""))</f>
        <v/>
      </c>
      <c r="AC531" s="64" t="str">
        <f>IF(B531&gt;【記載例】工事概要!$C$36,"",IF(B531&gt;=【記載例】工事概要!$C$35,$AC$13,""))</f>
        <v/>
      </c>
      <c r="AD531" s="64" t="str">
        <f>IF(B531&gt;【記載例】工事概要!$C$38,"",IF(B531&gt;=【記載例】工事概要!$C$37,$AD$13,""))</f>
        <v/>
      </c>
      <c r="AE531" s="64" t="str">
        <f>IF(B531&gt;【記載例】工事概要!$C$40,"",IF(B531&gt;=【記載例】工事概要!$C$39,$AE$13,""))</f>
        <v/>
      </c>
      <c r="AF531" s="64" t="str">
        <f t="shared" si="117"/>
        <v/>
      </c>
      <c r="AG531" s="64" t="str">
        <f t="shared" si="118"/>
        <v xml:space="preserve"> </v>
      </c>
    </row>
    <row r="532" spans="1:33" ht="39" customHeight="1">
      <c r="A532" s="47" t="str">
        <f t="shared" si="119"/>
        <v>対象期間外</v>
      </c>
      <c r="B532" s="72" t="str">
        <f>IFERROR(IF(B531=【記載例】工事概要!$E$14,"-",IF(B531="-","-",B531+1)),"-")</f>
        <v>-</v>
      </c>
      <c r="C532" s="73" t="str">
        <f t="shared" si="120"/>
        <v>-</v>
      </c>
      <c r="D532" s="66" t="str">
        <f t="shared" si="121"/>
        <v xml:space="preserve"> </v>
      </c>
      <c r="E532" s="85" t="str">
        <f>IF(B532=【記載例】工事概要!$E$10,"",IF(B532&gt;【記載例】工事概要!$E$13,"",IF(LEN(AF532)=0,"○","")))</f>
        <v/>
      </c>
      <c r="F532" s="70" t="str">
        <f t="shared" si="122"/>
        <v/>
      </c>
      <c r="G532" s="85" t="str">
        <f t="shared" si="113"/>
        <v/>
      </c>
      <c r="H532" s="85"/>
      <c r="I532" s="85"/>
      <c r="J532" s="74"/>
      <c r="K532" s="204"/>
      <c r="L532" s="71" t="str">
        <f t="shared" si="123"/>
        <v/>
      </c>
      <c r="M532" s="74" t="str">
        <f t="shared" si="114"/>
        <v/>
      </c>
      <c r="N532" s="74" t="str">
        <f t="shared" si="115"/>
        <v>-</v>
      </c>
      <c r="O532" s="71" t="str">
        <f t="shared" si="124"/>
        <v/>
      </c>
      <c r="P532" s="71" t="str">
        <f t="shared" si="125"/>
        <v>振替済み</v>
      </c>
      <c r="Q532" s="192" t="str">
        <f t="shared" si="126"/>
        <v/>
      </c>
      <c r="R532" s="199" t="str">
        <f t="shared" si="116"/>
        <v/>
      </c>
      <c r="S532" s="45"/>
      <c r="V532" s="64" t="str">
        <f>IFERROR(VLOOKUP(B532,【記載例】工事概要!$C$10:$D$14,2,FALSE),"")</f>
        <v/>
      </c>
      <c r="W532" s="64" t="str">
        <f>IFERROR(VLOOKUP(B532,【記載例】工事概要!$C$18:$D$23,2,FALSE),"")</f>
        <v/>
      </c>
      <c r="X532" s="64" t="str">
        <f>IFERROR(VLOOKUP(B532,【記載例】工事概要!$C$24:$D$26,2,FALSE),"")</f>
        <v/>
      </c>
      <c r="Y532" s="64" t="str">
        <f>IF(B532&gt;【記載例】工事概要!$C$28,"",IF(B532&gt;=【記載例】工事概要!$C$27,$Y$13,""))</f>
        <v/>
      </c>
      <c r="Z532" s="64" t="str">
        <f>IF(B532&gt;【記載例】工事概要!$C$30,"",IF(B532&gt;=【記載例】工事概要!$C$29,$Z$13,""))</f>
        <v/>
      </c>
      <c r="AA532" s="64" t="str">
        <f>IF(B532&gt;【記載例】工事概要!$C$32,"",IF(B532&gt;=【記載例】工事概要!$C$31,$AA$13,""))</f>
        <v/>
      </c>
      <c r="AB532" s="64" t="str">
        <f>IF(B532&gt;【記載例】工事概要!$C$34,"",IF(B532&gt;=【記載例】工事概要!$C$33,$AB$13,""))</f>
        <v/>
      </c>
      <c r="AC532" s="64" t="str">
        <f>IF(B532&gt;【記載例】工事概要!$C$36,"",IF(B532&gt;=【記載例】工事概要!$C$35,$AC$13,""))</f>
        <v/>
      </c>
      <c r="AD532" s="64" t="str">
        <f>IF(B532&gt;【記載例】工事概要!$C$38,"",IF(B532&gt;=【記載例】工事概要!$C$37,$AD$13,""))</f>
        <v/>
      </c>
      <c r="AE532" s="64" t="str">
        <f>IF(B532&gt;【記載例】工事概要!$C$40,"",IF(B532&gt;=【記載例】工事概要!$C$39,$AE$13,""))</f>
        <v/>
      </c>
      <c r="AF532" s="64" t="str">
        <f t="shared" si="117"/>
        <v/>
      </c>
      <c r="AG532" s="64" t="str">
        <f t="shared" si="118"/>
        <v xml:space="preserve"> </v>
      </c>
    </row>
    <row r="533" spans="1:33" ht="39" customHeight="1">
      <c r="A533" s="47" t="str">
        <f t="shared" si="119"/>
        <v>対象期間外</v>
      </c>
      <c r="B533" s="72" t="str">
        <f>IFERROR(IF(B532=【記載例】工事概要!$E$14,"-",IF(B532="-","-",B532+1)),"-")</f>
        <v>-</v>
      </c>
      <c r="C533" s="73" t="str">
        <f t="shared" si="120"/>
        <v>-</v>
      </c>
      <c r="D533" s="66" t="str">
        <f t="shared" si="121"/>
        <v xml:space="preserve"> </v>
      </c>
      <c r="E533" s="85" t="str">
        <f>IF(B533=【記載例】工事概要!$E$10,"",IF(B533&gt;【記載例】工事概要!$E$13,"",IF(LEN(AF533)=0,"○","")))</f>
        <v/>
      </c>
      <c r="F533" s="70" t="str">
        <f t="shared" si="122"/>
        <v/>
      </c>
      <c r="G533" s="85" t="str">
        <f t="shared" si="113"/>
        <v/>
      </c>
      <c r="H533" s="85"/>
      <c r="I533" s="85"/>
      <c r="J533" s="74"/>
      <c r="K533" s="204"/>
      <c r="L533" s="71" t="str">
        <f t="shared" si="123"/>
        <v/>
      </c>
      <c r="M533" s="74" t="str">
        <f t="shared" si="114"/>
        <v/>
      </c>
      <c r="N533" s="74" t="str">
        <f t="shared" si="115"/>
        <v>-</v>
      </c>
      <c r="O533" s="71" t="str">
        <f t="shared" si="124"/>
        <v/>
      </c>
      <c r="P533" s="71" t="str">
        <f t="shared" si="125"/>
        <v>振替済み</v>
      </c>
      <c r="Q533" s="192" t="str">
        <f t="shared" si="126"/>
        <v/>
      </c>
      <c r="R533" s="199" t="str">
        <f t="shared" si="116"/>
        <v/>
      </c>
      <c r="S533" s="45"/>
      <c r="V533" s="64" t="str">
        <f>IFERROR(VLOOKUP(B533,【記載例】工事概要!$C$10:$D$14,2,FALSE),"")</f>
        <v/>
      </c>
      <c r="W533" s="64" t="str">
        <f>IFERROR(VLOOKUP(B533,【記載例】工事概要!$C$18:$D$23,2,FALSE),"")</f>
        <v/>
      </c>
      <c r="X533" s="64" t="str">
        <f>IFERROR(VLOOKUP(B533,【記載例】工事概要!$C$24:$D$26,2,FALSE),"")</f>
        <v/>
      </c>
      <c r="Y533" s="64" t="str">
        <f>IF(B533&gt;【記載例】工事概要!$C$28,"",IF(B533&gt;=【記載例】工事概要!$C$27,$Y$13,""))</f>
        <v/>
      </c>
      <c r="Z533" s="64" t="str">
        <f>IF(B533&gt;【記載例】工事概要!$C$30,"",IF(B533&gt;=【記載例】工事概要!$C$29,$Z$13,""))</f>
        <v/>
      </c>
      <c r="AA533" s="64" t="str">
        <f>IF(B533&gt;【記載例】工事概要!$C$32,"",IF(B533&gt;=【記載例】工事概要!$C$31,$AA$13,""))</f>
        <v/>
      </c>
      <c r="AB533" s="64" t="str">
        <f>IF(B533&gt;【記載例】工事概要!$C$34,"",IF(B533&gt;=【記載例】工事概要!$C$33,$AB$13,""))</f>
        <v/>
      </c>
      <c r="AC533" s="64" t="str">
        <f>IF(B533&gt;【記載例】工事概要!$C$36,"",IF(B533&gt;=【記載例】工事概要!$C$35,$AC$13,""))</f>
        <v/>
      </c>
      <c r="AD533" s="64" t="str">
        <f>IF(B533&gt;【記載例】工事概要!$C$38,"",IF(B533&gt;=【記載例】工事概要!$C$37,$AD$13,""))</f>
        <v/>
      </c>
      <c r="AE533" s="64" t="str">
        <f>IF(B533&gt;【記載例】工事概要!$C$40,"",IF(B533&gt;=【記載例】工事概要!$C$39,$AE$13,""))</f>
        <v/>
      </c>
      <c r="AF533" s="64" t="str">
        <f t="shared" si="117"/>
        <v/>
      </c>
      <c r="AG533" s="64" t="str">
        <f t="shared" si="118"/>
        <v xml:space="preserve"> </v>
      </c>
    </row>
    <row r="534" spans="1:33" ht="39" customHeight="1">
      <c r="A534" s="47" t="str">
        <f t="shared" si="119"/>
        <v>対象期間外</v>
      </c>
      <c r="B534" s="72" t="str">
        <f>IFERROR(IF(B533=【記載例】工事概要!$E$14,"-",IF(B533="-","-",B533+1)),"-")</f>
        <v>-</v>
      </c>
      <c r="C534" s="73" t="str">
        <f t="shared" si="120"/>
        <v>-</v>
      </c>
      <c r="D534" s="66" t="str">
        <f t="shared" si="121"/>
        <v xml:space="preserve"> </v>
      </c>
      <c r="E534" s="85" t="str">
        <f>IF(B534=【記載例】工事概要!$E$10,"",IF(B534&gt;【記載例】工事概要!$E$13,"",IF(LEN(AF534)=0,"○","")))</f>
        <v/>
      </c>
      <c r="F534" s="70" t="str">
        <f t="shared" si="122"/>
        <v/>
      </c>
      <c r="G534" s="85" t="str">
        <f t="shared" si="113"/>
        <v/>
      </c>
      <c r="H534" s="85"/>
      <c r="I534" s="85"/>
      <c r="J534" s="74"/>
      <c r="K534" s="204"/>
      <c r="L534" s="71" t="str">
        <f t="shared" si="123"/>
        <v/>
      </c>
      <c r="M534" s="74" t="str">
        <f t="shared" si="114"/>
        <v/>
      </c>
      <c r="N534" s="74" t="str">
        <f t="shared" si="115"/>
        <v>-</v>
      </c>
      <c r="O534" s="71" t="str">
        <f t="shared" si="124"/>
        <v/>
      </c>
      <c r="P534" s="71" t="str">
        <f t="shared" si="125"/>
        <v>振替済み</v>
      </c>
      <c r="Q534" s="192" t="str">
        <f t="shared" si="126"/>
        <v/>
      </c>
      <c r="R534" s="199" t="str">
        <f t="shared" si="116"/>
        <v/>
      </c>
      <c r="S534" s="45"/>
      <c r="V534" s="64" t="str">
        <f>IFERROR(VLOOKUP(B534,【記載例】工事概要!$C$10:$D$14,2,FALSE),"")</f>
        <v/>
      </c>
      <c r="W534" s="64" t="str">
        <f>IFERROR(VLOOKUP(B534,【記載例】工事概要!$C$18:$D$23,2,FALSE),"")</f>
        <v/>
      </c>
      <c r="X534" s="64" t="str">
        <f>IFERROR(VLOOKUP(B534,【記載例】工事概要!$C$24:$D$26,2,FALSE),"")</f>
        <v/>
      </c>
      <c r="Y534" s="64" t="str">
        <f>IF(B534&gt;【記載例】工事概要!$C$28,"",IF(B534&gt;=【記載例】工事概要!$C$27,$Y$13,""))</f>
        <v/>
      </c>
      <c r="Z534" s="64" t="str">
        <f>IF(B534&gt;【記載例】工事概要!$C$30,"",IF(B534&gt;=【記載例】工事概要!$C$29,$Z$13,""))</f>
        <v/>
      </c>
      <c r="AA534" s="64" t="str">
        <f>IF(B534&gt;【記載例】工事概要!$C$32,"",IF(B534&gt;=【記載例】工事概要!$C$31,$AA$13,""))</f>
        <v/>
      </c>
      <c r="AB534" s="64" t="str">
        <f>IF(B534&gt;【記載例】工事概要!$C$34,"",IF(B534&gt;=【記載例】工事概要!$C$33,$AB$13,""))</f>
        <v/>
      </c>
      <c r="AC534" s="64" t="str">
        <f>IF(B534&gt;【記載例】工事概要!$C$36,"",IF(B534&gt;=【記載例】工事概要!$C$35,$AC$13,""))</f>
        <v/>
      </c>
      <c r="AD534" s="64" t="str">
        <f>IF(B534&gt;【記載例】工事概要!$C$38,"",IF(B534&gt;=【記載例】工事概要!$C$37,$AD$13,""))</f>
        <v/>
      </c>
      <c r="AE534" s="64" t="str">
        <f>IF(B534&gt;【記載例】工事概要!$C$40,"",IF(B534&gt;=【記載例】工事概要!$C$39,$AE$13,""))</f>
        <v/>
      </c>
      <c r="AF534" s="64" t="str">
        <f t="shared" si="117"/>
        <v/>
      </c>
      <c r="AG534" s="64" t="str">
        <f t="shared" si="118"/>
        <v xml:space="preserve"> </v>
      </c>
    </row>
    <row r="535" spans="1:33" ht="39" customHeight="1">
      <c r="A535" s="47" t="str">
        <f t="shared" si="119"/>
        <v>対象期間外</v>
      </c>
      <c r="B535" s="72" t="str">
        <f>IFERROR(IF(B534=【記載例】工事概要!$E$14,"-",IF(B534="-","-",B534+1)),"-")</f>
        <v>-</v>
      </c>
      <c r="C535" s="73" t="str">
        <f t="shared" si="120"/>
        <v>-</v>
      </c>
      <c r="D535" s="66" t="str">
        <f t="shared" si="121"/>
        <v xml:space="preserve"> </v>
      </c>
      <c r="E535" s="85" t="str">
        <f>IF(B535=【記載例】工事概要!$E$10,"",IF(B535&gt;【記載例】工事概要!$E$13,"",IF(LEN(AF535)=0,"○","")))</f>
        <v/>
      </c>
      <c r="F535" s="70" t="str">
        <f t="shared" si="122"/>
        <v/>
      </c>
      <c r="G535" s="85" t="str">
        <f t="shared" si="113"/>
        <v/>
      </c>
      <c r="H535" s="85"/>
      <c r="I535" s="85"/>
      <c r="J535" s="74"/>
      <c r="K535" s="204"/>
      <c r="L535" s="71" t="str">
        <f t="shared" si="123"/>
        <v/>
      </c>
      <c r="M535" s="74" t="str">
        <f t="shared" si="114"/>
        <v/>
      </c>
      <c r="N535" s="74" t="str">
        <f t="shared" si="115"/>
        <v>-</v>
      </c>
      <c r="O535" s="71" t="str">
        <f t="shared" si="124"/>
        <v/>
      </c>
      <c r="P535" s="71" t="str">
        <f t="shared" si="125"/>
        <v>振替済み</v>
      </c>
      <c r="Q535" s="192" t="str">
        <f t="shared" si="126"/>
        <v/>
      </c>
      <c r="R535" s="199" t="str">
        <f t="shared" si="116"/>
        <v/>
      </c>
      <c r="S535" s="45"/>
      <c r="V535" s="64" t="str">
        <f>IFERROR(VLOOKUP(B535,【記載例】工事概要!$C$10:$D$14,2,FALSE),"")</f>
        <v/>
      </c>
      <c r="W535" s="64" t="str">
        <f>IFERROR(VLOOKUP(B535,【記載例】工事概要!$C$18:$D$23,2,FALSE),"")</f>
        <v/>
      </c>
      <c r="X535" s="64" t="str">
        <f>IFERROR(VLOOKUP(B535,【記載例】工事概要!$C$24:$D$26,2,FALSE),"")</f>
        <v/>
      </c>
      <c r="Y535" s="64" t="str">
        <f>IF(B535&gt;【記載例】工事概要!$C$28,"",IF(B535&gt;=【記載例】工事概要!$C$27,$Y$13,""))</f>
        <v/>
      </c>
      <c r="Z535" s="64" t="str">
        <f>IF(B535&gt;【記載例】工事概要!$C$30,"",IF(B535&gt;=【記載例】工事概要!$C$29,$Z$13,""))</f>
        <v/>
      </c>
      <c r="AA535" s="64" t="str">
        <f>IF(B535&gt;【記載例】工事概要!$C$32,"",IF(B535&gt;=【記載例】工事概要!$C$31,$AA$13,""))</f>
        <v/>
      </c>
      <c r="AB535" s="64" t="str">
        <f>IF(B535&gt;【記載例】工事概要!$C$34,"",IF(B535&gt;=【記載例】工事概要!$C$33,$AB$13,""))</f>
        <v/>
      </c>
      <c r="AC535" s="64" t="str">
        <f>IF(B535&gt;【記載例】工事概要!$C$36,"",IF(B535&gt;=【記載例】工事概要!$C$35,$AC$13,""))</f>
        <v/>
      </c>
      <c r="AD535" s="64" t="str">
        <f>IF(B535&gt;【記載例】工事概要!$C$38,"",IF(B535&gt;=【記載例】工事概要!$C$37,$AD$13,""))</f>
        <v/>
      </c>
      <c r="AE535" s="64" t="str">
        <f>IF(B535&gt;【記載例】工事概要!$C$40,"",IF(B535&gt;=【記載例】工事概要!$C$39,$AE$13,""))</f>
        <v/>
      </c>
      <c r="AF535" s="64" t="str">
        <f t="shared" si="117"/>
        <v/>
      </c>
      <c r="AG535" s="64" t="str">
        <f t="shared" si="118"/>
        <v xml:space="preserve"> </v>
      </c>
    </row>
    <row r="536" spans="1:33" ht="39" customHeight="1">
      <c r="A536" s="47" t="str">
        <f t="shared" si="119"/>
        <v>対象期間外</v>
      </c>
      <c r="B536" s="72" t="str">
        <f>IFERROR(IF(B535=【記載例】工事概要!$E$14,"-",IF(B535="-","-",B535+1)),"-")</f>
        <v>-</v>
      </c>
      <c r="C536" s="73" t="str">
        <f t="shared" si="120"/>
        <v>-</v>
      </c>
      <c r="D536" s="66" t="str">
        <f t="shared" si="121"/>
        <v xml:space="preserve"> </v>
      </c>
      <c r="E536" s="85" t="str">
        <f>IF(B536=【記載例】工事概要!$E$10,"",IF(B536&gt;【記載例】工事概要!$E$13,"",IF(LEN(AF536)=0,"○","")))</f>
        <v/>
      </c>
      <c r="F536" s="70" t="str">
        <f t="shared" si="122"/>
        <v/>
      </c>
      <c r="G536" s="85" t="str">
        <f t="shared" si="113"/>
        <v/>
      </c>
      <c r="H536" s="85"/>
      <c r="I536" s="85"/>
      <c r="J536" s="74"/>
      <c r="K536" s="204"/>
      <c r="L536" s="71" t="str">
        <f t="shared" si="123"/>
        <v/>
      </c>
      <c r="M536" s="74" t="str">
        <f t="shared" si="114"/>
        <v/>
      </c>
      <c r="N536" s="74" t="str">
        <f t="shared" si="115"/>
        <v>-</v>
      </c>
      <c r="O536" s="71" t="str">
        <f t="shared" si="124"/>
        <v/>
      </c>
      <c r="P536" s="71" t="str">
        <f t="shared" si="125"/>
        <v>振替済み</v>
      </c>
      <c r="Q536" s="192" t="str">
        <f t="shared" si="126"/>
        <v/>
      </c>
      <c r="R536" s="199" t="str">
        <f t="shared" si="116"/>
        <v/>
      </c>
      <c r="S536" s="45"/>
      <c r="V536" s="64" t="str">
        <f>IFERROR(VLOOKUP(B536,【記載例】工事概要!$C$10:$D$14,2,FALSE),"")</f>
        <v/>
      </c>
      <c r="W536" s="64" t="str">
        <f>IFERROR(VLOOKUP(B536,【記載例】工事概要!$C$18:$D$23,2,FALSE),"")</f>
        <v/>
      </c>
      <c r="X536" s="64" t="str">
        <f>IFERROR(VLOOKUP(B536,【記載例】工事概要!$C$24:$D$26,2,FALSE),"")</f>
        <v/>
      </c>
      <c r="Y536" s="64" t="str">
        <f>IF(B536&gt;【記載例】工事概要!$C$28,"",IF(B536&gt;=【記載例】工事概要!$C$27,$Y$13,""))</f>
        <v/>
      </c>
      <c r="Z536" s="64" t="str">
        <f>IF(B536&gt;【記載例】工事概要!$C$30,"",IF(B536&gt;=【記載例】工事概要!$C$29,$Z$13,""))</f>
        <v/>
      </c>
      <c r="AA536" s="64" t="str">
        <f>IF(B536&gt;【記載例】工事概要!$C$32,"",IF(B536&gt;=【記載例】工事概要!$C$31,$AA$13,""))</f>
        <v/>
      </c>
      <c r="AB536" s="64" t="str">
        <f>IF(B536&gt;【記載例】工事概要!$C$34,"",IF(B536&gt;=【記載例】工事概要!$C$33,$AB$13,""))</f>
        <v/>
      </c>
      <c r="AC536" s="64" t="str">
        <f>IF(B536&gt;【記載例】工事概要!$C$36,"",IF(B536&gt;=【記載例】工事概要!$C$35,$AC$13,""))</f>
        <v/>
      </c>
      <c r="AD536" s="64" t="str">
        <f>IF(B536&gt;【記載例】工事概要!$C$38,"",IF(B536&gt;=【記載例】工事概要!$C$37,$AD$13,""))</f>
        <v/>
      </c>
      <c r="AE536" s="64" t="str">
        <f>IF(B536&gt;【記載例】工事概要!$C$40,"",IF(B536&gt;=【記載例】工事概要!$C$39,$AE$13,""))</f>
        <v/>
      </c>
      <c r="AF536" s="64" t="str">
        <f t="shared" si="117"/>
        <v/>
      </c>
      <c r="AG536" s="64" t="str">
        <f t="shared" si="118"/>
        <v xml:space="preserve"> </v>
      </c>
    </row>
    <row r="537" spans="1:33" ht="39" customHeight="1">
      <c r="A537" s="47" t="str">
        <f t="shared" si="119"/>
        <v>対象期間外</v>
      </c>
      <c r="B537" s="72" t="str">
        <f>IFERROR(IF(B536=【記載例】工事概要!$E$14,"-",IF(B536="-","-",B536+1)),"-")</f>
        <v>-</v>
      </c>
      <c r="C537" s="73" t="str">
        <f t="shared" si="120"/>
        <v>-</v>
      </c>
      <c r="D537" s="66" t="str">
        <f t="shared" si="121"/>
        <v xml:space="preserve"> </v>
      </c>
      <c r="E537" s="85" t="str">
        <f>IF(B537=【記載例】工事概要!$E$10,"",IF(B537&gt;【記載例】工事概要!$E$13,"",IF(LEN(AF537)=0,"○","")))</f>
        <v/>
      </c>
      <c r="F537" s="70" t="str">
        <f t="shared" si="122"/>
        <v/>
      </c>
      <c r="G537" s="85" t="str">
        <f t="shared" si="113"/>
        <v/>
      </c>
      <c r="H537" s="85"/>
      <c r="I537" s="85"/>
      <c r="J537" s="74"/>
      <c r="K537" s="204"/>
      <c r="L537" s="71" t="str">
        <f t="shared" si="123"/>
        <v/>
      </c>
      <c r="M537" s="74" t="str">
        <f t="shared" si="114"/>
        <v/>
      </c>
      <c r="N537" s="74" t="str">
        <f t="shared" si="115"/>
        <v>-</v>
      </c>
      <c r="O537" s="71" t="str">
        <f t="shared" si="124"/>
        <v/>
      </c>
      <c r="P537" s="71" t="str">
        <f t="shared" si="125"/>
        <v>振替済み</v>
      </c>
      <c r="Q537" s="192" t="str">
        <f t="shared" si="126"/>
        <v/>
      </c>
      <c r="R537" s="199" t="str">
        <f t="shared" si="116"/>
        <v/>
      </c>
      <c r="S537" s="45"/>
      <c r="V537" s="64" t="str">
        <f>IFERROR(VLOOKUP(B537,【記載例】工事概要!$C$10:$D$14,2,FALSE),"")</f>
        <v/>
      </c>
      <c r="W537" s="64" t="str">
        <f>IFERROR(VLOOKUP(B537,【記載例】工事概要!$C$18:$D$23,2,FALSE),"")</f>
        <v/>
      </c>
      <c r="X537" s="64" t="str">
        <f>IFERROR(VLOOKUP(B537,【記載例】工事概要!$C$24:$D$26,2,FALSE),"")</f>
        <v/>
      </c>
      <c r="Y537" s="64" t="str">
        <f>IF(B537&gt;【記載例】工事概要!$C$28,"",IF(B537&gt;=【記載例】工事概要!$C$27,$Y$13,""))</f>
        <v/>
      </c>
      <c r="Z537" s="64" t="str">
        <f>IF(B537&gt;【記載例】工事概要!$C$30,"",IF(B537&gt;=【記載例】工事概要!$C$29,$Z$13,""))</f>
        <v/>
      </c>
      <c r="AA537" s="64" t="str">
        <f>IF(B537&gt;【記載例】工事概要!$C$32,"",IF(B537&gt;=【記載例】工事概要!$C$31,$AA$13,""))</f>
        <v/>
      </c>
      <c r="AB537" s="64" t="str">
        <f>IF(B537&gt;【記載例】工事概要!$C$34,"",IF(B537&gt;=【記載例】工事概要!$C$33,$AB$13,""))</f>
        <v/>
      </c>
      <c r="AC537" s="64" t="str">
        <f>IF(B537&gt;【記載例】工事概要!$C$36,"",IF(B537&gt;=【記載例】工事概要!$C$35,$AC$13,""))</f>
        <v/>
      </c>
      <c r="AD537" s="64" t="str">
        <f>IF(B537&gt;【記載例】工事概要!$C$38,"",IF(B537&gt;=【記載例】工事概要!$C$37,$AD$13,""))</f>
        <v/>
      </c>
      <c r="AE537" s="64" t="str">
        <f>IF(B537&gt;【記載例】工事概要!$C$40,"",IF(B537&gt;=【記載例】工事概要!$C$39,$AE$13,""))</f>
        <v/>
      </c>
      <c r="AF537" s="64" t="str">
        <f t="shared" si="117"/>
        <v/>
      </c>
      <c r="AG537" s="64" t="str">
        <f t="shared" si="118"/>
        <v xml:space="preserve"> </v>
      </c>
    </row>
    <row r="538" spans="1:33" ht="39" customHeight="1">
      <c r="A538" s="47" t="str">
        <f t="shared" si="119"/>
        <v>対象期間外</v>
      </c>
      <c r="B538" s="72" t="str">
        <f>IFERROR(IF(B537=【記載例】工事概要!$E$14,"-",IF(B537="-","-",B537+1)),"-")</f>
        <v>-</v>
      </c>
      <c r="C538" s="73" t="str">
        <f t="shared" si="120"/>
        <v>-</v>
      </c>
      <c r="D538" s="66" t="str">
        <f t="shared" si="121"/>
        <v xml:space="preserve"> </v>
      </c>
      <c r="E538" s="85" t="str">
        <f>IF(B538=【記載例】工事概要!$E$10,"",IF(B538&gt;【記載例】工事概要!$E$13,"",IF(LEN(AF538)=0,"○","")))</f>
        <v/>
      </c>
      <c r="F538" s="70" t="str">
        <f t="shared" si="122"/>
        <v/>
      </c>
      <c r="G538" s="85" t="str">
        <f t="shared" si="113"/>
        <v/>
      </c>
      <c r="H538" s="85"/>
      <c r="I538" s="85"/>
      <c r="J538" s="74"/>
      <c r="K538" s="204"/>
      <c r="L538" s="71" t="str">
        <f t="shared" si="123"/>
        <v/>
      </c>
      <c r="M538" s="74" t="str">
        <f t="shared" si="114"/>
        <v/>
      </c>
      <c r="N538" s="74" t="str">
        <f t="shared" si="115"/>
        <v>-</v>
      </c>
      <c r="O538" s="71" t="str">
        <f t="shared" si="124"/>
        <v/>
      </c>
      <c r="P538" s="71" t="str">
        <f t="shared" si="125"/>
        <v>振替済み</v>
      </c>
      <c r="Q538" s="192" t="str">
        <f t="shared" si="126"/>
        <v/>
      </c>
      <c r="R538" s="199" t="str">
        <f t="shared" si="116"/>
        <v/>
      </c>
      <c r="S538" s="45"/>
      <c r="V538" s="64" t="str">
        <f>IFERROR(VLOOKUP(B538,【記載例】工事概要!$C$10:$D$14,2,FALSE),"")</f>
        <v/>
      </c>
      <c r="W538" s="64" t="str">
        <f>IFERROR(VLOOKUP(B538,【記載例】工事概要!$C$18:$D$23,2,FALSE),"")</f>
        <v/>
      </c>
      <c r="X538" s="64" t="str">
        <f>IFERROR(VLOOKUP(B538,【記載例】工事概要!$C$24:$D$26,2,FALSE),"")</f>
        <v/>
      </c>
      <c r="Y538" s="64" t="str">
        <f>IF(B538&gt;【記載例】工事概要!$C$28,"",IF(B538&gt;=【記載例】工事概要!$C$27,$Y$13,""))</f>
        <v/>
      </c>
      <c r="Z538" s="64" t="str">
        <f>IF(B538&gt;【記載例】工事概要!$C$30,"",IF(B538&gt;=【記載例】工事概要!$C$29,$Z$13,""))</f>
        <v/>
      </c>
      <c r="AA538" s="64" t="str">
        <f>IF(B538&gt;【記載例】工事概要!$C$32,"",IF(B538&gt;=【記載例】工事概要!$C$31,$AA$13,""))</f>
        <v/>
      </c>
      <c r="AB538" s="64" t="str">
        <f>IF(B538&gt;【記載例】工事概要!$C$34,"",IF(B538&gt;=【記載例】工事概要!$C$33,$AB$13,""))</f>
        <v/>
      </c>
      <c r="AC538" s="64" t="str">
        <f>IF(B538&gt;【記載例】工事概要!$C$36,"",IF(B538&gt;=【記載例】工事概要!$C$35,$AC$13,""))</f>
        <v/>
      </c>
      <c r="AD538" s="64" t="str">
        <f>IF(B538&gt;【記載例】工事概要!$C$38,"",IF(B538&gt;=【記載例】工事概要!$C$37,$AD$13,""))</f>
        <v/>
      </c>
      <c r="AE538" s="64" t="str">
        <f>IF(B538&gt;【記載例】工事概要!$C$40,"",IF(B538&gt;=【記載例】工事概要!$C$39,$AE$13,""))</f>
        <v/>
      </c>
      <c r="AF538" s="64" t="str">
        <f t="shared" si="117"/>
        <v/>
      </c>
      <c r="AG538" s="64" t="str">
        <f t="shared" si="118"/>
        <v xml:space="preserve"> </v>
      </c>
    </row>
    <row r="539" spans="1:33" ht="39" customHeight="1">
      <c r="A539" s="47" t="str">
        <f t="shared" si="119"/>
        <v>対象期間外</v>
      </c>
      <c r="B539" s="72" t="str">
        <f>IFERROR(IF(B538=【記載例】工事概要!$E$14,"-",IF(B538="-","-",B538+1)),"-")</f>
        <v>-</v>
      </c>
      <c r="C539" s="73" t="str">
        <f t="shared" si="120"/>
        <v>-</v>
      </c>
      <c r="D539" s="66" t="str">
        <f t="shared" si="121"/>
        <v xml:space="preserve"> </v>
      </c>
      <c r="E539" s="85" t="str">
        <f>IF(B539=【記載例】工事概要!$E$10,"",IF(B539&gt;【記載例】工事概要!$E$13,"",IF(LEN(AF539)=0,"○","")))</f>
        <v/>
      </c>
      <c r="F539" s="70" t="str">
        <f t="shared" si="122"/>
        <v/>
      </c>
      <c r="G539" s="85" t="str">
        <f t="shared" si="113"/>
        <v/>
      </c>
      <c r="H539" s="85"/>
      <c r="I539" s="85"/>
      <c r="J539" s="74"/>
      <c r="K539" s="204"/>
      <c r="L539" s="71" t="str">
        <f t="shared" si="123"/>
        <v/>
      </c>
      <c r="M539" s="74" t="str">
        <f t="shared" si="114"/>
        <v/>
      </c>
      <c r="N539" s="74" t="str">
        <f t="shared" si="115"/>
        <v>-</v>
      </c>
      <c r="O539" s="71" t="str">
        <f t="shared" si="124"/>
        <v/>
      </c>
      <c r="P539" s="71" t="str">
        <f t="shared" si="125"/>
        <v>振替済み</v>
      </c>
      <c r="Q539" s="192" t="str">
        <f t="shared" si="126"/>
        <v/>
      </c>
      <c r="R539" s="199" t="str">
        <f t="shared" si="116"/>
        <v/>
      </c>
      <c r="S539" s="45"/>
      <c r="V539" s="64" t="str">
        <f>IFERROR(VLOOKUP(B539,【記載例】工事概要!$C$10:$D$14,2,FALSE),"")</f>
        <v/>
      </c>
      <c r="W539" s="64" t="str">
        <f>IFERROR(VLOOKUP(B539,【記載例】工事概要!$C$18:$D$23,2,FALSE),"")</f>
        <v/>
      </c>
      <c r="X539" s="64" t="str">
        <f>IFERROR(VLOOKUP(B539,【記載例】工事概要!$C$24:$D$26,2,FALSE),"")</f>
        <v/>
      </c>
      <c r="Y539" s="64" t="str">
        <f>IF(B539&gt;【記載例】工事概要!$C$28,"",IF(B539&gt;=【記載例】工事概要!$C$27,$Y$13,""))</f>
        <v/>
      </c>
      <c r="Z539" s="64" t="str">
        <f>IF(B539&gt;【記載例】工事概要!$C$30,"",IF(B539&gt;=【記載例】工事概要!$C$29,$Z$13,""))</f>
        <v/>
      </c>
      <c r="AA539" s="64" t="str">
        <f>IF(B539&gt;【記載例】工事概要!$C$32,"",IF(B539&gt;=【記載例】工事概要!$C$31,$AA$13,""))</f>
        <v/>
      </c>
      <c r="AB539" s="64" t="str">
        <f>IF(B539&gt;【記載例】工事概要!$C$34,"",IF(B539&gt;=【記載例】工事概要!$C$33,$AB$13,""))</f>
        <v/>
      </c>
      <c r="AC539" s="64" t="str">
        <f>IF(B539&gt;【記載例】工事概要!$C$36,"",IF(B539&gt;=【記載例】工事概要!$C$35,$AC$13,""))</f>
        <v/>
      </c>
      <c r="AD539" s="64" t="str">
        <f>IF(B539&gt;【記載例】工事概要!$C$38,"",IF(B539&gt;=【記載例】工事概要!$C$37,$AD$13,""))</f>
        <v/>
      </c>
      <c r="AE539" s="64" t="str">
        <f>IF(B539&gt;【記載例】工事概要!$C$40,"",IF(B539&gt;=【記載例】工事概要!$C$39,$AE$13,""))</f>
        <v/>
      </c>
      <c r="AF539" s="64" t="str">
        <f t="shared" si="117"/>
        <v/>
      </c>
      <c r="AG539" s="64" t="str">
        <f t="shared" si="118"/>
        <v xml:space="preserve"> </v>
      </c>
    </row>
    <row r="540" spans="1:33" ht="39" customHeight="1">
      <c r="A540" s="47" t="str">
        <f t="shared" si="119"/>
        <v>対象期間外</v>
      </c>
      <c r="B540" s="72" t="str">
        <f>IFERROR(IF(B539=【記載例】工事概要!$E$14,"-",IF(B539="-","-",B539+1)),"-")</f>
        <v>-</v>
      </c>
      <c r="C540" s="73" t="str">
        <f t="shared" si="120"/>
        <v>-</v>
      </c>
      <c r="D540" s="66" t="str">
        <f t="shared" si="121"/>
        <v xml:space="preserve"> </v>
      </c>
      <c r="E540" s="85" t="str">
        <f>IF(B540=【記載例】工事概要!$E$10,"",IF(B540&gt;【記載例】工事概要!$E$13,"",IF(LEN(AF540)=0,"○","")))</f>
        <v/>
      </c>
      <c r="F540" s="70" t="str">
        <f t="shared" si="122"/>
        <v/>
      </c>
      <c r="G540" s="85" t="str">
        <f t="shared" si="113"/>
        <v/>
      </c>
      <c r="H540" s="85"/>
      <c r="I540" s="85"/>
      <c r="J540" s="74"/>
      <c r="K540" s="204"/>
      <c r="L540" s="71" t="str">
        <f t="shared" si="123"/>
        <v/>
      </c>
      <c r="M540" s="74" t="str">
        <f t="shared" si="114"/>
        <v/>
      </c>
      <c r="N540" s="74" t="str">
        <f t="shared" si="115"/>
        <v>-</v>
      </c>
      <c r="O540" s="71" t="str">
        <f t="shared" si="124"/>
        <v/>
      </c>
      <c r="P540" s="71" t="str">
        <f t="shared" si="125"/>
        <v>振替済み</v>
      </c>
      <c r="Q540" s="192" t="str">
        <f t="shared" si="126"/>
        <v/>
      </c>
      <c r="R540" s="199" t="str">
        <f t="shared" si="116"/>
        <v/>
      </c>
      <c r="S540" s="45"/>
      <c r="V540" s="64" t="str">
        <f>IFERROR(VLOOKUP(B540,【記載例】工事概要!$C$10:$D$14,2,FALSE),"")</f>
        <v/>
      </c>
      <c r="W540" s="64" t="str">
        <f>IFERROR(VLOOKUP(B540,【記載例】工事概要!$C$18:$D$23,2,FALSE),"")</f>
        <v/>
      </c>
      <c r="X540" s="64" t="str">
        <f>IFERROR(VLOOKUP(B540,【記載例】工事概要!$C$24:$D$26,2,FALSE),"")</f>
        <v/>
      </c>
      <c r="Y540" s="64" t="str">
        <f>IF(B540&gt;【記載例】工事概要!$C$28,"",IF(B540&gt;=【記載例】工事概要!$C$27,$Y$13,""))</f>
        <v/>
      </c>
      <c r="Z540" s="64" t="str">
        <f>IF(B540&gt;【記載例】工事概要!$C$30,"",IF(B540&gt;=【記載例】工事概要!$C$29,$Z$13,""))</f>
        <v/>
      </c>
      <c r="AA540" s="64" t="str">
        <f>IF(B540&gt;【記載例】工事概要!$C$32,"",IF(B540&gt;=【記載例】工事概要!$C$31,$AA$13,""))</f>
        <v/>
      </c>
      <c r="AB540" s="64" t="str">
        <f>IF(B540&gt;【記載例】工事概要!$C$34,"",IF(B540&gt;=【記載例】工事概要!$C$33,$AB$13,""))</f>
        <v/>
      </c>
      <c r="AC540" s="64" t="str">
        <f>IF(B540&gt;【記載例】工事概要!$C$36,"",IF(B540&gt;=【記載例】工事概要!$C$35,$AC$13,""))</f>
        <v/>
      </c>
      <c r="AD540" s="64" t="str">
        <f>IF(B540&gt;【記載例】工事概要!$C$38,"",IF(B540&gt;=【記載例】工事概要!$C$37,$AD$13,""))</f>
        <v/>
      </c>
      <c r="AE540" s="64" t="str">
        <f>IF(B540&gt;【記載例】工事概要!$C$40,"",IF(B540&gt;=【記載例】工事概要!$C$39,$AE$13,""))</f>
        <v/>
      </c>
      <c r="AF540" s="64" t="str">
        <f t="shared" si="117"/>
        <v/>
      </c>
      <c r="AG540" s="64" t="str">
        <f t="shared" si="118"/>
        <v xml:space="preserve"> </v>
      </c>
    </row>
    <row r="541" spans="1:33" ht="39" customHeight="1">
      <c r="A541" s="47" t="str">
        <f t="shared" si="119"/>
        <v>対象期間外</v>
      </c>
      <c r="B541" s="72" t="str">
        <f>IFERROR(IF(B540=【記載例】工事概要!$E$14,"-",IF(B540="-","-",B540+1)),"-")</f>
        <v>-</v>
      </c>
      <c r="C541" s="73" t="str">
        <f t="shared" si="120"/>
        <v>-</v>
      </c>
      <c r="D541" s="66" t="str">
        <f t="shared" si="121"/>
        <v xml:space="preserve"> </v>
      </c>
      <c r="E541" s="85" t="str">
        <f>IF(B541=【記載例】工事概要!$E$10,"",IF(B541&gt;【記載例】工事概要!$E$13,"",IF(LEN(AF541)=0,"○","")))</f>
        <v/>
      </c>
      <c r="F541" s="70" t="str">
        <f t="shared" si="122"/>
        <v/>
      </c>
      <c r="G541" s="85" t="str">
        <f t="shared" si="113"/>
        <v/>
      </c>
      <c r="H541" s="85"/>
      <c r="I541" s="85"/>
      <c r="J541" s="74"/>
      <c r="K541" s="204"/>
      <c r="L541" s="71" t="str">
        <f t="shared" si="123"/>
        <v/>
      </c>
      <c r="M541" s="74" t="str">
        <f t="shared" si="114"/>
        <v/>
      </c>
      <c r="N541" s="74" t="str">
        <f t="shared" si="115"/>
        <v>-</v>
      </c>
      <c r="O541" s="71" t="str">
        <f t="shared" si="124"/>
        <v/>
      </c>
      <c r="P541" s="71" t="str">
        <f t="shared" si="125"/>
        <v>振替済み</v>
      </c>
      <c r="Q541" s="192" t="str">
        <f t="shared" si="126"/>
        <v/>
      </c>
      <c r="R541" s="199" t="str">
        <f t="shared" si="116"/>
        <v/>
      </c>
      <c r="S541" s="45"/>
      <c r="V541" s="64" t="str">
        <f>IFERROR(VLOOKUP(B541,【記載例】工事概要!$C$10:$D$14,2,FALSE),"")</f>
        <v/>
      </c>
      <c r="W541" s="64" t="str">
        <f>IFERROR(VLOOKUP(B541,【記載例】工事概要!$C$18:$D$23,2,FALSE),"")</f>
        <v/>
      </c>
      <c r="X541" s="64" t="str">
        <f>IFERROR(VLOOKUP(B541,【記載例】工事概要!$C$24:$D$26,2,FALSE),"")</f>
        <v/>
      </c>
      <c r="Y541" s="64" t="str">
        <f>IF(B541&gt;【記載例】工事概要!$C$28,"",IF(B541&gt;=【記載例】工事概要!$C$27,$Y$13,""))</f>
        <v/>
      </c>
      <c r="Z541" s="64" t="str">
        <f>IF(B541&gt;【記載例】工事概要!$C$30,"",IF(B541&gt;=【記載例】工事概要!$C$29,$Z$13,""))</f>
        <v/>
      </c>
      <c r="AA541" s="64" t="str">
        <f>IF(B541&gt;【記載例】工事概要!$C$32,"",IF(B541&gt;=【記載例】工事概要!$C$31,$AA$13,""))</f>
        <v/>
      </c>
      <c r="AB541" s="64" t="str">
        <f>IF(B541&gt;【記載例】工事概要!$C$34,"",IF(B541&gt;=【記載例】工事概要!$C$33,$AB$13,""))</f>
        <v/>
      </c>
      <c r="AC541" s="64" t="str">
        <f>IF(B541&gt;【記載例】工事概要!$C$36,"",IF(B541&gt;=【記載例】工事概要!$C$35,$AC$13,""))</f>
        <v/>
      </c>
      <c r="AD541" s="64" t="str">
        <f>IF(B541&gt;【記載例】工事概要!$C$38,"",IF(B541&gt;=【記載例】工事概要!$C$37,$AD$13,""))</f>
        <v/>
      </c>
      <c r="AE541" s="64" t="str">
        <f>IF(B541&gt;【記載例】工事概要!$C$40,"",IF(B541&gt;=【記載例】工事概要!$C$39,$AE$13,""))</f>
        <v/>
      </c>
      <c r="AF541" s="64" t="str">
        <f t="shared" si="117"/>
        <v/>
      </c>
      <c r="AG541" s="64" t="str">
        <f t="shared" si="118"/>
        <v xml:space="preserve"> </v>
      </c>
    </row>
    <row r="542" spans="1:33" ht="39" customHeight="1">
      <c r="A542" s="47" t="str">
        <f t="shared" si="119"/>
        <v>対象期間外</v>
      </c>
      <c r="B542" s="72" t="str">
        <f>IFERROR(IF(B541=【記載例】工事概要!$E$14,"-",IF(B541="-","-",B541+1)),"-")</f>
        <v>-</v>
      </c>
      <c r="C542" s="73" t="str">
        <f t="shared" si="120"/>
        <v>-</v>
      </c>
      <c r="D542" s="66" t="str">
        <f t="shared" si="121"/>
        <v xml:space="preserve"> </v>
      </c>
      <c r="E542" s="85" t="str">
        <f>IF(B542=【記載例】工事概要!$E$10,"",IF(B542&gt;【記載例】工事概要!$E$13,"",IF(LEN(AF542)=0,"○","")))</f>
        <v/>
      </c>
      <c r="F542" s="70" t="str">
        <f t="shared" si="122"/>
        <v/>
      </c>
      <c r="G542" s="85" t="str">
        <f t="shared" si="113"/>
        <v/>
      </c>
      <c r="H542" s="85"/>
      <c r="I542" s="85"/>
      <c r="J542" s="74"/>
      <c r="K542" s="204"/>
      <c r="L542" s="71" t="str">
        <f t="shared" si="123"/>
        <v/>
      </c>
      <c r="M542" s="74" t="str">
        <f t="shared" si="114"/>
        <v/>
      </c>
      <c r="N542" s="74" t="str">
        <f t="shared" si="115"/>
        <v>-</v>
      </c>
      <c r="O542" s="71" t="str">
        <f t="shared" si="124"/>
        <v/>
      </c>
      <c r="P542" s="71" t="str">
        <f t="shared" si="125"/>
        <v>振替済み</v>
      </c>
      <c r="Q542" s="192" t="str">
        <f t="shared" si="126"/>
        <v/>
      </c>
      <c r="R542" s="199" t="str">
        <f t="shared" si="116"/>
        <v/>
      </c>
      <c r="S542" s="45"/>
      <c r="V542" s="64" t="str">
        <f>IFERROR(VLOOKUP(B542,【記載例】工事概要!$C$10:$D$14,2,FALSE),"")</f>
        <v/>
      </c>
      <c r="W542" s="64" t="str">
        <f>IFERROR(VLOOKUP(B542,【記載例】工事概要!$C$18:$D$23,2,FALSE),"")</f>
        <v/>
      </c>
      <c r="X542" s="64" t="str">
        <f>IFERROR(VLOOKUP(B542,【記載例】工事概要!$C$24:$D$26,2,FALSE),"")</f>
        <v/>
      </c>
      <c r="Y542" s="64" t="str">
        <f>IF(B542&gt;【記載例】工事概要!$C$28,"",IF(B542&gt;=【記載例】工事概要!$C$27,$Y$13,""))</f>
        <v/>
      </c>
      <c r="Z542" s="64" t="str">
        <f>IF(B542&gt;【記載例】工事概要!$C$30,"",IF(B542&gt;=【記載例】工事概要!$C$29,$Z$13,""))</f>
        <v/>
      </c>
      <c r="AA542" s="64" t="str">
        <f>IF(B542&gt;【記載例】工事概要!$C$32,"",IF(B542&gt;=【記載例】工事概要!$C$31,$AA$13,""))</f>
        <v/>
      </c>
      <c r="AB542" s="64" t="str">
        <f>IF(B542&gt;【記載例】工事概要!$C$34,"",IF(B542&gt;=【記載例】工事概要!$C$33,$AB$13,""))</f>
        <v/>
      </c>
      <c r="AC542" s="64" t="str">
        <f>IF(B542&gt;【記載例】工事概要!$C$36,"",IF(B542&gt;=【記載例】工事概要!$C$35,$AC$13,""))</f>
        <v/>
      </c>
      <c r="AD542" s="64" t="str">
        <f>IF(B542&gt;【記載例】工事概要!$C$38,"",IF(B542&gt;=【記載例】工事概要!$C$37,$AD$13,""))</f>
        <v/>
      </c>
      <c r="AE542" s="64" t="str">
        <f>IF(B542&gt;【記載例】工事概要!$C$40,"",IF(B542&gt;=【記載例】工事概要!$C$39,$AE$13,""))</f>
        <v/>
      </c>
      <c r="AF542" s="64" t="str">
        <f t="shared" si="117"/>
        <v/>
      </c>
      <c r="AG542" s="64" t="str">
        <f t="shared" si="118"/>
        <v xml:space="preserve"> </v>
      </c>
    </row>
    <row r="543" spans="1:33" ht="39" customHeight="1">
      <c r="A543" s="47" t="str">
        <f t="shared" si="119"/>
        <v>対象期間外</v>
      </c>
      <c r="B543" s="72" t="str">
        <f>IFERROR(IF(B542=【記載例】工事概要!$E$14,"-",IF(B542="-","-",B542+1)),"-")</f>
        <v>-</v>
      </c>
      <c r="C543" s="73" t="str">
        <f t="shared" si="120"/>
        <v>-</v>
      </c>
      <c r="D543" s="66" t="str">
        <f t="shared" si="121"/>
        <v xml:space="preserve"> </v>
      </c>
      <c r="E543" s="85" t="str">
        <f>IF(B543=【記載例】工事概要!$E$10,"",IF(B543&gt;【記載例】工事概要!$E$13,"",IF(LEN(AF543)=0,"○","")))</f>
        <v/>
      </c>
      <c r="F543" s="70" t="str">
        <f t="shared" si="122"/>
        <v/>
      </c>
      <c r="G543" s="85" t="str">
        <f t="shared" si="113"/>
        <v/>
      </c>
      <c r="H543" s="85"/>
      <c r="I543" s="85"/>
      <c r="J543" s="74"/>
      <c r="K543" s="204"/>
      <c r="L543" s="71" t="str">
        <f t="shared" si="123"/>
        <v/>
      </c>
      <c r="M543" s="74" t="str">
        <f t="shared" si="114"/>
        <v/>
      </c>
      <c r="N543" s="74" t="str">
        <f t="shared" si="115"/>
        <v>-</v>
      </c>
      <c r="O543" s="71" t="str">
        <f t="shared" si="124"/>
        <v/>
      </c>
      <c r="P543" s="71" t="str">
        <f t="shared" si="125"/>
        <v>振替済み</v>
      </c>
      <c r="Q543" s="192" t="str">
        <f t="shared" si="126"/>
        <v/>
      </c>
      <c r="R543" s="199" t="str">
        <f t="shared" si="116"/>
        <v/>
      </c>
      <c r="S543" s="45"/>
      <c r="V543" s="64" t="str">
        <f>IFERROR(VLOOKUP(B543,【記載例】工事概要!$C$10:$D$14,2,FALSE),"")</f>
        <v/>
      </c>
      <c r="W543" s="64" t="str">
        <f>IFERROR(VLOOKUP(B543,【記載例】工事概要!$C$18:$D$23,2,FALSE),"")</f>
        <v/>
      </c>
      <c r="X543" s="64" t="str">
        <f>IFERROR(VLOOKUP(B543,【記載例】工事概要!$C$24:$D$26,2,FALSE),"")</f>
        <v/>
      </c>
      <c r="Y543" s="64" t="str">
        <f>IF(B543&gt;【記載例】工事概要!$C$28,"",IF(B543&gt;=【記載例】工事概要!$C$27,$Y$13,""))</f>
        <v/>
      </c>
      <c r="Z543" s="64" t="str">
        <f>IF(B543&gt;【記載例】工事概要!$C$30,"",IF(B543&gt;=【記載例】工事概要!$C$29,$Z$13,""))</f>
        <v/>
      </c>
      <c r="AA543" s="64" t="str">
        <f>IF(B543&gt;【記載例】工事概要!$C$32,"",IF(B543&gt;=【記載例】工事概要!$C$31,$AA$13,""))</f>
        <v/>
      </c>
      <c r="AB543" s="64" t="str">
        <f>IF(B543&gt;【記載例】工事概要!$C$34,"",IF(B543&gt;=【記載例】工事概要!$C$33,$AB$13,""))</f>
        <v/>
      </c>
      <c r="AC543" s="64" t="str">
        <f>IF(B543&gt;【記載例】工事概要!$C$36,"",IF(B543&gt;=【記載例】工事概要!$C$35,$AC$13,""))</f>
        <v/>
      </c>
      <c r="AD543" s="64" t="str">
        <f>IF(B543&gt;【記載例】工事概要!$C$38,"",IF(B543&gt;=【記載例】工事概要!$C$37,$AD$13,""))</f>
        <v/>
      </c>
      <c r="AE543" s="64" t="str">
        <f>IF(B543&gt;【記載例】工事概要!$C$40,"",IF(B543&gt;=【記載例】工事概要!$C$39,$AE$13,""))</f>
        <v/>
      </c>
      <c r="AF543" s="64" t="str">
        <f t="shared" si="117"/>
        <v/>
      </c>
      <c r="AG543" s="64" t="str">
        <f t="shared" si="118"/>
        <v xml:space="preserve"> </v>
      </c>
    </row>
    <row r="544" spans="1:33" ht="39" customHeight="1">
      <c r="A544" s="47" t="str">
        <f t="shared" si="119"/>
        <v>対象期間外</v>
      </c>
      <c r="B544" s="72" t="str">
        <f>IFERROR(IF(B543=【記載例】工事概要!$E$14,"-",IF(B543="-","-",B543+1)),"-")</f>
        <v>-</v>
      </c>
      <c r="C544" s="73" t="str">
        <f t="shared" si="120"/>
        <v>-</v>
      </c>
      <c r="D544" s="66" t="str">
        <f t="shared" si="121"/>
        <v xml:space="preserve"> </v>
      </c>
      <c r="E544" s="85" t="str">
        <f>IF(B544=【記載例】工事概要!$E$10,"",IF(B544&gt;【記載例】工事概要!$E$13,"",IF(LEN(AF544)=0,"○","")))</f>
        <v/>
      </c>
      <c r="F544" s="70" t="str">
        <f t="shared" si="122"/>
        <v/>
      </c>
      <c r="G544" s="85" t="str">
        <f t="shared" si="113"/>
        <v/>
      </c>
      <c r="H544" s="85"/>
      <c r="I544" s="85"/>
      <c r="J544" s="74"/>
      <c r="K544" s="204"/>
      <c r="L544" s="71" t="str">
        <f t="shared" si="123"/>
        <v/>
      </c>
      <c r="M544" s="74" t="str">
        <f t="shared" si="114"/>
        <v/>
      </c>
      <c r="N544" s="74" t="str">
        <f t="shared" si="115"/>
        <v>-</v>
      </c>
      <c r="O544" s="71" t="str">
        <f t="shared" si="124"/>
        <v/>
      </c>
      <c r="P544" s="71" t="str">
        <f t="shared" si="125"/>
        <v>振替済み</v>
      </c>
      <c r="Q544" s="192" t="str">
        <f t="shared" si="126"/>
        <v/>
      </c>
      <c r="R544" s="199" t="str">
        <f t="shared" si="116"/>
        <v/>
      </c>
      <c r="S544" s="45"/>
      <c r="V544" s="64" t="str">
        <f>IFERROR(VLOOKUP(B544,【記載例】工事概要!$C$10:$D$14,2,FALSE),"")</f>
        <v/>
      </c>
      <c r="W544" s="64" t="str">
        <f>IFERROR(VLOOKUP(B544,【記載例】工事概要!$C$18:$D$23,2,FALSE),"")</f>
        <v/>
      </c>
      <c r="X544" s="64" t="str">
        <f>IFERROR(VLOOKUP(B544,【記載例】工事概要!$C$24:$D$26,2,FALSE),"")</f>
        <v/>
      </c>
      <c r="Y544" s="64" t="str">
        <f>IF(B544&gt;【記載例】工事概要!$C$28,"",IF(B544&gt;=【記載例】工事概要!$C$27,$Y$13,""))</f>
        <v/>
      </c>
      <c r="Z544" s="64" t="str">
        <f>IF(B544&gt;【記載例】工事概要!$C$30,"",IF(B544&gt;=【記載例】工事概要!$C$29,$Z$13,""))</f>
        <v/>
      </c>
      <c r="AA544" s="64" t="str">
        <f>IF(B544&gt;【記載例】工事概要!$C$32,"",IF(B544&gt;=【記載例】工事概要!$C$31,$AA$13,""))</f>
        <v/>
      </c>
      <c r="AB544" s="64" t="str">
        <f>IF(B544&gt;【記載例】工事概要!$C$34,"",IF(B544&gt;=【記載例】工事概要!$C$33,$AB$13,""))</f>
        <v/>
      </c>
      <c r="AC544" s="64" t="str">
        <f>IF(B544&gt;【記載例】工事概要!$C$36,"",IF(B544&gt;=【記載例】工事概要!$C$35,$AC$13,""))</f>
        <v/>
      </c>
      <c r="AD544" s="64" t="str">
        <f>IF(B544&gt;【記載例】工事概要!$C$38,"",IF(B544&gt;=【記載例】工事概要!$C$37,$AD$13,""))</f>
        <v/>
      </c>
      <c r="AE544" s="64" t="str">
        <f>IF(B544&gt;【記載例】工事概要!$C$40,"",IF(B544&gt;=【記載例】工事概要!$C$39,$AE$13,""))</f>
        <v/>
      </c>
      <c r="AF544" s="64" t="str">
        <f t="shared" si="117"/>
        <v/>
      </c>
      <c r="AG544" s="64" t="str">
        <f t="shared" si="118"/>
        <v xml:space="preserve"> </v>
      </c>
    </row>
    <row r="545" spans="1:33" ht="39" customHeight="1">
      <c r="A545" s="47" t="str">
        <f t="shared" si="119"/>
        <v>対象期間外</v>
      </c>
      <c r="B545" s="72" t="str">
        <f>IFERROR(IF(B544=【記載例】工事概要!$E$14,"-",IF(B544="-","-",B544+1)),"-")</f>
        <v>-</v>
      </c>
      <c r="C545" s="73" t="str">
        <f t="shared" si="120"/>
        <v>-</v>
      </c>
      <c r="D545" s="66" t="str">
        <f t="shared" si="121"/>
        <v xml:space="preserve"> </v>
      </c>
      <c r="E545" s="85" t="str">
        <f>IF(B545=【記載例】工事概要!$E$10,"",IF(B545&gt;【記載例】工事概要!$E$13,"",IF(LEN(AF545)=0,"○","")))</f>
        <v/>
      </c>
      <c r="F545" s="70" t="str">
        <f t="shared" si="122"/>
        <v/>
      </c>
      <c r="G545" s="85" t="str">
        <f t="shared" si="113"/>
        <v/>
      </c>
      <c r="H545" s="85"/>
      <c r="I545" s="85"/>
      <c r="J545" s="74"/>
      <c r="K545" s="204"/>
      <c r="L545" s="71" t="str">
        <f t="shared" si="123"/>
        <v/>
      </c>
      <c r="M545" s="74" t="str">
        <f t="shared" si="114"/>
        <v/>
      </c>
      <c r="N545" s="74" t="str">
        <f t="shared" si="115"/>
        <v>-</v>
      </c>
      <c r="O545" s="71" t="str">
        <f t="shared" si="124"/>
        <v/>
      </c>
      <c r="P545" s="71" t="str">
        <f t="shared" si="125"/>
        <v>振替済み</v>
      </c>
      <c r="Q545" s="192" t="str">
        <f t="shared" si="126"/>
        <v/>
      </c>
      <c r="R545" s="199" t="str">
        <f t="shared" si="116"/>
        <v/>
      </c>
      <c r="S545" s="45"/>
      <c r="V545" s="64" t="str">
        <f>IFERROR(VLOOKUP(B545,【記載例】工事概要!$C$10:$D$14,2,FALSE),"")</f>
        <v/>
      </c>
      <c r="W545" s="64" t="str">
        <f>IFERROR(VLOOKUP(B545,【記載例】工事概要!$C$18:$D$23,2,FALSE),"")</f>
        <v/>
      </c>
      <c r="X545" s="64" t="str">
        <f>IFERROR(VLOOKUP(B545,【記載例】工事概要!$C$24:$D$26,2,FALSE),"")</f>
        <v/>
      </c>
      <c r="Y545" s="64" t="str">
        <f>IF(B545&gt;【記載例】工事概要!$C$28,"",IF(B545&gt;=【記載例】工事概要!$C$27,$Y$13,""))</f>
        <v/>
      </c>
      <c r="Z545" s="64" t="str">
        <f>IF(B545&gt;【記載例】工事概要!$C$30,"",IF(B545&gt;=【記載例】工事概要!$C$29,$Z$13,""))</f>
        <v/>
      </c>
      <c r="AA545" s="64" t="str">
        <f>IF(B545&gt;【記載例】工事概要!$C$32,"",IF(B545&gt;=【記載例】工事概要!$C$31,$AA$13,""))</f>
        <v/>
      </c>
      <c r="AB545" s="64" t="str">
        <f>IF(B545&gt;【記載例】工事概要!$C$34,"",IF(B545&gt;=【記載例】工事概要!$C$33,$AB$13,""))</f>
        <v/>
      </c>
      <c r="AC545" s="64" t="str">
        <f>IF(B545&gt;【記載例】工事概要!$C$36,"",IF(B545&gt;=【記載例】工事概要!$C$35,$AC$13,""))</f>
        <v/>
      </c>
      <c r="AD545" s="64" t="str">
        <f>IF(B545&gt;【記載例】工事概要!$C$38,"",IF(B545&gt;=【記載例】工事概要!$C$37,$AD$13,""))</f>
        <v/>
      </c>
      <c r="AE545" s="64" t="str">
        <f>IF(B545&gt;【記載例】工事概要!$C$40,"",IF(B545&gt;=【記載例】工事概要!$C$39,$AE$13,""))</f>
        <v/>
      </c>
      <c r="AF545" s="64" t="str">
        <f t="shared" si="117"/>
        <v/>
      </c>
      <c r="AG545" s="64" t="str">
        <f t="shared" si="118"/>
        <v xml:space="preserve"> </v>
      </c>
    </row>
    <row r="546" spans="1:33" ht="39" customHeight="1">
      <c r="A546" s="47" t="str">
        <f t="shared" si="119"/>
        <v>対象期間外</v>
      </c>
      <c r="B546" s="72" t="str">
        <f>IFERROR(IF(B545=【記載例】工事概要!$E$14,"-",IF(B545="-","-",B545+1)),"-")</f>
        <v>-</v>
      </c>
      <c r="C546" s="73" t="str">
        <f t="shared" si="120"/>
        <v>-</v>
      </c>
      <c r="D546" s="66" t="str">
        <f t="shared" si="121"/>
        <v xml:space="preserve"> </v>
      </c>
      <c r="E546" s="85" t="str">
        <f>IF(B546=【記載例】工事概要!$E$10,"",IF(B546&gt;【記載例】工事概要!$E$13,"",IF(LEN(AF546)=0,"○","")))</f>
        <v/>
      </c>
      <c r="F546" s="70" t="str">
        <f t="shared" si="122"/>
        <v/>
      </c>
      <c r="G546" s="85" t="str">
        <f t="shared" si="113"/>
        <v/>
      </c>
      <c r="H546" s="85"/>
      <c r="I546" s="85"/>
      <c r="J546" s="74"/>
      <c r="K546" s="204"/>
      <c r="L546" s="71" t="str">
        <f t="shared" si="123"/>
        <v/>
      </c>
      <c r="M546" s="74" t="str">
        <f t="shared" si="114"/>
        <v/>
      </c>
      <c r="N546" s="74" t="str">
        <f t="shared" si="115"/>
        <v>-</v>
      </c>
      <c r="O546" s="71" t="str">
        <f t="shared" si="124"/>
        <v/>
      </c>
      <c r="P546" s="71" t="str">
        <f t="shared" si="125"/>
        <v>振替済み</v>
      </c>
      <c r="Q546" s="192" t="str">
        <f t="shared" si="126"/>
        <v/>
      </c>
      <c r="R546" s="199" t="str">
        <f t="shared" si="116"/>
        <v/>
      </c>
      <c r="S546" s="45"/>
      <c r="V546" s="64" t="str">
        <f>IFERROR(VLOOKUP(B546,【記載例】工事概要!$C$10:$D$14,2,FALSE),"")</f>
        <v/>
      </c>
      <c r="W546" s="64" t="str">
        <f>IFERROR(VLOOKUP(B546,【記載例】工事概要!$C$18:$D$23,2,FALSE),"")</f>
        <v/>
      </c>
      <c r="X546" s="64" t="str">
        <f>IFERROR(VLOOKUP(B546,【記載例】工事概要!$C$24:$D$26,2,FALSE),"")</f>
        <v/>
      </c>
      <c r="Y546" s="64" t="str">
        <f>IF(B546&gt;【記載例】工事概要!$C$28,"",IF(B546&gt;=【記載例】工事概要!$C$27,$Y$13,""))</f>
        <v/>
      </c>
      <c r="Z546" s="64" t="str">
        <f>IF(B546&gt;【記載例】工事概要!$C$30,"",IF(B546&gt;=【記載例】工事概要!$C$29,$Z$13,""))</f>
        <v/>
      </c>
      <c r="AA546" s="64" t="str">
        <f>IF(B546&gt;【記載例】工事概要!$C$32,"",IF(B546&gt;=【記載例】工事概要!$C$31,$AA$13,""))</f>
        <v/>
      </c>
      <c r="AB546" s="64" t="str">
        <f>IF(B546&gt;【記載例】工事概要!$C$34,"",IF(B546&gt;=【記載例】工事概要!$C$33,$AB$13,""))</f>
        <v/>
      </c>
      <c r="AC546" s="64" t="str">
        <f>IF(B546&gt;【記載例】工事概要!$C$36,"",IF(B546&gt;=【記載例】工事概要!$C$35,$AC$13,""))</f>
        <v/>
      </c>
      <c r="AD546" s="64" t="str">
        <f>IF(B546&gt;【記載例】工事概要!$C$38,"",IF(B546&gt;=【記載例】工事概要!$C$37,$AD$13,""))</f>
        <v/>
      </c>
      <c r="AE546" s="64" t="str">
        <f>IF(B546&gt;【記載例】工事概要!$C$40,"",IF(B546&gt;=【記載例】工事概要!$C$39,$AE$13,""))</f>
        <v/>
      </c>
      <c r="AF546" s="64" t="str">
        <f t="shared" si="117"/>
        <v/>
      </c>
      <c r="AG546" s="64" t="str">
        <f t="shared" si="118"/>
        <v xml:space="preserve"> </v>
      </c>
    </row>
    <row r="547" spans="1:33" ht="39" customHeight="1">
      <c r="A547" s="47" t="str">
        <f t="shared" si="119"/>
        <v>対象期間外</v>
      </c>
      <c r="B547" s="72" t="str">
        <f>IFERROR(IF(B546=【記載例】工事概要!$E$14,"-",IF(B546="-","-",B546+1)),"-")</f>
        <v>-</v>
      </c>
      <c r="C547" s="73" t="str">
        <f t="shared" si="120"/>
        <v>-</v>
      </c>
      <c r="D547" s="66" t="str">
        <f t="shared" si="121"/>
        <v xml:space="preserve"> </v>
      </c>
      <c r="E547" s="85" t="str">
        <f>IF(B547=【記載例】工事概要!$E$10,"",IF(B547&gt;【記載例】工事概要!$E$13,"",IF(LEN(AF547)=0,"○","")))</f>
        <v/>
      </c>
      <c r="F547" s="70" t="str">
        <f t="shared" si="122"/>
        <v/>
      </c>
      <c r="G547" s="85" t="str">
        <f t="shared" si="113"/>
        <v/>
      </c>
      <c r="H547" s="85"/>
      <c r="I547" s="85"/>
      <c r="J547" s="74"/>
      <c r="K547" s="204"/>
      <c r="L547" s="71" t="str">
        <f t="shared" si="123"/>
        <v/>
      </c>
      <c r="M547" s="74" t="str">
        <f t="shared" si="114"/>
        <v/>
      </c>
      <c r="N547" s="74" t="str">
        <f t="shared" si="115"/>
        <v>-</v>
      </c>
      <c r="O547" s="71" t="str">
        <f t="shared" si="124"/>
        <v/>
      </c>
      <c r="P547" s="71" t="str">
        <f t="shared" si="125"/>
        <v>振替済み</v>
      </c>
      <c r="Q547" s="192" t="str">
        <f t="shared" si="126"/>
        <v/>
      </c>
      <c r="R547" s="199" t="str">
        <f t="shared" si="116"/>
        <v/>
      </c>
      <c r="S547" s="45"/>
      <c r="V547" s="64" t="str">
        <f>IFERROR(VLOOKUP(B547,【記載例】工事概要!$C$10:$D$14,2,FALSE),"")</f>
        <v/>
      </c>
      <c r="W547" s="64" t="str">
        <f>IFERROR(VLOOKUP(B547,【記載例】工事概要!$C$18:$D$23,2,FALSE),"")</f>
        <v/>
      </c>
      <c r="X547" s="64" t="str">
        <f>IFERROR(VLOOKUP(B547,【記載例】工事概要!$C$24:$D$26,2,FALSE),"")</f>
        <v/>
      </c>
      <c r="Y547" s="64" t="str">
        <f>IF(B547&gt;【記載例】工事概要!$C$28,"",IF(B547&gt;=【記載例】工事概要!$C$27,$Y$13,""))</f>
        <v/>
      </c>
      <c r="Z547" s="64" t="str">
        <f>IF(B547&gt;【記載例】工事概要!$C$30,"",IF(B547&gt;=【記載例】工事概要!$C$29,$Z$13,""))</f>
        <v/>
      </c>
      <c r="AA547" s="64" t="str">
        <f>IF(B547&gt;【記載例】工事概要!$C$32,"",IF(B547&gt;=【記載例】工事概要!$C$31,$AA$13,""))</f>
        <v/>
      </c>
      <c r="AB547" s="64" t="str">
        <f>IF(B547&gt;【記載例】工事概要!$C$34,"",IF(B547&gt;=【記載例】工事概要!$C$33,$AB$13,""))</f>
        <v/>
      </c>
      <c r="AC547" s="64" t="str">
        <f>IF(B547&gt;【記載例】工事概要!$C$36,"",IF(B547&gt;=【記載例】工事概要!$C$35,$AC$13,""))</f>
        <v/>
      </c>
      <c r="AD547" s="64" t="str">
        <f>IF(B547&gt;【記載例】工事概要!$C$38,"",IF(B547&gt;=【記載例】工事概要!$C$37,$AD$13,""))</f>
        <v/>
      </c>
      <c r="AE547" s="64" t="str">
        <f>IF(B547&gt;【記載例】工事概要!$C$40,"",IF(B547&gt;=【記載例】工事概要!$C$39,$AE$13,""))</f>
        <v/>
      </c>
      <c r="AF547" s="64" t="str">
        <f t="shared" si="117"/>
        <v/>
      </c>
      <c r="AG547" s="64" t="str">
        <f t="shared" si="118"/>
        <v xml:space="preserve"> </v>
      </c>
    </row>
    <row r="548" spans="1:33" ht="39" customHeight="1">
      <c r="A548" s="47" t="str">
        <f t="shared" si="119"/>
        <v>対象期間外</v>
      </c>
      <c r="B548" s="72" t="str">
        <f>IFERROR(IF(B547=【記載例】工事概要!$E$14,"-",IF(B547="-","-",B547+1)),"-")</f>
        <v>-</v>
      </c>
      <c r="C548" s="73" t="str">
        <f t="shared" si="120"/>
        <v>-</v>
      </c>
      <c r="D548" s="66" t="str">
        <f t="shared" si="121"/>
        <v xml:space="preserve"> </v>
      </c>
      <c r="E548" s="85" t="str">
        <f>IF(B548=【記載例】工事概要!$E$10,"",IF(B548&gt;【記載例】工事概要!$E$13,"",IF(LEN(AF548)=0,"○","")))</f>
        <v/>
      </c>
      <c r="F548" s="70" t="str">
        <f t="shared" si="122"/>
        <v/>
      </c>
      <c r="G548" s="85" t="str">
        <f t="shared" si="113"/>
        <v/>
      </c>
      <c r="H548" s="85"/>
      <c r="I548" s="85"/>
      <c r="J548" s="74"/>
      <c r="K548" s="204"/>
      <c r="L548" s="71" t="str">
        <f t="shared" si="123"/>
        <v/>
      </c>
      <c r="M548" s="74" t="str">
        <f t="shared" si="114"/>
        <v/>
      </c>
      <c r="N548" s="74" t="str">
        <f t="shared" si="115"/>
        <v>-</v>
      </c>
      <c r="O548" s="71" t="str">
        <f t="shared" si="124"/>
        <v/>
      </c>
      <c r="P548" s="71" t="str">
        <f t="shared" si="125"/>
        <v>振替済み</v>
      </c>
      <c r="Q548" s="192" t="str">
        <f t="shared" si="126"/>
        <v/>
      </c>
      <c r="R548" s="199" t="str">
        <f t="shared" si="116"/>
        <v/>
      </c>
      <c r="S548" s="45"/>
      <c r="V548" s="64" t="str">
        <f>IFERROR(VLOOKUP(B548,【記載例】工事概要!$C$10:$D$14,2,FALSE),"")</f>
        <v/>
      </c>
      <c r="W548" s="64" t="str">
        <f>IFERROR(VLOOKUP(B548,【記載例】工事概要!$C$18:$D$23,2,FALSE),"")</f>
        <v/>
      </c>
      <c r="X548" s="64" t="str">
        <f>IFERROR(VLOOKUP(B548,【記載例】工事概要!$C$24:$D$26,2,FALSE),"")</f>
        <v/>
      </c>
      <c r="Y548" s="64" t="str">
        <f>IF(B548&gt;【記載例】工事概要!$C$28,"",IF(B548&gt;=【記載例】工事概要!$C$27,$Y$13,""))</f>
        <v/>
      </c>
      <c r="Z548" s="64" t="str">
        <f>IF(B548&gt;【記載例】工事概要!$C$30,"",IF(B548&gt;=【記載例】工事概要!$C$29,$Z$13,""))</f>
        <v/>
      </c>
      <c r="AA548" s="64" t="str">
        <f>IF(B548&gt;【記載例】工事概要!$C$32,"",IF(B548&gt;=【記載例】工事概要!$C$31,$AA$13,""))</f>
        <v/>
      </c>
      <c r="AB548" s="64" t="str">
        <f>IF(B548&gt;【記載例】工事概要!$C$34,"",IF(B548&gt;=【記載例】工事概要!$C$33,$AB$13,""))</f>
        <v/>
      </c>
      <c r="AC548" s="64" t="str">
        <f>IF(B548&gt;【記載例】工事概要!$C$36,"",IF(B548&gt;=【記載例】工事概要!$C$35,$AC$13,""))</f>
        <v/>
      </c>
      <c r="AD548" s="64" t="str">
        <f>IF(B548&gt;【記載例】工事概要!$C$38,"",IF(B548&gt;=【記載例】工事概要!$C$37,$AD$13,""))</f>
        <v/>
      </c>
      <c r="AE548" s="64" t="str">
        <f>IF(B548&gt;【記載例】工事概要!$C$40,"",IF(B548&gt;=【記載例】工事概要!$C$39,$AE$13,""))</f>
        <v/>
      </c>
      <c r="AF548" s="64" t="str">
        <f t="shared" si="117"/>
        <v/>
      </c>
      <c r="AG548" s="64" t="str">
        <f t="shared" si="118"/>
        <v xml:space="preserve"> </v>
      </c>
    </row>
    <row r="549" spans="1:33" ht="39" customHeight="1">
      <c r="A549" s="47" t="str">
        <f t="shared" si="119"/>
        <v>対象期間外</v>
      </c>
      <c r="B549" s="72" t="str">
        <f>IFERROR(IF(B548=【記載例】工事概要!$E$14,"-",IF(B548="-","-",B548+1)),"-")</f>
        <v>-</v>
      </c>
      <c r="C549" s="73" t="str">
        <f t="shared" si="120"/>
        <v>-</v>
      </c>
      <c r="D549" s="66" t="str">
        <f t="shared" si="121"/>
        <v xml:space="preserve"> </v>
      </c>
      <c r="E549" s="85" t="str">
        <f>IF(B549=【記載例】工事概要!$E$10,"",IF(B549&gt;【記載例】工事概要!$E$13,"",IF(LEN(AF549)=0,"○","")))</f>
        <v/>
      </c>
      <c r="F549" s="70" t="str">
        <f t="shared" si="122"/>
        <v/>
      </c>
      <c r="G549" s="85" t="str">
        <f t="shared" si="113"/>
        <v/>
      </c>
      <c r="H549" s="85"/>
      <c r="I549" s="85"/>
      <c r="J549" s="74"/>
      <c r="K549" s="204"/>
      <c r="L549" s="71" t="str">
        <f t="shared" si="123"/>
        <v/>
      </c>
      <c r="M549" s="74" t="str">
        <f t="shared" si="114"/>
        <v/>
      </c>
      <c r="N549" s="74" t="str">
        <f t="shared" si="115"/>
        <v>-</v>
      </c>
      <c r="O549" s="71" t="str">
        <f t="shared" si="124"/>
        <v/>
      </c>
      <c r="P549" s="71" t="str">
        <f t="shared" si="125"/>
        <v>振替済み</v>
      </c>
      <c r="Q549" s="192" t="str">
        <f t="shared" si="126"/>
        <v/>
      </c>
      <c r="R549" s="199" t="str">
        <f t="shared" si="116"/>
        <v/>
      </c>
      <c r="S549" s="45"/>
      <c r="V549" s="64" t="str">
        <f>IFERROR(VLOOKUP(B549,【記載例】工事概要!$C$10:$D$14,2,FALSE),"")</f>
        <v/>
      </c>
      <c r="W549" s="64" t="str">
        <f>IFERROR(VLOOKUP(B549,【記載例】工事概要!$C$18:$D$23,2,FALSE),"")</f>
        <v/>
      </c>
      <c r="X549" s="64" t="str">
        <f>IFERROR(VLOOKUP(B549,【記載例】工事概要!$C$24:$D$26,2,FALSE),"")</f>
        <v/>
      </c>
      <c r="Y549" s="64" t="str">
        <f>IF(B549&gt;【記載例】工事概要!$C$28,"",IF(B549&gt;=【記載例】工事概要!$C$27,$Y$13,""))</f>
        <v/>
      </c>
      <c r="Z549" s="64" t="str">
        <f>IF(B549&gt;【記載例】工事概要!$C$30,"",IF(B549&gt;=【記載例】工事概要!$C$29,$Z$13,""))</f>
        <v/>
      </c>
      <c r="AA549" s="64" t="str">
        <f>IF(B549&gt;【記載例】工事概要!$C$32,"",IF(B549&gt;=【記載例】工事概要!$C$31,$AA$13,""))</f>
        <v/>
      </c>
      <c r="AB549" s="64" t="str">
        <f>IF(B549&gt;【記載例】工事概要!$C$34,"",IF(B549&gt;=【記載例】工事概要!$C$33,$AB$13,""))</f>
        <v/>
      </c>
      <c r="AC549" s="64" t="str">
        <f>IF(B549&gt;【記載例】工事概要!$C$36,"",IF(B549&gt;=【記載例】工事概要!$C$35,$AC$13,""))</f>
        <v/>
      </c>
      <c r="AD549" s="64" t="str">
        <f>IF(B549&gt;【記載例】工事概要!$C$38,"",IF(B549&gt;=【記載例】工事概要!$C$37,$AD$13,""))</f>
        <v/>
      </c>
      <c r="AE549" s="64" t="str">
        <f>IF(B549&gt;【記載例】工事概要!$C$40,"",IF(B549&gt;=【記載例】工事概要!$C$39,$AE$13,""))</f>
        <v/>
      </c>
      <c r="AF549" s="64" t="str">
        <f t="shared" si="117"/>
        <v/>
      </c>
      <c r="AG549" s="64" t="str">
        <f t="shared" si="118"/>
        <v xml:space="preserve"> </v>
      </c>
    </row>
    <row r="550" spans="1:33" ht="39" customHeight="1">
      <c r="A550" s="47" t="str">
        <f t="shared" si="119"/>
        <v>対象期間外</v>
      </c>
      <c r="B550" s="72" t="str">
        <f>IFERROR(IF(B549=【記載例】工事概要!$E$14,"-",IF(B549="-","-",B549+1)),"-")</f>
        <v>-</v>
      </c>
      <c r="C550" s="73" t="str">
        <f t="shared" si="120"/>
        <v>-</v>
      </c>
      <c r="D550" s="66" t="str">
        <f t="shared" si="121"/>
        <v xml:space="preserve"> </v>
      </c>
      <c r="E550" s="85" t="str">
        <f>IF(B550=【記載例】工事概要!$E$10,"",IF(B550&gt;【記載例】工事概要!$E$13,"",IF(LEN(AF550)=0,"○","")))</f>
        <v/>
      </c>
      <c r="F550" s="70" t="str">
        <f t="shared" si="122"/>
        <v/>
      </c>
      <c r="G550" s="85" t="str">
        <f t="shared" si="113"/>
        <v/>
      </c>
      <c r="H550" s="85"/>
      <c r="I550" s="85"/>
      <c r="J550" s="74"/>
      <c r="K550" s="204"/>
      <c r="L550" s="71" t="str">
        <f t="shared" si="123"/>
        <v/>
      </c>
      <c r="M550" s="74" t="str">
        <f t="shared" si="114"/>
        <v/>
      </c>
      <c r="N550" s="74" t="str">
        <f t="shared" si="115"/>
        <v>-</v>
      </c>
      <c r="O550" s="71" t="str">
        <f t="shared" si="124"/>
        <v/>
      </c>
      <c r="P550" s="71" t="str">
        <f t="shared" si="125"/>
        <v>振替済み</v>
      </c>
      <c r="Q550" s="192" t="str">
        <f t="shared" si="126"/>
        <v/>
      </c>
      <c r="R550" s="199" t="str">
        <f t="shared" si="116"/>
        <v/>
      </c>
      <c r="S550" s="45"/>
      <c r="V550" s="64" t="str">
        <f>IFERROR(VLOOKUP(B550,【記載例】工事概要!$C$10:$D$14,2,FALSE),"")</f>
        <v/>
      </c>
      <c r="W550" s="64" t="str">
        <f>IFERROR(VLOOKUP(B550,【記載例】工事概要!$C$18:$D$23,2,FALSE),"")</f>
        <v/>
      </c>
      <c r="X550" s="64" t="str">
        <f>IFERROR(VLOOKUP(B550,【記載例】工事概要!$C$24:$D$26,2,FALSE),"")</f>
        <v/>
      </c>
      <c r="Y550" s="64" t="str">
        <f>IF(B550&gt;【記載例】工事概要!$C$28,"",IF(B550&gt;=【記載例】工事概要!$C$27,$Y$13,""))</f>
        <v/>
      </c>
      <c r="Z550" s="64" t="str">
        <f>IF(B550&gt;【記載例】工事概要!$C$30,"",IF(B550&gt;=【記載例】工事概要!$C$29,$Z$13,""))</f>
        <v/>
      </c>
      <c r="AA550" s="64" t="str">
        <f>IF(B550&gt;【記載例】工事概要!$C$32,"",IF(B550&gt;=【記載例】工事概要!$C$31,$AA$13,""))</f>
        <v/>
      </c>
      <c r="AB550" s="64" t="str">
        <f>IF(B550&gt;【記載例】工事概要!$C$34,"",IF(B550&gt;=【記載例】工事概要!$C$33,$AB$13,""))</f>
        <v/>
      </c>
      <c r="AC550" s="64" t="str">
        <f>IF(B550&gt;【記載例】工事概要!$C$36,"",IF(B550&gt;=【記載例】工事概要!$C$35,$AC$13,""))</f>
        <v/>
      </c>
      <c r="AD550" s="64" t="str">
        <f>IF(B550&gt;【記載例】工事概要!$C$38,"",IF(B550&gt;=【記載例】工事概要!$C$37,$AD$13,""))</f>
        <v/>
      </c>
      <c r="AE550" s="64" t="str">
        <f>IF(B550&gt;【記載例】工事概要!$C$40,"",IF(B550&gt;=【記載例】工事概要!$C$39,$AE$13,""))</f>
        <v/>
      </c>
      <c r="AF550" s="64" t="str">
        <f t="shared" si="117"/>
        <v/>
      </c>
      <c r="AG550" s="64" t="str">
        <f t="shared" si="118"/>
        <v xml:space="preserve"> </v>
      </c>
    </row>
    <row r="551" spans="1:33" ht="39" customHeight="1">
      <c r="A551" s="47" t="str">
        <f t="shared" si="119"/>
        <v>対象期間外</v>
      </c>
      <c r="B551" s="72" t="str">
        <f>IFERROR(IF(B550=【記載例】工事概要!$E$14,"-",IF(B550="-","-",B550+1)),"-")</f>
        <v>-</v>
      </c>
      <c r="C551" s="73" t="str">
        <f t="shared" si="120"/>
        <v>-</v>
      </c>
      <c r="D551" s="66" t="str">
        <f t="shared" si="121"/>
        <v xml:space="preserve"> </v>
      </c>
      <c r="E551" s="85" t="str">
        <f>IF(B551=【記載例】工事概要!$E$10,"",IF(B551&gt;【記載例】工事概要!$E$13,"",IF(LEN(AF551)=0,"○","")))</f>
        <v/>
      </c>
      <c r="F551" s="70" t="str">
        <f t="shared" si="122"/>
        <v/>
      </c>
      <c r="G551" s="85" t="str">
        <f t="shared" si="113"/>
        <v/>
      </c>
      <c r="H551" s="85"/>
      <c r="I551" s="85"/>
      <c r="J551" s="74"/>
      <c r="K551" s="204"/>
      <c r="L551" s="71" t="str">
        <f t="shared" si="123"/>
        <v/>
      </c>
      <c r="M551" s="74" t="str">
        <f t="shared" si="114"/>
        <v/>
      </c>
      <c r="N551" s="74" t="str">
        <f t="shared" si="115"/>
        <v>-</v>
      </c>
      <c r="O551" s="71" t="str">
        <f t="shared" si="124"/>
        <v/>
      </c>
      <c r="P551" s="71" t="str">
        <f t="shared" si="125"/>
        <v>振替済み</v>
      </c>
      <c r="Q551" s="192" t="str">
        <f t="shared" si="126"/>
        <v/>
      </c>
      <c r="R551" s="199" t="str">
        <f t="shared" si="116"/>
        <v/>
      </c>
      <c r="S551" s="45"/>
      <c r="V551" s="64" t="str">
        <f>IFERROR(VLOOKUP(B551,【記載例】工事概要!$C$10:$D$14,2,FALSE),"")</f>
        <v/>
      </c>
      <c r="W551" s="64" t="str">
        <f>IFERROR(VLOOKUP(B551,【記載例】工事概要!$C$18:$D$23,2,FALSE),"")</f>
        <v/>
      </c>
      <c r="X551" s="64" t="str">
        <f>IFERROR(VLOOKUP(B551,【記載例】工事概要!$C$24:$D$26,2,FALSE),"")</f>
        <v/>
      </c>
      <c r="Y551" s="64" t="str">
        <f>IF(B551&gt;【記載例】工事概要!$C$28,"",IF(B551&gt;=【記載例】工事概要!$C$27,$Y$13,""))</f>
        <v/>
      </c>
      <c r="Z551" s="64" t="str">
        <f>IF(B551&gt;【記載例】工事概要!$C$30,"",IF(B551&gt;=【記載例】工事概要!$C$29,$Z$13,""))</f>
        <v/>
      </c>
      <c r="AA551" s="64" t="str">
        <f>IF(B551&gt;【記載例】工事概要!$C$32,"",IF(B551&gt;=【記載例】工事概要!$C$31,$AA$13,""))</f>
        <v/>
      </c>
      <c r="AB551" s="64" t="str">
        <f>IF(B551&gt;【記載例】工事概要!$C$34,"",IF(B551&gt;=【記載例】工事概要!$C$33,$AB$13,""))</f>
        <v/>
      </c>
      <c r="AC551" s="64" t="str">
        <f>IF(B551&gt;【記載例】工事概要!$C$36,"",IF(B551&gt;=【記載例】工事概要!$C$35,$AC$13,""))</f>
        <v/>
      </c>
      <c r="AD551" s="64" t="str">
        <f>IF(B551&gt;【記載例】工事概要!$C$38,"",IF(B551&gt;=【記載例】工事概要!$C$37,$AD$13,""))</f>
        <v/>
      </c>
      <c r="AE551" s="64" t="str">
        <f>IF(B551&gt;【記載例】工事概要!$C$40,"",IF(B551&gt;=【記載例】工事概要!$C$39,$AE$13,""))</f>
        <v/>
      </c>
      <c r="AF551" s="64" t="str">
        <f t="shared" si="117"/>
        <v/>
      </c>
      <c r="AG551" s="64" t="str">
        <f t="shared" si="118"/>
        <v xml:space="preserve"> </v>
      </c>
    </row>
    <row r="552" spans="1:33" ht="39" customHeight="1">
      <c r="A552" s="47" t="str">
        <f t="shared" si="119"/>
        <v>対象期間外</v>
      </c>
      <c r="B552" s="72" t="str">
        <f>IFERROR(IF(B551=【記載例】工事概要!$E$14,"-",IF(B551="-","-",B551+1)),"-")</f>
        <v>-</v>
      </c>
      <c r="C552" s="73" t="str">
        <f t="shared" si="120"/>
        <v>-</v>
      </c>
      <c r="D552" s="66" t="str">
        <f t="shared" si="121"/>
        <v xml:space="preserve"> </v>
      </c>
      <c r="E552" s="85" t="str">
        <f>IF(B552=【記載例】工事概要!$E$10,"",IF(B552&gt;【記載例】工事概要!$E$13,"",IF(LEN(AF552)=0,"○","")))</f>
        <v/>
      </c>
      <c r="F552" s="70" t="str">
        <f t="shared" si="122"/>
        <v/>
      </c>
      <c r="G552" s="85" t="str">
        <f t="shared" si="113"/>
        <v/>
      </c>
      <c r="H552" s="85"/>
      <c r="I552" s="85"/>
      <c r="J552" s="74"/>
      <c r="K552" s="204"/>
      <c r="L552" s="71" t="str">
        <f t="shared" si="123"/>
        <v/>
      </c>
      <c r="M552" s="74" t="str">
        <f t="shared" si="114"/>
        <v/>
      </c>
      <c r="N552" s="74" t="str">
        <f t="shared" si="115"/>
        <v>-</v>
      </c>
      <c r="O552" s="71" t="str">
        <f t="shared" si="124"/>
        <v/>
      </c>
      <c r="P552" s="71" t="str">
        <f t="shared" si="125"/>
        <v>振替済み</v>
      </c>
      <c r="Q552" s="192" t="str">
        <f t="shared" si="126"/>
        <v/>
      </c>
      <c r="R552" s="199" t="str">
        <f t="shared" si="116"/>
        <v/>
      </c>
      <c r="S552" s="45"/>
      <c r="V552" s="64" t="str">
        <f>IFERROR(VLOOKUP(B552,【記載例】工事概要!$C$10:$D$14,2,FALSE),"")</f>
        <v/>
      </c>
      <c r="W552" s="64" t="str">
        <f>IFERROR(VLOOKUP(B552,【記載例】工事概要!$C$18:$D$23,2,FALSE),"")</f>
        <v/>
      </c>
      <c r="X552" s="64" t="str">
        <f>IFERROR(VLOOKUP(B552,【記載例】工事概要!$C$24:$D$26,2,FALSE),"")</f>
        <v/>
      </c>
      <c r="Y552" s="64" t="str">
        <f>IF(B552&gt;【記載例】工事概要!$C$28,"",IF(B552&gt;=【記載例】工事概要!$C$27,$Y$13,""))</f>
        <v/>
      </c>
      <c r="Z552" s="64" t="str">
        <f>IF(B552&gt;【記載例】工事概要!$C$30,"",IF(B552&gt;=【記載例】工事概要!$C$29,$Z$13,""))</f>
        <v/>
      </c>
      <c r="AA552" s="64" t="str">
        <f>IF(B552&gt;【記載例】工事概要!$C$32,"",IF(B552&gt;=【記載例】工事概要!$C$31,$AA$13,""))</f>
        <v/>
      </c>
      <c r="AB552" s="64" t="str">
        <f>IF(B552&gt;【記載例】工事概要!$C$34,"",IF(B552&gt;=【記載例】工事概要!$C$33,$AB$13,""))</f>
        <v/>
      </c>
      <c r="AC552" s="64" t="str">
        <f>IF(B552&gt;【記載例】工事概要!$C$36,"",IF(B552&gt;=【記載例】工事概要!$C$35,$AC$13,""))</f>
        <v/>
      </c>
      <c r="AD552" s="64" t="str">
        <f>IF(B552&gt;【記載例】工事概要!$C$38,"",IF(B552&gt;=【記載例】工事概要!$C$37,$AD$13,""))</f>
        <v/>
      </c>
      <c r="AE552" s="64" t="str">
        <f>IF(B552&gt;【記載例】工事概要!$C$40,"",IF(B552&gt;=【記載例】工事概要!$C$39,$AE$13,""))</f>
        <v/>
      </c>
      <c r="AF552" s="64" t="str">
        <f t="shared" si="117"/>
        <v/>
      </c>
      <c r="AG552" s="64" t="str">
        <f t="shared" si="118"/>
        <v xml:space="preserve"> </v>
      </c>
    </row>
    <row r="553" spans="1:33" ht="39" customHeight="1">
      <c r="A553" s="47" t="str">
        <f t="shared" si="119"/>
        <v>対象期間外</v>
      </c>
      <c r="B553" s="72" t="str">
        <f>IFERROR(IF(B552=【記載例】工事概要!$E$14,"-",IF(B552="-","-",B552+1)),"-")</f>
        <v>-</v>
      </c>
      <c r="C553" s="73" t="str">
        <f t="shared" si="120"/>
        <v>-</v>
      </c>
      <c r="D553" s="66" t="str">
        <f t="shared" si="121"/>
        <v xml:space="preserve"> </v>
      </c>
      <c r="E553" s="85" t="str">
        <f>IF(B553=【記載例】工事概要!$E$10,"",IF(B553&gt;【記載例】工事概要!$E$13,"",IF(LEN(AF553)=0,"○","")))</f>
        <v/>
      </c>
      <c r="F553" s="70" t="str">
        <f t="shared" si="122"/>
        <v/>
      </c>
      <c r="G553" s="85" t="str">
        <f t="shared" si="113"/>
        <v/>
      </c>
      <c r="H553" s="85"/>
      <c r="I553" s="85"/>
      <c r="J553" s="74"/>
      <c r="K553" s="204"/>
      <c r="L553" s="71" t="str">
        <f t="shared" si="123"/>
        <v/>
      </c>
      <c r="M553" s="74" t="str">
        <f t="shared" si="114"/>
        <v/>
      </c>
      <c r="N553" s="74" t="str">
        <f t="shared" si="115"/>
        <v>-</v>
      </c>
      <c r="O553" s="71" t="str">
        <f t="shared" si="124"/>
        <v/>
      </c>
      <c r="P553" s="71" t="str">
        <f t="shared" si="125"/>
        <v>振替済み</v>
      </c>
      <c r="Q553" s="192" t="str">
        <f t="shared" si="126"/>
        <v/>
      </c>
      <c r="R553" s="199" t="str">
        <f t="shared" si="116"/>
        <v/>
      </c>
      <c r="S553" s="45"/>
      <c r="V553" s="64" t="str">
        <f>IFERROR(VLOOKUP(B553,【記載例】工事概要!$C$10:$D$14,2,FALSE),"")</f>
        <v/>
      </c>
      <c r="W553" s="64" t="str">
        <f>IFERROR(VLOOKUP(B553,【記載例】工事概要!$C$18:$D$23,2,FALSE),"")</f>
        <v/>
      </c>
      <c r="X553" s="64" t="str">
        <f>IFERROR(VLOOKUP(B553,【記載例】工事概要!$C$24:$D$26,2,FALSE),"")</f>
        <v/>
      </c>
      <c r="Y553" s="64" t="str">
        <f>IF(B553&gt;【記載例】工事概要!$C$28,"",IF(B553&gt;=【記載例】工事概要!$C$27,$Y$13,""))</f>
        <v/>
      </c>
      <c r="Z553" s="64" t="str">
        <f>IF(B553&gt;【記載例】工事概要!$C$30,"",IF(B553&gt;=【記載例】工事概要!$C$29,$Z$13,""))</f>
        <v/>
      </c>
      <c r="AA553" s="64" t="str">
        <f>IF(B553&gt;【記載例】工事概要!$C$32,"",IF(B553&gt;=【記載例】工事概要!$C$31,$AA$13,""))</f>
        <v/>
      </c>
      <c r="AB553" s="64" t="str">
        <f>IF(B553&gt;【記載例】工事概要!$C$34,"",IF(B553&gt;=【記載例】工事概要!$C$33,$AB$13,""))</f>
        <v/>
      </c>
      <c r="AC553" s="64" t="str">
        <f>IF(B553&gt;【記載例】工事概要!$C$36,"",IF(B553&gt;=【記載例】工事概要!$C$35,$AC$13,""))</f>
        <v/>
      </c>
      <c r="AD553" s="64" t="str">
        <f>IF(B553&gt;【記載例】工事概要!$C$38,"",IF(B553&gt;=【記載例】工事概要!$C$37,$AD$13,""))</f>
        <v/>
      </c>
      <c r="AE553" s="64" t="str">
        <f>IF(B553&gt;【記載例】工事概要!$C$40,"",IF(B553&gt;=【記載例】工事概要!$C$39,$AE$13,""))</f>
        <v/>
      </c>
      <c r="AF553" s="64" t="str">
        <f t="shared" si="117"/>
        <v/>
      </c>
      <c r="AG553" s="64" t="str">
        <f t="shared" si="118"/>
        <v xml:space="preserve"> </v>
      </c>
    </row>
    <row r="554" spans="1:33" ht="39" customHeight="1">
      <c r="A554" s="47" t="str">
        <f t="shared" si="119"/>
        <v>対象期間外</v>
      </c>
      <c r="B554" s="72" t="str">
        <f>IFERROR(IF(B553=【記載例】工事概要!$E$14,"-",IF(B553="-","-",B553+1)),"-")</f>
        <v>-</v>
      </c>
      <c r="C554" s="73" t="str">
        <f t="shared" si="120"/>
        <v>-</v>
      </c>
      <c r="D554" s="66" t="str">
        <f t="shared" si="121"/>
        <v xml:space="preserve"> </v>
      </c>
      <c r="E554" s="85" t="str">
        <f>IF(B554=【記載例】工事概要!$E$10,"",IF(B554&gt;【記載例】工事概要!$E$13,"",IF(LEN(AF554)=0,"○","")))</f>
        <v/>
      </c>
      <c r="F554" s="70" t="str">
        <f t="shared" si="122"/>
        <v/>
      </c>
      <c r="G554" s="85" t="str">
        <f t="shared" si="113"/>
        <v/>
      </c>
      <c r="H554" s="85"/>
      <c r="I554" s="85"/>
      <c r="J554" s="74"/>
      <c r="K554" s="204"/>
      <c r="L554" s="71" t="str">
        <f t="shared" si="123"/>
        <v/>
      </c>
      <c r="M554" s="74" t="str">
        <f t="shared" si="114"/>
        <v/>
      </c>
      <c r="N554" s="74" t="str">
        <f t="shared" si="115"/>
        <v>-</v>
      </c>
      <c r="O554" s="71" t="str">
        <f t="shared" si="124"/>
        <v/>
      </c>
      <c r="P554" s="71" t="str">
        <f t="shared" si="125"/>
        <v>振替済み</v>
      </c>
      <c r="Q554" s="192" t="str">
        <f t="shared" si="126"/>
        <v/>
      </c>
      <c r="R554" s="199" t="str">
        <f t="shared" si="116"/>
        <v/>
      </c>
      <c r="S554" s="45"/>
      <c r="V554" s="64" t="str">
        <f>IFERROR(VLOOKUP(B554,【記載例】工事概要!$C$10:$D$14,2,FALSE),"")</f>
        <v/>
      </c>
      <c r="W554" s="64" t="str">
        <f>IFERROR(VLOOKUP(B554,【記載例】工事概要!$C$18:$D$23,2,FALSE),"")</f>
        <v/>
      </c>
      <c r="X554" s="64" t="str">
        <f>IFERROR(VLOOKUP(B554,【記載例】工事概要!$C$24:$D$26,2,FALSE),"")</f>
        <v/>
      </c>
      <c r="Y554" s="64" t="str">
        <f>IF(B554&gt;【記載例】工事概要!$C$28,"",IF(B554&gt;=【記載例】工事概要!$C$27,$Y$13,""))</f>
        <v/>
      </c>
      <c r="Z554" s="64" t="str">
        <f>IF(B554&gt;【記載例】工事概要!$C$30,"",IF(B554&gt;=【記載例】工事概要!$C$29,$Z$13,""))</f>
        <v/>
      </c>
      <c r="AA554" s="64" t="str">
        <f>IF(B554&gt;【記載例】工事概要!$C$32,"",IF(B554&gt;=【記載例】工事概要!$C$31,$AA$13,""))</f>
        <v/>
      </c>
      <c r="AB554" s="64" t="str">
        <f>IF(B554&gt;【記載例】工事概要!$C$34,"",IF(B554&gt;=【記載例】工事概要!$C$33,$AB$13,""))</f>
        <v/>
      </c>
      <c r="AC554" s="64" t="str">
        <f>IF(B554&gt;【記載例】工事概要!$C$36,"",IF(B554&gt;=【記載例】工事概要!$C$35,$AC$13,""))</f>
        <v/>
      </c>
      <c r="AD554" s="64" t="str">
        <f>IF(B554&gt;【記載例】工事概要!$C$38,"",IF(B554&gt;=【記載例】工事概要!$C$37,$AD$13,""))</f>
        <v/>
      </c>
      <c r="AE554" s="64" t="str">
        <f>IF(B554&gt;【記載例】工事概要!$C$40,"",IF(B554&gt;=【記載例】工事概要!$C$39,$AE$13,""))</f>
        <v/>
      </c>
      <c r="AF554" s="64" t="str">
        <f t="shared" si="117"/>
        <v/>
      </c>
      <c r="AG554" s="64" t="str">
        <f t="shared" si="118"/>
        <v xml:space="preserve"> </v>
      </c>
    </row>
    <row r="555" spans="1:33" ht="39" customHeight="1">
      <c r="A555" s="47" t="str">
        <f t="shared" si="119"/>
        <v>対象期間外</v>
      </c>
      <c r="B555" s="72" t="str">
        <f>IFERROR(IF(B554=【記載例】工事概要!$E$14,"-",IF(B554="-","-",B554+1)),"-")</f>
        <v>-</v>
      </c>
      <c r="C555" s="73" t="str">
        <f t="shared" si="120"/>
        <v>-</v>
      </c>
      <c r="D555" s="66" t="str">
        <f t="shared" si="121"/>
        <v xml:space="preserve"> </v>
      </c>
      <c r="E555" s="85" t="str">
        <f>IF(B555=【記載例】工事概要!$E$10,"",IF(B555&gt;【記載例】工事概要!$E$13,"",IF(LEN(AF555)=0,"○","")))</f>
        <v/>
      </c>
      <c r="F555" s="70" t="str">
        <f t="shared" si="122"/>
        <v/>
      </c>
      <c r="G555" s="85" t="str">
        <f t="shared" si="113"/>
        <v/>
      </c>
      <c r="H555" s="85"/>
      <c r="I555" s="85"/>
      <c r="J555" s="74"/>
      <c r="K555" s="204"/>
      <c r="L555" s="71" t="str">
        <f t="shared" si="123"/>
        <v/>
      </c>
      <c r="M555" s="74" t="str">
        <f t="shared" si="114"/>
        <v/>
      </c>
      <c r="N555" s="74" t="str">
        <f t="shared" si="115"/>
        <v>-</v>
      </c>
      <c r="O555" s="71" t="str">
        <f t="shared" si="124"/>
        <v/>
      </c>
      <c r="P555" s="71" t="str">
        <f t="shared" si="125"/>
        <v>振替済み</v>
      </c>
      <c r="Q555" s="192" t="str">
        <f t="shared" si="126"/>
        <v/>
      </c>
      <c r="R555" s="199" t="str">
        <f t="shared" si="116"/>
        <v/>
      </c>
      <c r="S555" s="45"/>
      <c r="V555" s="64" t="str">
        <f>IFERROR(VLOOKUP(B555,【記載例】工事概要!$C$10:$D$14,2,FALSE),"")</f>
        <v/>
      </c>
      <c r="W555" s="64" t="str">
        <f>IFERROR(VLOOKUP(B555,【記載例】工事概要!$C$18:$D$23,2,FALSE),"")</f>
        <v/>
      </c>
      <c r="X555" s="64" t="str">
        <f>IFERROR(VLOOKUP(B555,【記載例】工事概要!$C$24:$D$26,2,FALSE),"")</f>
        <v/>
      </c>
      <c r="Y555" s="64" t="str">
        <f>IF(B555&gt;【記載例】工事概要!$C$28,"",IF(B555&gt;=【記載例】工事概要!$C$27,$Y$13,""))</f>
        <v/>
      </c>
      <c r="Z555" s="64" t="str">
        <f>IF(B555&gt;【記載例】工事概要!$C$30,"",IF(B555&gt;=【記載例】工事概要!$C$29,$Z$13,""))</f>
        <v/>
      </c>
      <c r="AA555" s="64" t="str">
        <f>IF(B555&gt;【記載例】工事概要!$C$32,"",IF(B555&gt;=【記載例】工事概要!$C$31,$AA$13,""))</f>
        <v/>
      </c>
      <c r="AB555" s="64" t="str">
        <f>IF(B555&gt;【記載例】工事概要!$C$34,"",IF(B555&gt;=【記載例】工事概要!$C$33,$AB$13,""))</f>
        <v/>
      </c>
      <c r="AC555" s="64" t="str">
        <f>IF(B555&gt;【記載例】工事概要!$C$36,"",IF(B555&gt;=【記載例】工事概要!$C$35,$AC$13,""))</f>
        <v/>
      </c>
      <c r="AD555" s="64" t="str">
        <f>IF(B555&gt;【記載例】工事概要!$C$38,"",IF(B555&gt;=【記載例】工事概要!$C$37,$AD$13,""))</f>
        <v/>
      </c>
      <c r="AE555" s="64" t="str">
        <f>IF(B555&gt;【記載例】工事概要!$C$40,"",IF(B555&gt;=【記載例】工事概要!$C$39,$AE$13,""))</f>
        <v/>
      </c>
      <c r="AF555" s="64" t="str">
        <f t="shared" si="117"/>
        <v/>
      </c>
      <c r="AG555" s="64" t="str">
        <f t="shared" si="118"/>
        <v xml:space="preserve"> </v>
      </c>
    </row>
    <row r="556" spans="1:33" ht="39" customHeight="1">
      <c r="A556" s="47" t="str">
        <f t="shared" si="119"/>
        <v>対象期間外</v>
      </c>
      <c r="B556" s="72" t="str">
        <f>IFERROR(IF(B555=【記載例】工事概要!$E$14,"-",IF(B555="-","-",B555+1)),"-")</f>
        <v>-</v>
      </c>
      <c r="C556" s="73" t="str">
        <f t="shared" si="120"/>
        <v>-</v>
      </c>
      <c r="D556" s="66" t="str">
        <f t="shared" si="121"/>
        <v xml:space="preserve"> </v>
      </c>
      <c r="E556" s="85" t="str">
        <f>IF(B556=【記載例】工事概要!$E$10,"",IF(B556&gt;【記載例】工事概要!$E$13,"",IF(LEN(AF556)=0,"○","")))</f>
        <v/>
      </c>
      <c r="F556" s="70" t="str">
        <f t="shared" si="122"/>
        <v/>
      </c>
      <c r="G556" s="85" t="str">
        <f t="shared" si="113"/>
        <v/>
      </c>
      <c r="H556" s="85"/>
      <c r="I556" s="85"/>
      <c r="J556" s="74"/>
      <c r="K556" s="204"/>
      <c r="L556" s="71" t="str">
        <f t="shared" si="123"/>
        <v/>
      </c>
      <c r="M556" s="74" t="str">
        <f t="shared" si="114"/>
        <v/>
      </c>
      <c r="N556" s="74" t="str">
        <f t="shared" si="115"/>
        <v>-</v>
      </c>
      <c r="O556" s="71" t="str">
        <f t="shared" si="124"/>
        <v/>
      </c>
      <c r="P556" s="71" t="str">
        <f t="shared" si="125"/>
        <v>振替済み</v>
      </c>
      <c r="Q556" s="192" t="str">
        <f t="shared" si="126"/>
        <v/>
      </c>
      <c r="R556" s="199" t="str">
        <f t="shared" si="116"/>
        <v/>
      </c>
      <c r="S556" s="45"/>
      <c r="V556" s="64" t="str">
        <f>IFERROR(VLOOKUP(B556,【記載例】工事概要!$C$10:$D$14,2,FALSE),"")</f>
        <v/>
      </c>
      <c r="W556" s="64" t="str">
        <f>IFERROR(VLOOKUP(B556,【記載例】工事概要!$C$18:$D$23,2,FALSE),"")</f>
        <v/>
      </c>
      <c r="X556" s="64" t="str">
        <f>IFERROR(VLOOKUP(B556,【記載例】工事概要!$C$24:$D$26,2,FALSE),"")</f>
        <v/>
      </c>
      <c r="Y556" s="64" t="str">
        <f>IF(B556&gt;【記載例】工事概要!$C$28,"",IF(B556&gt;=【記載例】工事概要!$C$27,$Y$13,""))</f>
        <v/>
      </c>
      <c r="Z556" s="64" t="str">
        <f>IF(B556&gt;【記載例】工事概要!$C$30,"",IF(B556&gt;=【記載例】工事概要!$C$29,$Z$13,""))</f>
        <v/>
      </c>
      <c r="AA556" s="64" t="str">
        <f>IF(B556&gt;【記載例】工事概要!$C$32,"",IF(B556&gt;=【記載例】工事概要!$C$31,$AA$13,""))</f>
        <v/>
      </c>
      <c r="AB556" s="64" t="str">
        <f>IF(B556&gt;【記載例】工事概要!$C$34,"",IF(B556&gt;=【記載例】工事概要!$C$33,$AB$13,""))</f>
        <v/>
      </c>
      <c r="AC556" s="64" t="str">
        <f>IF(B556&gt;【記載例】工事概要!$C$36,"",IF(B556&gt;=【記載例】工事概要!$C$35,$AC$13,""))</f>
        <v/>
      </c>
      <c r="AD556" s="64" t="str">
        <f>IF(B556&gt;【記載例】工事概要!$C$38,"",IF(B556&gt;=【記載例】工事概要!$C$37,$AD$13,""))</f>
        <v/>
      </c>
      <c r="AE556" s="64" t="str">
        <f>IF(B556&gt;【記載例】工事概要!$C$40,"",IF(B556&gt;=【記載例】工事概要!$C$39,$AE$13,""))</f>
        <v/>
      </c>
      <c r="AF556" s="64" t="str">
        <f t="shared" si="117"/>
        <v/>
      </c>
      <c r="AG556" s="64" t="str">
        <f t="shared" si="118"/>
        <v xml:space="preserve"> </v>
      </c>
    </row>
    <row r="557" spans="1:33" ht="39" customHeight="1">
      <c r="A557" s="47" t="str">
        <f t="shared" si="119"/>
        <v>対象期間外</v>
      </c>
      <c r="B557" s="72" t="str">
        <f>IFERROR(IF(B556=【記載例】工事概要!$E$14,"-",IF(B556="-","-",B556+1)),"-")</f>
        <v>-</v>
      </c>
      <c r="C557" s="73" t="str">
        <f t="shared" si="120"/>
        <v>-</v>
      </c>
      <c r="D557" s="66" t="str">
        <f t="shared" si="121"/>
        <v xml:space="preserve"> </v>
      </c>
      <c r="E557" s="85" t="str">
        <f>IF(B557=【記載例】工事概要!$E$10,"",IF(B557&gt;【記載例】工事概要!$E$13,"",IF(LEN(AF557)=0,"○","")))</f>
        <v/>
      </c>
      <c r="F557" s="70" t="str">
        <f t="shared" si="122"/>
        <v/>
      </c>
      <c r="G557" s="85" t="str">
        <f t="shared" si="113"/>
        <v/>
      </c>
      <c r="H557" s="85"/>
      <c r="I557" s="85"/>
      <c r="J557" s="74"/>
      <c r="K557" s="204"/>
      <c r="L557" s="71" t="str">
        <f t="shared" si="123"/>
        <v/>
      </c>
      <c r="M557" s="74" t="str">
        <f t="shared" si="114"/>
        <v/>
      </c>
      <c r="N557" s="74" t="str">
        <f t="shared" si="115"/>
        <v>-</v>
      </c>
      <c r="O557" s="71" t="str">
        <f t="shared" si="124"/>
        <v/>
      </c>
      <c r="P557" s="71" t="str">
        <f t="shared" si="125"/>
        <v>振替済み</v>
      </c>
      <c r="Q557" s="192" t="str">
        <f t="shared" si="126"/>
        <v/>
      </c>
      <c r="R557" s="199" t="str">
        <f t="shared" si="116"/>
        <v/>
      </c>
      <c r="S557" s="45"/>
      <c r="V557" s="64" t="str">
        <f>IFERROR(VLOOKUP(B557,【記載例】工事概要!$C$10:$D$14,2,FALSE),"")</f>
        <v/>
      </c>
      <c r="W557" s="64" t="str">
        <f>IFERROR(VLOOKUP(B557,【記載例】工事概要!$C$18:$D$23,2,FALSE),"")</f>
        <v/>
      </c>
      <c r="X557" s="64" t="str">
        <f>IFERROR(VLOOKUP(B557,【記載例】工事概要!$C$24:$D$26,2,FALSE),"")</f>
        <v/>
      </c>
      <c r="Y557" s="64" t="str">
        <f>IF(B557&gt;【記載例】工事概要!$C$28,"",IF(B557&gt;=【記載例】工事概要!$C$27,$Y$13,""))</f>
        <v/>
      </c>
      <c r="Z557" s="64" t="str">
        <f>IF(B557&gt;【記載例】工事概要!$C$30,"",IF(B557&gt;=【記載例】工事概要!$C$29,$Z$13,""))</f>
        <v/>
      </c>
      <c r="AA557" s="64" t="str">
        <f>IF(B557&gt;【記載例】工事概要!$C$32,"",IF(B557&gt;=【記載例】工事概要!$C$31,$AA$13,""))</f>
        <v/>
      </c>
      <c r="AB557" s="64" t="str">
        <f>IF(B557&gt;【記載例】工事概要!$C$34,"",IF(B557&gt;=【記載例】工事概要!$C$33,$AB$13,""))</f>
        <v/>
      </c>
      <c r="AC557" s="64" t="str">
        <f>IF(B557&gt;【記載例】工事概要!$C$36,"",IF(B557&gt;=【記載例】工事概要!$C$35,$AC$13,""))</f>
        <v/>
      </c>
      <c r="AD557" s="64" t="str">
        <f>IF(B557&gt;【記載例】工事概要!$C$38,"",IF(B557&gt;=【記載例】工事概要!$C$37,$AD$13,""))</f>
        <v/>
      </c>
      <c r="AE557" s="64" t="str">
        <f>IF(B557&gt;【記載例】工事概要!$C$40,"",IF(B557&gt;=【記載例】工事概要!$C$39,$AE$13,""))</f>
        <v/>
      </c>
      <c r="AF557" s="64" t="str">
        <f t="shared" si="117"/>
        <v/>
      </c>
      <c r="AG557" s="64" t="str">
        <f t="shared" si="118"/>
        <v xml:space="preserve"> </v>
      </c>
    </row>
    <row r="558" spans="1:33" ht="39" customHeight="1">
      <c r="A558" s="47" t="str">
        <f t="shared" si="119"/>
        <v>対象期間外</v>
      </c>
      <c r="B558" s="72" t="str">
        <f>IFERROR(IF(B557=【記載例】工事概要!$E$14,"-",IF(B557="-","-",B557+1)),"-")</f>
        <v>-</v>
      </c>
      <c r="C558" s="73" t="str">
        <f t="shared" si="120"/>
        <v>-</v>
      </c>
      <c r="D558" s="66" t="str">
        <f t="shared" si="121"/>
        <v xml:space="preserve"> </v>
      </c>
      <c r="E558" s="85" t="str">
        <f>IF(B558=【記載例】工事概要!$E$10,"",IF(B558&gt;【記載例】工事概要!$E$13,"",IF(LEN(AF558)=0,"○","")))</f>
        <v/>
      </c>
      <c r="F558" s="70" t="str">
        <f t="shared" si="122"/>
        <v/>
      </c>
      <c r="G558" s="85" t="str">
        <f t="shared" si="113"/>
        <v/>
      </c>
      <c r="H558" s="85"/>
      <c r="I558" s="85"/>
      <c r="J558" s="74"/>
      <c r="K558" s="204"/>
      <c r="L558" s="71" t="str">
        <f t="shared" si="123"/>
        <v/>
      </c>
      <c r="M558" s="74" t="str">
        <f t="shared" si="114"/>
        <v/>
      </c>
      <c r="N558" s="74" t="str">
        <f t="shared" si="115"/>
        <v>-</v>
      </c>
      <c r="O558" s="71" t="str">
        <f t="shared" si="124"/>
        <v/>
      </c>
      <c r="P558" s="71" t="str">
        <f t="shared" si="125"/>
        <v>振替済み</v>
      </c>
      <c r="Q558" s="192" t="str">
        <f t="shared" si="126"/>
        <v/>
      </c>
      <c r="R558" s="199" t="str">
        <f t="shared" si="116"/>
        <v/>
      </c>
      <c r="S558" s="45"/>
      <c r="V558" s="64" t="str">
        <f>IFERROR(VLOOKUP(B558,【記載例】工事概要!$C$10:$D$14,2,FALSE),"")</f>
        <v/>
      </c>
      <c r="W558" s="64" t="str">
        <f>IFERROR(VLOOKUP(B558,【記載例】工事概要!$C$18:$D$23,2,FALSE),"")</f>
        <v/>
      </c>
      <c r="X558" s="64" t="str">
        <f>IFERROR(VLOOKUP(B558,【記載例】工事概要!$C$24:$D$26,2,FALSE),"")</f>
        <v/>
      </c>
      <c r="Y558" s="64" t="str">
        <f>IF(B558&gt;【記載例】工事概要!$C$28,"",IF(B558&gt;=【記載例】工事概要!$C$27,$Y$13,""))</f>
        <v/>
      </c>
      <c r="Z558" s="64" t="str">
        <f>IF(B558&gt;【記載例】工事概要!$C$30,"",IF(B558&gt;=【記載例】工事概要!$C$29,$Z$13,""))</f>
        <v/>
      </c>
      <c r="AA558" s="64" t="str">
        <f>IF(B558&gt;【記載例】工事概要!$C$32,"",IF(B558&gt;=【記載例】工事概要!$C$31,$AA$13,""))</f>
        <v/>
      </c>
      <c r="AB558" s="64" t="str">
        <f>IF(B558&gt;【記載例】工事概要!$C$34,"",IF(B558&gt;=【記載例】工事概要!$C$33,$AB$13,""))</f>
        <v/>
      </c>
      <c r="AC558" s="64" t="str">
        <f>IF(B558&gt;【記載例】工事概要!$C$36,"",IF(B558&gt;=【記載例】工事概要!$C$35,$AC$13,""))</f>
        <v/>
      </c>
      <c r="AD558" s="64" t="str">
        <f>IF(B558&gt;【記載例】工事概要!$C$38,"",IF(B558&gt;=【記載例】工事概要!$C$37,$AD$13,""))</f>
        <v/>
      </c>
      <c r="AE558" s="64" t="str">
        <f>IF(B558&gt;【記載例】工事概要!$C$40,"",IF(B558&gt;=【記載例】工事概要!$C$39,$AE$13,""))</f>
        <v/>
      </c>
      <c r="AF558" s="64" t="str">
        <f t="shared" si="117"/>
        <v/>
      </c>
      <c r="AG558" s="64" t="str">
        <f t="shared" si="118"/>
        <v xml:space="preserve"> </v>
      </c>
    </row>
    <row r="559" spans="1:33" ht="39" customHeight="1">
      <c r="A559" s="47" t="str">
        <f t="shared" si="119"/>
        <v>対象期間外</v>
      </c>
      <c r="B559" s="72" t="str">
        <f>IFERROR(IF(B558=【記載例】工事概要!$E$14,"-",IF(B558="-","-",B558+1)),"-")</f>
        <v>-</v>
      </c>
      <c r="C559" s="73" t="str">
        <f t="shared" si="120"/>
        <v>-</v>
      </c>
      <c r="D559" s="66" t="str">
        <f t="shared" si="121"/>
        <v xml:space="preserve"> </v>
      </c>
      <c r="E559" s="85" t="str">
        <f>IF(B559=【記載例】工事概要!$E$10,"",IF(B559&gt;【記載例】工事概要!$E$13,"",IF(LEN(AF559)=0,"○","")))</f>
        <v/>
      </c>
      <c r="F559" s="70" t="str">
        <f t="shared" si="122"/>
        <v/>
      </c>
      <c r="G559" s="85" t="str">
        <f t="shared" si="113"/>
        <v/>
      </c>
      <c r="H559" s="85"/>
      <c r="I559" s="85"/>
      <c r="J559" s="74"/>
      <c r="K559" s="204"/>
      <c r="L559" s="71" t="str">
        <f t="shared" si="123"/>
        <v/>
      </c>
      <c r="M559" s="74" t="str">
        <f t="shared" si="114"/>
        <v/>
      </c>
      <c r="N559" s="74" t="str">
        <f t="shared" si="115"/>
        <v>-</v>
      </c>
      <c r="O559" s="71" t="str">
        <f t="shared" si="124"/>
        <v/>
      </c>
      <c r="P559" s="71" t="str">
        <f t="shared" si="125"/>
        <v>振替済み</v>
      </c>
      <c r="Q559" s="192" t="str">
        <f t="shared" si="126"/>
        <v/>
      </c>
      <c r="R559" s="199" t="str">
        <f t="shared" si="116"/>
        <v/>
      </c>
      <c r="S559" s="45"/>
      <c r="V559" s="64" t="str">
        <f>IFERROR(VLOOKUP(B559,【記載例】工事概要!$C$10:$D$14,2,FALSE),"")</f>
        <v/>
      </c>
      <c r="W559" s="64" t="str">
        <f>IFERROR(VLOOKUP(B559,【記載例】工事概要!$C$18:$D$23,2,FALSE),"")</f>
        <v/>
      </c>
      <c r="X559" s="64" t="str">
        <f>IFERROR(VLOOKUP(B559,【記載例】工事概要!$C$24:$D$26,2,FALSE),"")</f>
        <v/>
      </c>
      <c r="Y559" s="64" t="str">
        <f>IF(B559&gt;【記載例】工事概要!$C$28,"",IF(B559&gt;=【記載例】工事概要!$C$27,$Y$13,""))</f>
        <v/>
      </c>
      <c r="Z559" s="64" t="str">
        <f>IF(B559&gt;【記載例】工事概要!$C$30,"",IF(B559&gt;=【記載例】工事概要!$C$29,$Z$13,""))</f>
        <v/>
      </c>
      <c r="AA559" s="64" t="str">
        <f>IF(B559&gt;【記載例】工事概要!$C$32,"",IF(B559&gt;=【記載例】工事概要!$C$31,$AA$13,""))</f>
        <v/>
      </c>
      <c r="AB559" s="64" t="str">
        <f>IF(B559&gt;【記載例】工事概要!$C$34,"",IF(B559&gt;=【記載例】工事概要!$C$33,$AB$13,""))</f>
        <v/>
      </c>
      <c r="AC559" s="64" t="str">
        <f>IF(B559&gt;【記載例】工事概要!$C$36,"",IF(B559&gt;=【記載例】工事概要!$C$35,$AC$13,""))</f>
        <v/>
      </c>
      <c r="AD559" s="64" t="str">
        <f>IF(B559&gt;【記載例】工事概要!$C$38,"",IF(B559&gt;=【記載例】工事概要!$C$37,$AD$13,""))</f>
        <v/>
      </c>
      <c r="AE559" s="64" t="str">
        <f>IF(B559&gt;【記載例】工事概要!$C$40,"",IF(B559&gt;=【記載例】工事概要!$C$39,$AE$13,""))</f>
        <v/>
      </c>
      <c r="AF559" s="64" t="str">
        <f t="shared" si="117"/>
        <v/>
      </c>
      <c r="AG559" s="64" t="str">
        <f t="shared" si="118"/>
        <v xml:space="preserve"> </v>
      </c>
    </row>
    <row r="560" spans="1:33" ht="39" customHeight="1">
      <c r="A560" s="47" t="str">
        <f t="shared" si="119"/>
        <v>対象期間外</v>
      </c>
      <c r="B560" s="72" t="str">
        <f>IFERROR(IF(B559=【記載例】工事概要!$E$14,"-",IF(B559="-","-",B559+1)),"-")</f>
        <v>-</v>
      </c>
      <c r="C560" s="73" t="str">
        <f t="shared" si="120"/>
        <v>-</v>
      </c>
      <c r="D560" s="66" t="str">
        <f t="shared" si="121"/>
        <v xml:space="preserve"> </v>
      </c>
      <c r="E560" s="85" t="str">
        <f>IF(B560=【記載例】工事概要!$E$10,"",IF(B560&gt;【記載例】工事概要!$E$13,"",IF(LEN(AF560)=0,"○","")))</f>
        <v/>
      </c>
      <c r="F560" s="70" t="str">
        <f t="shared" si="122"/>
        <v/>
      </c>
      <c r="G560" s="85" t="str">
        <f t="shared" si="113"/>
        <v/>
      </c>
      <c r="H560" s="85"/>
      <c r="I560" s="85"/>
      <c r="J560" s="74"/>
      <c r="K560" s="204"/>
      <c r="L560" s="71" t="str">
        <f t="shared" si="123"/>
        <v/>
      </c>
      <c r="M560" s="74" t="str">
        <f t="shared" si="114"/>
        <v/>
      </c>
      <c r="N560" s="74" t="str">
        <f t="shared" si="115"/>
        <v>-</v>
      </c>
      <c r="O560" s="71" t="str">
        <f t="shared" si="124"/>
        <v/>
      </c>
      <c r="P560" s="71" t="str">
        <f t="shared" si="125"/>
        <v>振替済み</v>
      </c>
      <c r="Q560" s="192" t="str">
        <f t="shared" si="126"/>
        <v/>
      </c>
      <c r="R560" s="199" t="str">
        <f t="shared" si="116"/>
        <v/>
      </c>
      <c r="S560" s="45"/>
      <c r="V560" s="64" t="str">
        <f>IFERROR(VLOOKUP(B560,【記載例】工事概要!$C$10:$D$14,2,FALSE),"")</f>
        <v/>
      </c>
      <c r="W560" s="64" t="str">
        <f>IFERROR(VLOOKUP(B560,【記載例】工事概要!$C$18:$D$23,2,FALSE),"")</f>
        <v/>
      </c>
      <c r="X560" s="64" t="str">
        <f>IFERROR(VLOOKUP(B560,【記載例】工事概要!$C$24:$D$26,2,FALSE),"")</f>
        <v/>
      </c>
      <c r="Y560" s="64" t="str">
        <f>IF(B560&gt;【記載例】工事概要!$C$28,"",IF(B560&gt;=【記載例】工事概要!$C$27,$Y$13,""))</f>
        <v/>
      </c>
      <c r="Z560" s="64" t="str">
        <f>IF(B560&gt;【記載例】工事概要!$C$30,"",IF(B560&gt;=【記載例】工事概要!$C$29,$Z$13,""))</f>
        <v/>
      </c>
      <c r="AA560" s="64" t="str">
        <f>IF(B560&gt;【記載例】工事概要!$C$32,"",IF(B560&gt;=【記載例】工事概要!$C$31,$AA$13,""))</f>
        <v/>
      </c>
      <c r="AB560" s="64" t="str">
        <f>IF(B560&gt;【記載例】工事概要!$C$34,"",IF(B560&gt;=【記載例】工事概要!$C$33,$AB$13,""))</f>
        <v/>
      </c>
      <c r="AC560" s="64" t="str">
        <f>IF(B560&gt;【記載例】工事概要!$C$36,"",IF(B560&gt;=【記載例】工事概要!$C$35,$AC$13,""))</f>
        <v/>
      </c>
      <c r="AD560" s="64" t="str">
        <f>IF(B560&gt;【記載例】工事概要!$C$38,"",IF(B560&gt;=【記載例】工事概要!$C$37,$AD$13,""))</f>
        <v/>
      </c>
      <c r="AE560" s="64" t="str">
        <f>IF(B560&gt;【記載例】工事概要!$C$40,"",IF(B560&gt;=【記載例】工事概要!$C$39,$AE$13,""))</f>
        <v/>
      </c>
      <c r="AF560" s="64" t="str">
        <f t="shared" si="117"/>
        <v/>
      </c>
      <c r="AG560" s="64" t="str">
        <f t="shared" si="118"/>
        <v xml:space="preserve"> </v>
      </c>
    </row>
    <row r="561" spans="1:33" ht="39" customHeight="1">
      <c r="A561" s="47" t="str">
        <f t="shared" si="119"/>
        <v>対象期間外</v>
      </c>
      <c r="B561" s="72" t="str">
        <f>IFERROR(IF(B560=【記載例】工事概要!$E$14,"-",IF(B560="-","-",B560+1)),"-")</f>
        <v>-</v>
      </c>
      <c r="C561" s="73" t="str">
        <f t="shared" si="120"/>
        <v>-</v>
      </c>
      <c r="D561" s="66" t="str">
        <f t="shared" si="121"/>
        <v xml:space="preserve"> </v>
      </c>
      <c r="E561" s="85" t="str">
        <f>IF(B561=【記載例】工事概要!$E$10,"",IF(B561&gt;【記載例】工事概要!$E$13,"",IF(LEN(AF561)=0,"○","")))</f>
        <v/>
      </c>
      <c r="F561" s="70" t="str">
        <f t="shared" si="122"/>
        <v/>
      </c>
      <c r="G561" s="85" t="str">
        <f t="shared" si="113"/>
        <v/>
      </c>
      <c r="H561" s="85"/>
      <c r="I561" s="85"/>
      <c r="J561" s="74"/>
      <c r="K561" s="204"/>
      <c r="L561" s="71" t="str">
        <f t="shared" si="123"/>
        <v/>
      </c>
      <c r="M561" s="74" t="str">
        <f t="shared" si="114"/>
        <v/>
      </c>
      <c r="N561" s="74" t="str">
        <f t="shared" si="115"/>
        <v>-</v>
      </c>
      <c r="O561" s="71" t="str">
        <f t="shared" si="124"/>
        <v/>
      </c>
      <c r="P561" s="71" t="str">
        <f t="shared" si="125"/>
        <v>振替済み</v>
      </c>
      <c r="Q561" s="192" t="str">
        <f t="shared" si="126"/>
        <v/>
      </c>
      <c r="R561" s="199" t="str">
        <f t="shared" si="116"/>
        <v/>
      </c>
      <c r="S561" s="45"/>
      <c r="V561" s="64" t="str">
        <f>IFERROR(VLOOKUP(B561,【記載例】工事概要!$C$10:$D$14,2,FALSE),"")</f>
        <v/>
      </c>
      <c r="W561" s="64" t="str">
        <f>IFERROR(VLOOKUP(B561,【記載例】工事概要!$C$18:$D$23,2,FALSE),"")</f>
        <v/>
      </c>
      <c r="X561" s="64" t="str">
        <f>IFERROR(VLOOKUP(B561,【記載例】工事概要!$C$24:$D$26,2,FALSE),"")</f>
        <v/>
      </c>
      <c r="Y561" s="64" t="str">
        <f>IF(B561&gt;【記載例】工事概要!$C$28,"",IF(B561&gt;=【記載例】工事概要!$C$27,$Y$13,""))</f>
        <v/>
      </c>
      <c r="Z561" s="64" t="str">
        <f>IF(B561&gt;【記載例】工事概要!$C$30,"",IF(B561&gt;=【記載例】工事概要!$C$29,$Z$13,""))</f>
        <v/>
      </c>
      <c r="AA561" s="64" t="str">
        <f>IF(B561&gt;【記載例】工事概要!$C$32,"",IF(B561&gt;=【記載例】工事概要!$C$31,$AA$13,""))</f>
        <v/>
      </c>
      <c r="AB561" s="64" t="str">
        <f>IF(B561&gt;【記載例】工事概要!$C$34,"",IF(B561&gt;=【記載例】工事概要!$C$33,$AB$13,""))</f>
        <v/>
      </c>
      <c r="AC561" s="64" t="str">
        <f>IF(B561&gt;【記載例】工事概要!$C$36,"",IF(B561&gt;=【記載例】工事概要!$C$35,$AC$13,""))</f>
        <v/>
      </c>
      <c r="AD561" s="64" t="str">
        <f>IF(B561&gt;【記載例】工事概要!$C$38,"",IF(B561&gt;=【記載例】工事概要!$C$37,$AD$13,""))</f>
        <v/>
      </c>
      <c r="AE561" s="64" t="str">
        <f>IF(B561&gt;【記載例】工事概要!$C$40,"",IF(B561&gt;=【記載例】工事概要!$C$39,$AE$13,""))</f>
        <v/>
      </c>
      <c r="AF561" s="64" t="str">
        <f t="shared" si="117"/>
        <v/>
      </c>
      <c r="AG561" s="64" t="str">
        <f t="shared" si="118"/>
        <v xml:space="preserve"> </v>
      </c>
    </row>
    <row r="562" spans="1:33" ht="39" customHeight="1">
      <c r="A562" s="47" t="str">
        <f t="shared" si="119"/>
        <v>対象期間外</v>
      </c>
      <c r="B562" s="72" t="str">
        <f>IFERROR(IF(B561=【記載例】工事概要!$E$14,"-",IF(B561="-","-",B561+1)),"-")</f>
        <v>-</v>
      </c>
      <c r="C562" s="73" t="str">
        <f t="shared" si="120"/>
        <v>-</v>
      </c>
      <c r="D562" s="66" t="str">
        <f t="shared" si="121"/>
        <v xml:space="preserve"> </v>
      </c>
      <c r="E562" s="85" t="str">
        <f>IF(B562=【記載例】工事概要!$E$10,"",IF(B562&gt;【記載例】工事概要!$E$13,"",IF(LEN(AF562)=0,"○","")))</f>
        <v/>
      </c>
      <c r="F562" s="70" t="str">
        <f t="shared" si="122"/>
        <v/>
      </c>
      <c r="G562" s="85" t="str">
        <f t="shared" si="113"/>
        <v/>
      </c>
      <c r="H562" s="85"/>
      <c r="I562" s="85"/>
      <c r="J562" s="74"/>
      <c r="K562" s="204"/>
      <c r="L562" s="71" t="str">
        <f t="shared" si="123"/>
        <v/>
      </c>
      <c r="M562" s="74" t="str">
        <f t="shared" si="114"/>
        <v/>
      </c>
      <c r="N562" s="74" t="str">
        <f t="shared" si="115"/>
        <v>-</v>
      </c>
      <c r="O562" s="71" t="str">
        <f t="shared" si="124"/>
        <v/>
      </c>
      <c r="P562" s="71" t="str">
        <f t="shared" si="125"/>
        <v>振替済み</v>
      </c>
      <c r="Q562" s="192" t="str">
        <f t="shared" si="126"/>
        <v/>
      </c>
      <c r="R562" s="199" t="str">
        <f t="shared" si="116"/>
        <v/>
      </c>
      <c r="S562" s="45"/>
      <c r="V562" s="64" t="str">
        <f>IFERROR(VLOOKUP(B562,【記載例】工事概要!$C$10:$D$14,2,FALSE),"")</f>
        <v/>
      </c>
      <c r="W562" s="64" t="str">
        <f>IFERROR(VLOOKUP(B562,【記載例】工事概要!$C$18:$D$23,2,FALSE),"")</f>
        <v/>
      </c>
      <c r="X562" s="64" t="str">
        <f>IFERROR(VLOOKUP(B562,【記載例】工事概要!$C$24:$D$26,2,FALSE),"")</f>
        <v/>
      </c>
      <c r="Y562" s="64" t="str">
        <f>IF(B562&gt;【記載例】工事概要!$C$28,"",IF(B562&gt;=【記載例】工事概要!$C$27,$Y$13,""))</f>
        <v/>
      </c>
      <c r="Z562" s="64" t="str">
        <f>IF(B562&gt;【記載例】工事概要!$C$30,"",IF(B562&gt;=【記載例】工事概要!$C$29,$Z$13,""))</f>
        <v/>
      </c>
      <c r="AA562" s="64" t="str">
        <f>IF(B562&gt;【記載例】工事概要!$C$32,"",IF(B562&gt;=【記載例】工事概要!$C$31,$AA$13,""))</f>
        <v/>
      </c>
      <c r="AB562" s="64" t="str">
        <f>IF(B562&gt;【記載例】工事概要!$C$34,"",IF(B562&gt;=【記載例】工事概要!$C$33,$AB$13,""))</f>
        <v/>
      </c>
      <c r="AC562" s="64" t="str">
        <f>IF(B562&gt;【記載例】工事概要!$C$36,"",IF(B562&gt;=【記載例】工事概要!$C$35,$AC$13,""))</f>
        <v/>
      </c>
      <c r="AD562" s="64" t="str">
        <f>IF(B562&gt;【記載例】工事概要!$C$38,"",IF(B562&gt;=【記載例】工事概要!$C$37,$AD$13,""))</f>
        <v/>
      </c>
      <c r="AE562" s="64" t="str">
        <f>IF(B562&gt;【記載例】工事概要!$C$40,"",IF(B562&gt;=【記載例】工事概要!$C$39,$AE$13,""))</f>
        <v/>
      </c>
      <c r="AF562" s="64" t="str">
        <f t="shared" si="117"/>
        <v/>
      </c>
      <c r="AG562" s="64" t="str">
        <f t="shared" si="118"/>
        <v xml:space="preserve"> </v>
      </c>
    </row>
    <row r="563" spans="1:33" ht="39" customHeight="1">
      <c r="A563" s="47" t="str">
        <f t="shared" si="119"/>
        <v>対象期間外</v>
      </c>
      <c r="B563" s="72" t="str">
        <f>IFERROR(IF(B562=【記載例】工事概要!$E$14,"-",IF(B562="-","-",B562+1)),"-")</f>
        <v>-</v>
      </c>
      <c r="C563" s="73" t="str">
        <f t="shared" si="120"/>
        <v>-</v>
      </c>
      <c r="D563" s="66" t="str">
        <f t="shared" si="121"/>
        <v xml:space="preserve"> </v>
      </c>
      <c r="E563" s="85" t="str">
        <f>IF(B563=【記載例】工事概要!$E$10,"",IF(B563&gt;【記載例】工事概要!$E$13,"",IF(LEN(AF563)=0,"○","")))</f>
        <v/>
      </c>
      <c r="F563" s="70" t="str">
        <f t="shared" si="122"/>
        <v/>
      </c>
      <c r="G563" s="85" t="str">
        <f t="shared" si="113"/>
        <v/>
      </c>
      <c r="H563" s="85"/>
      <c r="I563" s="85"/>
      <c r="J563" s="74"/>
      <c r="K563" s="204"/>
      <c r="L563" s="71" t="str">
        <f t="shared" si="123"/>
        <v/>
      </c>
      <c r="M563" s="74" t="str">
        <f t="shared" si="114"/>
        <v/>
      </c>
      <c r="N563" s="74" t="str">
        <f t="shared" si="115"/>
        <v>-</v>
      </c>
      <c r="O563" s="71" t="str">
        <f t="shared" si="124"/>
        <v/>
      </c>
      <c r="P563" s="71" t="str">
        <f t="shared" si="125"/>
        <v>振替済み</v>
      </c>
      <c r="Q563" s="192" t="str">
        <f t="shared" si="126"/>
        <v/>
      </c>
      <c r="R563" s="199" t="str">
        <f t="shared" si="116"/>
        <v/>
      </c>
      <c r="S563" s="45"/>
      <c r="V563" s="64" t="str">
        <f>IFERROR(VLOOKUP(B563,【記載例】工事概要!$C$10:$D$14,2,FALSE),"")</f>
        <v/>
      </c>
      <c r="W563" s="64" t="str">
        <f>IFERROR(VLOOKUP(B563,【記載例】工事概要!$C$18:$D$23,2,FALSE),"")</f>
        <v/>
      </c>
      <c r="X563" s="64" t="str">
        <f>IFERROR(VLOOKUP(B563,【記載例】工事概要!$C$24:$D$26,2,FALSE),"")</f>
        <v/>
      </c>
      <c r="Y563" s="64" t="str">
        <f>IF(B563&gt;【記載例】工事概要!$C$28,"",IF(B563&gt;=【記載例】工事概要!$C$27,$Y$13,""))</f>
        <v/>
      </c>
      <c r="Z563" s="64" t="str">
        <f>IF(B563&gt;【記載例】工事概要!$C$30,"",IF(B563&gt;=【記載例】工事概要!$C$29,$Z$13,""))</f>
        <v/>
      </c>
      <c r="AA563" s="64" t="str">
        <f>IF(B563&gt;【記載例】工事概要!$C$32,"",IF(B563&gt;=【記載例】工事概要!$C$31,$AA$13,""))</f>
        <v/>
      </c>
      <c r="AB563" s="64" t="str">
        <f>IF(B563&gt;【記載例】工事概要!$C$34,"",IF(B563&gt;=【記載例】工事概要!$C$33,$AB$13,""))</f>
        <v/>
      </c>
      <c r="AC563" s="64" t="str">
        <f>IF(B563&gt;【記載例】工事概要!$C$36,"",IF(B563&gt;=【記載例】工事概要!$C$35,$AC$13,""))</f>
        <v/>
      </c>
      <c r="AD563" s="64" t="str">
        <f>IF(B563&gt;【記載例】工事概要!$C$38,"",IF(B563&gt;=【記載例】工事概要!$C$37,$AD$13,""))</f>
        <v/>
      </c>
      <c r="AE563" s="64" t="str">
        <f>IF(B563&gt;【記載例】工事概要!$C$40,"",IF(B563&gt;=【記載例】工事概要!$C$39,$AE$13,""))</f>
        <v/>
      </c>
      <c r="AF563" s="64" t="str">
        <f t="shared" si="117"/>
        <v/>
      </c>
      <c r="AG563" s="64" t="str">
        <f t="shared" si="118"/>
        <v xml:space="preserve"> </v>
      </c>
    </row>
    <row r="564" spans="1:33" ht="39" customHeight="1">
      <c r="A564" s="47" t="str">
        <f t="shared" si="119"/>
        <v>対象期間外</v>
      </c>
      <c r="B564" s="72" t="str">
        <f>IFERROR(IF(B563=【記載例】工事概要!$E$14,"-",IF(B563="-","-",B563+1)),"-")</f>
        <v>-</v>
      </c>
      <c r="C564" s="73" t="str">
        <f t="shared" si="120"/>
        <v>-</v>
      </c>
      <c r="D564" s="66" t="str">
        <f t="shared" si="121"/>
        <v xml:space="preserve"> </v>
      </c>
      <c r="E564" s="85" t="str">
        <f>IF(B564=【記載例】工事概要!$E$10,"",IF(B564&gt;【記載例】工事概要!$E$13,"",IF(LEN(AF564)=0,"○","")))</f>
        <v/>
      </c>
      <c r="F564" s="70" t="str">
        <f t="shared" si="122"/>
        <v/>
      </c>
      <c r="G564" s="85" t="str">
        <f t="shared" si="113"/>
        <v/>
      </c>
      <c r="H564" s="85"/>
      <c r="I564" s="85"/>
      <c r="J564" s="74"/>
      <c r="K564" s="204"/>
      <c r="L564" s="71" t="str">
        <f t="shared" si="123"/>
        <v/>
      </c>
      <c r="M564" s="74" t="str">
        <f t="shared" si="114"/>
        <v/>
      </c>
      <c r="N564" s="74" t="str">
        <f t="shared" si="115"/>
        <v>-</v>
      </c>
      <c r="O564" s="71" t="str">
        <f t="shared" si="124"/>
        <v/>
      </c>
      <c r="P564" s="71" t="str">
        <f t="shared" si="125"/>
        <v>振替済み</v>
      </c>
      <c r="Q564" s="192" t="str">
        <f t="shared" si="126"/>
        <v/>
      </c>
      <c r="R564" s="199" t="str">
        <f t="shared" si="116"/>
        <v/>
      </c>
      <c r="S564" s="45"/>
      <c r="V564" s="64" t="str">
        <f>IFERROR(VLOOKUP(B564,【記載例】工事概要!$C$10:$D$14,2,FALSE),"")</f>
        <v/>
      </c>
      <c r="W564" s="64" t="str">
        <f>IFERROR(VLOOKUP(B564,【記載例】工事概要!$C$18:$D$23,2,FALSE),"")</f>
        <v/>
      </c>
      <c r="X564" s="64" t="str">
        <f>IFERROR(VLOOKUP(B564,【記載例】工事概要!$C$24:$D$26,2,FALSE),"")</f>
        <v/>
      </c>
      <c r="Y564" s="64" t="str">
        <f>IF(B564&gt;【記載例】工事概要!$C$28,"",IF(B564&gt;=【記載例】工事概要!$C$27,$Y$13,""))</f>
        <v/>
      </c>
      <c r="Z564" s="64" t="str">
        <f>IF(B564&gt;【記載例】工事概要!$C$30,"",IF(B564&gt;=【記載例】工事概要!$C$29,$Z$13,""))</f>
        <v/>
      </c>
      <c r="AA564" s="64" t="str">
        <f>IF(B564&gt;【記載例】工事概要!$C$32,"",IF(B564&gt;=【記載例】工事概要!$C$31,$AA$13,""))</f>
        <v/>
      </c>
      <c r="AB564" s="64" t="str">
        <f>IF(B564&gt;【記載例】工事概要!$C$34,"",IF(B564&gt;=【記載例】工事概要!$C$33,$AB$13,""))</f>
        <v/>
      </c>
      <c r="AC564" s="64" t="str">
        <f>IF(B564&gt;【記載例】工事概要!$C$36,"",IF(B564&gt;=【記載例】工事概要!$C$35,$AC$13,""))</f>
        <v/>
      </c>
      <c r="AD564" s="64" t="str">
        <f>IF(B564&gt;【記載例】工事概要!$C$38,"",IF(B564&gt;=【記載例】工事概要!$C$37,$AD$13,""))</f>
        <v/>
      </c>
      <c r="AE564" s="64" t="str">
        <f>IF(B564&gt;【記載例】工事概要!$C$40,"",IF(B564&gt;=【記載例】工事概要!$C$39,$AE$13,""))</f>
        <v/>
      </c>
      <c r="AF564" s="64" t="str">
        <f t="shared" si="117"/>
        <v/>
      </c>
      <c r="AG564" s="64" t="str">
        <f t="shared" si="118"/>
        <v xml:space="preserve"> </v>
      </c>
    </row>
    <row r="565" spans="1:33" ht="39" customHeight="1">
      <c r="A565" s="47" t="str">
        <f t="shared" si="119"/>
        <v>対象期間外</v>
      </c>
      <c r="B565" s="72" t="str">
        <f>IFERROR(IF(B564=【記載例】工事概要!$E$14,"-",IF(B564="-","-",B564+1)),"-")</f>
        <v>-</v>
      </c>
      <c r="C565" s="73" t="str">
        <f t="shared" si="120"/>
        <v>-</v>
      </c>
      <c r="D565" s="66" t="str">
        <f t="shared" si="121"/>
        <v xml:space="preserve"> </v>
      </c>
      <c r="E565" s="85" t="str">
        <f>IF(B565=【記載例】工事概要!$E$10,"",IF(B565&gt;【記載例】工事概要!$E$13,"",IF(LEN(AF565)=0,"○","")))</f>
        <v/>
      </c>
      <c r="F565" s="70" t="str">
        <f t="shared" si="122"/>
        <v/>
      </c>
      <c r="G565" s="85" t="str">
        <f t="shared" si="113"/>
        <v/>
      </c>
      <c r="H565" s="85"/>
      <c r="I565" s="85"/>
      <c r="J565" s="74"/>
      <c r="K565" s="204"/>
      <c r="L565" s="71" t="str">
        <f t="shared" si="123"/>
        <v/>
      </c>
      <c r="M565" s="74" t="str">
        <f t="shared" si="114"/>
        <v/>
      </c>
      <c r="N565" s="74" t="str">
        <f t="shared" si="115"/>
        <v>-</v>
      </c>
      <c r="O565" s="71" t="str">
        <f t="shared" si="124"/>
        <v/>
      </c>
      <c r="P565" s="71" t="str">
        <f t="shared" si="125"/>
        <v>振替済み</v>
      </c>
      <c r="Q565" s="192" t="str">
        <f t="shared" si="126"/>
        <v/>
      </c>
      <c r="R565" s="199" t="str">
        <f t="shared" si="116"/>
        <v/>
      </c>
      <c r="S565" s="45"/>
      <c r="V565" s="64" t="str">
        <f>IFERROR(VLOOKUP(B565,【記載例】工事概要!$C$10:$D$14,2,FALSE),"")</f>
        <v/>
      </c>
      <c r="W565" s="64" t="str">
        <f>IFERROR(VLOOKUP(B565,【記載例】工事概要!$C$18:$D$23,2,FALSE),"")</f>
        <v/>
      </c>
      <c r="X565" s="64" t="str">
        <f>IFERROR(VLOOKUP(B565,【記載例】工事概要!$C$24:$D$26,2,FALSE),"")</f>
        <v/>
      </c>
      <c r="Y565" s="64" t="str">
        <f>IF(B565&gt;【記載例】工事概要!$C$28,"",IF(B565&gt;=【記載例】工事概要!$C$27,$Y$13,""))</f>
        <v/>
      </c>
      <c r="Z565" s="64" t="str">
        <f>IF(B565&gt;【記載例】工事概要!$C$30,"",IF(B565&gt;=【記載例】工事概要!$C$29,$Z$13,""))</f>
        <v/>
      </c>
      <c r="AA565" s="64" t="str">
        <f>IF(B565&gt;【記載例】工事概要!$C$32,"",IF(B565&gt;=【記載例】工事概要!$C$31,$AA$13,""))</f>
        <v/>
      </c>
      <c r="AB565" s="64" t="str">
        <f>IF(B565&gt;【記載例】工事概要!$C$34,"",IF(B565&gt;=【記載例】工事概要!$C$33,$AB$13,""))</f>
        <v/>
      </c>
      <c r="AC565" s="64" t="str">
        <f>IF(B565&gt;【記載例】工事概要!$C$36,"",IF(B565&gt;=【記載例】工事概要!$C$35,$AC$13,""))</f>
        <v/>
      </c>
      <c r="AD565" s="64" t="str">
        <f>IF(B565&gt;【記載例】工事概要!$C$38,"",IF(B565&gt;=【記載例】工事概要!$C$37,$AD$13,""))</f>
        <v/>
      </c>
      <c r="AE565" s="64" t="str">
        <f>IF(B565&gt;【記載例】工事概要!$C$40,"",IF(B565&gt;=【記載例】工事概要!$C$39,$AE$13,""))</f>
        <v/>
      </c>
      <c r="AF565" s="64" t="str">
        <f t="shared" si="117"/>
        <v/>
      </c>
      <c r="AG565" s="64" t="str">
        <f t="shared" si="118"/>
        <v xml:space="preserve"> </v>
      </c>
    </row>
    <row r="566" spans="1:33" ht="39" customHeight="1">
      <c r="A566" s="47" t="str">
        <f t="shared" si="119"/>
        <v>対象期間外</v>
      </c>
      <c r="B566" s="72" t="str">
        <f>IFERROR(IF(B565=【記載例】工事概要!$E$14,"-",IF(B565="-","-",B565+1)),"-")</f>
        <v>-</v>
      </c>
      <c r="C566" s="73" t="str">
        <f t="shared" si="120"/>
        <v>-</v>
      </c>
      <c r="D566" s="66" t="str">
        <f t="shared" si="121"/>
        <v xml:space="preserve"> </v>
      </c>
      <c r="E566" s="85" t="str">
        <f>IF(B566=【記載例】工事概要!$E$10,"",IF(B566&gt;【記載例】工事概要!$E$13,"",IF(LEN(AF566)=0,"○","")))</f>
        <v/>
      </c>
      <c r="F566" s="70" t="str">
        <f t="shared" si="122"/>
        <v/>
      </c>
      <c r="G566" s="85" t="str">
        <f t="shared" si="113"/>
        <v/>
      </c>
      <c r="H566" s="85"/>
      <c r="I566" s="85"/>
      <c r="J566" s="74"/>
      <c r="K566" s="204"/>
      <c r="L566" s="71" t="str">
        <f t="shared" si="123"/>
        <v/>
      </c>
      <c r="M566" s="74" t="str">
        <f t="shared" si="114"/>
        <v/>
      </c>
      <c r="N566" s="74" t="str">
        <f t="shared" si="115"/>
        <v>-</v>
      </c>
      <c r="O566" s="71" t="str">
        <f t="shared" si="124"/>
        <v/>
      </c>
      <c r="P566" s="71" t="str">
        <f t="shared" si="125"/>
        <v>振替済み</v>
      </c>
      <c r="Q566" s="192" t="str">
        <f t="shared" si="126"/>
        <v/>
      </c>
      <c r="R566" s="199" t="str">
        <f t="shared" si="116"/>
        <v/>
      </c>
      <c r="S566" s="45"/>
      <c r="V566" s="64" t="str">
        <f>IFERROR(VLOOKUP(B566,【記載例】工事概要!$C$10:$D$14,2,FALSE),"")</f>
        <v/>
      </c>
      <c r="W566" s="64" t="str">
        <f>IFERROR(VLOOKUP(B566,【記載例】工事概要!$C$18:$D$23,2,FALSE),"")</f>
        <v/>
      </c>
      <c r="X566" s="64" t="str">
        <f>IFERROR(VLOOKUP(B566,【記載例】工事概要!$C$24:$D$26,2,FALSE),"")</f>
        <v/>
      </c>
      <c r="Y566" s="64" t="str">
        <f>IF(B566&gt;【記載例】工事概要!$C$28,"",IF(B566&gt;=【記載例】工事概要!$C$27,$Y$13,""))</f>
        <v/>
      </c>
      <c r="Z566" s="64" t="str">
        <f>IF(B566&gt;【記載例】工事概要!$C$30,"",IF(B566&gt;=【記載例】工事概要!$C$29,$Z$13,""))</f>
        <v/>
      </c>
      <c r="AA566" s="64" t="str">
        <f>IF(B566&gt;【記載例】工事概要!$C$32,"",IF(B566&gt;=【記載例】工事概要!$C$31,$AA$13,""))</f>
        <v/>
      </c>
      <c r="AB566" s="64" t="str">
        <f>IF(B566&gt;【記載例】工事概要!$C$34,"",IF(B566&gt;=【記載例】工事概要!$C$33,$AB$13,""))</f>
        <v/>
      </c>
      <c r="AC566" s="64" t="str">
        <f>IF(B566&gt;【記載例】工事概要!$C$36,"",IF(B566&gt;=【記載例】工事概要!$C$35,$AC$13,""))</f>
        <v/>
      </c>
      <c r="AD566" s="64" t="str">
        <f>IF(B566&gt;【記載例】工事概要!$C$38,"",IF(B566&gt;=【記載例】工事概要!$C$37,$AD$13,""))</f>
        <v/>
      </c>
      <c r="AE566" s="64" t="str">
        <f>IF(B566&gt;【記載例】工事概要!$C$40,"",IF(B566&gt;=【記載例】工事概要!$C$39,$AE$13,""))</f>
        <v/>
      </c>
      <c r="AF566" s="64" t="str">
        <f t="shared" si="117"/>
        <v/>
      </c>
      <c r="AG566" s="64" t="str">
        <f t="shared" si="118"/>
        <v xml:space="preserve"> </v>
      </c>
    </row>
    <row r="567" spans="1:33" ht="39" customHeight="1">
      <c r="A567" s="47" t="str">
        <f t="shared" si="119"/>
        <v>対象期間外</v>
      </c>
      <c r="B567" s="72" t="str">
        <f>IFERROR(IF(B566=【記載例】工事概要!$E$14,"-",IF(B566="-","-",B566+1)),"-")</f>
        <v>-</v>
      </c>
      <c r="C567" s="73" t="str">
        <f t="shared" si="120"/>
        <v>-</v>
      </c>
      <c r="D567" s="66" t="str">
        <f t="shared" si="121"/>
        <v xml:space="preserve"> </v>
      </c>
      <c r="E567" s="85" t="str">
        <f>IF(B567=【記載例】工事概要!$E$10,"",IF(B567&gt;【記載例】工事概要!$E$13,"",IF(LEN(AF567)=0,"○","")))</f>
        <v/>
      </c>
      <c r="F567" s="70" t="str">
        <f t="shared" si="122"/>
        <v/>
      </c>
      <c r="G567" s="85" t="str">
        <f t="shared" si="113"/>
        <v/>
      </c>
      <c r="H567" s="85"/>
      <c r="I567" s="85"/>
      <c r="J567" s="74"/>
      <c r="K567" s="204"/>
      <c r="L567" s="71" t="str">
        <f t="shared" si="123"/>
        <v/>
      </c>
      <c r="M567" s="74" t="str">
        <f t="shared" si="114"/>
        <v/>
      </c>
      <c r="N567" s="74" t="str">
        <f t="shared" si="115"/>
        <v>-</v>
      </c>
      <c r="O567" s="71" t="str">
        <f t="shared" si="124"/>
        <v/>
      </c>
      <c r="P567" s="71" t="str">
        <f t="shared" si="125"/>
        <v>振替済み</v>
      </c>
      <c r="Q567" s="192" t="str">
        <f t="shared" si="126"/>
        <v/>
      </c>
      <c r="R567" s="199" t="str">
        <f t="shared" si="116"/>
        <v/>
      </c>
      <c r="S567" s="45"/>
      <c r="V567" s="64" t="str">
        <f>IFERROR(VLOOKUP(B567,【記載例】工事概要!$C$10:$D$14,2,FALSE),"")</f>
        <v/>
      </c>
      <c r="W567" s="64" t="str">
        <f>IFERROR(VLOOKUP(B567,【記載例】工事概要!$C$18:$D$23,2,FALSE),"")</f>
        <v/>
      </c>
      <c r="X567" s="64" t="str">
        <f>IFERROR(VLOOKUP(B567,【記載例】工事概要!$C$24:$D$26,2,FALSE),"")</f>
        <v/>
      </c>
      <c r="Y567" s="64" t="str">
        <f>IF(B567&gt;【記載例】工事概要!$C$28,"",IF(B567&gt;=【記載例】工事概要!$C$27,$Y$13,""))</f>
        <v/>
      </c>
      <c r="Z567" s="64" t="str">
        <f>IF(B567&gt;【記載例】工事概要!$C$30,"",IF(B567&gt;=【記載例】工事概要!$C$29,$Z$13,""))</f>
        <v/>
      </c>
      <c r="AA567" s="64" t="str">
        <f>IF(B567&gt;【記載例】工事概要!$C$32,"",IF(B567&gt;=【記載例】工事概要!$C$31,$AA$13,""))</f>
        <v/>
      </c>
      <c r="AB567" s="64" t="str">
        <f>IF(B567&gt;【記載例】工事概要!$C$34,"",IF(B567&gt;=【記載例】工事概要!$C$33,$AB$13,""))</f>
        <v/>
      </c>
      <c r="AC567" s="64" t="str">
        <f>IF(B567&gt;【記載例】工事概要!$C$36,"",IF(B567&gt;=【記載例】工事概要!$C$35,$AC$13,""))</f>
        <v/>
      </c>
      <c r="AD567" s="64" t="str">
        <f>IF(B567&gt;【記載例】工事概要!$C$38,"",IF(B567&gt;=【記載例】工事概要!$C$37,$AD$13,""))</f>
        <v/>
      </c>
      <c r="AE567" s="64" t="str">
        <f>IF(B567&gt;【記載例】工事概要!$C$40,"",IF(B567&gt;=【記載例】工事概要!$C$39,$AE$13,""))</f>
        <v/>
      </c>
      <c r="AF567" s="64" t="str">
        <f t="shared" si="117"/>
        <v/>
      </c>
      <c r="AG567" s="64" t="str">
        <f t="shared" si="118"/>
        <v xml:space="preserve"> </v>
      </c>
    </row>
    <row r="568" spans="1:33" ht="39" customHeight="1">
      <c r="A568" s="47" t="str">
        <f t="shared" si="119"/>
        <v>対象期間外</v>
      </c>
      <c r="B568" s="72" t="str">
        <f>IFERROR(IF(B567=【記載例】工事概要!$E$14,"-",IF(B567="-","-",B567+1)),"-")</f>
        <v>-</v>
      </c>
      <c r="C568" s="73" t="str">
        <f t="shared" si="120"/>
        <v>-</v>
      </c>
      <c r="D568" s="66" t="str">
        <f t="shared" si="121"/>
        <v xml:space="preserve"> </v>
      </c>
      <c r="E568" s="85" t="str">
        <f>IF(B568=【記載例】工事概要!$E$10,"",IF(B568&gt;【記載例】工事概要!$E$13,"",IF(LEN(AF568)=0,"○","")))</f>
        <v/>
      </c>
      <c r="F568" s="70" t="str">
        <f t="shared" si="122"/>
        <v/>
      </c>
      <c r="G568" s="85" t="str">
        <f t="shared" si="113"/>
        <v/>
      </c>
      <c r="H568" s="85"/>
      <c r="I568" s="85"/>
      <c r="J568" s="74"/>
      <c r="K568" s="204"/>
      <c r="L568" s="71" t="str">
        <f t="shared" si="123"/>
        <v/>
      </c>
      <c r="M568" s="74" t="str">
        <f t="shared" si="114"/>
        <v/>
      </c>
      <c r="N568" s="74" t="str">
        <f t="shared" si="115"/>
        <v>-</v>
      </c>
      <c r="O568" s="71" t="str">
        <f t="shared" si="124"/>
        <v/>
      </c>
      <c r="P568" s="71" t="str">
        <f t="shared" si="125"/>
        <v>振替済み</v>
      </c>
      <c r="Q568" s="192" t="str">
        <f t="shared" si="126"/>
        <v/>
      </c>
      <c r="R568" s="199" t="str">
        <f t="shared" si="116"/>
        <v/>
      </c>
      <c r="S568" s="45"/>
      <c r="V568" s="64" t="str">
        <f>IFERROR(VLOOKUP(B568,【記載例】工事概要!$C$10:$D$14,2,FALSE),"")</f>
        <v/>
      </c>
      <c r="W568" s="64" t="str">
        <f>IFERROR(VLOOKUP(B568,【記載例】工事概要!$C$18:$D$23,2,FALSE),"")</f>
        <v/>
      </c>
      <c r="X568" s="64" t="str">
        <f>IFERROR(VLOOKUP(B568,【記載例】工事概要!$C$24:$D$26,2,FALSE),"")</f>
        <v/>
      </c>
      <c r="Y568" s="64" t="str">
        <f>IF(B568&gt;【記載例】工事概要!$C$28,"",IF(B568&gt;=【記載例】工事概要!$C$27,$Y$13,""))</f>
        <v/>
      </c>
      <c r="Z568" s="64" t="str">
        <f>IF(B568&gt;【記載例】工事概要!$C$30,"",IF(B568&gt;=【記載例】工事概要!$C$29,$Z$13,""))</f>
        <v/>
      </c>
      <c r="AA568" s="64" t="str">
        <f>IF(B568&gt;【記載例】工事概要!$C$32,"",IF(B568&gt;=【記載例】工事概要!$C$31,$AA$13,""))</f>
        <v/>
      </c>
      <c r="AB568" s="64" t="str">
        <f>IF(B568&gt;【記載例】工事概要!$C$34,"",IF(B568&gt;=【記載例】工事概要!$C$33,$AB$13,""))</f>
        <v/>
      </c>
      <c r="AC568" s="64" t="str">
        <f>IF(B568&gt;【記載例】工事概要!$C$36,"",IF(B568&gt;=【記載例】工事概要!$C$35,$AC$13,""))</f>
        <v/>
      </c>
      <c r="AD568" s="64" t="str">
        <f>IF(B568&gt;【記載例】工事概要!$C$38,"",IF(B568&gt;=【記載例】工事概要!$C$37,$AD$13,""))</f>
        <v/>
      </c>
      <c r="AE568" s="64" t="str">
        <f>IF(B568&gt;【記載例】工事概要!$C$40,"",IF(B568&gt;=【記載例】工事概要!$C$39,$AE$13,""))</f>
        <v/>
      </c>
      <c r="AF568" s="64" t="str">
        <f t="shared" si="117"/>
        <v/>
      </c>
      <c r="AG568" s="64" t="str">
        <f t="shared" si="118"/>
        <v xml:space="preserve"> </v>
      </c>
    </row>
    <row r="569" spans="1:33" ht="39" customHeight="1">
      <c r="A569" s="47" t="str">
        <f t="shared" si="119"/>
        <v>対象期間外</v>
      </c>
      <c r="B569" s="72" t="str">
        <f>IFERROR(IF(B568=【記載例】工事概要!$E$14,"-",IF(B568="-","-",B568+1)),"-")</f>
        <v>-</v>
      </c>
      <c r="C569" s="73" t="str">
        <f t="shared" si="120"/>
        <v>-</v>
      </c>
      <c r="D569" s="66" t="str">
        <f t="shared" si="121"/>
        <v xml:space="preserve"> </v>
      </c>
      <c r="E569" s="85" t="str">
        <f>IF(B569=【記載例】工事概要!$E$10,"",IF(B569&gt;【記載例】工事概要!$E$13,"",IF(LEN(AF569)=0,"○","")))</f>
        <v/>
      </c>
      <c r="F569" s="70" t="str">
        <f t="shared" si="122"/>
        <v/>
      </c>
      <c r="G569" s="85" t="str">
        <f t="shared" si="113"/>
        <v/>
      </c>
      <c r="H569" s="85"/>
      <c r="I569" s="85"/>
      <c r="J569" s="74"/>
      <c r="K569" s="204"/>
      <c r="L569" s="71" t="str">
        <f t="shared" si="123"/>
        <v/>
      </c>
      <c r="M569" s="74" t="str">
        <f t="shared" si="114"/>
        <v/>
      </c>
      <c r="N569" s="74" t="str">
        <f t="shared" si="115"/>
        <v>-</v>
      </c>
      <c r="O569" s="71" t="str">
        <f t="shared" si="124"/>
        <v/>
      </c>
      <c r="P569" s="71" t="str">
        <f t="shared" si="125"/>
        <v>振替済み</v>
      </c>
      <c r="Q569" s="192" t="str">
        <f t="shared" si="126"/>
        <v/>
      </c>
      <c r="R569" s="199" t="str">
        <f t="shared" si="116"/>
        <v/>
      </c>
      <c r="S569" s="45"/>
      <c r="V569" s="64" t="str">
        <f>IFERROR(VLOOKUP(B569,【記載例】工事概要!$C$10:$D$14,2,FALSE),"")</f>
        <v/>
      </c>
      <c r="W569" s="64" t="str">
        <f>IFERROR(VLOOKUP(B569,【記載例】工事概要!$C$18:$D$23,2,FALSE),"")</f>
        <v/>
      </c>
      <c r="X569" s="64" t="str">
        <f>IFERROR(VLOOKUP(B569,【記載例】工事概要!$C$24:$D$26,2,FALSE),"")</f>
        <v/>
      </c>
      <c r="Y569" s="64" t="str">
        <f>IF(B569&gt;【記載例】工事概要!$C$28,"",IF(B569&gt;=【記載例】工事概要!$C$27,$Y$13,""))</f>
        <v/>
      </c>
      <c r="Z569" s="64" t="str">
        <f>IF(B569&gt;【記載例】工事概要!$C$30,"",IF(B569&gt;=【記載例】工事概要!$C$29,$Z$13,""))</f>
        <v/>
      </c>
      <c r="AA569" s="64" t="str">
        <f>IF(B569&gt;【記載例】工事概要!$C$32,"",IF(B569&gt;=【記載例】工事概要!$C$31,$AA$13,""))</f>
        <v/>
      </c>
      <c r="AB569" s="64" t="str">
        <f>IF(B569&gt;【記載例】工事概要!$C$34,"",IF(B569&gt;=【記載例】工事概要!$C$33,$AB$13,""))</f>
        <v/>
      </c>
      <c r="AC569" s="64" t="str">
        <f>IF(B569&gt;【記載例】工事概要!$C$36,"",IF(B569&gt;=【記載例】工事概要!$C$35,$AC$13,""))</f>
        <v/>
      </c>
      <c r="AD569" s="64" t="str">
        <f>IF(B569&gt;【記載例】工事概要!$C$38,"",IF(B569&gt;=【記載例】工事概要!$C$37,$AD$13,""))</f>
        <v/>
      </c>
      <c r="AE569" s="64" t="str">
        <f>IF(B569&gt;【記載例】工事概要!$C$40,"",IF(B569&gt;=【記載例】工事概要!$C$39,$AE$13,""))</f>
        <v/>
      </c>
      <c r="AF569" s="64" t="str">
        <f t="shared" si="117"/>
        <v/>
      </c>
      <c r="AG569" s="64" t="str">
        <f t="shared" si="118"/>
        <v xml:space="preserve"> </v>
      </c>
    </row>
    <row r="570" spans="1:33" ht="39" customHeight="1">
      <c r="A570" s="47" t="str">
        <f t="shared" si="119"/>
        <v>対象期間外</v>
      </c>
      <c r="B570" s="72" t="str">
        <f>IFERROR(IF(B569=【記載例】工事概要!$E$14,"-",IF(B569="-","-",B569+1)),"-")</f>
        <v>-</v>
      </c>
      <c r="C570" s="73" t="str">
        <f t="shared" si="120"/>
        <v>-</v>
      </c>
      <c r="D570" s="66" t="str">
        <f t="shared" si="121"/>
        <v xml:space="preserve"> </v>
      </c>
      <c r="E570" s="85" t="str">
        <f>IF(B570=【記載例】工事概要!$E$10,"",IF(B570&gt;【記載例】工事概要!$E$13,"",IF(LEN(AF570)=0,"○","")))</f>
        <v/>
      </c>
      <c r="F570" s="70" t="str">
        <f t="shared" si="122"/>
        <v/>
      </c>
      <c r="G570" s="85" t="str">
        <f t="shared" si="113"/>
        <v/>
      </c>
      <c r="H570" s="85"/>
      <c r="I570" s="85"/>
      <c r="J570" s="74"/>
      <c r="K570" s="204"/>
      <c r="L570" s="71" t="str">
        <f t="shared" si="123"/>
        <v/>
      </c>
      <c r="M570" s="74" t="str">
        <f t="shared" si="114"/>
        <v/>
      </c>
      <c r="N570" s="74" t="str">
        <f t="shared" si="115"/>
        <v>-</v>
      </c>
      <c r="O570" s="71" t="str">
        <f t="shared" si="124"/>
        <v/>
      </c>
      <c r="P570" s="71" t="str">
        <f t="shared" si="125"/>
        <v>振替済み</v>
      </c>
      <c r="Q570" s="192" t="str">
        <f t="shared" si="126"/>
        <v/>
      </c>
      <c r="R570" s="199" t="str">
        <f t="shared" si="116"/>
        <v/>
      </c>
      <c r="S570" s="45"/>
      <c r="V570" s="64" t="str">
        <f>IFERROR(VLOOKUP(B570,【記載例】工事概要!$C$10:$D$14,2,FALSE),"")</f>
        <v/>
      </c>
      <c r="W570" s="64" t="str">
        <f>IFERROR(VLOOKUP(B570,【記載例】工事概要!$C$18:$D$23,2,FALSE),"")</f>
        <v/>
      </c>
      <c r="X570" s="64" t="str">
        <f>IFERROR(VLOOKUP(B570,【記載例】工事概要!$C$24:$D$26,2,FALSE),"")</f>
        <v/>
      </c>
      <c r="Y570" s="64" t="str">
        <f>IF(B570&gt;【記載例】工事概要!$C$28,"",IF(B570&gt;=【記載例】工事概要!$C$27,$Y$13,""))</f>
        <v/>
      </c>
      <c r="Z570" s="64" t="str">
        <f>IF(B570&gt;【記載例】工事概要!$C$30,"",IF(B570&gt;=【記載例】工事概要!$C$29,$Z$13,""))</f>
        <v/>
      </c>
      <c r="AA570" s="64" t="str">
        <f>IF(B570&gt;【記載例】工事概要!$C$32,"",IF(B570&gt;=【記載例】工事概要!$C$31,$AA$13,""))</f>
        <v/>
      </c>
      <c r="AB570" s="64" t="str">
        <f>IF(B570&gt;【記載例】工事概要!$C$34,"",IF(B570&gt;=【記載例】工事概要!$C$33,$AB$13,""))</f>
        <v/>
      </c>
      <c r="AC570" s="64" t="str">
        <f>IF(B570&gt;【記載例】工事概要!$C$36,"",IF(B570&gt;=【記載例】工事概要!$C$35,$AC$13,""))</f>
        <v/>
      </c>
      <c r="AD570" s="64" t="str">
        <f>IF(B570&gt;【記載例】工事概要!$C$38,"",IF(B570&gt;=【記載例】工事概要!$C$37,$AD$13,""))</f>
        <v/>
      </c>
      <c r="AE570" s="64" t="str">
        <f>IF(B570&gt;【記載例】工事概要!$C$40,"",IF(B570&gt;=【記載例】工事概要!$C$39,$AE$13,""))</f>
        <v/>
      </c>
      <c r="AF570" s="64" t="str">
        <f t="shared" si="117"/>
        <v/>
      </c>
      <c r="AG570" s="64" t="str">
        <f t="shared" si="118"/>
        <v xml:space="preserve"> </v>
      </c>
    </row>
    <row r="571" spans="1:33" ht="39" customHeight="1">
      <c r="A571" s="47" t="str">
        <f t="shared" si="119"/>
        <v>対象期間外</v>
      </c>
      <c r="B571" s="72" t="str">
        <f>IFERROR(IF(B570=【記載例】工事概要!$E$14,"-",IF(B570="-","-",B570+1)),"-")</f>
        <v>-</v>
      </c>
      <c r="C571" s="73" t="str">
        <f t="shared" si="120"/>
        <v>-</v>
      </c>
      <c r="D571" s="66" t="str">
        <f t="shared" si="121"/>
        <v xml:space="preserve"> </v>
      </c>
      <c r="E571" s="85" t="str">
        <f>IF(B571=【記載例】工事概要!$E$10,"",IF(B571&gt;【記載例】工事概要!$E$13,"",IF(LEN(AF571)=0,"○","")))</f>
        <v/>
      </c>
      <c r="F571" s="70" t="str">
        <f t="shared" si="122"/>
        <v/>
      </c>
      <c r="G571" s="85" t="str">
        <f t="shared" si="113"/>
        <v/>
      </c>
      <c r="H571" s="85"/>
      <c r="I571" s="85"/>
      <c r="J571" s="74"/>
      <c r="K571" s="204"/>
      <c r="L571" s="71" t="str">
        <f t="shared" si="123"/>
        <v/>
      </c>
      <c r="M571" s="74" t="str">
        <f t="shared" si="114"/>
        <v/>
      </c>
      <c r="N571" s="74" t="str">
        <f t="shared" si="115"/>
        <v>-</v>
      </c>
      <c r="O571" s="71" t="str">
        <f t="shared" si="124"/>
        <v/>
      </c>
      <c r="P571" s="71" t="str">
        <f t="shared" si="125"/>
        <v>振替済み</v>
      </c>
      <c r="Q571" s="192" t="str">
        <f t="shared" si="126"/>
        <v/>
      </c>
      <c r="R571" s="199" t="str">
        <f t="shared" si="116"/>
        <v/>
      </c>
      <c r="S571" s="45"/>
      <c r="V571" s="64" t="str">
        <f>IFERROR(VLOOKUP(B571,【記載例】工事概要!$C$10:$D$14,2,FALSE),"")</f>
        <v/>
      </c>
      <c r="W571" s="64" t="str">
        <f>IFERROR(VLOOKUP(B571,【記載例】工事概要!$C$18:$D$23,2,FALSE),"")</f>
        <v/>
      </c>
      <c r="X571" s="64" t="str">
        <f>IFERROR(VLOOKUP(B571,【記載例】工事概要!$C$24:$D$26,2,FALSE),"")</f>
        <v/>
      </c>
      <c r="Y571" s="64" t="str">
        <f>IF(B571&gt;【記載例】工事概要!$C$28,"",IF(B571&gt;=【記載例】工事概要!$C$27,$Y$13,""))</f>
        <v/>
      </c>
      <c r="Z571" s="64" t="str">
        <f>IF(B571&gt;【記載例】工事概要!$C$30,"",IF(B571&gt;=【記載例】工事概要!$C$29,$Z$13,""))</f>
        <v/>
      </c>
      <c r="AA571" s="64" t="str">
        <f>IF(B571&gt;【記載例】工事概要!$C$32,"",IF(B571&gt;=【記載例】工事概要!$C$31,$AA$13,""))</f>
        <v/>
      </c>
      <c r="AB571" s="64" t="str">
        <f>IF(B571&gt;【記載例】工事概要!$C$34,"",IF(B571&gt;=【記載例】工事概要!$C$33,$AB$13,""))</f>
        <v/>
      </c>
      <c r="AC571" s="64" t="str">
        <f>IF(B571&gt;【記載例】工事概要!$C$36,"",IF(B571&gt;=【記載例】工事概要!$C$35,$AC$13,""))</f>
        <v/>
      </c>
      <c r="AD571" s="64" t="str">
        <f>IF(B571&gt;【記載例】工事概要!$C$38,"",IF(B571&gt;=【記載例】工事概要!$C$37,$AD$13,""))</f>
        <v/>
      </c>
      <c r="AE571" s="64" t="str">
        <f>IF(B571&gt;【記載例】工事概要!$C$40,"",IF(B571&gt;=【記載例】工事概要!$C$39,$AE$13,""))</f>
        <v/>
      </c>
      <c r="AF571" s="64" t="str">
        <f t="shared" si="117"/>
        <v/>
      </c>
      <c r="AG571" s="64" t="str">
        <f t="shared" si="118"/>
        <v xml:space="preserve"> </v>
      </c>
    </row>
    <row r="572" spans="1:33" ht="39" customHeight="1">
      <c r="A572" s="47" t="str">
        <f t="shared" si="119"/>
        <v>対象期間外</v>
      </c>
      <c r="B572" s="72" t="str">
        <f>IFERROR(IF(B571=【記載例】工事概要!$E$14,"-",IF(B571="-","-",B571+1)),"-")</f>
        <v>-</v>
      </c>
      <c r="C572" s="73" t="str">
        <f t="shared" si="120"/>
        <v>-</v>
      </c>
      <c r="D572" s="66" t="str">
        <f t="shared" si="121"/>
        <v xml:space="preserve"> </v>
      </c>
      <c r="E572" s="85" t="str">
        <f>IF(B572=【記載例】工事概要!$E$10,"",IF(B572&gt;【記載例】工事概要!$E$13,"",IF(LEN(AF572)=0,"○","")))</f>
        <v/>
      </c>
      <c r="F572" s="70" t="str">
        <f t="shared" si="122"/>
        <v/>
      </c>
      <c r="G572" s="85" t="str">
        <f t="shared" si="113"/>
        <v/>
      </c>
      <c r="H572" s="85"/>
      <c r="I572" s="85"/>
      <c r="J572" s="74"/>
      <c r="K572" s="204"/>
      <c r="L572" s="71" t="str">
        <f t="shared" si="123"/>
        <v/>
      </c>
      <c r="M572" s="74" t="str">
        <f t="shared" si="114"/>
        <v/>
      </c>
      <c r="N572" s="74" t="str">
        <f t="shared" si="115"/>
        <v>-</v>
      </c>
      <c r="O572" s="71" t="str">
        <f t="shared" si="124"/>
        <v/>
      </c>
      <c r="P572" s="71" t="str">
        <f t="shared" si="125"/>
        <v>振替済み</v>
      </c>
      <c r="Q572" s="192" t="str">
        <f t="shared" si="126"/>
        <v/>
      </c>
      <c r="R572" s="199" t="str">
        <f t="shared" si="116"/>
        <v/>
      </c>
      <c r="S572" s="45"/>
      <c r="V572" s="64" t="str">
        <f>IFERROR(VLOOKUP(B572,【記載例】工事概要!$C$10:$D$14,2,FALSE),"")</f>
        <v/>
      </c>
      <c r="W572" s="64" t="str">
        <f>IFERROR(VLOOKUP(B572,【記載例】工事概要!$C$18:$D$23,2,FALSE),"")</f>
        <v/>
      </c>
      <c r="X572" s="64" t="str">
        <f>IFERROR(VLOOKUP(B572,【記載例】工事概要!$C$24:$D$26,2,FALSE),"")</f>
        <v/>
      </c>
      <c r="Y572" s="64" t="str">
        <f>IF(B572&gt;【記載例】工事概要!$C$28,"",IF(B572&gt;=【記載例】工事概要!$C$27,$Y$13,""))</f>
        <v/>
      </c>
      <c r="Z572" s="64" t="str">
        <f>IF(B572&gt;【記載例】工事概要!$C$30,"",IF(B572&gt;=【記載例】工事概要!$C$29,$Z$13,""))</f>
        <v/>
      </c>
      <c r="AA572" s="64" t="str">
        <f>IF(B572&gt;【記載例】工事概要!$C$32,"",IF(B572&gt;=【記載例】工事概要!$C$31,$AA$13,""))</f>
        <v/>
      </c>
      <c r="AB572" s="64" t="str">
        <f>IF(B572&gt;【記載例】工事概要!$C$34,"",IF(B572&gt;=【記載例】工事概要!$C$33,$AB$13,""))</f>
        <v/>
      </c>
      <c r="AC572" s="64" t="str">
        <f>IF(B572&gt;【記載例】工事概要!$C$36,"",IF(B572&gt;=【記載例】工事概要!$C$35,$AC$13,""))</f>
        <v/>
      </c>
      <c r="AD572" s="64" t="str">
        <f>IF(B572&gt;【記載例】工事概要!$C$38,"",IF(B572&gt;=【記載例】工事概要!$C$37,$AD$13,""))</f>
        <v/>
      </c>
      <c r="AE572" s="64" t="str">
        <f>IF(B572&gt;【記載例】工事概要!$C$40,"",IF(B572&gt;=【記載例】工事概要!$C$39,$AE$13,""))</f>
        <v/>
      </c>
      <c r="AF572" s="64" t="str">
        <f t="shared" si="117"/>
        <v/>
      </c>
      <c r="AG572" s="64" t="str">
        <f t="shared" si="118"/>
        <v xml:space="preserve"> </v>
      </c>
    </row>
    <row r="573" spans="1:33" ht="39" customHeight="1">
      <c r="A573" s="47" t="str">
        <f t="shared" si="119"/>
        <v>対象期間外</v>
      </c>
      <c r="B573" s="72" t="str">
        <f>IFERROR(IF(B572=【記載例】工事概要!$E$14,"-",IF(B572="-","-",B572+1)),"-")</f>
        <v>-</v>
      </c>
      <c r="C573" s="73" t="str">
        <f t="shared" si="120"/>
        <v>-</v>
      </c>
      <c r="D573" s="66" t="str">
        <f t="shared" si="121"/>
        <v xml:space="preserve"> </v>
      </c>
      <c r="E573" s="85" t="str">
        <f>IF(B573=【記載例】工事概要!$E$10,"",IF(B573&gt;【記載例】工事概要!$E$13,"",IF(LEN(AF573)=0,"○","")))</f>
        <v/>
      </c>
      <c r="F573" s="70" t="str">
        <f t="shared" si="122"/>
        <v/>
      </c>
      <c r="G573" s="85" t="str">
        <f t="shared" si="113"/>
        <v/>
      </c>
      <c r="H573" s="85"/>
      <c r="I573" s="85"/>
      <c r="J573" s="74"/>
      <c r="K573" s="204"/>
      <c r="L573" s="71" t="str">
        <f t="shared" si="123"/>
        <v/>
      </c>
      <c r="M573" s="74" t="str">
        <f t="shared" si="114"/>
        <v/>
      </c>
      <c r="N573" s="74" t="str">
        <f t="shared" si="115"/>
        <v>-</v>
      </c>
      <c r="O573" s="71" t="str">
        <f t="shared" si="124"/>
        <v/>
      </c>
      <c r="P573" s="71" t="str">
        <f t="shared" si="125"/>
        <v>振替済み</v>
      </c>
      <c r="Q573" s="192" t="str">
        <f t="shared" si="126"/>
        <v/>
      </c>
      <c r="R573" s="199" t="str">
        <f t="shared" si="116"/>
        <v/>
      </c>
      <c r="S573" s="45"/>
      <c r="V573" s="64" t="str">
        <f>IFERROR(VLOOKUP(B573,【記載例】工事概要!$C$10:$D$14,2,FALSE),"")</f>
        <v/>
      </c>
      <c r="W573" s="64" t="str">
        <f>IFERROR(VLOOKUP(B573,【記載例】工事概要!$C$18:$D$23,2,FALSE),"")</f>
        <v/>
      </c>
      <c r="X573" s="64" t="str">
        <f>IFERROR(VLOOKUP(B573,【記載例】工事概要!$C$24:$D$26,2,FALSE),"")</f>
        <v/>
      </c>
      <c r="Y573" s="64" t="str">
        <f>IF(B573&gt;【記載例】工事概要!$C$28,"",IF(B573&gt;=【記載例】工事概要!$C$27,$Y$13,""))</f>
        <v/>
      </c>
      <c r="Z573" s="64" t="str">
        <f>IF(B573&gt;【記載例】工事概要!$C$30,"",IF(B573&gt;=【記載例】工事概要!$C$29,$Z$13,""))</f>
        <v/>
      </c>
      <c r="AA573" s="64" t="str">
        <f>IF(B573&gt;【記載例】工事概要!$C$32,"",IF(B573&gt;=【記載例】工事概要!$C$31,$AA$13,""))</f>
        <v/>
      </c>
      <c r="AB573" s="64" t="str">
        <f>IF(B573&gt;【記載例】工事概要!$C$34,"",IF(B573&gt;=【記載例】工事概要!$C$33,$AB$13,""))</f>
        <v/>
      </c>
      <c r="AC573" s="64" t="str">
        <f>IF(B573&gt;【記載例】工事概要!$C$36,"",IF(B573&gt;=【記載例】工事概要!$C$35,$AC$13,""))</f>
        <v/>
      </c>
      <c r="AD573" s="64" t="str">
        <f>IF(B573&gt;【記載例】工事概要!$C$38,"",IF(B573&gt;=【記載例】工事概要!$C$37,$AD$13,""))</f>
        <v/>
      </c>
      <c r="AE573" s="64" t="str">
        <f>IF(B573&gt;【記載例】工事概要!$C$40,"",IF(B573&gt;=【記載例】工事概要!$C$39,$AE$13,""))</f>
        <v/>
      </c>
      <c r="AF573" s="64" t="str">
        <f t="shared" si="117"/>
        <v/>
      </c>
      <c r="AG573" s="64" t="str">
        <f t="shared" si="118"/>
        <v xml:space="preserve"> </v>
      </c>
    </row>
    <row r="574" spans="1:33" ht="39" customHeight="1">
      <c r="A574" s="47" t="str">
        <f t="shared" si="119"/>
        <v>対象期間外</v>
      </c>
      <c r="B574" s="72" t="str">
        <f>IFERROR(IF(B573=【記載例】工事概要!$E$14,"-",IF(B573="-","-",B573+1)),"-")</f>
        <v>-</v>
      </c>
      <c r="C574" s="73" t="str">
        <f t="shared" si="120"/>
        <v>-</v>
      </c>
      <c r="D574" s="66" t="str">
        <f t="shared" si="121"/>
        <v xml:space="preserve"> </v>
      </c>
      <c r="E574" s="85" t="str">
        <f>IF(B574=【記載例】工事概要!$E$10,"",IF(B574&gt;【記載例】工事概要!$E$13,"",IF(LEN(AF574)=0,"○","")))</f>
        <v/>
      </c>
      <c r="F574" s="70" t="str">
        <f t="shared" si="122"/>
        <v/>
      </c>
      <c r="G574" s="85" t="str">
        <f t="shared" si="113"/>
        <v/>
      </c>
      <c r="H574" s="85"/>
      <c r="I574" s="85"/>
      <c r="J574" s="74"/>
      <c r="K574" s="204"/>
      <c r="L574" s="71" t="str">
        <f t="shared" si="123"/>
        <v/>
      </c>
      <c r="M574" s="74" t="str">
        <f t="shared" si="114"/>
        <v/>
      </c>
      <c r="N574" s="74" t="str">
        <f t="shared" si="115"/>
        <v>-</v>
      </c>
      <c r="O574" s="71" t="str">
        <f t="shared" si="124"/>
        <v/>
      </c>
      <c r="P574" s="71" t="str">
        <f t="shared" si="125"/>
        <v>振替済み</v>
      </c>
      <c r="Q574" s="192" t="str">
        <f t="shared" si="126"/>
        <v/>
      </c>
      <c r="R574" s="199" t="str">
        <f t="shared" si="116"/>
        <v/>
      </c>
      <c r="S574" s="45"/>
      <c r="V574" s="64" t="str">
        <f>IFERROR(VLOOKUP(B574,【記載例】工事概要!$C$10:$D$14,2,FALSE),"")</f>
        <v/>
      </c>
      <c r="W574" s="64" t="str">
        <f>IFERROR(VLOOKUP(B574,【記載例】工事概要!$C$18:$D$23,2,FALSE),"")</f>
        <v/>
      </c>
      <c r="X574" s="64" t="str">
        <f>IFERROR(VLOOKUP(B574,【記載例】工事概要!$C$24:$D$26,2,FALSE),"")</f>
        <v/>
      </c>
      <c r="Y574" s="64" t="str">
        <f>IF(B574&gt;【記載例】工事概要!$C$28,"",IF(B574&gt;=【記載例】工事概要!$C$27,$Y$13,""))</f>
        <v/>
      </c>
      <c r="Z574" s="64" t="str">
        <f>IF(B574&gt;【記載例】工事概要!$C$30,"",IF(B574&gt;=【記載例】工事概要!$C$29,$Z$13,""))</f>
        <v/>
      </c>
      <c r="AA574" s="64" t="str">
        <f>IF(B574&gt;【記載例】工事概要!$C$32,"",IF(B574&gt;=【記載例】工事概要!$C$31,$AA$13,""))</f>
        <v/>
      </c>
      <c r="AB574" s="64" t="str">
        <f>IF(B574&gt;【記載例】工事概要!$C$34,"",IF(B574&gt;=【記載例】工事概要!$C$33,$AB$13,""))</f>
        <v/>
      </c>
      <c r="AC574" s="64" t="str">
        <f>IF(B574&gt;【記載例】工事概要!$C$36,"",IF(B574&gt;=【記載例】工事概要!$C$35,$AC$13,""))</f>
        <v/>
      </c>
      <c r="AD574" s="64" t="str">
        <f>IF(B574&gt;【記載例】工事概要!$C$38,"",IF(B574&gt;=【記載例】工事概要!$C$37,$AD$13,""))</f>
        <v/>
      </c>
      <c r="AE574" s="64" t="str">
        <f>IF(B574&gt;【記載例】工事概要!$C$40,"",IF(B574&gt;=【記載例】工事概要!$C$39,$AE$13,""))</f>
        <v/>
      </c>
      <c r="AF574" s="64" t="str">
        <f t="shared" si="117"/>
        <v/>
      </c>
      <c r="AG574" s="64" t="str">
        <f t="shared" si="118"/>
        <v xml:space="preserve"> </v>
      </c>
    </row>
    <row r="575" spans="1:33" ht="39" customHeight="1">
      <c r="A575" s="47" t="str">
        <f t="shared" si="119"/>
        <v>対象期間外</v>
      </c>
      <c r="B575" s="72" t="str">
        <f>IFERROR(IF(B574=【記載例】工事概要!$E$14,"-",IF(B574="-","-",B574+1)),"-")</f>
        <v>-</v>
      </c>
      <c r="C575" s="73" t="str">
        <f t="shared" si="120"/>
        <v>-</v>
      </c>
      <c r="D575" s="66" t="str">
        <f t="shared" si="121"/>
        <v xml:space="preserve"> </v>
      </c>
      <c r="E575" s="85" t="str">
        <f>IF(B575=【記載例】工事概要!$E$10,"",IF(B575&gt;【記載例】工事概要!$E$13,"",IF(LEN(AF575)=0,"○","")))</f>
        <v/>
      </c>
      <c r="F575" s="70" t="str">
        <f t="shared" si="122"/>
        <v/>
      </c>
      <c r="G575" s="85" t="str">
        <f t="shared" si="113"/>
        <v/>
      </c>
      <c r="H575" s="85"/>
      <c r="I575" s="85"/>
      <c r="J575" s="74"/>
      <c r="K575" s="204"/>
      <c r="L575" s="71" t="str">
        <f t="shared" si="123"/>
        <v/>
      </c>
      <c r="M575" s="74" t="str">
        <f t="shared" si="114"/>
        <v/>
      </c>
      <c r="N575" s="74" t="str">
        <f t="shared" si="115"/>
        <v>-</v>
      </c>
      <c r="O575" s="71" t="str">
        <f t="shared" si="124"/>
        <v/>
      </c>
      <c r="P575" s="71" t="str">
        <f t="shared" si="125"/>
        <v>振替済み</v>
      </c>
      <c r="Q575" s="192" t="str">
        <f t="shared" si="126"/>
        <v/>
      </c>
      <c r="R575" s="199" t="str">
        <f t="shared" si="116"/>
        <v/>
      </c>
      <c r="S575" s="45"/>
      <c r="V575" s="64" t="str">
        <f>IFERROR(VLOOKUP(B575,【記載例】工事概要!$C$10:$D$14,2,FALSE),"")</f>
        <v/>
      </c>
      <c r="W575" s="64" t="str">
        <f>IFERROR(VLOOKUP(B575,【記載例】工事概要!$C$18:$D$23,2,FALSE),"")</f>
        <v/>
      </c>
      <c r="X575" s="64" t="str">
        <f>IFERROR(VLOOKUP(B575,【記載例】工事概要!$C$24:$D$26,2,FALSE),"")</f>
        <v/>
      </c>
      <c r="Y575" s="64" t="str">
        <f>IF(B575&gt;【記載例】工事概要!$C$28,"",IF(B575&gt;=【記載例】工事概要!$C$27,$Y$13,""))</f>
        <v/>
      </c>
      <c r="Z575" s="64" t="str">
        <f>IF(B575&gt;【記載例】工事概要!$C$30,"",IF(B575&gt;=【記載例】工事概要!$C$29,$Z$13,""))</f>
        <v/>
      </c>
      <c r="AA575" s="64" t="str">
        <f>IF(B575&gt;【記載例】工事概要!$C$32,"",IF(B575&gt;=【記載例】工事概要!$C$31,$AA$13,""))</f>
        <v/>
      </c>
      <c r="AB575" s="64" t="str">
        <f>IF(B575&gt;【記載例】工事概要!$C$34,"",IF(B575&gt;=【記載例】工事概要!$C$33,$AB$13,""))</f>
        <v/>
      </c>
      <c r="AC575" s="64" t="str">
        <f>IF(B575&gt;【記載例】工事概要!$C$36,"",IF(B575&gt;=【記載例】工事概要!$C$35,$AC$13,""))</f>
        <v/>
      </c>
      <c r="AD575" s="64" t="str">
        <f>IF(B575&gt;【記載例】工事概要!$C$38,"",IF(B575&gt;=【記載例】工事概要!$C$37,$AD$13,""))</f>
        <v/>
      </c>
      <c r="AE575" s="64" t="str">
        <f>IF(B575&gt;【記載例】工事概要!$C$40,"",IF(B575&gt;=【記載例】工事概要!$C$39,$AE$13,""))</f>
        <v/>
      </c>
      <c r="AF575" s="64" t="str">
        <f t="shared" si="117"/>
        <v/>
      </c>
      <c r="AG575" s="64" t="str">
        <f t="shared" si="118"/>
        <v xml:space="preserve"> </v>
      </c>
    </row>
    <row r="576" spans="1:33" ht="39" customHeight="1">
      <c r="A576" s="47" t="str">
        <f t="shared" si="119"/>
        <v>対象期間外</v>
      </c>
      <c r="B576" s="72" t="str">
        <f>IFERROR(IF(B575=【記載例】工事概要!$E$14,"-",IF(B575="-","-",B575+1)),"-")</f>
        <v>-</v>
      </c>
      <c r="C576" s="73" t="str">
        <f t="shared" si="120"/>
        <v>-</v>
      </c>
      <c r="D576" s="66" t="str">
        <f t="shared" si="121"/>
        <v xml:space="preserve"> </v>
      </c>
      <c r="E576" s="85" t="str">
        <f>IF(B576=【記載例】工事概要!$E$10,"",IF(B576&gt;【記載例】工事概要!$E$13,"",IF(LEN(AF576)=0,"○","")))</f>
        <v/>
      </c>
      <c r="F576" s="70" t="str">
        <f t="shared" si="122"/>
        <v/>
      </c>
      <c r="G576" s="85" t="str">
        <f t="shared" si="113"/>
        <v/>
      </c>
      <c r="H576" s="85"/>
      <c r="I576" s="85"/>
      <c r="J576" s="74"/>
      <c r="K576" s="204"/>
      <c r="L576" s="71" t="str">
        <f t="shared" si="123"/>
        <v/>
      </c>
      <c r="M576" s="74" t="str">
        <f t="shared" si="114"/>
        <v/>
      </c>
      <c r="N576" s="74" t="str">
        <f t="shared" si="115"/>
        <v>-</v>
      </c>
      <c r="O576" s="71" t="str">
        <f t="shared" si="124"/>
        <v/>
      </c>
      <c r="P576" s="71" t="str">
        <f t="shared" si="125"/>
        <v>振替済み</v>
      </c>
      <c r="Q576" s="192" t="str">
        <f t="shared" si="126"/>
        <v/>
      </c>
      <c r="R576" s="199" t="str">
        <f t="shared" si="116"/>
        <v/>
      </c>
      <c r="S576" s="45"/>
      <c r="V576" s="64" t="str">
        <f>IFERROR(VLOOKUP(B576,【記載例】工事概要!$C$10:$D$14,2,FALSE),"")</f>
        <v/>
      </c>
      <c r="W576" s="64" t="str">
        <f>IFERROR(VLOOKUP(B576,【記載例】工事概要!$C$18:$D$23,2,FALSE),"")</f>
        <v/>
      </c>
      <c r="X576" s="64" t="str">
        <f>IFERROR(VLOOKUP(B576,【記載例】工事概要!$C$24:$D$26,2,FALSE),"")</f>
        <v/>
      </c>
      <c r="Y576" s="64" t="str">
        <f>IF(B576&gt;【記載例】工事概要!$C$28,"",IF(B576&gt;=【記載例】工事概要!$C$27,$Y$13,""))</f>
        <v/>
      </c>
      <c r="Z576" s="64" t="str">
        <f>IF(B576&gt;【記載例】工事概要!$C$30,"",IF(B576&gt;=【記載例】工事概要!$C$29,$Z$13,""))</f>
        <v/>
      </c>
      <c r="AA576" s="64" t="str">
        <f>IF(B576&gt;【記載例】工事概要!$C$32,"",IF(B576&gt;=【記載例】工事概要!$C$31,$AA$13,""))</f>
        <v/>
      </c>
      <c r="AB576" s="64" t="str">
        <f>IF(B576&gt;【記載例】工事概要!$C$34,"",IF(B576&gt;=【記載例】工事概要!$C$33,$AB$13,""))</f>
        <v/>
      </c>
      <c r="AC576" s="64" t="str">
        <f>IF(B576&gt;【記載例】工事概要!$C$36,"",IF(B576&gt;=【記載例】工事概要!$C$35,$AC$13,""))</f>
        <v/>
      </c>
      <c r="AD576" s="64" t="str">
        <f>IF(B576&gt;【記載例】工事概要!$C$38,"",IF(B576&gt;=【記載例】工事概要!$C$37,$AD$13,""))</f>
        <v/>
      </c>
      <c r="AE576" s="64" t="str">
        <f>IF(B576&gt;【記載例】工事概要!$C$40,"",IF(B576&gt;=【記載例】工事概要!$C$39,$AE$13,""))</f>
        <v/>
      </c>
      <c r="AF576" s="64" t="str">
        <f t="shared" si="117"/>
        <v/>
      </c>
      <c r="AG576" s="64" t="str">
        <f t="shared" si="118"/>
        <v xml:space="preserve"> </v>
      </c>
    </row>
    <row r="577" spans="1:33" ht="39" customHeight="1">
      <c r="A577" s="47" t="str">
        <f t="shared" si="119"/>
        <v>対象期間外</v>
      </c>
      <c r="B577" s="72" t="str">
        <f>IFERROR(IF(B576=【記載例】工事概要!$E$14,"-",IF(B576="-","-",B576+1)),"-")</f>
        <v>-</v>
      </c>
      <c r="C577" s="73" t="str">
        <f t="shared" si="120"/>
        <v>-</v>
      </c>
      <c r="D577" s="66" t="str">
        <f t="shared" si="121"/>
        <v xml:space="preserve"> </v>
      </c>
      <c r="E577" s="85" t="str">
        <f>IF(B577=【記載例】工事概要!$E$10,"",IF(B577&gt;【記載例】工事概要!$E$13,"",IF(LEN(AF577)=0,"○","")))</f>
        <v/>
      </c>
      <c r="F577" s="70" t="str">
        <f t="shared" si="122"/>
        <v/>
      </c>
      <c r="G577" s="85" t="str">
        <f t="shared" si="113"/>
        <v/>
      </c>
      <c r="H577" s="85"/>
      <c r="I577" s="85"/>
      <c r="J577" s="74"/>
      <c r="K577" s="204"/>
      <c r="L577" s="71" t="str">
        <f t="shared" si="123"/>
        <v/>
      </c>
      <c r="M577" s="74" t="str">
        <f t="shared" si="114"/>
        <v/>
      </c>
      <c r="N577" s="74" t="str">
        <f t="shared" si="115"/>
        <v>-</v>
      </c>
      <c r="O577" s="71" t="str">
        <f t="shared" si="124"/>
        <v/>
      </c>
      <c r="P577" s="71" t="str">
        <f t="shared" si="125"/>
        <v>振替済み</v>
      </c>
      <c r="Q577" s="192" t="str">
        <f t="shared" si="126"/>
        <v/>
      </c>
      <c r="R577" s="199" t="str">
        <f t="shared" si="116"/>
        <v/>
      </c>
      <c r="S577" s="45"/>
      <c r="V577" s="64" t="str">
        <f>IFERROR(VLOOKUP(B577,【記載例】工事概要!$C$10:$D$14,2,FALSE),"")</f>
        <v/>
      </c>
      <c r="W577" s="64" t="str">
        <f>IFERROR(VLOOKUP(B577,【記載例】工事概要!$C$18:$D$23,2,FALSE),"")</f>
        <v/>
      </c>
      <c r="X577" s="64" t="str">
        <f>IFERROR(VLOOKUP(B577,【記載例】工事概要!$C$24:$D$26,2,FALSE),"")</f>
        <v/>
      </c>
      <c r="Y577" s="64" t="str">
        <f>IF(B577&gt;【記載例】工事概要!$C$28,"",IF(B577&gt;=【記載例】工事概要!$C$27,$Y$13,""))</f>
        <v/>
      </c>
      <c r="Z577" s="64" t="str">
        <f>IF(B577&gt;【記載例】工事概要!$C$30,"",IF(B577&gt;=【記載例】工事概要!$C$29,$Z$13,""))</f>
        <v/>
      </c>
      <c r="AA577" s="64" t="str">
        <f>IF(B577&gt;【記載例】工事概要!$C$32,"",IF(B577&gt;=【記載例】工事概要!$C$31,$AA$13,""))</f>
        <v/>
      </c>
      <c r="AB577" s="64" t="str">
        <f>IF(B577&gt;【記載例】工事概要!$C$34,"",IF(B577&gt;=【記載例】工事概要!$C$33,$AB$13,""))</f>
        <v/>
      </c>
      <c r="AC577" s="64" t="str">
        <f>IF(B577&gt;【記載例】工事概要!$C$36,"",IF(B577&gt;=【記載例】工事概要!$C$35,$AC$13,""))</f>
        <v/>
      </c>
      <c r="AD577" s="64" t="str">
        <f>IF(B577&gt;【記載例】工事概要!$C$38,"",IF(B577&gt;=【記載例】工事概要!$C$37,$AD$13,""))</f>
        <v/>
      </c>
      <c r="AE577" s="64" t="str">
        <f>IF(B577&gt;【記載例】工事概要!$C$40,"",IF(B577&gt;=【記載例】工事概要!$C$39,$AE$13,""))</f>
        <v/>
      </c>
      <c r="AF577" s="64" t="str">
        <f t="shared" si="117"/>
        <v/>
      </c>
      <c r="AG577" s="64" t="str">
        <f t="shared" si="118"/>
        <v xml:space="preserve"> </v>
      </c>
    </row>
    <row r="578" spans="1:33" ht="39" customHeight="1">
      <c r="A578" s="47" t="str">
        <f t="shared" si="119"/>
        <v>対象期間外</v>
      </c>
      <c r="B578" s="72" t="str">
        <f>IFERROR(IF(B577=【記載例】工事概要!$E$14,"-",IF(B577="-","-",B577+1)),"-")</f>
        <v>-</v>
      </c>
      <c r="C578" s="73" t="str">
        <f t="shared" si="120"/>
        <v>-</v>
      </c>
      <c r="D578" s="66" t="str">
        <f t="shared" si="121"/>
        <v xml:space="preserve"> </v>
      </c>
      <c r="E578" s="85" t="str">
        <f>IF(B578=【記載例】工事概要!$E$10,"",IF(B578&gt;【記載例】工事概要!$E$13,"",IF(LEN(AF578)=0,"○","")))</f>
        <v/>
      </c>
      <c r="F578" s="70" t="str">
        <f t="shared" si="122"/>
        <v/>
      </c>
      <c r="G578" s="85" t="str">
        <f t="shared" si="113"/>
        <v/>
      </c>
      <c r="H578" s="85"/>
      <c r="I578" s="85"/>
      <c r="J578" s="74"/>
      <c r="K578" s="204"/>
      <c r="L578" s="71" t="str">
        <f t="shared" si="123"/>
        <v/>
      </c>
      <c r="M578" s="74" t="str">
        <f t="shared" si="114"/>
        <v/>
      </c>
      <c r="N578" s="74" t="str">
        <f t="shared" si="115"/>
        <v>-</v>
      </c>
      <c r="O578" s="71" t="str">
        <f t="shared" si="124"/>
        <v/>
      </c>
      <c r="P578" s="71" t="str">
        <f t="shared" si="125"/>
        <v>振替済み</v>
      </c>
      <c r="Q578" s="192" t="str">
        <f t="shared" si="126"/>
        <v/>
      </c>
      <c r="R578" s="199" t="str">
        <f t="shared" si="116"/>
        <v/>
      </c>
      <c r="S578" s="45"/>
      <c r="V578" s="64" t="str">
        <f>IFERROR(VLOOKUP(B578,【記載例】工事概要!$C$10:$D$14,2,FALSE),"")</f>
        <v/>
      </c>
      <c r="W578" s="64" t="str">
        <f>IFERROR(VLOOKUP(B578,【記載例】工事概要!$C$18:$D$23,2,FALSE),"")</f>
        <v/>
      </c>
      <c r="X578" s="64" t="str">
        <f>IFERROR(VLOOKUP(B578,【記載例】工事概要!$C$24:$D$26,2,FALSE),"")</f>
        <v/>
      </c>
      <c r="Y578" s="64" t="str">
        <f>IF(B578&gt;【記載例】工事概要!$C$28,"",IF(B578&gt;=【記載例】工事概要!$C$27,$Y$13,""))</f>
        <v/>
      </c>
      <c r="Z578" s="64" t="str">
        <f>IF(B578&gt;【記載例】工事概要!$C$30,"",IF(B578&gt;=【記載例】工事概要!$C$29,$Z$13,""))</f>
        <v/>
      </c>
      <c r="AA578" s="64" t="str">
        <f>IF(B578&gt;【記載例】工事概要!$C$32,"",IF(B578&gt;=【記載例】工事概要!$C$31,$AA$13,""))</f>
        <v/>
      </c>
      <c r="AB578" s="64" t="str">
        <f>IF(B578&gt;【記載例】工事概要!$C$34,"",IF(B578&gt;=【記載例】工事概要!$C$33,$AB$13,""))</f>
        <v/>
      </c>
      <c r="AC578" s="64" t="str">
        <f>IF(B578&gt;【記載例】工事概要!$C$36,"",IF(B578&gt;=【記載例】工事概要!$C$35,$AC$13,""))</f>
        <v/>
      </c>
      <c r="AD578" s="64" t="str">
        <f>IF(B578&gt;【記載例】工事概要!$C$38,"",IF(B578&gt;=【記載例】工事概要!$C$37,$AD$13,""))</f>
        <v/>
      </c>
      <c r="AE578" s="64" t="str">
        <f>IF(B578&gt;【記載例】工事概要!$C$40,"",IF(B578&gt;=【記載例】工事概要!$C$39,$AE$13,""))</f>
        <v/>
      </c>
      <c r="AF578" s="64" t="str">
        <f t="shared" si="117"/>
        <v/>
      </c>
      <c r="AG578" s="64" t="str">
        <f t="shared" si="118"/>
        <v xml:space="preserve"> </v>
      </c>
    </row>
    <row r="579" spans="1:33" ht="39" customHeight="1">
      <c r="A579" s="47" t="str">
        <f t="shared" si="119"/>
        <v>対象期間外</v>
      </c>
      <c r="B579" s="72" t="str">
        <f>IFERROR(IF(B578=【記載例】工事概要!$E$14,"-",IF(B578="-","-",B578+1)),"-")</f>
        <v>-</v>
      </c>
      <c r="C579" s="73" t="str">
        <f t="shared" si="120"/>
        <v>-</v>
      </c>
      <c r="D579" s="66" t="str">
        <f t="shared" si="121"/>
        <v xml:space="preserve"> </v>
      </c>
      <c r="E579" s="85" t="str">
        <f>IF(B579=【記載例】工事概要!$E$10,"",IF(B579&gt;【記載例】工事概要!$E$13,"",IF(LEN(AF579)=0,"○","")))</f>
        <v/>
      </c>
      <c r="F579" s="70" t="str">
        <f t="shared" si="122"/>
        <v/>
      </c>
      <c r="G579" s="85" t="str">
        <f t="shared" si="113"/>
        <v/>
      </c>
      <c r="H579" s="85"/>
      <c r="I579" s="85"/>
      <c r="J579" s="74"/>
      <c r="K579" s="204"/>
      <c r="L579" s="71" t="str">
        <f t="shared" si="123"/>
        <v/>
      </c>
      <c r="M579" s="74" t="str">
        <f t="shared" si="114"/>
        <v/>
      </c>
      <c r="N579" s="74" t="str">
        <f t="shared" si="115"/>
        <v>-</v>
      </c>
      <c r="O579" s="71" t="str">
        <f t="shared" si="124"/>
        <v/>
      </c>
      <c r="P579" s="71" t="str">
        <f t="shared" si="125"/>
        <v>振替済み</v>
      </c>
      <c r="Q579" s="192" t="str">
        <f t="shared" si="126"/>
        <v/>
      </c>
      <c r="R579" s="199" t="str">
        <f t="shared" si="116"/>
        <v/>
      </c>
      <c r="S579" s="45"/>
      <c r="V579" s="64" t="str">
        <f>IFERROR(VLOOKUP(B579,【記載例】工事概要!$C$10:$D$14,2,FALSE),"")</f>
        <v/>
      </c>
      <c r="W579" s="64" t="str">
        <f>IFERROR(VLOOKUP(B579,【記載例】工事概要!$C$18:$D$23,2,FALSE),"")</f>
        <v/>
      </c>
      <c r="X579" s="64" t="str">
        <f>IFERROR(VLOOKUP(B579,【記載例】工事概要!$C$24:$D$26,2,FALSE),"")</f>
        <v/>
      </c>
      <c r="Y579" s="64" t="str">
        <f>IF(B579&gt;【記載例】工事概要!$C$28,"",IF(B579&gt;=【記載例】工事概要!$C$27,$Y$13,""))</f>
        <v/>
      </c>
      <c r="Z579" s="64" t="str">
        <f>IF(B579&gt;【記載例】工事概要!$C$30,"",IF(B579&gt;=【記載例】工事概要!$C$29,$Z$13,""))</f>
        <v/>
      </c>
      <c r="AA579" s="64" t="str">
        <f>IF(B579&gt;【記載例】工事概要!$C$32,"",IF(B579&gt;=【記載例】工事概要!$C$31,$AA$13,""))</f>
        <v/>
      </c>
      <c r="AB579" s="64" t="str">
        <f>IF(B579&gt;【記載例】工事概要!$C$34,"",IF(B579&gt;=【記載例】工事概要!$C$33,$AB$13,""))</f>
        <v/>
      </c>
      <c r="AC579" s="64" t="str">
        <f>IF(B579&gt;【記載例】工事概要!$C$36,"",IF(B579&gt;=【記載例】工事概要!$C$35,$AC$13,""))</f>
        <v/>
      </c>
      <c r="AD579" s="64" t="str">
        <f>IF(B579&gt;【記載例】工事概要!$C$38,"",IF(B579&gt;=【記載例】工事概要!$C$37,$AD$13,""))</f>
        <v/>
      </c>
      <c r="AE579" s="64" t="str">
        <f>IF(B579&gt;【記載例】工事概要!$C$40,"",IF(B579&gt;=【記載例】工事概要!$C$39,$AE$13,""))</f>
        <v/>
      </c>
      <c r="AF579" s="64" t="str">
        <f t="shared" si="117"/>
        <v/>
      </c>
      <c r="AG579" s="64" t="str">
        <f t="shared" si="118"/>
        <v xml:space="preserve"> </v>
      </c>
    </row>
    <row r="580" spans="1:33" ht="39" customHeight="1">
      <c r="A580" s="47" t="str">
        <f t="shared" si="119"/>
        <v>対象期間外</v>
      </c>
      <c r="B580" s="72" t="str">
        <f>IFERROR(IF(B579=【記載例】工事概要!$E$14,"-",IF(B579="-","-",B579+1)),"-")</f>
        <v>-</v>
      </c>
      <c r="C580" s="73" t="str">
        <f t="shared" si="120"/>
        <v>-</v>
      </c>
      <c r="D580" s="66" t="str">
        <f t="shared" si="121"/>
        <v xml:space="preserve"> </v>
      </c>
      <c r="E580" s="85" t="str">
        <f>IF(B580=【記載例】工事概要!$E$10,"",IF(B580&gt;【記載例】工事概要!$E$13,"",IF(LEN(AF580)=0,"○","")))</f>
        <v/>
      </c>
      <c r="F580" s="70" t="str">
        <f t="shared" si="122"/>
        <v/>
      </c>
      <c r="G580" s="85" t="str">
        <f t="shared" si="113"/>
        <v/>
      </c>
      <c r="H580" s="85"/>
      <c r="I580" s="85"/>
      <c r="J580" s="74"/>
      <c r="K580" s="204"/>
      <c r="L580" s="71" t="str">
        <f t="shared" si="123"/>
        <v/>
      </c>
      <c r="M580" s="74" t="str">
        <f t="shared" si="114"/>
        <v/>
      </c>
      <c r="N580" s="74" t="str">
        <f t="shared" si="115"/>
        <v>-</v>
      </c>
      <c r="O580" s="71" t="str">
        <f t="shared" si="124"/>
        <v/>
      </c>
      <c r="P580" s="71" t="str">
        <f t="shared" si="125"/>
        <v>振替済み</v>
      </c>
      <c r="Q580" s="192" t="str">
        <f t="shared" si="126"/>
        <v/>
      </c>
      <c r="R580" s="199" t="str">
        <f t="shared" si="116"/>
        <v/>
      </c>
      <c r="S580" s="45"/>
      <c r="V580" s="64" t="str">
        <f>IFERROR(VLOOKUP(B580,【記載例】工事概要!$C$10:$D$14,2,FALSE),"")</f>
        <v/>
      </c>
      <c r="W580" s="64" t="str">
        <f>IFERROR(VLOOKUP(B580,【記載例】工事概要!$C$18:$D$23,2,FALSE),"")</f>
        <v/>
      </c>
      <c r="X580" s="64" t="str">
        <f>IFERROR(VLOOKUP(B580,【記載例】工事概要!$C$24:$D$26,2,FALSE),"")</f>
        <v/>
      </c>
      <c r="Y580" s="64" t="str">
        <f>IF(B580&gt;【記載例】工事概要!$C$28,"",IF(B580&gt;=【記載例】工事概要!$C$27,$Y$13,""))</f>
        <v/>
      </c>
      <c r="Z580" s="64" t="str">
        <f>IF(B580&gt;【記載例】工事概要!$C$30,"",IF(B580&gt;=【記載例】工事概要!$C$29,$Z$13,""))</f>
        <v/>
      </c>
      <c r="AA580" s="64" t="str">
        <f>IF(B580&gt;【記載例】工事概要!$C$32,"",IF(B580&gt;=【記載例】工事概要!$C$31,$AA$13,""))</f>
        <v/>
      </c>
      <c r="AB580" s="64" t="str">
        <f>IF(B580&gt;【記載例】工事概要!$C$34,"",IF(B580&gt;=【記載例】工事概要!$C$33,$AB$13,""))</f>
        <v/>
      </c>
      <c r="AC580" s="64" t="str">
        <f>IF(B580&gt;【記載例】工事概要!$C$36,"",IF(B580&gt;=【記載例】工事概要!$C$35,$AC$13,""))</f>
        <v/>
      </c>
      <c r="AD580" s="64" t="str">
        <f>IF(B580&gt;【記載例】工事概要!$C$38,"",IF(B580&gt;=【記載例】工事概要!$C$37,$AD$13,""))</f>
        <v/>
      </c>
      <c r="AE580" s="64" t="str">
        <f>IF(B580&gt;【記載例】工事概要!$C$40,"",IF(B580&gt;=【記載例】工事概要!$C$39,$AE$13,""))</f>
        <v/>
      </c>
      <c r="AF580" s="64" t="str">
        <f t="shared" si="117"/>
        <v/>
      </c>
      <c r="AG580" s="64" t="str">
        <f t="shared" si="118"/>
        <v xml:space="preserve"> </v>
      </c>
    </row>
    <row r="581" spans="1:33" ht="39" customHeight="1">
      <c r="A581" s="47" t="str">
        <f t="shared" si="119"/>
        <v>対象期間外</v>
      </c>
      <c r="B581" s="72" t="str">
        <f>IFERROR(IF(B580=【記載例】工事概要!$E$14,"-",IF(B580="-","-",B580+1)),"-")</f>
        <v>-</v>
      </c>
      <c r="C581" s="73" t="str">
        <f t="shared" si="120"/>
        <v>-</v>
      </c>
      <c r="D581" s="66" t="str">
        <f t="shared" si="121"/>
        <v xml:space="preserve"> </v>
      </c>
      <c r="E581" s="85" t="str">
        <f>IF(B581=【記載例】工事概要!$E$10,"",IF(B581&gt;【記載例】工事概要!$E$13,"",IF(LEN(AF581)=0,"○","")))</f>
        <v/>
      </c>
      <c r="F581" s="70" t="str">
        <f t="shared" si="122"/>
        <v/>
      </c>
      <c r="G581" s="85" t="str">
        <f t="shared" si="113"/>
        <v/>
      </c>
      <c r="H581" s="85"/>
      <c r="I581" s="85"/>
      <c r="J581" s="74"/>
      <c r="K581" s="204"/>
      <c r="L581" s="71" t="str">
        <f t="shared" si="123"/>
        <v/>
      </c>
      <c r="M581" s="74" t="str">
        <f t="shared" si="114"/>
        <v/>
      </c>
      <c r="N581" s="74" t="str">
        <f t="shared" si="115"/>
        <v>-</v>
      </c>
      <c r="O581" s="71" t="str">
        <f t="shared" si="124"/>
        <v/>
      </c>
      <c r="P581" s="71" t="str">
        <f t="shared" si="125"/>
        <v>振替済み</v>
      </c>
      <c r="Q581" s="192" t="str">
        <f t="shared" si="126"/>
        <v/>
      </c>
      <c r="R581" s="199" t="str">
        <f t="shared" si="116"/>
        <v/>
      </c>
      <c r="S581" s="45"/>
      <c r="V581" s="64" t="str">
        <f>IFERROR(VLOOKUP(B581,【記載例】工事概要!$C$10:$D$14,2,FALSE),"")</f>
        <v/>
      </c>
      <c r="W581" s="64" t="str">
        <f>IFERROR(VLOOKUP(B581,【記載例】工事概要!$C$18:$D$23,2,FALSE),"")</f>
        <v/>
      </c>
      <c r="X581" s="64" t="str">
        <f>IFERROR(VLOOKUP(B581,【記載例】工事概要!$C$24:$D$26,2,FALSE),"")</f>
        <v/>
      </c>
      <c r="Y581" s="64" t="str">
        <f>IF(B581&gt;【記載例】工事概要!$C$28,"",IF(B581&gt;=【記載例】工事概要!$C$27,$Y$13,""))</f>
        <v/>
      </c>
      <c r="Z581" s="64" t="str">
        <f>IF(B581&gt;【記載例】工事概要!$C$30,"",IF(B581&gt;=【記載例】工事概要!$C$29,$Z$13,""))</f>
        <v/>
      </c>
      <c r="AA581" s="64" t="str">
        <f>IF(B581&gt;【記載例】工事概要!$C$32,"",IF(B581&gt;=【記載例】工事概要!$C$31,$AA$13,""))</f>
        <v/>
      </c>
      <c r="AB581" s="64" t="str">
        <f>IF(B581&gt;【記載例】工事概要!$C$34,"",IF(B581&gt;=【記載例】工事概要!$C$33,$AB$13,""))</f>
        <v/>
      </c>
      <c r="AC581" s="64" t="str">
        <f>IF(B581&gt;【記載例】工事概要!$C$36,"",IF(B581&gt;=【記載例】工事概要!$C$35,$AC$13,""))</f>
        <v/>
      </c>
      <c r="AD581" s="64" t="str">
        <f>IF(B581&gt;【記載例】工事概要!$C$38,"",IF(B581&gt;=【記載例】工事概要!$C$37,$AD$13,""))</f>
        <v/>
      </c>
      <c r="AE581" s="64" t="str">
        <f>IF(B581&gt;【記載例】工事概要!$C$40,"",IF(B581&gt;=【記載例】工事概要!$C$39,$AE$13,""))</f>
        <v/>
      </c>
      <c r="AF581" s="64" t="str">
        <f t="shared" si="117"/>
        <v/>
      </c>
      <c r="AG581" s="64" t="str">
        <f t="shared" si="118"/>
        <v xml:space="preserve"> </v>
      </c>
    </row>
    <row r="582" spans="1:33" ht="39" customHeight="1">
      <c r="A582" s="47" t="str">
        <f t="shared" si="119"/>
        <v>対象期間外</v>
      </c>
      <c r="B582" s="72" t="str">
        <f>IFERROR(IF(B581=【記載例】工事概要!$E$14,"-",IF(B581="-","-",B581+1)),"-")</f>
        <v>-</v>
      </c>
      <c r="C582" s="73" t="str">
        <f t="shared" si="120"/>
        <v>-</v>
      </c>
      <c r="D582" s="66" t="str">
        <f t="shared" si="121"/>
        <v xml:space="preserve"> </v>
      </c>
      <c r="E582" s="85" t="str">
        <f>IF(B582=【記載例】工事概要!$E$10,"",IF(B582&gt;【記載例】工事概要!$E$13,"",IF(LEN(AF582)=0,"○","")))</f>
        <v/>
      </c>
      <c r="F582" s="70" t="str">
        <f t="shared" si="122"/>
        <v/>
      </c>
      <c r="G582" s="85" t="str">
        <f t="shared" si="113"/>
        <v/>
      </c>
      <c r="H582" s="85"/>
      <c r="I582" s="85"/>
      <c r="J582" s="74"/>
      <c r="K582" s="204"/>
      <c r="L582" s="71" t="str">
        <f t="shared" si="123"/>
        <v/>
      </c>
      <c r="M582" s="74" t="str">
        <f t="shared" si="114"/>
        <v/>
      </c>
      <c r="N582" s="74" t="str">
        <f t="shared" si="115"/>
        <v>-</v>
      </c>
      <c r="O582" s="71" t="str">
        <f t="shared" si="124"/>
        <v/>
      </c>
      <c r="P582" s="71" t="str">
        <f t="shared" si="125"/>
        <v>振替済み</v>
      </c>
      <c r="Q582" s="192" t="str">
        <f t="shared" si="126"/>
        <v/>
      </c>
      <c r="R582" s="199" t="str">
        <f t="shared" si="116"/>
        <v/>
      </c>
      <c r="S582" s="45"/>
      <c r="V582" s="64" t="str">
        <f>IFERROR(VLOOKUP(B582,【記載例】工事概要!$C$10:$D$14,2,FALSE),"")</f>
        <v/>
      </c>
      <c r="W582" s="64" t="str">
        <f>IFERROR(VLOOKUP(B582,【記載例】工事概要!$C$18:$D$23,2,FALSE),"")</f>
        <v/>
      </c>
      <c r="X582" s="64" t="str">
        <f>IFERROR(VLOOKUP(B582,【記載例】工事概要!$C$24:$D$26,2,FALSE),"")</f>
        <v/>
      </c>
      <c r="Y582" s="64" t="str">
        <f>IF(B582&gt;【記載例】工事概要!$C$28,"",IF(B582&gt;=【記載例】工事概要!$C$27,$Y$13,""))</f>
        <v/>
      </c>
      <c r="Z582" s="64" t="str">
        <f>IF(B582&gt;【記載例】工事概要!$C$30,"",IF(B582&gt;=【記載例】工事概要!$C$29,$Z$13,""))</f>
        <v/>
      </c>
      <c r="AA582" s="64" t="str">
        <f>IF(B582&gt;【記載例】工事概要!$C$32,"",IF(B582&gt;=【記載例】工事概要!$C$31,$AA$13,""))</f>
        <v/>
      </c>
      <c r="AB582" s="64" t="str">
        <f>IF(B582&gt;【記載例】工事概要!$C$34,"",IF(B582&gt;=【記載例】工事概要!$C$33,$AB$13,""))</f>
        <v/>
      </c>
      <c r="AC582" s="64" t="str">
        <f>IF(B582&gt;【記載例】工事概要!$C$36,"",IF(B582&gt;=【記載例】工事概要!$C$35,$AC$13,""))</f>
        <v/>
      </c>
      <c r="AD582" s="64" t="str">
        <f>IF(B582&gt;【記載例】工事概要!$C$38,"",IF(B582&gt;=【記載例】工事概要!$C$37,$AD$13,""))</f>
        <v/>
      </c>
      <c r="AE582" s="64" t="str">
        <f>IF(B582&gt;【記載例】工事概要!$C$40,"",IF(B582&gt;=【記載例】工事概要!$C$39,$AE$13,""))</f>
        <v/>
      </c>
      <c r="AF582" s="64" t="str">
        <f t="shared" si="117"/>
        <v/>
      </c>
      <c r="AG582" s="64" t="str">
        <f t="shared" si="118"/>
        <v xml:space="preserve"> </v>
      </c>
    </row>
    <row r="583" spans="1:33" ht="39" customHeight="1">
      <c r="A583" s="47" t="str">
        <f t="shared" si="119"/>
        <v>対象期間外</v>
      </c>
      <c r="B583" s="72" t="str">
        <f>IFERROR(IF(B582=【記載例】工事概要!$E$14,"-",IF(B582="-","-",B582+1)),"-")</f>
        <v>-</v>
      </c>
      <c r="C583" s="73" t="str">
        <f t="shared" si="120"/>
        <v>-</v>
      </c>
      <c r="D583" s="66" t="str">
        <f t="shared" si="121"/>
        <v xml:space="preserve"> </v>
      </c>
      <c r="E583" s="85" t="str">
        <f>IF(B583=【記載例】工事概要!$E$10,"",IF(B583&gt;【記載例】工事概要!$E$13,"",IF(LEN(AF583)=0,"○","")))</f>
        <v/>
      </c>
      <c r="F583" s="70" t="str">
        <f t="shared" si="122"/>
        <v/>
      </c>
      <c r="G583" s="85" t="str">
        <f t="shared" si="113"/>
        <v/>
      </c>
      <c r="H583" s="85"/>
      <c r="I583" s="85"/>
      <c r="J583" s="74"/>
      <c r="K583" s="204"/>
      <c r="L583" s="71" t="str">
        <f t="shared" si="123"/>
        <v/>
      </c>
      <c r="M583" s="74" t="str">
        <f t="shared" si="114"/>
        <v/>
      </c>
      <c r="N583" s="74" t="str">
        <f t="shared" si="115"/>
        <v>-</v>
      </c>
      <c r="O583" s="71" t="str">
        <f t="shared" si="124"/>
        <v/>
      </c>
      <c r="P583" s="71" t="str">
        <f t="shared" si="125"/>
        <v>振替済み</v>
      </c>
      <c r="Q583" s="192" t="str">
        <f t="shared" si="126"/>
        <v/>
      </c>
      <c r="R583" s="199" t="str">
        <f t="shared" si="116"/>
        <v/>
      </c>
      <c r="S583" s="45"/>
      <c r="V583" s="64" t="str">
        <f>IFERROR(VLOOKUP(B583,【記載例】工事概要!$C$10:$D$14,2,FALSE),"")</f>
        <v/>
      </c>
      <c r="W583" s="64" t="str">
        <f>IFERROR(VLOOKUP(B583,【記載例】工事概要!$C$18:$D$23,2,FALSE),"")</f>
        <v/>
      </c>
      <c r="X583" s="64" t="str">
        <f>IFERROR(VLOOKUP(B583,【記載例】工事概要!$C$24:$D$26,2,FALSE),"")</f>
        <v/>
      </c>
      <c r="Y583" s="64" t="str">
        <f>IF(B583&gt;【記載例】工事概要!$C$28,"",IF(B583&gt;=【記載例】工事概要!$C$27,$Y$13,""))</f>
        <v/>
      </c>
      <c r="Z583" s="64" t="str">
        <f>IF(B583&gt;【記載例】工事概要!$C$30,"",IF(B583&gt;=【記載例】工事概要!$C$29,$Z$13,""))</f>
        <v/>
      </c>
      <c r="AA583" s="64" t="str">
        <f>IF(B583&gt;【記載例】工事概要!$C$32,"",IF(B583&gt;=【記載例】工事概要!$C$31,$AA$13,""))</f>
        <v/>
      </c>
      <c r="AB583" s="64" t="str">
        <f>IF(B583&gt;【記載例】工事概要!$C$34,"",IF(B583&gt;=【記載例】工事概要!$C$33,$AB$13,""))</f>
        <v/>
      </c>
      <c r="AC583" s="64" t="str">
        <f>IF(B583&gt;【記載例】工事概要!$C$36,"",IF(B583&gt;=【記載例】工事概要!$C$35,$AC$13,""))</f>
        <v/>
      </c>
      <c r="AD583" s="64" t="str">
        <f>IF(B583&gt;【記載例】工事概要!$C$38,"",IF(B583&gt;=【記載例】工事概要!$C$37,$AD$13,""))</f>
        <v/>
      </c>
      <c r="AE583" s="64" t="str">
        <f>IF(B583&gt;【記載例】工事概要!$C$40,"",IF(B583&gt;=【記載例】工事概要!$C$39,$AE$13,""))</f>
        <v/>
      </c>
      <c r="AF583" s="64" t="str">
        <f t="shared" si="117"/>
        <v/>
      </c>
      <c r="AG583" s="64" t="str">
        <f t="shared" si="118"/>
        <v xml:space="preserve"> </v>
      </c>
    </row>
    <row r="584" spans="1:33" ht="39" customHeight="1">
      <c r="A584" s="47" t="str">
        <f t="shared" si="119"/>
        <v>対象期間外</v>
      </c>
      <c r="B584" s="72" t="str">
        <f>IFERROR(IF(B583=【記載例】工事概要!$E$14,"-",IF(B583="-","-",B583+1)),"-")</f>
        <v>-</v>
      </c>
      <c r="C584" s="73" t="str">
        <f t="shared" si="120"/>
        <v>-</v>
      </c>
      <c r="D584" s="66" t="str">
        <f t="shared" si="121"/>
        <v xml:space="preserve"> </v>
      </c>
      <c r="E584" s="85" t="str">
        <f>IF(B584=【記載例】工事概要!$E$10,"",IF(B584&gt;【記載例】工事概要!$E$13,"",IF(LEN(AF584)=0,"○","")))</f>
        <v/>
      </c>
      <c r="F584" s="70" t="str">
        <f t="shared" si="122"/>
        <v/>
      </c>
      <c r="G584" s="85" t="str">
        <f t="shared" si="113"/>
        <v/>
      </c>
      <c r="H584" s="85"/>
      <c r="I584" s="85"/>
      <c r="J584" s="74"/>
      <c r="K584" s="204"/>
      <c r="L584" s="71" t="str">
        <f t="shared" si="123"/>
        <v/>
      </c>
      <c r="M584" s="74" t="str">
        <f t="shared" si="114"/>
        <v/>
      </c>
      <c r="N584" s="74" t="str">
        <f t="shared" si="115"/>
        <v>-</v>
      </c>
      <c r="O584" s="71" t="str">
        <f t="shared" si="124"/>
        <v/>
      </c>
      <c r="P584" s="71" t="str">
        <f t="shared" si="125"/>
        <v>振替済み</v>
      </c>
      <c r="Q584" s="192" t="str">
        <f t="shared" si="126"/>
        <v/>
      </c>
      <c r="R584" s="199" t="str">
        <f t="shared" si="116"/>
        <v/>
      </c>
      <c r="S584" s="45"/>
      <c r="V584" s="64" t="str">
        <f>IFERROR(VLOOKUP(B584,【記載例】工事概要!$C$10:$D$14,2,FALSE),"")</f>
        <v/>
      </c>
      <c r="W584" s="64" t="str">
        <f>IFERROR(VLOOKUP(B584,【記載例】工事概要!$C$18:$D$23,2,FALSE),"")</f>
        <v/>
      </c>
      <c r="X584" s="64" t="str">
        <f>IFERROR(VLOOKUP(B584,【記載例】工事概要!$C$24:$D$26,2,FALSE),"")</f>
        <v/>
      </c>
      <c r="Y584" s="64" t="str">
        <f>IF(B584&gt;【記載例】工事概要!$C$28,"",IF(B584&gt;=【記載例】工事概要!$C$27,$Y$13,""))</f>
        <v/>
      </c>
      <c r="Z584" s="64" t="str">
        <f>IF(B584&gt;【記載例】工事概要!$C$30,"",IF(B584&gt;=【記載例】工事概要!$C$29,$Z$13,""))</f>
        <v/>
      </c>
      <c r="AA584" s="64" t="str">
        <f>IF(B584&gt;【記載例】工事概要!$C$32,"",IF(B584&gt;=【記載例】工事概要!$C$31,$AA$13,""))</f>
        <v/>
      </c>
      <c r="AB584" s="64" t="str">
        <f>IF(B584&gt;【記載例】工事概要!$C$34,"",IF(B584&gt;=【記載例】工事概要!$C$33,$AB$13,""))</f>
        <v/>
      </c>
      <c r="AC584" s="64" t="str">
        <f>IF(B584&gt;【記載例】工事概要!$C$36,"",IF(B584&gt;=【記載例】工事概要!$C$35,$AC$13,""))</f>
        <v/>
      </c>
      <c r="AD584" s="64" t="str">
        <f>IF(B584&gt;【記載例】工事概要!$C$38,"",IF(B584&gt;=【記載例】工事概要!$C$37,$AD$13,""))</f>
        <v/>
      </c>
      <c r="AE584" s="64" t="str">
        <f>IF(B584&gt;【記載例】工事概要!$C$40,"",IF(B584&gt;=【記載例】工事概要!$C$39,$AE$13,""))</f>
        <v/>
      </c>
      <c r="AF584" s="64" t="str">
        <f t="shared" si="117"/>
        <v/>
      </c>
      <c r="AG584" s="64" t="str">
        <f t="shared" si="118"/>
        <v xml:space="preserve"> </v>
      </c>
    </row>
    <row r="585" spans="1:33" ht="39" customHeight="1">
      <c r="A585" s="47" t="str">
        <f t="shared" si="119"/>
        <v>対象期間外</v>
      </c>
      <c r="B585" s="72" t="str">
        <f>IFERROR(IF(B584=【記載例】工事概要!$E$14,"-",IF(B584="-","-",B584+1)),"-")</f>
        <v>-</v>
      </c>
      <c r="C585" s="73" t="str">
        <f t="shared" si="120"/>
        <v>-</v>
      </c>
      <c r="D585" s="66" t="str">
        <f t="shared" si="121"/>
        <v xml:space="preserve"> </v>
      </c>
      <c r="E585" s="85" t="str">
        <f>IF(B585=【記載例】工事概要!$E$10,"",IF(B585&gt;【記載例】工事概要!$E$13,"",IF(LEN(AF585)=0,"○","")))</f>
        <v/>
      </c>
      <c r="F585" s="70" t="str">
        <f t="shared" si="122"/>
        <v/>
      </c>
      <c r="G585" s="85" t="str">
        <f t="shared" si="113"/>
        <v/>
      </c>
      <c r="H585" s="85"/>
      <c r="I585" s="85"/>
      <c r="J585" s="74"/>
      <c r="K585" s="204"/>
      <c r="L585" s="71" t="str">
        <f t="shared" si="123"/>
        <v/>
      </c>
      <c r="M585" s="74" t="str">
        <f t="shared" si="114"/>
        <v/>
      </c>
      <c r="N585" s="74" t="str">
        <f t="shared" si="115"/>
        <v>-</v>
      </c>
      <c r="O585" s="71" t="str">
        <f t="shared" si="124"/>
        <v/>
      </c>
      <c r="P585" s="71" t="str">
        <f t="shared" si="125"/>
        <v>振替済み</v>
      </c>
      <c r="Q585" s="192" t="str">
        <f t="shared" si="126"/>
        <v/>
      </c>
      <c r="R585" s="199" t="str">
        <f t="shared" si="116"/>
        <v/>
      </c>
      <c r="S585" s="45"/>
      <c r="V585" s="64" t="str">
        <f>IFERROR(VLOOKUP(B585,【記載例】工事概要!$C$10:$D$14,2,FALSE),"")</f>
        <v/>
      </c>
      <c r="W585" s="64" t="str">
        <f>IFERROR(VLOOKUP(B585,【記載例】工事概要!$C$18:$D$23,2,FALSE),"")</f>
        <v/>
      </c>
      <c r="X585" s="64" t="str">
        <f>IFERROR(VLOOKUP(B585,【記載例】工事概要!$C$24:$D$26,2,FALSE),"")</f>
        <v/>
      </c>
      <c r="Y585" s="64" t="str">
        <f>IF(B585&gt;【記載例】工事概要!$C$28,"",IF(B585&gt;=【記載例】工事概要!$C$27,$Y$13,""))</f>
        <v/>
      </c>
      <c r="Z585" s="64" t="str">
        <f>IF(B585&gt;【記載例】工事概要!$C$30,"",IF(B585&gt;=【記載例】工事概要!$C$29,$Z$13,""))</f>
        <v/>
      </c>
      <c r="AA585" s="64" t="str">
        <f>IF(B585&gt;【記載例】工事概要!$C$32,"",IF(B585&gt;=【記載例】工事概要!$C$31,$AA$13,""))</f>
        <v/>
      </c>
      <c r="AB585" s="64" t="str">
        <f>IF(B585&gt;【記載例】工事概要!$C$34,"",IF(B585&gt;=【記載例】工事概要!$C$33,$AB$13,""))</f>
        <v/>
      </c>
      <c r="AC585" s="64" t="str">
        <f>IF(B585&gt;【記載例】工事概要!$C$36,"",IF(B585&gt;=【記載例】工事概要!$C$35,$AC$13,""))</f>
        <v/>
      </c>
      <c r="AD585" s="64" t="str">
        <f>IF(B585&gt;【記載例】工事概要!$C$38,"",IF(B585&gt;=【記載例】工事概要!$C$37,$AD$13,""))</f>
        <v/>
      </c>
      <c r="AE585" s="64" t="str">
        <f>IF(B585&gt;【記載例】工事概要!$C$40,"",IF(B585&gt;=【記載例】工事概要!$C$39,$AE$13,""))</f>
        <v/>
      </c>
      <c r="AF585" s="64" t="str">
        <f t="shared" si="117"/>
        <v/>
      </c>
      <c r="AG585" s="64" t="str">
        <f t="shared" si="118"/>
        <v xml:space="preserve"> </v>
      </c>
    </row>
    <row r="586" spans="1:33" ht="39" customHeight="1">
      <c r="A586" s="47" t="str">
        <f t="shared" si="119"/>
        <v>対象期間外</v>
      </c>
      <c r="B586" s="72" t="str">
        <f>IFERROR(IF(B585=【記載例】工事概要!$E$14,"-",IF(B585="-","-",B585+1)),"-")</f>
        <v>-</v>
      </c>
      <c r="C586" s="73" t="str">
        <f t="shared" si="120"/>
        <v>-</v>
      </c>
      <c r="D586" s="66" t="str">
        <f t="shared" si="121"/>
        <v xml:space="preserve"> </v>
      </c>
      <c r="E586" s="85" t="str">
        <f>IF(B586=【記載例】工事概要!$E$10,"",IF(B586&gt;【記載例】工事概要!$E$13,"",IF(LEN(AF586)=0,"○","")))</f>
        <v/>
      </c>
      <c r="F586" s="70" t="str">
        <f t="shared" si="122"/>
        <v/>
      </c>
      <c r="G586" s="85" t="str">
        <f t="shared" si="113"/>
        <v/>
      </c>
      <c r="H586" s="85"/>
      <c r="I586" s="85"/>
      <c r="J586" s="74"/>
      <c r="K586" s="204"/>
      <c r="L586" s="71" t="str">
        <f t="shared" si="123"/>
        <v/>
      </c>
      <c r="M586" s="74" t="str">
        <f t="shared" si="114"/>
        <v/>
      </c>
      <c r="N586" s="74" t="str">
        <f t="shared" si="115"/>
        <v>-</v>
      </c>
      <c r="O586" s="71" t="str">
        <f t="shared" si="124"/>
        <v/>
      </c>
      <c r="P586" s="71" t="str">
        <f t="shared" si="125"/>
        <v>振替済み</v>
      </c>
      <c r="Q586" s="192" t="str">
        <f t="shared" si="126"/>
        <v/>
      </c>
      <c r="R586" s="199" t="str">
        <f t="shared" si="116"/>
        <v/>
      </c>
      <c r="S586" s="45"/>
      <c r="V586" s="64" t="str">
        <f>IFERROR(VLOOKUP(B586,【記載例】工事概要!$C$10:$D$14,2,FALSE),"")</f>
        <v/>
      </c>
      <c r="W586" s="64" t="str">
        <f>IFERROR(VLOOKUP(B586,【記載例】工事概要!$C$18:$D$23,2,FALSE),"")</f>
        <v/>
      </c>
      <c r="X586" s="64" t="str">
        <f>IFERROR(VLOOKUP(B586,【記載例】工事概要!$C$24:$D$26,2,FALSE),"")</f>
        <v/>
      </c>
      <c r="Y586" s="64" t="str">
        <f>IF(B586&gt;【記載例】工事概要!$C$28,"",IF(B586&gt;=【記載例】工事概要!$C$27,$Y$13,""))</f>
        <v/>
      </c>
      <c r="Z586" s="64" t="str">
        <f>IF(B586&gt;【記載例】工事概要!$C$30,"",IF(B586&gt;=【記載例】工事概要!$C$29,$Z$13,""))</f>
        <v/>
      </c>
      <c r="AA586" s="64" t="str">
        <f>IF(B586&gt;【記載例】工事概要!$C$32,"",IF(B586&gt;=【記載例】工事概要!$C$31,$AA$13,""))</f>
        <v/>
      </c>
      <c r="AB586" s="64" t="str">
        <f>IF(B586&gt;【記載例】工事概要!$C$34,"",IF(B586&gt;=【記載例】工事概要!$C$33,$AB$13,""))</f>
        <v/>
      </c>
      <c r="AC586" s="64" t="str">
        <f>IF(B586&gt;【記載例】工事概要!$C$36,"",IF(B586&gt;=【記載例】工事概要!$C$35,$AC$13,""))</f>
        <v/>
      </c>
      <c r="AD586" s="64" t="str">
        <f>IF(B586&gt;【記載例】工事概要!$C$38,"",IF(B586&gt;=【記載例】工事概要!$C$37,$AD$13,""))</f>
        <v/>
      </c>
      <c r="AE586" s="64" t="str">
        <f>IF(B586&gt;【記載例】工事概要!$C$40,"",IF(B586&gt;=【記載例】工事概要!$C$39,$AE$13,""))</f>
        <v/>
      </c>
      <c r="AF586" s="64" t="str">
        <f t="shared" si="117"/>
        <v/>
      </c>
      <c r="AG586" s="64" t="str">
        <f t="shared" si="118"/>
        <v xml:space="preserve"> </v>
      </c>
    </row>
    <row r="587" spans="1:33" ht="39" customHeight="1">
      <c r="A587" s="47" t="str">
        <f t="shared" si="119"/>
        <v>対象期間外</v>
      </c>
      <c r="B587" s="72" t="str">
        <f>IFERROR(IF(B586=【記載例】工事概要!$E$14,"-",IF(B586="-","-",B586+1)),"-")</f>
        <v>-</v>
      </c>
      <c r="C587" s="73" t="str">
        <f t="shared" si="120"/>
        <v>-</v>
      </c>
      <c r="D587" s="66" t="str">
        <f t="shared" si="121"/>
        <v xml:space="preserve"> </v>
      </c>
      <c r="E587" s="85" t="str">
        <f>IF(B587=【記載例】工事概要!$E$10,"",IF(B587&gt;【記載例】工事概要!$E$13,"",IF(LEN(AF587)=0,"○","")))</f>
        <v/>
      </c>
      <c r="F587" s="70" t="str">
        <f t="shared" si="122"/>
        <v/>
      </c>
      <c r="G587" s="85" t="str">
        <f t="shared" si="113"/>
        <v/>
      </c>
      <c r="H587" s="85"/>
      <c r="I587" s="85"/>
      <c r="J587" s="74"/>
      <c r="K587" s="204"/>
      <c r="L587" s="71" t="str">
        <f t="shared" si="123"/>
        <v/>
      </c>
      <c r="M587" s="74" t="str">
        <f t="shared" si="114"/>
        <v/>
      </c>
      <c r="N587" s="74" t="str">
        <f t="shared" si="115"/>
        <v>-</v>
      </c>
      <c r="O587" s="71" t="str">
        <f t="shared" si="124"/>
        <v/>
      </c>
      <c r="P587" s="71" t="str">
        <f t="shared" si="125"/>
        <v>振替済み</v>
      </c>
      <c r="Q587" s="192" t="str">
        <f t="shared" si="126"/>
        <v/>
      </c>
      <c r="R587" s="199" t="str">
        <f t="shared" si="116"/>
        <v/>
      </c>
      <c r="S587" s="45"/>
      <c r="V587" s="64" t="str">
        <f>IFERROR(VLOOKUP(B587,【記載例】工事概要!$C$10:$D$14,2,FALSE),"")</f>
        <v/>
      </c>
      <c r="W587" s="64" t="str">
        <f>IFERROR(VLOOKUP(B587,【記載例】工事概要!$C$18:$D$23,2,FALSE),"")</f>
        <v/>
      </c>
      <c r="X587" s="64" t="str">
        <f>IFERROR(VLOOKUP(B587,【記載例】工事概要!$C$24:$D$26,2,FALSE),"")</f>
        <v/>
      </c>
      <c r="Y587" s="64" t="str">
        <f>IF(B587&gt;【記載例】工事概要!$C$28,"",IF(B587&gt;=【記載例】工事概要!$C$27,$Y$13,""))</f>
        <v/>
      </c>
      <c r="Z587" s="64" t="str">
        <f>IF(B587&gt;【記載例】工事概要!$C$30,"",IF(B587&gt;=【記載例】工事概要!$C$29,$Z$13,""))</f>
        <v/>
      </c>
      <c r="AA587" s="64" t="str">
        <f>IF(B587&gt;【記載例】工事概要!$C$32,"",IF(B587&gt;=【記載例】工事概要!$C$31,$AA$13,""))</f>
        <v/>
      </c>
      <c r="AB587" s="64" t="str">
        <f>IF(B587&gt;【記載例】工事概要!$C$34,"",IF(B587&gt;=【記載例】工事概要!$C$33,$AB$13,""))</f>
        <v/>
      </c>
      <c r="AC587" s="64" t="str">
        <f>IF(B587&gt;【記載例】工事概要!$C$36,"",IF(B587&gt;=【記載例】工事概要!$C$35,$AC$13,""))</f>
        <v/>
      </c>
      <c r="AD587" s="64" t="str">
        <f>IF(B587&gt;【記載例】工事概要!$C$38,"",IF(B587&gt;=【記載例】工事概要!$C$37,$AD$13,""))</f>
        <v/>
      </c>
      <c r="AE587" s="64" t="str">
        <f>IF(B587&gt;【記載例】工事概要!$C$40,"",IF(B587&gt;=【記載例】工事概要!$C$39,$AE$13,""))</f>
        <v/>
      </c>
      <c r="AF587" s="64" t="str">
        <f t="shared" si="117"/>
        <v/>
      </c>
      <c r="AG587" s="64" t="str">
        <f t="shared" si="118"/>
        <v xml:space="preserve"> </v>
      </c>
    </row>
    <row r="588" spans="1:33" ht="39" customHeight="1">
      <c r="A588" s="47" t="str">
        <f t="shared" si="119"/>
        <v>対象期間外</v>
      </c>
      <c r="B588" s="72" t="str">
        <f>IFERROR(IF(B587=【記載例】工事概要!$E$14,"-",IF(B587="-","-",B587+1)),"-")</f>
        <v>-</v>
      </c>
      <c r="C588" s="73" t="str">
        <f t="shared" si="120"/>
        <v>-</v>
      </c>
      <c r="D588" s="66" t="str">
        <f t="shared" si="121"/>
        <v xml:space="preserve"> </v>
      </c>
      <c r="E588" s="85" t="str">
        <f>IF(B588=【記載例】工事概要!$E$10,"",IF(B588&gt;【記載例】工事概要!$E$13,"",IF(LEN(AF588)=0,"○","")))</f>
        <v/>
      </c>
      <c r="F588" s="70" t="str">
        <f t="shared" si="122"/>
        <v/>
      </c>
      <c r="G588" s="85" t="str">
        <f t="shared" si="113"/>
        <v/>
      </c>
      <c r="H588" s="85"/>
      <c r="I588" s="85"/>
      <c r="J588" s="74"/>
      <c r="K588" s="204"/>
      <c r="L588" s="71" t="str">
        <f t="shared" si="123"/>
        <v/>
      </c>
      <c r="M588" s="74" t="str">
        <f t="shared" si="114"/>
        <v/>
      </c>
      <c r="N588" s="74" t="str">
        <f t="shared" si="115"/>
        <v>-</v>
      </c>
      <c r="O588" s="71" t="str">
        <f t="shared" si="124"/>
        <v/>
      </c>
      <c r="P588" s="71" t="str">
        <f t="shared" si="125"/>
        <v>振替済み</v>
      </c>
      <c r="Q588" s="192" t="str">
        <f t="shared" si="126"/>
        <v/>
      </c>
      <c r="R588" s="199" t="str">
        <f t="shared" si="116"/>
        <v/>
      </c>
      <c r="S588" s="45"/>
      <c r="V588" s="64" t="str">
        <f>IFERROR(VLOOKUP(B588,【記載例】工事概要!$C$10:$D$14,2,FALSE),"")</f>
        <v/>
      </c>
      <c r="W588" s="64" t="str">
        <f>IFERROR(VLOOKUP(B588,【記載例】工事概要!$C$18:$D$23,2,FALSE),"")</f>
        <v/>
      </c>
      <c r="X588" s="64" t="str">
        <f>IFERROR(VLOOKUP(B588,【記載例】工事概要!$C$24:$D$26,2,FALSE),"")</f>
        <v/>
      </c>
      <c r="Y588" s="64" t="str">
        <f>IF(B588&gt;【記載例】工事概要!$C$28,"",IF(B588&gt;=【記載例】工事概要!$C$27,$Y$13,""))</f>
        <v/>
      </c>
      <c r="Z588" s="64" t="str">
        <f>IF(B588&gt;【記載例】工事概要!$C$30,"",IF(B588&gt;=【記載例】工事概要!$C$29,$Z$13,""))</f>
        <v/>
      </c>
      <c r="AA588" s="64" t="str">
        <f>IF(B588&gt;【記載例】工事概要!$C$32,"",IF(B588&gt;=【記載例】工事概要!$C$31,$AA$13,""))</f>
        <v/>
      </c>
      <c r="AB588" s="64" t="str">
        <f>IF(B588&gt;【記載例】工事概要!$C$34,"",IF(B588&gt;=【記載例】工事概要!$C$33,$AB$13,""))</f>
        <v/>
      </c>
      <c r="AC588" s="64" t="str">
        <f>IF(B588&gt;【記載例】工事概要!$C$36,"",IF(B588&gt;=【記載例】工事概要!$C$35,$AC$13,""))</f>
        <v/>
      </c>
      <c r="AD588" s="64" t="str">
        <f>IF(B588&gt;【記載例】工事概要!$C$38,"",IF(B588&gt;=【記載例】工事概要!$C$37,$AD$13,""))</f>
        <v/>
      </c>
      <c r="AE588" s="64" t="str">
        <f>IF(B588&gt;【記載例】工事概要!$C$40,"",IF(B588&gt;=【記載例】工事概要!$C$39,$AE$13,""))</f>
        <v/>
      </c>
      <c r="AF588" s="64" t="str">
        <f t="shared" si="117"/>
        <v/>
      </c>
      <c r="AG588" s="64" t="str">
        <f t="shared" si="118"/>
        <v xml:space="preserve"> </v>
      </c>
    </row>
    <row r="589" spans="1:33" ht="39" customHeight="1">
      <c r="A589" s="47" t="str">
        <f t="shared" si="119"/>
        <v>対象期間外</v>
      </c>
      <c r="B589" s="72" t="str">
        <f>IFERROR(IF(B588=【記載例】工事概要!$E$14,"-",IF(B588="-","-",B588+1)),"-")</f>
        <v>-</v>
      </c>
      <c r="C589" s="73" t="str">
        <f t="shared" si="120"/>
        <v>-</v>
      </c>
      <c r="D589" s="66" t="str">
        <f t="shared" si="121"/>
        <v xml:space="preserve"> </v>
      </c>
      <c r="E589" s="85" t="str">
        <f>IF(B589=【記載例】工事概要!$E$10,"",IF(B589&gt;【記載例】工事概要!$E$13,"",IF(LEN(AF589)=0,"○","")))</f>
        <v/>
      </c>
      <c r="F589" s="70" t="str">
        <f t="shared" si="122"/>
        <v/>
      </c>
      <c r="G589" s="85" t="str">
        <f t="shared" si="113"/>
        <v/>
      </c>
      <c r="H589" s="85"/>
      <c r="I589" s="85"/>
      <c r="J589" s="74"/>
      <c r="K589" s="204"/>
      <c r="L589" s="71" t="str">
        <f t="shared" si="123"/>
        <v/>
      </c>
      <c r="M589" s="74" t="str">
        <f t="shared" si="114"/>
        <v/>
      </c>
      <c r="N589" s="74" t="str">
        <f t="shared" si="115"/>
        <v>-</v>
      </c>
      <c r="O589" s="71" t="str">
        <f t="shared" si="124"/>
        <v/>
      </c>
      <c r="P589" s="71" t="str">
        <f t="shared" si="125"/>
        <v>振替済み</v>
      </c>
      <c r="Q589" s="192" t="str">
        <f t="shared" si="126"/>
        <v/>
      </c>
      <c r="R589" s="199" t="str">
        <f t="shared" si="116"/>
        <v/>
      </c>
      <c r="S589" s="45"/>
      <c r="V589" s="64" t="str">
        <f>IFERROR(VLOOKUP(B589,【記載例】工事概要!$C$10:$D$14,2,FALSE),"")</f>
        <v/>
      </c>
      <c r="W589" s="64" t="str">
        <f>IFERROR(VLOOKUP(B589,【記載例】工事概要!$C$18:$D$23,2,FALSE),"")</f>
        <v/>
      </c>
      <c r="X589" s="64" t="str">
        <f>IFERROR(VLOOKUP(B589,【記載例】工事概要!$C$24:$D$26,2,FALSE),"")</f>
        <v/>
      </c>
      <c r="Y589" s="64" t="str">
        <f>IF(B589&gt;【記載例】工事概要!$C$28,"",IF(B589&gt;=【記載例】工事概要!$C$27,$Y$13,""))</f>
        <v/>
      </c>
      <c r="Z589" s="64" t="str">
        <f>IF(B589&gt;【記載例】工事概要!$C$30,"",IF(B589&gt;=【記載例】工事概要!$C$29,$Z$13,""))</f>
        <v/>
      </c>
      <c r="AA589" s="64" t="str">
        <f>IF(B589&gt;【記載例】工事概要!$C$32,"",IF(B589&gt;=【記載例】工事概要!$C$31,$AA$13,""))</f>
        <v/>
      </c>
      <c r="AB589" s="64" t="str">
        <f>IF(B589&gt;【記載例】工事概要!$C$34,"",IF(B589&gt;=【記載例】工事概要!$C$33,$AB$13,""))</f>
        <v/>
      </c>
      <c r="AC589" s="64" t="str">
        <f>IF(B589&gt;【記載例】工事概要!$C$36,"",IF(B589&gt;=【記載例】工事概要!$C$35,$AC$13,""))</f>
        <v/>
      </c>
      <c r="AD589" s="64" t="str">
        <f>IF(B589&gt;【記載例】工事概要!$C$38,"",IF(B589&gt;=【記載例】工事概要!$C$37,$AD$13,""))</f>
        <v/>
      </c>
      <c r="AE589" s="64" t="str">
        <f>IF(B589&gt;【記載例】工事概要!$C$40,"",IF(B589&gt;=【記載例】工事概要!$C$39,$AE$13,""))</f>
        <v/>
      </c>
      <c r="AF589" s="64" t="str">
        <f t="shared" si="117"/>
        <v/>
      </c>
      <c r="AG589" s="64" t="str">
        <f t="shared" si="118"/>
        <v xml:space="preserve"> </v>
      </c>
    </row>
    <row r="590" spans="1:33" ht="39" customHeight="1">
      <c r="A590" s="47" t="str">
        <f t="shared" si="119"/>
        <v>対象期間外</v>
      </c>
      <c r="B590" s="72" t="str">
        <f>IFERROR(IF(B589=【記載例】工事概要!$E$14,"-",IF(B589="-","-",B589+1)),"-")</f>
        <v>-</v>
      </c>
      <c r="C590" s="73" t="str">
        <f t="shared" si="120"/>
        <v>-</v>
      </c>
      <c r="D590" s="66" t="str">
        <f t="shared" si="121"/>
        <v xml:space="preserve"> </v>
      </c>
      <c r="E590" s="85" t="str">
        <f>IF(B590=【記載例】工事概要!$E$10,"",IF(B590&gt;【記載例】工事概要!$E$13,"",IF(LEN(AF590)=0,"○","")))</f>
        <v/>
      </c>
      <c r="F590" s="70" t="str">
        <f t="shared" si="122"/>
        <v/>
      </c>
      <c r="G590" s="85" t="str">
        <f t="shared" si="113"/>
        <v/>
      </c>
      <c r="H590" s="85"/>
      <c r="I590" s="85"/>
      <c r="J590" s="74"/>
      <c r="K590" s="204"/>
      <c r="L590" s="71" t="str">
        <f t="shared" si="123"/>
        <v/>
      </c>
      <c r="M590" s="74" t="str">
        <f t="shared" si="114"/>
        <v/>
      </c>
      <c r="N590" s="74" t="str">
        <f t="shared" si="115"/>
        <v>-</v>
      </c>
      <c r="O590" s="71" t="str">
        <f t="shared" si="124"/>
        <v/>
      </c>
      <c r="P590" s="71" t="str">
        <f t="shared" si="125"/>
        <v>振替済み</v>
      </c>
      <c r="Q590" s="192" t="str">
        <f t="shared" si="126"/>
        <v/>
      </c>
      <c r="R590" s="199" t="str">
        <f t="shared" si="116"/>
        <v/>
      </c>
      <c r="S590" s="45"/>
      <c r="V590" s="64" t="str">
        <f>IFERROR(VLOOKUP(B590,【記載例】工事概要!$C$10:$D$14,2,FALSE),"")</f>
        <v/>
      </c>
      <c r="W590" s="64" t="str">
        <f>IFERROR(VLOOKUP(B590,【記載例】工事概要!$C$18:$D$23,2,FALSE),"")</f>
        <v/>
      </c>
      <c r="X590" s="64" t="str">
        <f>IFERROR(VLOOKUP(B590,【記載例】工事概要!$C$24:$D$26,2,FALSE),"")</f>
        <v/>
      </c>
      <c r="Y590" s="64" t="str">
        <f>IF(B590&gt;【記載例】工事概要!$C$28,"",IF(B590&gt;=【記載例】工事概要!$C$27,$Y$13,""))</f>
        <v/>
      </c>
      <c r="Z590" s="64" t="str">
        <f>IF(B590&gt;【記載例】工事概要!$C$30,"",IF(B590&gt;=【記載例】工事概要!$C$29,$Z$13,""))</f>
        <v/>
      </c>
      <c r="AA590" s="64" t="str">
        <f>IF(B590&gt;【記載例】工事概要!$C$32,"",IF(B590&gt;=【記載例】工事概要!$C$31,$AA$13,""))</f>
        <v/>
      </c>
      <c r="AB590" s="64" t="str">
        <f>IF(B590&gt;【記載例】工事概要!$C$34,"",IF(B590&gt;=【記載例】工事概要!$C$33,$AB$13,""))</f>
        <v/>
      </c>
      <c r="AC590" s="64" t="str">
        <f>IF(B590&gt;【記載例】工事概要!$C$36,"",IF(B590&gt;=【記載例】工事概要!$C$35,$AC$13,""))</f>
        <v/>
      </c>
      <c r="AD590" s="64" t="str">
        <f>IF(B590&gt;【記載例】工事概要!$C$38,"",IF(B590&gt;=【記載例】工事概要!$C$37,$AD$13,""))</f>
        <v/>
      </c>
      <c r="AE590" s="64" t="str">
        <f>IF(B590&gt;【記載例】工事概要!$C$40,"",IF(B590&gt;=【記載例】工事概要!$C$39,$AE$13,""))</f>
        <v/>
      </c>
      <c r="AF590" s="64" t="str">
        <f t="shared" si="117"/>
        <v/>
      </c>
      <c r="AG590" s="64" t="str">
        <f t="shared" si="118"/>
        <v xml:space="preserve"> </v>
      </c>
    </row>
    <row r="591" spans="1:33" ht="39" customHeight="1">
      <c r="A591" s="47" t="str">
        <f t="shared" si="119"/>
        <v>対象期間外</v>
      </c>
      <c r="B591" s="72" t="str">
        <f>IFERROR(IF(B590=【記載例】工事概要!$E$14,"-",IF(B590="-","-",B590+1)),"-")</f>
        <v>-</v>
      </c>
      <c r="C591" s="73" t="str">
        <f t="shared" si="120"/>
        <v>-</v>
      </c>
      <c r="D591" s="66" t="str">
        <f t="shared" si="121"/>
        <v xml:space="preserve"> </v>
      </c>
      <c r="E591" s="85" t="str">
        <f>IF(B591=【記載例】工事概要!$E$10,"",IF(B591&gt;【記載例】工事概要!$E$13,"",IF(LEN(AF591)=0,"○","")))</f>
        <v/>
      </c>
      <c r="F591" s="70" t="str">
        <f t="shared" si="122"/>
        <v/>
      </c>
      <c r="G591" s="85" t="str">
        <f t="shared" ref="G591:G655" si="127">IF(E591="","",IF(WEEKDAY(B591)=1,"〇",IF(WEEKDAY(B591)=7,"〇","")))</f>
        <v/>
      </c>
      <c r="H591" s="85"/>
      <c r="I591" s="85"/>
      <c r="J591" s="74"/>
      <c r="K591" s="204"/>
      <c r="L591" s="71" t="str">
        <f t="shared" si="123"/>
        <v/>
      </c>
      <c r="M591" s="74" t="str">
        <f t="shared" ref="M591:M654" si="128">IF(L591="","",L591)</f>
        <v/>
      </c>
      <c r="N591" s="74" t="str">
        <f t="shared" ref="N591:N655" si="129">B591</f>
        <v>-</v>
      </c>
      <c r="O591" s="71" t="str">
        <f t="shared" si="124"/>
        <v/>
      </c>
      <c r="P591" s="71" t="str">
        <f t="shared" si="125"/>
        <v>振替済み</v>
      </c>
      <c r="Q591" s="192" t="str">
        <f t="shared" si="126"/>
        <v/>
      </c>
      <c r="R591" s="199" t="str">
        <f t="shared" ref="R591:R655" si="130">IFERROR(IF(WEEKDAY(C591)=2,"週の始まり",IF(WEEKDAY(C591)=1,"週の終わり",IF(WEEKDAY(C591)&gt;2,"↓",""))),"")</f>
        <v/>
      </c>
      <c r="S591" s="45"/>
      <c r="V591" s="64" t="str">
        <f>IFERROR(VLOOKUP(B591,【記載例】工事概要!$C$10:$D$14,2,FALSE),"")</f>
        <v/>
      </c>
      <c r="W591" s="64" t="str">
        <f>IFERROR(VLOOKUP(B591,【記載例】工事概要!$C$18:$D$23,2,FALSE),"")</f>
        <v/>
      </c>
      <c r="X591" s="64" t="str">
        <f>IFERROR(VLOOKUP(B591,【記載例】工事概要!$C$24:$D$26,2,FALSE),"")</f>
        <v/>
      </c>
      <c r="Y591" s="64" t="str">
        <f>IF(B591&gt;【記載例】工事概要!$C$28,"",IF(B591&gt;=【記載例】工事概要!$C$27,$Y$13,""))</f>
        <v/>
      </c>
      <c r="Z591" s="64" t="str">
        <f>IF(B591&gt;【記載例】工事概要!$C$30,"",IF(B591&gt;=【記載例】工事概要!$C$29,$Z$13,""))</f>
        <v/>
      </c>
      <c r="AA591" s="64" t="str">
        <f>IF(B591&gt;【記載例】工事概要!$C$32,"",IF(B591&gt;=【記載例】工事概要!$C$31,$AA$13,""))</f>
        <v/>
      </c>
      <c r="AB591" s="64" t="str">
        <f>IF(B591&gt;【記載例】工事概要!$C$34,"",IF(B591&gt;=【記載例】工事概要!$C$33,$AB$13,""))</f>
        <v/>
      </c>
      <c r="AC591" s="64" t="str">
        <f>IF(B591&gt;【記載例】工事概要!$C$36,"",IF(B591&gt;=【記載例】工事概要!$C$35,$AC$13,""))</f>
        <v/>
      </c>
      <c r="AD591" s="64" t="str">
        <f>IF(B591&gt;【記載例】工事概要!$C$38,"",IF(B591&gt;=【記載例】工事概要!$C$37,$AD$13,""))</f>
        <v/>
      </c>
      <c r="AE591" s="64" t="str">
        <f>IF(B591&gt;【記載例】工事概要!$C$40,"",IF(B591&gt;=【記載例】工事概要!$C$39,$AE$13,""))</f>
        <v/>
      </c>
      <c r="AF591" s="64" t="str">
        <f t="shared" ref="AF591:AF654" si="131">IF(COUNTA(W591:AE591)=0,"",W591&amp;X591&amp;Y591&amp;Z591&amp;AA591&amp;AB591&amp;AC591&amp;AD591&amp;AE591)</f>
        <v/>
      </c>
      <c r="AG591" s="64" t="str">
        <f t="shared" ref="AG591:AG654" si="132">V591&amp;" "&amp;AF591</f>
        <v xml:space="preserve"> </v>
      </c>
    </row>
    <row r="592" spans="1:33" ht="39" customHeight="1">
      <c r="A592" s="47" t="str">
        <f t="shared" ref="A592:A655" si="133">IF(F592="","対象期間外",IF(F592="〇","対象期間",""))</f>
        <v>対象期間外</v>
      </c>
      <c r="B592" s="72" t="str">
        <f>IFERROR(IF(B591=【記載例】工事概要!$E$14,"-",IF(B591="-","-",B591+1)),"-")</f>
        <v>-</v>
      </c>
      <c r="C592" s="73" t="str">
        <f t="shared" ref="C592:C655" si="134">IFERROR(WEEKDAY(B592),"-")</f>
        <v>-</v>
      </c>
      <c r="D592" s="66" t="str">
        <f t="shared" ref="D592:D655" si="135">AG592</f>
        <v xml:space="preserve"> </v>
      </c>
      <c r="E592" s="85" t="str">
        <f>IF(B592=【記載例】工事概要!$E$10,"",IF(B592&gt;【記載例】工事概要!$E$13,"",IF(LEN(AF592)=0,"○","")))</f>
        <v/>
      </c>
      <c r="F592" s="70" t="str">
        <f t="shared" ref="F592:F655" si="136">IF(E592="","","〇")</f>
        <v/>
      </c>
      <c r="G592" s="85" t="str">
        <f t="shared" si="127"/>
        <v/>
      </c>
      <c r="H592" s="85"/>
      <c r="I592" s="85"/>
      <c r="J592" s="74"/>
      <c r="K592" s="204"/>
      <c r="L592" s="71" t="str">
        <f t="shared" ref="L592:L655" si="137">IF(I592="完全週休２日の振替休日",J592,"")</f>
        <v/>
      </c>
      <c r="M592" s="74" t="str">
        <f t="shared" si="128"/>
        <v/>
      </c>
      <c r="N592" s="74" t="str">
        <f t="shared" si="129"/>
        <v>-</v>
      </c>
      <c r="O592" s="71" t="str">
        <f t="shared" ref="O592:O655" si="138">IF(H592&amp;I592=$T$4&amp;$T$5,"NG","")</f>
        <v/>
      </c>
      <c r="P592" s="71" t="str">
        <f t="shared" ref="P592:P655" si="139">IF(O592="","振替済み",$T$15)</f>
        <v>振替済み</v>
      </c>
      <c r="Q592" s="192" t="str">
        <f t="shared" ref="Q592:Q655" si="140">IFERROR(IF(G592="","",IF(I592="休日","OK",IF(I592=$T$3,VLOOKUP(B592,$M$15:$P$655,4,FALSE),"NG"))),"NG")</f>
        <v/>
      </c>
      <c r="R592" s="199" t="str">
        <f t="shared" si="130"/>
        <v/>
      </c>
      <c r="S592" s="45"/>
      <c r="V592" s="64" t="str">
        <f>IFERROR(VLOOKUP(B592,【記載例】工事概要!$C$10:$D$14,2,FALSE),"")</f>
        <v/>
      </c>
      <c r="W592" s="64" t="str">
        <f>IFERROR(VLOOKUP(B592,【記載例】工事概要!$C$18:$D$23,2,FALSE),"")</f>
        <v/>
      </c>
      <c r="X592" s="64" t="str">
        <f>IFERROR(VLOOKUP(B592,【記載例】工事概要!$C$24:$D$26,2,FALSE),"")</f>
        <v/>
      </c>
      <c r="Y592" s="64" t="str">
        <f>IF(B592&gt;【記載例】工事概要!$C$28,"",IF(B592&gt;=【記載例】工事概要!$C$27,$Y$13,""))</f>
        <v/>
      </c>
      <c r="Z592" s="64" t="str">
        <f>IF(B592&gt;【記載例】工事概要!$C$30,"",IF(B592&gt;=【記載例】工事概要!$C$29,$Z$13,""))</f>
        <v/>
      </c>
      <c r="AA592" s="64" t="str">
        <f>IF(B592&gt;【記載例】工事概要!$C$32,"",IF(B592&gt;=【記載例】工事概要!$C$31,$AA$13,""))</f>
        <v/>
      </c>
      <c r="AB592" s="64" t="str">
        <f>IF(B592&gt;【記載例】工事概要!$C$34,"",IF(B592&gt;=【記載例】工事概要!$C$33,$AB$13,""))</f>
        <v/>
      </c>
      <c r="AC592" s="64" t="str">
        <f>IF(B592&gt;【記載例】工事概要!$C$36,"",IF(B592&gt;=【記載例】工事概要!$C$35,$AC$13,""))</f>
        <v/>
      </c>
      <c r="AD592" s="64" t="str">
        <f>IF(B592&gt;【記載例】工事概要!$C$38,"",IF(B592&gt;=【記載例】工事概要!$C$37,$AD$13,""))</f>
        <v/>
      </c>
      <c r="AE592" s="64" t="str">
        <f>IF(B592&gt;【記載例】工事概要!$C$40,"",IF(B592&gt;=【記載例】工事概要!$C$39,$AE$13,""))</f>
        <v/>
      </c>
      <c r="AF592" s="64" t="str">
        <f t="shared" si="131"/>
        <v/>
      </c>
      <c r="AG592" s="64" t="str">
        <f t="shared" si="132"/>
        <v xml:space="preserve"> </v>
      </c>
    </row>
    <row r="593" spans="1:33" ht="39" customHeight="1">
      <c r="A593" s="47" t="str">
        <f t="shared" si="133"/>
        <v>対象期間外</v>
      </c>
      <c r="B593" s="72" t="str">
        <f>IFERROR(IF(B592=【記載例】工事概要!$E$14,"-",IF(B592="-","-",B592+1)),"-")</f>
        <v>-</v>
      </c>
      <c r="C593" s="73" t="str">
        <f t="shared" si="134"/>
        <v>-</v>
      </c>
      <c r="D593" s="66" t="str">
        <f t="shared" si="135"/>
        <v xml:space="preserve"> </v>
      </c>
      <c r="E593" s="85" t="str">
        <f>IF(B593=【記載例】工事概要!$E$10,"",IF(B593&gt;【記載例】工事概要!$E$13,"",IF(LEN(AF593)=0,"○","")))</f>
        <v/>
      </c>
      <c r="F593" s="70" t="str">
        <f t="shared" si="136"/>
        <v/>
      </c>
      <c r="G593" s="85" t="str">
        <f t="shared" si="127"/>
        <v/>
      </c>
      <c r="H593" s="85"/>
      <c r="I593" s="85"/>
      <c r="J593" s="74"/>
      <c r="K593" s="204"/>
      <c r="L593" s="71" t="str">
        <f t="shared" si="137"/>
        <v/>
      </c>
      <c r="M593" s="74" t="str">
        <f t="shared" si="128"/>
        <v/>
      </c>
      <c r="N593" s="74" t="str">
        <f t="shared" si="129"/>
        <v>-</v>
      </c>
      <c r="O593" s="71" t="str">
        <f t="shared" si="138"/>
        <v/>
      </c>
      <c r="P593" s="71" t="str">
        <f t="shared" si="139"/>
        <v>振替済み</v>
      </c>
      <c r="Q593" s="192" t="str">
        <f t="shared" si="140"/>
        <v/>
      </c>
      <c r="R593" s="199" t="str">
        <f t="shared" si="130"/>
        <v/>
      </c>
      <c r="S593" s="45"/>
      <c r="V593" s="64" t="str">
        <f>IFERROR(VLOOKUP(B593,【記載例】工事概要!$C$10:$D$14,2,FALSE),"")</f>
        <v/>
      </c>
      <c r="W593" s="64" t="str">
        <f>IFERROR(VLOOKUP(B593,【記載例】工事概要!$C$18:$D$23,2,FALSE),"")</f>
        <v/>
      </c>
      <c r="X593" s="64" t="str">
        <f>IFERROR(VLOOKUP(B593,【記載例】工事概要!$C$24:$D$26,2,FALSE),"")</f>
        <v/>
      </c>
      <c r="Y593" s="64" t="str">
        <f>IF(B593&gt;【記載例】工事概要!$C$28,"",IF(B593&gt;=【記載例】工事概要!$C$27,$Y$13,""))</f>
        <v/>
      </c>
      <c r="Z593" s="64" t="str">
        <f>IF(B593&gt;【記載例】工事概要!$C$30,"",IF(B593&gt;=【記載例】工事概要!$C$29,$Z$13,""))</f>
        <v/>
      </c>
      <c r="AA593" s="64" t="str">
        <f>IF(B593&gt;【記載例】工事概要!$C$32,"",IF(B593&gt;=【記載例】工事概要!$C$31,$AA$13,""))</f>
        <v/>
      </c>
      <c r="AB593" s="64" t="str">
        <f>IF(B593&gt;【記載例】工事概要!$C$34,"",IF(B593&gt;=【記載例】工事概要!$C$33,$AB$13,""))</f>
        <v/>
      </c>
      <c r="AC593" s="64" t="str">
        <f>IF(B593&gt;【記載例】工事概要!$C$36,"",IF(B593&gt;=【記載例】工事概要!$C$35,$AC$13,""))</f>
        <v/>
      </c>
      <c r="AD593" s="64" t="str">
        <f>IF(B593&gt;【記載例】工事概要!$C$38,"",IF(B593&gt;=【記載例】工事概要!$C$37,$AD$13,""))</f>
        <v/>
      </c>
      <c r="AE593" s="64" t="str">
        <f>IF(B593&gt;【記載例】工事概要!$C$40,"",IF(B593&gt;=【記載例】工事概要!$C$39,$AE$13,""))</f>
        <v/>
      </c>
      <c r="AF593" s="64" t="str">
        <f t="shared" si="131"/>
        <v/>
      </c>
      <c r="AG593" s="64" t="str">
        <f t="shared" si="132"/>
        <v xml:space="preserve"> </v>
      </c>
    </row>
    <row r="594" spans="1:33" ht="39" customHeight="1">
      <c r="A594" s="47" t="str">
        <f t="shared" si="133"/>
        <v>対象期間外</v>
      </c>
      <c r="B594" s="72" t="str">
        <f>IFERROR(IF(B593=【記載例】工事概要!$E$14,"-",IF(B593="-","-",B593+1)),"-")</f>
        <v>-</v>
      </c>
      <c r="C594" s="73" t="str">
        <f t="shared" si="134"/>
        <v>-</v>
      </c>
      <c r="D594" s="66" t="str">
        <f t="shared" si="135"/>
        <v xml:space="preserve"> </v>
      </c>
      <c r="E594" s="85" t="str">
        <f>IF(B594=【記載例】工事概要!$E$10,"",IF(B594&gt;【記載例】工事概要!$E$13,"",IF(LEN(AF594)=0,"○","")))</f>
        <v/>
      </c>
      <c r="F594" s="70" t="str">
        <f t="shared" si="136"/>
        <v/>
      </c>
      <c r="G594" s="85" t="str">
        <f t="shared" si="127"/>
        <v/>
      </c>
      <c r="H594" s="85"/>
      <c r="I594" s="85"/>
      <c r="J594" s="74"/>
      <c r="K594" s="204"/>
      <c r="L594" s="71" t="str">
        <f t="shared" si="137"/>
        <v/>
      </c>
      <c r="M594" s="74" t="str">
        <f t="shared" si="128"/>
        <v/>
      </c>
      <c r="N594" s="74" t="str">
        <f t="shared" si="129"/>
        <v>-</v>
      </c>
      <c r="O594" s="71" t="str">
        <f t="shared" si="138"/>
        <v/>
      </c>
      <c r="P594" s="71" t="str">
        <f t="shared" si="139"/>
        <v>振替済み</v>
      </c>
      <c r="Q594" s="192" t="str">
        <f t="shared" si="140"/>
        <v/>
      </c>
      <c r="R594" s="199" t="str">
        <f t="shared" si="130"/>
        <v/>
      </c>
      <c r="S594" s="45"/>
      <c r="V594" s="64" t="str">
        <f>IFERROR(VLOOKUP(B594,【記載例】工事概要!$C$10:$D$14,2,FALSE),"")</f>
        <v/>
      </c>
      <c r="W594" s="64" t="str">
        <f>IFERROR(VLOOKUP(B594,【記載例】工事概要!$C$18:$D$23,2,FALSE),"")</f>
        <v/>
      </c>
      <c r="X594" s="64" t="str">
        <f>IFERROR(VLOOKUP(B594,【記載例】工事概要!$C$24:$D$26,2,FALSE),"")</f>
        <v/>
      </c>
      <c r="Y594" s="64" t="str">
        <f>IF(B594&gt;【記載例】工事概要!$C$28,"",IF(B594&gt;=【記載例】工事概要!$C$27,$Y$13,""))</f>
        <v/>
      </c>
      <c r="Z594" s="64" t="str">
        <f>IF(B594&gt;【記載例】工事概要!$C$30,"",IF(B594&gt;=【記載例】工事概要!$C$29,$Z$13,""))</f>
        <v/>
      </c>
      <c r="AA594" s="64" t="str">
        <f>IF(B594&gt;【記載例】工事概要!$C$32,"",IF(B594&gt;=【記載例】工事概要!$C$31,$AA$13,""))</f>
        <v/>
      </c>
      <c r="AB594" s="64" t="str">
        <f>IF(B594&gt;【記載例】工事概要!$C$34,"",IF(B594&gt;=【記載例】工事概要!$C$33,$AB$13,""))</f>
        <v/>
      </c>
      <c r="AC594" s="64" t="str">
        <f>IF(B594&gt;【記載例】工事概要!$C$36,"",IF(B594&gt;=【記載例】工事概要!$C$35,$AC$13,""))</f>
        <v/>
      </c>
      <c r="AD594" s="64" t="str">
        <f>IF(B594&gt;【記載例】工事概要!$C$38,"",IF(B594&gt;=【記載例】工事概要!$C$37,$AD$13,""))</f>
        <v/>
      </c>
      <c r="AE594" s="64" t="str">
        <f>IF(B594&gt;【記載例】工事概要!$C$40,"",IF(B594&gt;=【記載例】工事概要!$C$39,$AE$13,""))</f>
        <v/>
      </c>
      <c r="AF594" s="64" t="str">
        <f t="shared" si="131"/>
        <v/>
      </c>
      <c r="AG594" s="64" t="str">
        <f t="shared" si="132"/>
        <v xml:space="preserve"> </v>
      </c>
    </row>
    <row r="595" spans="1:33" ht="39" customHeight="1">
      <c r="A595" s="47" t="str">
        <f t="shared" si="133"/>
        <v>対象期間外</v>
      </c>
      <c r="B595" s="72" t="str">
        <f>IFERROR(IF(B594=【記載例】工事概要!$E$14,"-",IF(B594="-","-",B594+1)),"-")</f>
        <v>-</v>
      </c>
      <c r="C595" s="73" t="str">
        <f t="shared" si="134"/>
        <v>-</v>
      </c>
      <c r="D595" s="66" t="str">
        <f t="shared" si="135"/>
        <v xml:space="preserve"> </v>
      </c>
      <c r="E595" s="85" t="str">
        <f>IF(B595=【記載例】工事概要!$E$10,"",IF(B595&gt;【記載例】工事概要!$E$13,"",IF(LEN(AF595)=0,"○","")))</f>
        <v/>
      </c>
      <c r="F595" s="70" t="str">
        <f t="shared" si="136"/>
        <v/>
      </c>
      <c r="G595" s="85" t="str">
        <f t="shared" si="127"/>
        <v/>
      </c>
      <c r="H595" s="85"/>
      <c r="I595" s="85"/>
      <c r="J595" s="74"/>
      <c r="K595" s="204"/>
      <c r="L595" s="71" t="str">
        <f t="shared" si="137"/>
        <v/>
      </c>
      <c r="M595" s="74" t="str">
        <f t="shared" si="128"/>
        <v/>
      </c>
      <c r="N595" s="74" t="str">
        <f t="shared" si="129"/>
        <v>-</v>
      </c>
      <c r="O595" s="71" t="str">
        <f t="shared" si="138"/>
        <v/>
      </c>
      <c r="P595" s="71" t="str">
        <f t="shared" si="139"/>
        <v>振替済み</v>
      </c>
      <c r="Q595" s="192" t="str">
        <f t="shared" si="140"/>
        <v/>
      </c>
      <c r="R595" s="199" t="str">
        <f t="shared" si="130"/>
        <v/>
      </c>
      <c r="S595" s="45"/>
      <c r="V595" s="64" t="str">
        <f>IFERROR(VLOOKUP(B595,【記載例】工事概要!$C$10:$D$14,2,FALSE),"")</f>
        <v/>
      </c>
      <c r="W595" s="64" t="str">
        <f>IFERROR(VLOOKUP(B595,【記載例】工事概要!$C$18:$D$23,2,FALSE),"")</f>
        <v/>
      </c>
      <c r="X595" s="64" t="str">
        <f>IFERROR(VLOOKUP(B595,【記載例】工事概要!$C$24:$D$26,2,FALSE),"")</f>
        <v/>
      </c>
      <c r="Y595" s="64" t="str">
        <f>IF(B595&gt;【記載例】工事概要!$C$28,"",IF(B595&gt;=【記載例】工事概要!$C$27,$Y$13,""))</f>
        <v/>
      </c>
      <c r="Z595" s="64" t="str">
        <f>IF(B595&gt;【記載例】工事概要!$C$30,"",IF(B595&gt;=【記載例】工事概要!$C$29,$Z$13,""))</f>
        <v/>
      </c>
      <c r="AA595" s="64" t="str">
        <f>IF(B595&gt;【記載例】工事概要!$C$32,"",IF(B595&gt;=【記載例】工事概要!$C$31,$AA$13,""))</f>
        <v/>
      </c>
      <c r="AB595" s="64" t="str">
        <f>IF(B595&gt;【記載例】工事概要!$C$34,"",IF(B595&gt;=【記載例】工事概要!$C$33,$AB$13,""))</f>
        <v/>
      </c>
      <c r="AC595" s="64" t="str">
        <f>IF(B595&gt;【記載例】工事概要!$C$36,"",IF(B595&gt;=【記載例】工事概要!$C$35,$AC$13,""))</f>
        <v/>
      </c>
      <c r="AD595" s="64" t="str">
        <f>IF(B595&gt;【記載例】工事概要!$C$38,"",IF(B595&gt;=【記載例】工事概要!$C$37,$AD$13,""))</f>
        <v/>
      </c>
      <c r="AE595" s="64" t="str">
        <f>IF(B595&gt;【記載例】工事概要!$C$40,"",IF(B595&gt;=【記載例】工事概要!$C$39,$AE$13,""))</f>
        <v/>
      </c>
      <c r="AF595" s="64" t="str">
        <f t="shared" si="131"/>
        <v/>
      </c>
      <c r="AG595" s="64" t="str">
        <f t="shared" si="132"/>
        <v xml:space="preserve"> </v>
      </c>
    </row>
    <row r="596" spans="1:33" ht="39" customHeight="1">
      <c r="A596" s="47" t="str">
        <f t="shared" si="133"/>
        <v>対象期間外</v>
      </c>
      <c r="B596" s="72" t="str">
        <f>IFERROR(IF(B595=【記載例】工事概要!$E$14,"-",IF(B595="-","-",B595+1)),"-")</f>
        <v>-</v>
      </c>
      <c r="C596" s="73" t="str">
        <f t="shared" si="134"/>
        <v>-</v>
      </c>
      <c r="D596" s="66" t="str">
        <f t="shared" si="135"/>
        <v xml:space="preserve"> </v>
      </c>
      <c r="E596" s="85" t="str">
        <f>IF(B596=【記載例】工事概要!$E$10,"",IF(B596&gt;【記載例】工事概要!$E$13,"",IF(LEN(AF596)=0,"○","")))</f>
        <v/>
      </c>
      <c r="F596" s="70" t="str">
        <f t="shared" si="136"/>
        <v/>
      </c>
      <c r="G596" s="85" t="str">
        <f t="shared" si="127"/>
        <v/>
      </c>
      <c r="H596" s="85"/>
      <c r="I596" s="85"/>
      <c r="J596" s="74"/>
      <c r="K596" s="204"/>
      <c r="L596" s="71" t="str">
        <f t="shared" si="137"/>
        <v/>
      </c>
      <c r="M596" s="74" t="str">
        <f t="shared" si="128"/>
        <v/>
      </c>
      <c r="N596" s="74" t="str">
        <f t="shared" si="129"/>
        <v>-</v>
      </c>
      <c r="O596" s="71" t="str">
        <f t="shared" si="138"/>
        <v/>
      </c>
      <c r="P596" s="71" t="str">
        <f t="shared" si="139"/>
        <v>振替済み</v>
      </c>
      <c r="Q596" s="192" t="str">
        <f t="shared" si="140"/>
        <v/>
      </c>
      <c r="R596" s="199" t="str">
        <f t="shared" si="130"/>
        <v/>
      </c>
      <c r="S596" s="45"/>
      <c r="V596" s="64" t="str">
        <f>IFERROR(VLOOKUP(B596,【記載例】工事概要!$C$10:$D$14,2,FALSE),"")</f>
        <v/>
      </c>
      <c r="W596" s="64" t="str">
        <f>IFERROR(VLOOKUP(B596,【記載例】工事概要!$C$18:$D$23,2,FALSE),"")</f>
        <v/>
      </c>
      <c r="X596" s="64" t="str">
        <f>IFERROR(VLOOKUP(B596,【記載例】工事概要!$C$24:$D$26,2,FALSE),"")</f>
        <v/>
      </c>
      <c r="Y596" s="64" t="str">
        <f>IF(B596&gt;【記載例】工事概要!$C$28,"",IF(B596&gt;=【記載例】工事概要!$C$27,$Y$13,""))</f>
        <v/>
      </c>
      <c r="Z596" s="64" t="str">
        <f>IF(B596&gt;【記載例】工事概要!$C$30,"",IF(B596&gt;=【記載例】工事概要!$C$29,$Z$13,""))</f>
        <v/>
      </c>
      <c r="AA596" s="64" t="str">
        <f>IF(B596&gt;【記載例】工事概要!$C$32,"",IF(B596&gt;=【記載例】工事概要!$C$31,$AA$13,""))</f>
        <v/>
      </c>
      <c r="AB596" s="64" t="str">
        <f>IF(B596&gt;【記載例】工事概要!$C$34,"",IF(B596&gt;=【記載例】工事概要!$C$33,$AB$13,""))</f>
        <v/>
      </c>
      <c r="AC596" s="64" t="str">
        <f>IF(B596&gt;【記載例】工事概要!$C$36,"",IF(B596&gt;=【記載例】工事概要!$C$35,$AC$13,""))</f>
        <v/>
      </c>
      <c r="AD596" s="64" t="str">
        <f>IF(B596&gt;【記載例】工事概要!$C$38,"",IF(B596&gt;=【記載例】工事概要!$C$37,$AD$13,""))</f>
        <v/>
      </c>
      <c r="AE596" s="64" t="str">
        <f>IF(B596&gt;【記載例】工事概要!$C$40,"",IF(B596&gt;=【記載例】工事概要!$C$39,$AE$13,""))</f>
        <v/>
      </c>
      <c r="AF596" s="64" t="str">
        <f t="shared" si="131"/>
        <v/>
      </c>
      <c r="AG596" s="64" t="str">
        <f t="shared" si="132"/>
        <v xml:space="preserve"> </v>
      </c>
    </row>
    <row r="597" spans="1:33" ht="39" customHeight="1">
      <c r="A597" s="47" t="str">
        <f t="shared" si="133"/>
        <v>対象期間外</v>
      </c>
      <c r="B597" s="72" t="str">
        <f>IFERROR(IF(B596=【記載例】工事概要!$E$14,"-",IF(B596="-","-",B596+1)),"-")</f>
        <v>-</v>
      </c>
      <c r="C597" s="73" t="str">
        <f t="shared" si="134"/>
        <v>-</v>
      </c>
      <c r="D597" s="66" t="str">
        <f t="shared" si="135"/>
        <v xml:space="preserve"> </v>
      </c>
      <c r="E597" s="85" t="str">
        <f>IF(B597=【記載例】工事概要!$E$10,"",IF(B597&gt;【記載例】工事概要!$E$13,"",IF(LEN(AF597)=0,"○","")))</f>
        <v/>
      </c>
      <c r="F597" s="70" t="str">
        <f t="shared" si="136"/>
        <v/>
      </c>
      <c r="G597" s="85" t="str">
        <f t="shared" si="127"/>
        <v/>
      </c>
      <c r="H597" s="85"/>
      <c r="I597" s="85"/>
      <c r="J597" s="74"/>
      <c r="K597" s="204"/>
      <c r="L597" s="71" t="str">
        <f t="shared" si="137"/>
        <v/>
      </c>
      <c r="M597" s="74" t="str">
        <f t="shared" si="128"/>
        <v/>
      </c>
      <c r="N597" s="74" t="str">
        <f t="shared" si="129"/>
        <v>-</v>
      </c>
      <c r="O597" s="71" t="str">
        <f t="shared" si="138"/>
        <v/>
      </c>
      <c r="P597" s="71" t="str">
        <f t="shared" si="139"/>
        <v>振替済み</v>
      </c>
      <c r="Q597" s="192" t="str">
        <f t="shared" si="140"/>
        <v/>
      </c>
      <c r="R597" s="199" t="str">
        <f t="shared" si="130"/>
        <v/>
      </c>
      <c r="S597" s="45"/>
      <c r="V597" s="64" t="str">
        <f>IFERROR(VLOOKUP(B597,【記載例】工事概要!$C$10:$D$14,2,FALSE),"")</f>
        <v/>
      </c>
      <c r="W597" s="64" t="str">
        <f>IFERROR(VLOOKUP(B597,【記載例】工事概要!$C$18:$D$23,2,FALSE),"")</f>
        <v/>
      </c>
      <c r="X597" s="64" t="str">
        <f>IFERROR(VLOOKUP(B597,【記載例】工事概要!$C$24:$D$26,2,FALSE),"")</f>
        <v/>
      </c>
      <c r="Y597" s="64" t="str">
        <f>IF(B597&gt;【記載例】工事概要!$C$28,"",IF(B597&gt;=【記載例】工事概要!$C$27,$Y$13,""))</f>
        <v/>
      </c>
      <c r="Z597" s="64" t="str">
        <f>IF(B597&gt;【記載例】工事概要!$C$30,"",IF(B597&gt;=【記載例】工事概要!$C$29,$Z$13,""))</f>
        <v/>
      </c>
      <c r="AA597" s="64" t="str">
        <f>IF(B597&gt;【記載例】工事概要!$C$32,"",IF(B597&gt;=【記載例】工事概要!$C$31,$AA$13,""))</f>
        <v/>
      </c>
      <c r="AB597" s="64" t="str">
        <f>IF(B597&gt;【記載例】工事概要!$C$34,"",IF(B597&gt;=【記載例】工事概要!$C$33,$AB$13,""))</f>
        <v/>
      </c>
      <c r="AC597" s="64" t="str">
        <f>IF(B597&gt;【記載例】工事概要!$C$36,"",IF(B597&gt;=【記載例】工事概要!$C$35,$AC$13,""))</f>
        <v/>
      </c>
      <c r="AD597" s="64" t="str">
        <f>IF(B597&gt;【記載例】工事概要!$C$38,"",IF(B597&gt;=【記載例】工事概要!$C$37,$AD$13,""))</f>
        <v/>
      </c>
      <c r="AE597" s="64" t="str">
        <f>IF(B597&gt;【記載例】工事概要!$C$40,"",IF(B597&gt;=【記載例】工事概要!$C$39,$AE$13,""))</f>
        <v/>
      </c>
      <c r="AF597" s="64" t="str">
        <f t="shared" si="131"/>
        <v/>
      </c>
      <c r="AG597" s="64" t="str">
        <f t="shared" si="132"/>
        <v xml:space="preserve"> </v>
      </c>
    </row>
    <row r="598" spans="1:33" ht="39" customHeight="1">
      <c r="A598" s="47" t="str">
        <f t="shared" si="133"/>
        <v>対象期間外</v>
      </c>
      <c r="B598" s="72" t="str">
        <f>IFERROR(IF(B597=【記載例】工事概要!$E$14,"-",IF(B597="-","-",B597+1)),"-")</f>
        <v>-</v>
      </c>
      <c r="C598" s="73" t="str">
        <f t="shared" si="134"/>
        <v>-</v>
      </c>
      <c r="D598" s="66" t="str">
        <f t="shared" si="135"/>
        <v xml:space="preserve"> </v>
      </c>
      <c r="E598" s="85" t="str">
        <f>IF(B598=【記載例】工事概要!$E$10,"",IF(B598&gt;【記載例】工事概要!$E$13,"",IF(LEN(AF598)=0,"○","")))</f>
        <v/>
      </c>
      <c r="F598" s="70" t="str">
        <f t="shared" si="136"/>
        <v/>
      </c>
      <c r="G598" s="85" t="str">
        <f t="shared" si="127"/>
        <v/>
      </c>
      <c r="H598" s="85"/>
      <c r="I598" s="85"/>
      <c r="J598" s="74"/>
      <c r="K598" s="204"/>
      <c r="L598" s="71" t="str">
        <f t="shared" si="137"/>
        <v/>
      </c>
      <c r="M598" s="74" t="str">
        <f t="shared" si="128"/>
        <v/>
      </c>
      <c r="N598" s="74" t="str">
        <f t="shared" si="129"/>
        <v>-</v>
      </c>
      <c r="O598" s="71" t="str">
        <f t="shared" si="138"/>
        <v/>
      </c>
      <c r="P598" s="71" t="str">
        <f t="shared" si="139"/>
        <v>振替済み</v>
      </c>
      <c r="Q598" s="192" t="str">
        <f t="shared" si="140"/>
        <v/>
      </c>
      <c r="R598" s="199" t="str">
        <f t="shared" si="130"/>
        <v/>
      </c>
      <c r="S598" s="45"/>
      <c r="V598" s="64" t="str">
        <f>IFERROR(VLOOKUP(B598,【記載例】工事概要!$C$10:$D$14,2,FALSE),"")</f>
        <v/>
      </c>
      <c r="W598" s="64" t="str">
        <f>IFERROR(VLOOKUP(B598,【記載例】工事概要!$C$18:$D$23,2,FALSE),"")</f>
        <v/>
      </c>
      <c r="X598" s="64" t="str">
        <f>IFERROR(VLOOKUP(B598,【記載例】工事概要!$C$24:$D$26,2,FALSE),"")</f>
        <v/>
      </c>
      <c r="Y598" s="64" t="str">
        <f>IF(B598&gt;【記載例】工事概要!$C$28,"",IF(B598&gt;=【記載例】工事概要!$C$27,$Y$13,""))</f>
        <v/>
      </c>
      <c r="Z598" s="64" t="str">
        <f>IF(B598&gt;【記載例】工事概要!$C$30,"",IF(B598&gt;=【記載例】工事概要!$C$29,$Z$13,""))</f>
        <v/>
      </c>
      <c r="AA598" s="64" t="str">
        <f>IF(B598&gt;【記載例】工事概要!$C$32,"",IF(B598&gt;=【記載例】工事概要!$C$31,$AA$13,""))</f>
        <v/>
      </c>
      <c r="AB598" s="64" t="str">
        <f>IF(B598&gt;【記載例】工事概要!$C$34,"",IF(B598&gt;=【記載例】工事概要!$C$33,$AB$13,""))</f>
        <v/>
      </c>
      <c r="AC598" s="64" t="str">
        <f>IF(B598&gt;【記載例】工事概要!$C$36,"",IF(B598&gt;=【記載例】工事概要!$C$35,$AC$13,""))</f>
        <v/>
      </c>
      <c r="AD598" s="64" t="str">
        <f>IF(B598&gt;【記載例】工事概要!$C$38,"",IF(B598&gt;=【記載例】工事概要!$C$37,$AD$13,""))</f>
        <v/>
      </c>
      <c r="AE598" s="64" t="str">
        <f>IF(B598&gt;【記載例】工事概要!$C$40,"",IF(B598&gt;=【記載例】工事概要!$C$39,$AE$13,""))</f>
        <v/>
      </c>
      <c r="AF598" s="64" t="str">
        <f t="shared" si="131"/>
        <v/>
      </c>
      <c r="AG598" s="64" t="str">
        <f t="shared" si="132"/>
        <v xml:space="preserve"> </v>
      </c>
    </row>
    <row r="599" spans="1:33" ht="39" customHeight="1">
      <c r="A599" s="47" t="str">
        <f t="shared" si="133"/>
        <v>対象期間外</v>
      </c>
      <c r="B599" s="72" t="str">
        <f>IFERROR(IF(B598=【記載例】工事概要!$E$14,"-",IF(B598="-","-",B598+1)),"-")</f>
        <v>-</v>
      </c>
      <c r="C599" s="73" t="str">
        <f t="shared" si="134"/>
        <v>-</v>
      </c>
      <c r="D599" s="66" t="str">
        <f t="shared" si="135"/>
        <v xml:space="preserve"> </v>
      </c>
      <c r="E599" s="85" t="str">
        <f>IF(B599=【記載例】工事概要!$E$10,"",IF(B599&gt;【記載例】工事概要!$E$13,"",IF(LEN(AF599)=0,"○","")))</f>
        <v/>
      </c>
      <c r="F599" s="70" t="str">
        <f t="shared" si="136"/>
        <v/>
      </c>
      <c r="G599" s="85" t="str">
        <f t="shared" si="127"/>
        <v/>
      </c>
      <c r="H599" s="85"/>
      <c r="I599" s="85"/>
      <c r="J599" s="74"/>
      <c r="K599" s="204"/>
      <c r="L599" s="71" t="str">
        <f t="shared" si="137"/>
        <v/>
      </c>
      <c r="M599" s="74" t="str">
        <f t="shared" si="128"/>
        <v/>
      </c>
      <c r="N599" s="74" t="str">
        <f t="shared" si="129"/>
        <v>-</v>
      </c>
      <c r="O599" s="71" t="str">
        <f t="shared" si="138"/>
        <v/>
      </c>
      <c r="P599" s="71" t="str">
        <f t="shared" si="139"/>
        <v>振替済み</v>
      </c>
      <c r="Q599" s="192" t="str">
        <f t="shared" si="140"/>
        <v/>
      </c>
      <c r="R599" s="199" t="str">
        <f t="shared" si="130"/>
        <v/>
      </c>
      <c r="S599" s="45"/>
      <c r="V599" s="64" t="str">
        <f>IFERROR(VLOOKUP(B599,【記載例】工事概要!$C$10:$D$14,2,FALSE),"")</f>
        <v/>
      </c>
      <c r="W599" s="64" t="str">
        <f>IFERROR(VLOOKUP(B599,【記載例】工事概要!$C$18:$D$23,2,FALSE),"")</f>
        <v/>
      </c>
      <c r="X599" s="64" t="str">
        <f>IFERROR(VLOOKUP(B599,【記載例】工事概要!$C$24:$D$26,2,FALSE),"")</f>
        <v/>
      </c>
      <c r="Y599" s="64" t="str">
        <f>IF(B599&gt;【記載例】工事概要!$C$28,"",IF(B599&gt;=【記載例】工事概要!$C$27,$Y$13,""))</f>
        <v/>
      </c>
      <c r="Z599" s="64" t="str">
        <f>IF(B599&gt;【記載例】工事概要!$C$30,"",IF(B599&gt;=【記載例】工事概要!$C$29,$Z$13,""))</f>
        <v/>
      </c>
      <c r="AA599" s="64" t="str">
        <f>IF(B599&gt;【記載例】工事概要!$C$32,"",IF(B599&gt;=【記載例】工事概要!$C$31,$AA$13,""))</f>
        <v/>
      </c>
      <c r="AB599" s="64" t="str">
        <f>IF(B599&gt;【記載例】工事概要!$C$34,"",IF(B599&gt;=【記載例】工事概要!$C$33,$AB$13,""))</f>
        <v/>
      </c>
      <c r="AC599" s="64" t="str">
        <f>IF(B599&gt;【記載例】工事概要!$C$36,"",IF(B599&gt;=【記載例】工事概要!$C$35,$AC$13,""))</f>
        <v/>
      </c>
      <c r="AD599" s="64" t="str">
        <f>IF(B599&gt;【記載例】工事概要!$C$38,"",IF(B599&gt;=【記載例】工事概要!$C$37,$AD$13,""))</f>
        <v/>
      </c>
      <c r="AE599" s="64" t="str">
        <f>IF(B599&gt;【記載例】工事概要!$C$40,"",IF(B599&gt;=【記載例】工事概要!$C$39,$AE$13,""))</f>
        <v/>
      </c>
      <c r="AF599" s="64" t="str">
        <f t="shared" si="131"/>
        <v/>
      </c>
      <c r="AG599" s="64" t="str">
        <f t="shared" si="132"/>
        <v xml:space="preserve"> </v>
      </c>
    </row>
    <row r="600" spans="1:33" ht="39" customHeight="1">
      <c r="A600" s="47" t="str">
        <f t="shared" si="133"/>
        <v>対象期間外</v>
      </c>
      <c r="B600" s="72" t="str">
        <f>IFERROR(IF(B599=【記載例】工事概要!$E$14,"-",IF(B599="-","-",B599+1)),"-")</f>
        <v>-</v>
      </c>
      <c r="C600" s="73" t="str">
        <f t="shared" si="134"/>
        <v>-</v>
      </c>
      <c r="D600" s="66" t="str">
        <f t="shared" si="135"/>
        <v xml:space="preserve"> </v>
      </c>
      <c r="E600" s="85" t="str">
        <f>IF(B600=【記載例】工事概要!$E$10,"",IF(B600&gt;【記載例】工事概要!$E$13,"",IF(LEN(AF600)=0,"○","")))</f>
        <v/>
      </c>
      <c r="F600" s="70" t="str">
        <f t="shared" si="136"/>
        <v/>
      </c>
      <c r="G600" s="85" t="str">
        <f t="shared" si="127"/>
        <v/>
      </c>
      <c r="H600" s="85"/>
      <c r="I600" s="85"/>
      <c r="J600" s="74"/>
      <c r="K600" s="204"/>
      <c r="L600" s="71" t="str">
        <f t="shared" si="137"/>
        <v/>
      </c>
      <c r="M600" s="74" t="str">
        <f t="shared" si="128"/>
        <v/>
      </c>
      <c r="N600" s="74" t="str">
        <f t="shared" si="129"/>
        <v>-</v>
      </c>
      <c r="O600" s="71" t="str">
        <f t="shared" si="138"/>
        <v/>
      </c>
      <c r="P600" s="71" t="str">
        <f t="shared" si="139"/>
        <v>振替済み</v>
      </c>
      <c r="Q600" s="192" t="str">
        <f t="shared" si="140"/>
        <v/>
      </c>
      <c r="R600" s="199" t="str">
        <f t="shared" si="130"/>
        <v/>
      </c>
      <c r="S600" s="45"/>
      <c r="V600" s="64" t="str">
        <f>IFERROR(VLOOKUP(B600,【記載例】工事概要!$C$10:$D$14,2,FALSE),"")</f>
        <v/>
      </c>
      <c r="W600" s="64" t="str">
        <f>IFERROR(VLOOKUP(B600,【記載例】工事概要!$C$18:$D$23,2,FALSE),"")</f>
        <v/>
      </c>
      <c r="X600" s="64" t="str">
        <f>IFERROR(VLOOKUP(B600,【記載例】工事概要!$C$24:$D$26,2,FALSE),"")</f>
        <v/>
      </c>
      <c r="Y600" s="64" t="str">
        <f>IF(B600&gt;【記載例】工事概要!$C$28,"",IF(B600&gt;=【記載例】工事概要!$C$27,$Y$13,""))</f>
        <v/>
      </c>
      <c r="Z600" s="64" t="str">
        <f>IF(B600&gt;【記載例】工事概要!$C$30,"",IF(B600&gt;=【記載例】工事概要!$C$29,$Z$13,""))</f>
        <v/>
      </c>
      <c r="AA600" s="64" t="str">
        <f>IF(B600&gt;【記載例】工事概要!$C$32,"",IF(B600&gt;=【記載例】工事概要!$C$31,$AA$13,""))</f>
        <v/>
      </c>
      <c r="AB600" s="64" t="str">
        <f>IF(B600&gt;【記載例】工事概要!$C$34,"",IF(B600&gt;=【記載例】工事概要!$C$33,$AB$13,""))</f>
        <v/>
      </c>
      <c r="AC600" s="64" t="str">
        <f>IF(B600&gt;【記載例】工事概要!$C$36,"",IF(B600&gt;=【記載例】工事概要!$C$35,$AC$13,""))</f>
        <v/>
      </c>
      <c r="AD600" s="64" t="str">
        <f>IF(B600&gt;【記載例】工事概要!$C$38,"",IF(B600&gt;=【記載例】工事概要!$C$37,$AD$13,""))</f>
        <v/>
      </c>
      <c r="AE600" s="64" t="str">
        <f>IF(B600&gt;【記載例】工事概要!$C$40,"",IF(B600&gt;=【記載例】工事概要!$C$39,$AE$13,""))</f>
        <v/>
      </c>
      <c r="AF600" s="64" t="str">
        <f t="shared" si="131"/>
        <v/>
      </c>
      <c r="AG600" s="64" t="str">
        <f t="shared" si="132"/>
        <v xml:space="preserve"> </v>
      </c>
    </row>
    <row r="601" spans="1:33" ht="39" customHeight="1">
      <c r="A601" s="47" t="str">
        <f t="shared" si="133"/>
        <v>対象期間外</v>
      </c>
      <c r="B601" s="72" t="str">
        <f>IFERROR(IF(B600=【記載例】工事概要!$E$14,"-",IF(B600="-","-",B600+1)),"-")</f>
        <v>-</v>
      </c>
      <c r="C601" s="73" t="str">
        <f t="shared" si="134"/>
        <v>-</v>
      </c>
      <c r="D601" s="66" t="str">
        <f t="shared" si="135"/>
        <v xml:space="preserve"> </v>
      </c>
      <c r="E601" s="85" t="str">
        <f>IF(B601=【記載例】工事概要!$E$10,"",IF(B601&gt;【記載例】工事概要!$E$13,"",IF(LEN(AF601)=0,"○","")))</f>
        <v/>
      </c>
      <c r="F601" s="70" t="str">
        <f t="shared" si="136"/>
        <v/>
      </c>
      <c r="G601" s="85" t="str">
        <f t="shared" si="127"/>
        <v/>
      </c>
      <c r="H601" s="85"/>
      <c r="I601" s="85"/>
      <c r="J601" s="74"/>
      <c r="K601" s="204"/>
      <c r="L601" s="71" t="str">
        <f t="shared" si="137"/>
        <v/>
      </c>
      <c r="M601" s="74" t="str">
        <f t="shared" si="128"/>
        <v/>
      </c>
      <c r="N601" s="74" t="str">
        <f t="shared" si="129"/>
        <v>-</v>
      </c>
      <c r="O601" s="71" t="str">
        <f t="shared" si="138"/>
        <v/>
      </c>
      <c r="P601" s="71" t="str">
        <f t="shared" si="139"/>
        <v>振替済み</v>
      </c>
      <c r="Q601" s="192" t="str">
        <f t="shared" si="140"/>
        <v/>
      </c>
      <c r="R601" s="199" t="str">
        <f t="shared" si="130"/>
        <v/>
      </c>
      <c r="S601" s="45"/>
      <c r="V601" s="64" t="str">
        <f>IFERROR(VLOOKUP(B601,【記載例】工事概要!$C$10:$D$14,2,FALSE),"")</f>
        <v/>
      </c>
      <c r="W601" s="64" t="str">
        <f>IFERROR(VLOOKUP(B601,【記載例】工事概要!$C$18:$D$23,2,FALSE),"")</f>
        <v/>
      </c>
      <c r="X601" s="64" t="str">
        <f>IFERROR(VLOOKUP(B601,【記載例】工事概要!$C$24:$D$26,2,FALSE),"")</f>
        <v/>
      </c>
      <c r="Y601" s="64" t="str">
        <f>IF(B601&gt;【記載例】工事概要!$C$28,"",IF(B601&gt;=【記載例】工事概要!$C$27,$Y$13,""))</f>
        <v/>
      </c>
      <c r="Z601" s="64" t="str">
        <f>IF(B601&gt;【記載例】工事概要!$C$30,"",IF(B601&gt;=【記載例】工事概要!$C$29,$Z$13,""))</f>
        <v/>
      </c>
      <c r="AA601" s="64" t="str">
        <f>IF(B601&gt;【記載例】工事概要!$C$32,"",IF(B601&gt;=【記載例】工事概要!$C$31,$AA$13,""))</f>
        <v/>
      </c>
      <c r="AB601" s="64" t="str">
        <f>IF(B601&gt;【記載例】工事概要!$C$34,"",IF(B601&gt;=【記載例】工事概要!$C$33,$AB$13,""))</f>
        <v/>
      </c>
      <c r="AC601" s="64" t="str">
        <f>IF(B601&gt;【記載例】工事概要!$C$36,"",IF(B601&gt;=【記載例】工事概要!$C$35,$AC$13,""))</f>
        <v/>
      </c>
      <c r="AD601" s="64" t="str">
        <f>IF(B601&gt;【記載例】工事概要!$C$38,"",IF(B601&gt;=【記載例】工事概要!$C$37,$AD$13,""))</f>
        <v/>
      </c>
      <c r="AE601" s="64" t="str">
        <f>IF(B601&gt;【記載例】工事概要!$C$40,"",IF(B601&gt;=【記載例】工事概要!$C$39,$AE$13,""))</f>
        <v/>
      </c>
      <c r="AF601" s="64" t="str">
        <f t="shared" si="131"/>
        <v/>
      </c>
      <c r="AG601" s="64" t="str">
        <f t="shared" si="132"/>
        <v xml:space="preserve"> </v>
      </c>
    </row>
    <row r="602" spans="1:33" ht="39" customHeight="1">
      <c r="A602" s="47" t="str">
        <f t="shared" si="133"/>
        <v>対象期間外</v>
      </c>
      <c r="B602" s="72" t="str">
        <f>IFERROR(IF(B601=【記載例】工事概要!$E$14,"-",IF(B601="-","-",B601+1)),"-")</f>
        <v>-</v>
      </c>
      <c r="C602" s="73" t="str">
        <f t="shared" si="134"/>
        <v>-</v>
      </c>
      <c r="D602" s="66" t="str">
        <f t="shared" si="135"/>
        <v xml:space="preserve"> </v>
      </c>
      <c r="E602" s="85" t="str">
        <f>IF(B602=【記載例】工事概要!$E$10,"",IF(B602&gt;【記載例】工事概要!$E$13,"",IF(LEN(AF602)=0,"○","")))</f>
        <v/>
      </c>
      <c r="F602" s="70" t="str">
        <f t="shared" si="136"/>
        <v/>
      </c>
      <c r="G602" s="85" t="str">
        <f t="shared" si="127"/>
        <v/>
      </c>
      <c r="H602" s="85"/>
      <c r="I602" s="85"/>
      <c r="J602" s="74"/>
      <c r="K602" s="204"/>
      <c r="L602" s="71" t="str">
        <f t="shared" si="137"/>
        <v/>
      </c>
      <c r="M602" s="74" t="str">
        <f t="shared" si="128"/>
        <v/>
      </c>
      <c r="N602" s="74" t="str">
        <f t="shared" si="129"/>
        <v>-</v>
      </c>
      <c r="O602" s="71" t="str">
        <f t="shared" si="138"/>
        <v/>
      </c>
      <c r="P602" s="71" t="str">
        <f t="shared" si="139"/>
        <v>振替済み</v>
      </c>
      <c r="Q602" s="192" t="str">
        <f t="shared" si="140"/>
        <v/>
      </c>
      <c r="R602" s="199" t="str">
        <f t="shared" si="130"/>
        <v/>
      </c>
      <c r="S602" s="45"/>
      <c r="V602" s="64" t="str">
        <f>IFERROR(VLOOKUP(B602,【記載例】工事概要!$C$10:$D$14,2,FALSE),"")</f>
        <v/>
      </c>
      <c r="W602" s="64" t="str">
        <f>IFERROR(VLOOKUP(B602,【記載例】工事概要!$C$18:$D$23,2,FALSE),"")</f>
        <v/>
      </c>
      <c r="X602" s="64" t="str">
        <f>IFERROR(VLOOKUP(B602,【記載例】工事概要!$C$24:$D$26,2,FALSE),"")</f>
        <v/>
      </c>
      <c r="Y602" s="64" t="str">
        <f>IF(B602&gt;【記載例】工事概要!$C$28,"",IF(B602&gt;=【記載例】工事概要!$C$27,$Y$13,""))</f>
        <v/>
      </c>
      <c r="Z602" s="64" t="str">
        <f>IF(B602&gt;【記載例】工事概要!$C$30,"",IF(B602&gt;=【記載例】工事概要!$C$29,$Z$13,""))</f>
        <v/>
      </c>
      <c r="AA602" s="64" t="str">
        <f>IF(B602&gt;【記載例】工事概要!$C$32,"",IF(B602&gt;=【記載例】工事概要!$C$31,$AA$13,""))</f>
        <v/>
      </c>
      <c r="AB602" s="64" t="str">
        <f>IF(B602&gt;【記載例】工事概要!$C$34,"",IF(B602&gt;=【記載例】工事概要!$C$33,$AB$13,""))</f>
        <v/>
      </c>
      <c r="AC602" s="64" t="str">
        <f>IF(B602&gt;【記載例】工事概要!$C$36,"",IF(B602&gt;=【記載例】工事概要!$C$35,$AC$13,""))</f>
        <v/>
      </c>
      <c r="AD602" s="64" t="str">
        <f>IF(B602&gt;【記載例】工事概要!$C$38,"",IF(B602&gt;=【記載例】工事概要!$C$37,$AD$13,""))</f>
        <v/>
      </c>
      <c r="AE602" s="64" t="str">
        <f>IF(B602&gt;【記載例】工事概要!$C$40,"",IF(B602&gt;=【記載例】工事概要!$C$39,$AE$13,""))</f>
        <v/>
      </c>
      <c r="AF602" s="64" t="str">
        <f t="shared" si="131"/>
        <v/>
      </c>
      <c r="AG602" s="64" t="str">
        <f t="shared" si="132"/>
        <v xml:space="preserve"> </v>
      </c>
    </row>
    <row r="603" spans="1:33" ht="39" customHeight="1">
      <c r="A603" s="47" t="str">
        <f t="shared" si="133"/>
        <v>対象期間外</v>
      </c>
      <c r="B603" s="72" t="str">
        <f>IFERROR(IF(B602=【記載例】工事概要!$E$14,"-",IF(B602="-","-",B602+1)),"-")</f>
        <v>-</v>
      </c>
      <c r="C603" s="73" t="str">
        <f t="shared" si="134"/>
        <v>-</v>
      </c>
      <c r="D603" s="66" t="str">
        <f t="shared" si="135"/>
        <v xml:space="preserve"> </v>
      </c>
      <c r="E603" s="85" t="str">
        <f>IF(B603=【記載例】工事概要!$E$10,"",IF(B603&gt;【記載例】工事概要!$E$13,"",IF(LEN(AF603)=0,"○","")))</f>
        <v/>
      </c>
      <c r="F603" s="70" t="str">
        <f t="shared" si="136"/>
        <v/>
      </c>
      <c r="G603" s="85" t="str">
        <f t="shared" si="127"/>
        <v/>
      </c>
      <c r="H603" s="85"/>
      <c r="I603" s="85"/>
      <c r="J603" s="74"/>
      <c r="K603" s="204"/>
      <c r="L603" s="71" t="str">
        <f t="shared" si="137"/>
        <v/>
      </c>
      <c r="M603" s="74" t="str">
        <f t="shared" si="128"/>
        <v/>
      </c>
      <c r="N603" s="74" t="str">
        <f t="shared" si="129"/>
        <v>-</v>
      </c>
      <c r="O603" s="71" t="str">
        <f t="shared" si="138"/>
        <v/>
      </c>
      <c r="P603" s="71" t="str">
        <f t="shared" si="139"/>
        <v>振替済み</v>
      </c>
      <c r="Q603" s="192" t="str">
        <f t="shared" si="140"/>
        <v/>
      </c>
      <c r="R603" s="199" t="str">
        <f t="shared" si="130"/>
        <v/>
      </c>
      <c r="S603" s="45"/>
      <c r="V603" s="64" t="str">
        <f>IFERROR(VLOOKUP(B603,【記載例】工事概要!$C$10:$D$14,2,FALSE),"")</f>
        <v/>
      </c>
      <c r="W603" s="64" t="str">
        <f>IFERROR(VLOOKUP(B603,【記載例】工事概要!$C$18:$D$23,2,FALSE),"")</f>
        <v/>
      </c>
      <c r="X603" s="64" t="str">
        <f>IFERROR(VLOOKUP(B603,【記載例】工事概要!$C$24:$D$26,2,FALSE),"")</f>
        <v/>
      </c>
      <c r="Y603" s="64" t="str">
        <f>IF(B603&gt;【記載例】工事概要!$C$28,"",IF(B603&gt;=【記載例】工事概要!$C$27,$Y$13,""))</f>
        <v/>
      </c>
      <c r="Z603" s="64" t="str">
        <f>IF(B603&gt;【記載例】工事概要!$C$30,"",IF(B603&gt;=【記載例】工事概要!$C$29,$Z$13,""))</f>
        <v/>
      </c>
      <c r="AA603" s="64" t="str">
        <f>IF(B603&gt;【記載例】工事概要!$C$32,"",IF(B603&gt;=【記載例】工事概要!$C$31,$AA$13,""))</f>
        <v/>
      </c>
      <c r="AB603" s="64" t="str">
        <f>IF(B603&gt;【記載例】工事概要!$C$34,"",IF(B603&gt;=【記載例】工事概要!$C$33,$AB$13,""))</f>
        <v/>
      </c>
      <c r="AC603" s="64" t="str">
        <f>IF(B603&gt;【記載例】工事概要!$C$36,"",IF(B603&gt;=【記載例】工事概要!$C$35,$AC$13,""))</f>
        <v/>
      </c>
      <c r="AD603" s="64" t="str">
        <f>IF(B603&gt;【記載例】工事概要!$C$38,"",IF(B603&gt;=【記載例】工事概要!$C$37,$AD$13,""))</f>
        <v/>
      </c>
      <c r="AE603" s="64" t="str">
        <f>IF(B603&gt;【記載例】工事概要!$C$40,"",IF(B603&gt;=【記載例】工事概要!$C$39,$AE$13,""))</f>
        <v/>
      </c>
      <c r="AF603" s="64" t="str">
        <f t="shared" si="131"/>
        <v/>
      </c>
      <c r="AG603" s="64" t="str">
        <f t="shared" si="132"/>
        <v xml:space="preserve"> </v>
      </c>
    </row>
    <row r="604" spans="1:33" ht="39" customHeight="1">
      <c r="A604" s="47" t="str">
        <f t="shared" si="133"/>
        <v>対象期間外</v>
      </c>
      <c r="B604" s="72" t="str">
        <f>IFERROR(IF(B603=【記載例】工事概要!$E$14,"-",IF(B603="-","-",B603+1)),"-")</f>
        <v>-</v>
      </c>
      <c r="C604" s="73" t="str">
        <f t="shared" si="134"/>
        <v>-</v>
      </c>
      <c r="D604" s="66" t="str">
        <f t="shared" si="135"/>
        <v xml:space="preserve"> </v>
      </c>
      <c r="E604" s="85" t="str">
        <f>IF(B604=【記載例】工事概要!$E$10,"",IF(B604&gt;【記載例】工事概要!$E$13,"",IF(LEN(AF604)=0,"○","")))</f>
        <v/>
      </c>
      <c r="F604" s="70" t="str">
        <f t="shared" si="136"/>
        <v/>
      </c>
      <c r="G604" s="85" t="str">
        <f t="shared" si="127"/>
        <v/>
      </c>
      <c r="H604" s="85"/>
      <c r="I604" s="85"/>
      <c r="J604" s="74"/>
      <c r="K604" s="204"/>
      <c r="L604" s="71" t="str">
        <f t="shared" si="137"/>
        <v/>
      </c>
      <c r="M604" s="74" t="str">
        <f t="shared" si="128"/>
        <v/>
      </c>
      <c r="N604" s="74" t="str">
        <f t="shared" si="129"/>
        <v>-</v>
      </c>
      <c r="O604" s="71" t="str">
        <f t="shared" si="138"/>
        <v/>
      </c>
      <c r="P604" s="71" t="str">
        <f t="shared" si="139"/>
        <v>振替済み</v>
      </c>
      <c r="Q604" s="192" t="str">
        <f t="shared" si="140"/>
        <v/>
      </c>
      <c r="R604" s="199" t="str">
        <f t="shared" si="130"/>
        <v/>
      </c>
      <c r="S604" s="45"/>
      <c r="V604" s="64" t="str">
        <f>IFERROR(VLOOKUP(B604,【記載例】工事概要!$C$10:$D$14,2,FALSE),"")</f>
        <v/>
      </c>
      <c r="W604" s="64" t="str">
        <f>IFERROR(VLOOKUP(B604,【記載例】工事概要!$C$18:$D$23,2,FALSE),"")</f>
        <v/>
      </c>
      <c r="X604" s="64" t="str">
        <f>IFERROR(VLOOKUP(B604,【記載例】工事概要!$C$24:$D$26,2,FALSE),"")</f>
        <v/>
      </c>
      <c r="Y604" s="64" t="str">
        <f>IF(B604&gt;【記載例】工事概要!$C$28,"",IF(B604&gt;=【記載例】工事概要!$C$27,$Y$13,""))</f>
        <v/>
      </c>
      <c r="Z604" s="64" t="str">
        <f>IF(B604&gt;【記載例】工事概要!$C$30,"",IF(B604&gt;=【記載例】工事概要!$C$29,$Z$13,""))</f>
        <v/>
      </c>
      <c r="AA604" s="64" t="str">
        <f>IF(B604&gt;【記載例】工事概要!$C$32,"",IF(B604&gt;=【記載例】工事概要!$C$31,$AA$13,""))</f>
        <v/>
      </c>
      <c r="AB604" s="64" t="str">
        <f>IF(B604&gt;【記載例】工事概要!$C$34,"",IF(B604&gt;=【記載例】工事概要!$C$33,$AB$13,""))</f>
        <v/>
      </c>
      <c r="AC604" s="64" t="str">
        <f>IF(B604&gt;【記載例】工事概要!$C$36,"",IF(B604&gt;=【記載例】工事概要!$C$35,$AC$13,""))</f>
        <v/>
      </c>
      <c r="AD604" s="64" t="str">
        <f>IF(B604&gt;【記載例】工事概要!$C$38,"",IF(B604&gt;=【記載例】工事概要!$C$37,$AD$13,""))</f>
        <v/>
      </c>
      <c r="AE604" s="64" t="str">
        <f>IF(B604&gt;【記載例】工事概要!$C$40,"",IF(B604&gt;=【記載例】工事概要!$C$39,$AE$13,""))</f>
        <v/>
      </c>
      <c r="AF604" s="64" t="str">
        <f t="shared" si="131"/>
        <v/>
      </c>
      <c r="AG604" s="64" t="str">
        <f t="shared" si="132"/>
        <v xml:space="preserve"> </v>
      </c>
    </row>
    <row r="605" spans="1:33" ht="39" customHeight="1">
      <c r="A605" s="47" t="str">
        <f t="shared" si="133"/>
        <v>対象期間外</v>
      </c>
      <c r="B605" s="72" t="str">
        <f>IFERROR(IF(B604=【記載例】工事概要!$E$14,"-",IF(B604="-","-",B604+1)),"-")</f>
        <v>-</v>
      </c>
      <c r="C605" s="73" t="str">
        <f t="shared" si="134"/>
        <v>-</v>
      </c>
      <c r="D605" s="66" t="str">
        <f t="shared" si="135"/>
        <v xml:space="preserve"> </v>
      </c>
      <c r="E605" s="85" t="str">
        <f>IF(B605=【記載例】工事概要!$E$10,"",IF(B605&gt;【記載例】工事概要!$E$13,"",IF(LEN(AF605)=0,"○","")))</f>
        <v/>
      </c>
      <c r="F605" s="70" t="str">
        <f t="shared" si="136"/>
        <v/>
      </c>
      <c r="G605" s="85" t="str">
        <f t="shared" si="127"/>
        <v/>
      </c>
      <c r="H605" s="85"/>
      <c r="I605" s="85"/>
      <c r="J605" s="74"/>
      <c r="K605" s="204"/>
      <c r="L605" s="71" t="str">
        <f t="shared" si="137"/>
        <v/>
      </c>
      <c r="M605" s="74" t="str">
        <f t="shared" si="128"/>
        <v/>
      </c>
      <c r="N605" s="74" t="str">
        <f t="shared" si="129"/>
        <v>-</v>
      </c>
      <c r="O605" s="71" t="str">
        <f t="shared" si="138"/>
        <v/>
      </c>
      <c r="P605" s="71" t="str">
        <f t="shared" si="139"/>
        <v>振替済み</v>
      </c>
      <c r="Q605" s="192" t="str">
        <f t="shared" si="140"/>
        <v/>
      </c>
      <c r="R605" s="199" t="str">
        <f t="shared" si="130"/>
        <v/>
      </c>
      <c r="S605" s="45"/>
      <c r="V605" s="64" t="str">
        <f>IFERROR(VLOOKUP(B605,【記載例】工事概要!$C$10:$D$14,2,FALSE),"")</f>
        <v/>
      </c>
      <c r="W605" s="64" t="str">
        <f>IFERROR(VLOOKUP(B605,【記載例】工事概要!$C$18:$D$23,2,FALSE),"")</f>
        <v/>
      </c>
      <c r="X605" s="64" t="str">
        <f>IFERROR(VLOOKUP(B605,【記載例】工事概要!$C$24:$D$26,2,FALSE),"")</f>
        <v/>
      </c>
      <c r="Y605" s="64" t="str">
        <f>IF(B605&gt;【記載例】工事概要!$C$28,"",IF(B605&gt;=【記載例】工事概要!$C$27,$Y$13,""))</f>
        <v/>
      </c>
      <c r="Z605" s="64" t="str">
        <f>IF(B605&gt;【記載例】工事概要!$C$30,"",IF(B605&gt;=【記載例】工事概要!$C$29,$Z$13,""))</f>
        <v/>
      </c>
      <c r="AA605" s="64" t="str">
        <f>IF(B605&gt;【記載例】工事概要!$C$32,"",IF(B605&gt;=【記載例】工事概要!$C$31,$AA$13,""))</f>
        <v/>
      </c>
      <c r="AB605" s="64" t="str">
        <f>IF(B605&gt;【記載例】工事概要!$C$34,"",IF(B605&gt;=【記載例】工事概要!$C$33,$AB$13,""))</f>
        <v/>
      </c>
      <c r="AC605" s="64" t="str">
        <f>IF(B605&gt;【記載例】工事概要!$C$36,"",IF(B605&gt;=【記載例】工事概要!$C$35,$AC$13,""))</f>
        <v/>
      </c>
      <c r="AD605" s="64" t="str">
        <f>IF(B605&gt;【記載例】工事概要!$C$38,"",IF(B605&gt;=【記載例】工事概要!$C$37,$AD$13,""))</f>
        <v/>
      </c>
      <c r="AE605" s="64" t="str">
        <f>IF(B605&gt;【記載例】工事概要!$C$40,"",IF(B605&gt;=【記載例】工事概要!$C$39,$AE$13,""))</f>
        <v/>
      </c>
      <c r="AF605" s="64" t="str">
        <f t="shared" si="131"/>
        <v/>
      </c>
      <c r="AG605" s="64" t="str">
        <f t="shared" si="132"/>
        <v xml:space="preserve"> </v>
      </c>
    </row>
    <row r="606" spans="1:33" ht="39" customHeight="1">
      <c r="A606" s="47" t="str">
        <f t="shared" si="133"/>
        <v>対象期間外</v>
      </c>
      <c r="B606" s="72" t="str">
        <f>IFERROR(IF(B605=【記載例】工事概要!$E$14,"-",IF(B605="-","-",B605+1)),"-")</f>
        <v>-</v>
      </c>
      <c r="C606" s="73" t="str">
        <f t="shared" si="134"/>
        <v>-</v>
      </c>
      <c r="D606" s="66" t="str">
        <f t="shared" si="135"/>
        <v xml:space="preserve"> </v>
      </c>
      <c r="E606" s="85" t="str">
        <f>IF(B606=【記載例】工事概要!$E$10,"",IF(B606&gt;【記載例】工事概要!$E$13,"",IF(LEN(AF606)=0,"○","")))</f>
        <v/>
      </c>
      <c r="F606" s="70" t="str">
        <f t="shared" si="136"/>
        <v/>
      </c>
      <c r="G606" s="85" t="str">
        <f t="shared" si="127"/>
        <v/>
      </c>
      <c r="H606" s="85"/>
      <c r="I606" s="85"/>
      <c r="J606" s="74"/>
      <c r="K606" s="204"/>
      <c r="L606" s="71" t="str">
        <f t="shared" si="137"/>
        <v/>
      </c>
      <c r="M606" s="74" t="str">
        <f t="shared" si="128"/>
        <v/>
      </c>
      <c r="N606" s="74" t="str">
        <f t="shared" si="129"/>
        <v>-</v>
      </c>
      <c r="O606" s="71" t="str">
        <f t="shared" si="138"/>
        <v/>
      </c>
      <c r="P606" s="71" t="str">
        <f t="shared" si="139"/>
        <v>振替済み</v>
      </c>
      <c r="Q606" s="192" t="str">
        <f t="shared" si="140"/>
        <v/>
      </c>
      <c r="R606" s="199" t="str">
        <f t="shared" si="130"/>
        <v/>
      </c>
      <c r="S606" s="45"/>
      <c r="V606" s="64" t="str">
        <f>IFERROR(VLOOKUP(B606,【記載例】工事概要!$C$10:$D$14,2,FALSE),"")</f>
        <v/>
      </c>
      <c r="W606" s="64" t="str">
        <f>IFERROR(VLOOKUP(B606,【記載例】工事概要!$C$18:$D$23,2,FALSE),"")</f>
        <v/>
      </c>
      <c r="X606" s="64" t="str">
        <f>IFERROR(VLOOKUP(B606,【記載例】工事概要!$C$24:$D$26,2,FALSE),"")</f>
        <v/>
      </c>
      <c r="Y606" s="64" t="str">
        <f>IF(B606&gt;【記載例】工事概要!$C$28,"",IF(B606&gt;=【記載例】工事概要!$C$27,$Y$13,""))</f>
        <v/>
      </c>
      <c r="Z606" s="64" t="str">
        <f>IF(B606&gt;【記載例】工事概要!$C$30,"",IF(B606&gt;=【記載例】工事概要!$C$29,$Z$13,""))</f>
        <v/>
      </c>
      <c r="AA606" s="64" t="str">
        <f>IF(B606&gt;【記載例】工事概要!$C$32,"",IF(B606&gt;=【記載例】工事概要!$C$31,$AA$13,""))</f>
        <v/>
      </c>
      <c r="AB606" s="64" t="str">
        <f>IF(B606&gt;【記載例】工事概要!$C$34,"",IF(B606&gt;=【記載例】工事概要!$C$33,$AB$13,""))</f>
        <v/>
      </c>
      <c r="AC606" s="64" t="str">
        <f>IF(B606&gt;【記載例】工事概要!$C$36,"",IF(B606&gt;=【記載例】工事概要!$C$35,$AC$13,""))</f>
        <v/>
      </c>
      <c r="AD606" s="64" t="str">
        <f>IF(B606&gt;【記載例】工事概要!$C$38,"",IF(B606&gt;=【記載例】工事概要!$C$37,$AD$13,""))</f>
        <v/>
      </c>
      <c r="AE606" s="64" t="str">
        <f>IF(B606&gt;【記載例】工事概要!$C$40,"",IF(B606&gt;=【記載例】工事概要!$C$39,$AE$13,""))</f>
        <v/>
      </c>
      <c r="AF606" s="64" t="str">
        <f t="shared" si="131"/>
        <v/>
      </c>
      <c r="AG606" s="64" t="str">
        <f t="shared" si="132"/>
        <v xml:space="preserve"> </v>
      </c>
    </row>
    <row r="607" spans="1:33" ht="39" customHeight="1">
      <c r="A607" s="47" t="str">
        <f t="shared" si="133"/>
        <v>対象期間外</v>
      </c>
      <c r="B607" s="72" t="str">
        <f>IFERROR(IF(B606=【記載例】工事概要!$E$14,"-",IF(B606="-","-",B606+1)),"-")</f>
        <v>-</v>
      </c>
      <c r="C607" s="73" t="str">
        <f t="shared" si="134"/>
        <v>-</v>
      </c>
      <c r="D607" s="66" t="str">
        <f t="shared" si="135"/>
        <v xml:space="preserve"> </v>
      </c>
      <c r="E607" s="85" t="str">
        <f>IF(B607=【記載例】工事概要!$E$10,"",IF(B607&gt;【記載例】工事概要!$E$13,"",IF(LEN(AF607)=0,"○","")))</f>
        <v/>
      </c>
      <c r="F607" s="70" t="str">
        <f t="shared" si="136"/>
        <v/>
      </c>
      <c r="G607" s="85" t="str">
        <f t="shared" si="127"/>
        <v/>
      </c>
      <c r="H607" s="85"/>
      <c r="I607" s="85"/>
      <c r="J607" s="74"/>
      <c r="K607" s="204"/>
      <c r="L607" s="71" t="str">
        <f t="shared" si="137"/>
        <v/>
      </c>
      <c r="M607" s="74" t="str">
        <f t="shared" si="128"/>
        <v/>
      </c>
      <c r="N607" s="74" t="str">
        <f t="shared" si="129"/>
        <v>-</v>
      </c>
      <c r="O607" s="71" t="str">
        <f t="shared" si="138"/>
        <v/>
      </c>
      <c r="P607" s="71" t="str">
        <f t="shared" si="139"/>
        <v>振替済み</v>
      </c>
      <c r="Q607" s="192" t="str">
        <f t="shared" si="140"/>
        <v/>
      </c>
      <c r="R607" s="199" t="str">
        <f t="shared" si="130"/>
        <v/>
      </c>
      <c r="S607" s="45"/>
      <c r="V607" s="64" t="str">
        <f>IFERROR(VLOOKUP(B607,【記載例】工事概要!$C$10:$D$14,2,FALSE),"")</f>
        <v/>
      </c>
      <c r="W607" s="64" t="str">
        <f>IFERROR(VLOOKUP(B607,【記載例】工事概要!$C$18:$D$23,2,FALSE),"")</f>
        <v/>
      </c>
      <c r="X607" s="64" t="str">
        <f>IFERROR(VLOOKUP(B607,【記載例】工事概要!$C$24:$D$26,2,FALSE),"")</f>
        <v/>
      </c>
      <c r="Y607" s="64" t="str">
        <f>IF(B607&gt;【記載例】工事概要!$C$28,"",IF(B607&gt;=【記載例】工事概要!$C$27,$Y$13,""))</f>
        <v/>
      </c>
      <c r="Z607" s="64" t="str">
        <f>IF(B607&gt;【記載例】工事概要!$C$30,"",IF(B607&gt;=【記載例】工事概要!$C$29,$Z$13,""))</f>
        <v/>
      </c>
      <c r="AA607" s="64" t="str">
        <f>IF(B607&gt;【記載例】工事概要!$C$32,"",IF(B607&gt;=【記載例】工事概要!$C$31,$AA$13,""))</f>
        <v/>
      </c>
      <c r="AB607" s="64" t="str">
        <f>IF(B607&gt;【記載例】工事概要!$C$34,"",IF(B607&gt;=【記載例】工事概要!$C$33,$AB$13,""))</f>
        <v/>
      </c>
      <c r="AC607" s="64" t="str">
        <f>IF(B607&gt;【記載例】工事概要!$C$36,"",IF(B607&gt;=【記載例】工事概要!$C$35,$AC$13,""))</f>
        <v/>
      </c>
      <c r="AD607" s="64" t="str">
        <f>IF(B607&gt;【記載例】工事概要!$C$38,"",IF(B607&gt;=【記載例】工事概要!$C$37,$AD$13,""))</f>
        <v/>
      </c>
      <c r="AE607" s="64" t="str">
        <f>IF(B607&gt;【記載例】工事概要!$C$40,"",IF(B607&gt;=【記載例】工事概要!$C$39,$AE$13,""))</f>
        <v/>
      </c>
      <c r="AF607" s="64" t="str">
        <f t="shared" si="131"/>
        <v/>
      </c>
      <c r="AG607" s="64" t="str">
        <f t="shared" si="132"/>
        <v xml:space="preserve"> </v>
      </c>
    </row>
    <row r="608" spans="1:33" ht="39" customHeight="1">
      <c r="A608" s="47" t="str">
        <f t="shared" si="133"/>
        <v>対象期間外</v>
      </c>
      <c r="B608" s="72" t="str">
        <f>IFERROR(IF(B607=【記載例】工事概要!$E$14,"-",IF(B607="-","-",B607+1)),"-")</f>
        <v>-</v>
      </c>
      <c r="C608" s="73" t="str">
        <f t="shared" si="134"/>
        <v>-</v>
      </c>
      <c r="D608" s="66" t="str">
        <f t="shared" si="135"/>
        <v xml:space="preserve"> </v>
      </c>
      <c r="E608" s="85" t="str">
        <f>IF(B608=【記載例】工事概要!$E$10,"",IF(B608&gt;【記載例】工事概要!$E$13,"",IF(LEN(AF608)=0,"○","")))</f>
        <v/>
      </c>
      <c r="F608" s="70" t="str">
        <f t="shared" si="136"/>
        <v/>
      </c>
      <c r="G608" s="85" t="str">
        <f t="shared" si="127"/>
        <v/>
      </c>
      <c r="H608" s="85"/>
      <c r="I608" s="85"/>
      <c r="J608" s="74"/>
      <c r="K608" s="204"/>
      <c r="L608" s="71" t="str">
        <f t="shared" si="137"/>
        <v/>
      </c>
      <c r="M608" s="74" t="str">
        <f t="shared" si="128"/>
        <v/>
      </c>
      <c r="N608" s="74" t="str">
        <f t="shared" si="129"/>
        <v>-</v>
      </c>
      <c r="O608" s="71" t="str">
        <f t="shared" si="138"/>
        <v/>
      </c>
      <c r="P608" s="71" t="str">
        <f t="shared" si="139"/>
        <v>振替済み</v>
      </c>
      <c r="Q608" s="192" t="str">
        <f t="shared" si="140"/>
        <v/>
      </c>
      <c r="R608" s="199" t="str">
        <f t="shared" si="130"/>
        <v/>
      </c>
      <c r="S608" s="45"/>
      <c r="V608" s="64" t="str">
        <f>IFERROR(VLOOKUP(B608,【記載例】工事概要!$C$10:$D$14,2,FALSE),"")</f>
        <v/>
      </c>
      <c r="W608" s="64" t="str">
        <f>IFERROR(VLOOKUP(B608,【記載例】工事概要!$C$18:$D$23,2,FALSE),"")</f>
        <v/>
      </c>
      <c r="X608" s="64" t="str">
        <f>IFERROR(VLOOKUP(B608,【記載例】工事概要!$C$24:$D$26,2,FALSE),"")</f>
        <v/>
      </c>
      <c r="Y608" s="64" t="str">
        <f>IF(B608&gt;【記載例】工事概要!$C$28,"",IF(B608&gt;=【記載例】工事概要!$C$27,$Y$13,""))</f>
        <v/>
      </c>
      <c r="Z608" s="64" t="str">
        <f>IF(B608&gt;【記載例】工事概要!$C$30,"",IF(B608&gt;=【記載例】工事概要!$C$29,$Z$13,""))</f>
        <v/>
      </c>
      <c r="AA608" s="64" t="str">
        <f>IF(B608&gt;【記載例】工事概要!$C$32,"",IF(B608&gt;=【記載例】工事概要!$C$31,$AA$13,""))</f>
        <v/>
      </c>
      <c r="AB608" s="64" t="str">
        <f>IF(B608&gt;【記載例】工事概要!$C$34,"",IF(B608&gt;=【記載例】工事概要!$C$33,$AB$13,""))</f>
        <v/>
      </c>
      <c r="AC608" s="64" t="str">
        <f>IF(B608&gt;【記載例】工事概要!$C$36,"",IF(B608&gt;=【記載例】工事概要!$C$35,$AC$13,""))</f>
        <v/>
      </c>
      <c r="AD608" s="64" t="str">
        <f>IF(B608&gt;【記載例】工事概要!$C$38,"",IF(B608&gt;=【記載例】工事概要!$C$37,$AD$13,""))</f>
        <v/>
      </c>
      <c r="AE608" s="64" t="str">
        <f>IF(B608&gt;【記載例】工事概要!$C$40,"",IF(B608&gt;=【記載例】工事概要!$C$39,$AE$13,""))</f>
        <v/>
      </c>
      <c r="AF608" s="64" t="str">
        <f t="shared" si="131"/>
        <v/>
      </c>
      <c r="AG608" s="64" t="str">
        <f t="shared" si="132"/>
        <v xml:space="preserve"> </v>
      </c>
    </row>
    <row r="609" spans="1:33" ht="39" customHeight="1">
      <c r="A609" s="47" t="str">
        <f t="shared" si="133"/>
        <v>対象期間外</v>
      </c>
      <c r="B609" s="72" t="str">
        <f>IFERROR(IF(B608=【記載例】工事概要!$E$14,"-",IF(B608="-","-",B608+1)),"-")</f>
        <v>-</v>
      </c>
      <c r="C609" s="73" t="str">
        <f t="shared" si="134"/>
        <v>-</v>
      </c>
      <c r="D609" s="66" t="str">
        <f t="shared" si="135"/>
        <v xml:space="preserve"> </v>
      </c>
      <c r="E609" s="85" t="str">
        <f>IF(B609=【記載例】工事概要!$E$10,"",IF(B609&gt;【記載例】工事概要!$E$13,"",IF(LEN(AF609)=0,"○","")))</f>
        <v/>
      </c>
      <c r="F609" s="70" t="str">
        <f t="shared" si="136"/>
        <v/>
      </c>
      <c r="G609" s="85" t="str">
        <f t="shared" si="127"/>
        <v/>
      </c>
      <c r="H609" s="85"/>
      <c r="I609" s="85"/>
      <c r="J609" s="74"/>
      <c r="K609" s="204"/>
      <c r="L609" s="71" t="str">
        <f t="shared" si="137"/>
        <v/>
      </c>
      <c r="M609" s="74" t="str">
        <f t="shared" si="128"/>
        <v/>
      </c>
      <c r="N609" s="74" t="str">
        <f t="shared" si="129"/>
        <v>-</v>
      </c>
      <c r="O609" s="71" t="str">
        <f t="shared" si="138"/>
        <v/>
      </c>
      <c r="P609" s="71" t="str">
        <f t="shared" si="139"/>
        <v>振替済み</v>
      </c>
      <c r="Q609" s="192" t="str">
        <f t="shared" si="140"/>
        <v/>
      </c>
      <c r="R609" s="199" t="str">
        <f t="shared" si="130"/>
        <v/>
      </c>
      <c r="S609" s="45"/>
      <c r="V609" s="64" t="str">
        <f>IFERROR(VLOOKUP(B609,【記載例】工事概要!$C$10:$D$14,2,FALSE),"")</f>
        <v/>
      </c>
      <c r="W609" s="64" t="str">
        <f>IFERROR(VLOOKUP(B609,【記載例】工事概要!$C$18:$D$23,2,FALSE),"")</f>
        <v/>
      </c>
      <c r="X609" s="64" t="str">
        <f>IFERROR(VLOOKUP(B609,【記載例】工事概要!$C$24:$D$26,2,FALSE),"")</f>
        <v/>
      </c>
      <c r="Y609" s="64" t="str">
        <f>IF(B609&gt;【記載例】工事概要!$C$28,"",IF(B609&gt;=【記載例】工事概要!$C$27,$Y$13,""))</f>
        <v/>
      </c>
      <c r="Z609" s="64" t="str">
        <f>IF(B609&gt;【記載例】工事概要!$C$30,"",IF(B609&gt;=【記載例】工事概要!$C$29,$Z$13,""))</f>
        <v/>
      </c>
      <c r="AA609" s="64" t="str">
        <f>IF(B609&gt;【記載例】工事概要!$C$32,"",IF(B609&gt;=【記載例】工事概要!$C$31,$AA$13,""))</f>
        <v/>
      </c>
      <c r="AB609" s="64" t="str">
        <f>IF(B609&gt;【記載例】工事概要!$C$34,"",IF(B609&gt;=【記載例】工事概要!$C$33,$AB$13,""))</f>
        <v/>
      </c>
      <c r="AC609" s="64" t="str">
        <f>IF(B609&gt;【記載例】工事概要!$C$36,"",IF(B609&gt;=【記載例】工事概要!$C$35,$AC$13,""))</f>
        <v/>
      </c>
      <c r="AD609" s="64" t="str">
        <f>IF(B609&gt;【記載例】工事概要!$C$38,"",IF(B609&gt;=【記載例】工事概要!$C$37,$AD$13,""))</f>
        <v/>
      </c>
      <c r="AE609" s="64" t="str">
        <f>IF(B609&gt;【記載例】工事概要!$C$40,"",IF(B609&gt;=【記載例】工事概要!$C$39,$AE$13,""))</f>
        <v/>
      </c>
      <c r="AF609" s="64" t="str">
        <f t="shared" si="131"/>
        <v/>
      </c>
      <c r="AG609" s="64" t="str">
        <f t="shared" si="132"/>
        <v xml:space="preserve"> </v>
      </c>
    </row>
    <row r="610" spans="1:33" ht="39" customHeight="1">
      <c r="A610" s="47" t="str">
        <f t="shared" si="133"/>
        <v>対象期間外</v>
      </c>
      <c r="B610" s="72" t="str">
        <f>IFERROR(IF(B609=【記載例】工事概要!$E$14,"-",IF(B609="-","-",B609+1)),"-")</f>
        <v>-</v>
      </c>
      <c r="C610" s="73" t="str">
        <f t="shared" si="134"/>
        <v>-</v>
      </c>
      <c r="D610" s="66" t="str">
        <f t="shared" si="135"/>
        <v xml:space="preserve"> </v>
      </c>
      <c r="E610" s="85" t="str">
        <f>IF(B610=【記載例】工事概要!$E$10,"",IF(B610&gt;【記載例】工事概要!$E$13,"",IF(LEN(AF610)=0,"○","")))</f>
        <v/>
      </c>
      <c r="F610" s="70" t="str">
        <f t="shared" si="136"/>
        <v/>
      </c>
      <c r="G610" s="85" t="str">
        <f t="shared" si="127"/>
        <v/>
      </c>
      <c r="H610" s="85"/>
      <c r="I610" s="85"/>
      <c r="J610" s="74"/>
      <c r="K610" s="204"/>
      <c r="L610" s="71" t="str">
        <f t="shared" si="137"/>
        <v/>
      </c>
      <c r="M610" s="74" t="str">
        <f t="shared" si="128"/>
        <v/>
      </c>
      <c r="N610" s="74" t="str">
        <f t="shared" si="129"/>
        <v>-</v>
      </c>
      <c r="O610" s="71" t="str">
        <f t="shared" si="138"/>
        <v/>
      </c>
      <c r="P610" s="71" t="str">
        <f t="shared" si="139"/>
        <v>振替済み</v>
      </c>
      <c r="Q610" s="192" t="str">
        <f t="shared" si="140"/>
        <v/>
      </c>
      <c r="R610" s="199" t="str">
        <f t="shared" si="130"/>
        <v/>
      </c>
      <c r="S610" s="45"/>
      <c r="V610" s="64" t="str">
        <f>IFERROR(VLOOKUP(B610,【記載例】工事概要!$C$10:$D$14,2,FALSE),"")</f>
        <v/>
      </c>
      <c r="W610" s="64" t="str">
        <f>IFERROR(VLOOKUP(B610,【記載例】工事概要!$C$18:$D$23,2,FALSE),"")</f>
        <v/>
      </c>
      <c r="X610" s="64" t="str">
        <f>IFERROR(VLOOKUP(B610,【記載例】工事概要!$C$24:$D$26,2,FALSE),"")</f>
        <v/>
      </c>
      <c r="Y610" s="64" t="str">
        <f>IF(B610&gt;【記載例】工事概要!$C$28,"",IF(B610&gt;=【記載例】工事概要!$C$27,$Y$13,""))</f>
        <v/>
      </c>
      <c r="Z610" s="64" t="str">
        <f>IF(B610&gt;【記載例】工事概要!$C$30,"",IF(B610&gt;=【記載例】工事概要!$C$29,$Z$13,""))</f>
        <v/>
      </c>
      <c r="AA610" s="64" t="str">
        <f>IF(B610&gt;【記載例】工事概要!$C$32,"",IF(B610&gt;=【記載例】工事概要!$C$31,$AA$13,""))</f>
        <v/>
      </c>
      <c r="AB610" s="64" t="str">
        <f>IF(B610&gt;【記載例】工事概要!$C$34,"",IF(B610&gt;=【記載例】工事概要!$C$33,$AB$13,""))</f>
        <v/>
      </c>
      <c r="AC610" s="64" t="str">
        <f>IF(B610&gt;【記載例】工事概要!$C$36,"",IF(B610&gt;=【記載例】工事概要!$C$35,$AC$13,""))</f>
        <v/>
      </c>
      <c r="AD610" s="64" t="str">
        <f>IF(B610&gt;【記載例】工事概要!$C$38,"",IF(B610&gt;=【記載例】工事概要!$C$37,$AD$13,""))</f>
        <v/>
      </c>
      <c r="AE610" s="64" t="str">
        <f>IF(B610&gt;【記載例】工事概要!$C$40,"",IF(B610&gt;=【記載例】工事概要!$C$39,$AE$13,""))</f>
        <v/>
      </c>
      <c r="AF610" s="64" t="str">
        <f t="shared" si="131"/>
        <v/>
      </c>
      <c r="AG610" s="64" t="str">
        <f t="shared" si="132"/>
        <v xml:space="preserve"> </v>
      </c>
    </row>
    <row r="611" spans="1:33" ht="39" customHeight="1">
      <c r="A611" s="47" t="str">
        <f t="shared" si="133"/>
        <v>対象期間外</v>
      </c>
      <c r="B611" s="72" t="str">
        <f>IFERROR(IF(B610=【記載例】工事概要!$E$14,"-",IF(B610="-","-",B610+1)),"-")</f>
        <v>-</v>
      </c>
      <c r="C611" s="73" t="str">
        <f t="shared" si="134"/>
        <v>-</v>
      </c>
      <c r="D611" s="66" t="str">
        <f t="shared" si="135"/>
        <v xml:space="preserve"> </v>
      </c>
      <c r="E611" s="85" t="str">
        <f>IF(B611=【記載例】工事概要!$E$10,"",IF(B611&gt;【記載例】工事概要!$E$13,"",IF(LEN(AF611)=0,"○","")))</f>
        <v/>
      </c>
      <c r="F611" s="70" t="str">
        <f t="shared" si="136"/>
        <v/>
      </c>
      <c r="G611" s="85" t="str">
        <f t="shared" si="127"/>
        <v/>
      </c>
      <c r="H611" s="85"/>
      <c r="I611" s="85"/>
      <c r="J611" s="74"/>
      <c r="K611" s="204"/>
      <c r="L611" s="71" t="str">
        <f t="shared" si="137"/>
        <v/>
      </c>
      <c r="M611" s="74" t="str">
        <f t="shared" si="128"/>
        <v/>
      </c>
      <c r="N611" s="74" t="str">
        <f t="shared" si="129"/>
        <v>-</v>
      </c>
      <c r="O611" s="71" t="str">
        <f t="shared" si="138"/>
        <v/>
      </c>
      <c r="P611" s="71" t="str">
        <f t="shared" si="139"/>
        <v>振替済み</v>
      </c>
      <c r="Q611" s="192" t="str">
        <f t="shared" si="140"/>
        <v/>
      </c>
      <c r="R611" s="199" t="str">
        <f t="shared" si="130"/>
        <v/>
      </c>
      <c r="S611" s="45"/>
      <c r="V611" s="64" t="str">
        <f>IFERROR(VLOOKUP(B611,【記載例】工事概要!$C$10:$D$14,2,FALSE),"")</f>
        <v/>
      </c>
      <c r="W611" s="64" t="str">
        <f>IFERROR(VLOOKUP(B611,【記載例】工事概要!$C$18:$D$23,2,FALSE),"")</f>
        <v/>
      </c>
      <c r="X611" s="64" t="str">
        <f>IFERROR(VLOOKUP(B611,【記載例】工事概要!$C$24:$D$26,2,FALSE),"")</f>
        <v/>
      </c>
      <c r="Y611" s="64" t="str">
        <f>IF(B611&gt;【記載例】工事概要!$C$28,"",IF(B611&gt;=【記載例】工事概要!$C$27,$Y$13,""))</f>
        <v/>
      </c>
      <c r="Z611" s="64" t="str">
        <f>IF(B611&gt;【記載例】工事概要!$C$30,"",IF(B611&gt;=【記載例】工事概要!$C$29,$Z$13,""))</f>
        <v/>
      </c>
      <c r="AA611" s="64" t="str">
        <f>IF(B611&gt;【記載例】工事概要!$C$32,"",IF(B611&gt;=【記載例】工事概要!$C$31,$AA$13,""))</f>
        <v/>
      </c>
      <c r="AB611" s="64" t="str">
        <f>IF(B611&gt;【記載例】工事概要!$C$34,"",IF(B611&gt;=【記載例】工事概要!$C$33,$AB$13,""))</f>
        <v/>
      </c>
      <c r="AC611" s="64" t="str">
        <f>IF(B611&gt;【記載例】工事概要!$C$36,"",IF(B611&gt;=【記載例】工事概要!$C$35,$AC$13,""))</f>
        <v/>
      </c>
      <c r="AD611" s="64" t="str">
        <f>IF(B611&gt;【記載例】工事概要!$C$38,"",IF(B611&gt;=【記載例】工事概要!$C$37,$AD$13,""))</f>
        <v/>
      </c>
      <c r="AE611" s="64" t="str">
        <f>IF(B611&gt;【記載例】工事概要!$C$40,"",IF(B611&gt;=【記載例】工事概要!$C$39,$AE$13,""))</f>
        <v/>
      </c>
      <c r="AF611" s="64" t="str">
        <f t="shared" si="131"/>
        <v/>
      </c>
      <c r="AG611" s="64" t="str">
        <f t="shared" si="132"/>
        <v xml:space="preserve"> </v>
      </c>
    </row>
    <row r="612" spans="1:33" ht="39" customHeight="1">
      <c r="A612" s="47" t="str">
        <f t="shared" si="133"/>
        <v>対象期間外</v>
      </c>
      <c r="B612" s="72" t="str">
        <f>IFERROR(IF(B611=【記載例】工事概要!$E$14,"-",IF(B611="-","-",B611+1)),"-")</f>
        <v>-</v>
      </c>
      <c r="C612" s="73" t="str">
        <f t="shared" si="134"/>
        <v>-</v>
      </c>
      <c r="D612" s="66" t="str">
        <f t="shared" si="135"/>
        <v xml:space="preserve"> </v>
      </c>
      <c r="E612" s="85" t="str">
        <f>IF(B612=【記載例】工事概要!$E$10,"",IF(B612&gt;【記載例】工事概要!$E$13,"",IF(LEN(AF612)=0,"○","")))</f>
        <v/>
      </c>
      <c r="F612" s="70" t="str">
        <f t="shared" si="136"/>
        <v/>
      </c>
      <c r="G612" s="85" t="str">
        <f t="shared" si="127"/>
        <v/>
      </c>
      <c r="H612" s="85"/>
      <c r="I612" s="85"/>
      <c r="J612" s="74"/>
      <c r="K612" s="204"/>
      <c r="L612" s="71" t="str">
        <f t="shared" si="137"/>
        <v/>
      </c>
      <c r="M612" s="74" t="str">
        <f t="shared" si="128"/>
        <v/>
      </c>
      <c r="N612" s="74" t="str">
        <f t="shared" si="129"/>
        <v>-</v>
      </c>
      <c r="O612" s="71" t="str">
        <f t="shared" si="138"/>
        <v/>
      </c>
      <c r="P612" s="71" t="str">
        <f t="shared" si="139"/>
        <v>振替済み</v>
      </c>
      <c r="Q612" s="192" t="str">
        <f t="shared" si="140"/>
        <v/>
      </c>
      <c r="R612" s="199" t="str">
        <f t="shared" si="130"/>
        <v/>
      </c>
      <c r="S612" s="45"/>
      <c r="V612" s="64" t="str">
        <f>IFERROR(VLOOKUP(B612,【記載例】工事概要!$C$10:$D$14,2,FALSE),"")</f>
        <v/>
      </c>
      <c r="W612" s="64" t="str">
        <f>IFERROR(VLOOKUP(B612,【記載例】工事概要!$C$18:$D$23,2,FALSE),"")</f>
        <v/>
      </c>
      <c r="X612" s="64" t="str">
        <f>IFERROR(VLOOKUP(B612,【記載例】工事概要!$C$24:$D$26,2,FALSE),"")</f>
        <v/>
      </c>
      <c r="Y612" s="64" t="str">
        <f>IF(B612&gt;【記載例】工事概要!$C$28,"",IF(B612&gt;=【記載例】工事概要!$C$27,$Y$13,""))</f>
        <v/>
      </c>
      <c r="Z612" s="64" t="str">
        <f>IF(B612&gt;【記載例】工事概要!$C$30,"",IF(B612&gt;=【記載例】工事概要!$C$29,$Z$13,""))</f>
        <v/>
      </c>
      <c r="AA612" s="64" t="str">
        <f>IF(B612&gt;【記載例】工事概要!$C$32,"",IF(B612&gt;=【記載例】工事概要!$C$31,$AA$13,""))</f>
        <v/>
      </c>
      <c r="AB612" s="64" t="str">
        <f>IF(B612&gt;【記載例】工事概要!$C$34,"",IF(B612&gt;=【記載例】工事概要!$C$33,$AB$13,""))</f>
        <v/>
      </c>
      <c r="AC612" s="64" t="str">
        <f>IF(B612&gt;【記載例】工事概要!$C$36,"",IF(B612&gt;=【記載例】工事概要!$C$35,$AC$13,""))</f>
        <v/>
      </c>
      <c r="AD612" s="64" t="str">
        <f>IF(B612&gt;【記載例】工事概要!$C$38,"",IF(B612&gt;=【記載例】工事概要!$C$37,$AD$13,""))</f>
        <v/>
      </c>
      <c r="AE612" s="64" t="str">
        <f>IF(B612&gt;【記載例】工事概要!$C$40,"",IF(B612&gt;=【記載例】工事概要!$C$39,$AE$13,""))</f>
        <v/>
      </c>
      <c r="AF612" s="64" t="str">
        <f t="shared" si="131"/>
        <v/>
      </c>
      <c r="AG612" s="64" t="str">
        <f t="shared" si="132"/>
        <v xml:space="preserve"> </v>
      </c>
    </row>
    <row r="613" spans="1:33" ht="39" customHeight="1">
      <c r="A613" s="47" t="str">
        <f t="shared" si="133"/>
        <v>対象期間外</v>
      </c>
      <c r="B613" s="72" t="str">
        <f>IFERROR(IF(B612=【記載例】工事概要!$E$14,"-",IF(B612="-","-",B612+1)),"-")</f>
        <v>-</v>
      </c>
      <c r="C613" s="73" t="str">
        <f t="shared" si="134"/>
        <v>-</v>
      </c>
      <c r="D613" s="66" t="str">
        <f t="shared" si="135"/>
        <v xml:space="preserve"> </v>
      </c>
      <c r="E613" s="85" t="str">
        <f>IF(B613=【記載例】工事概要!$E$10,"",IF(B613&gt;【記載例】工事概要!$E$13,"",IF(LEN(AF613)=0,"○","")))</f>
        <v/>
      </c>
      <c r="F613" s="70" t="str">
        <f t="shared" si="136"/>
        <v/>
      </c>
      <c r="G613" s="85" t="str">
        <f t="shared" si="127"/>
        <v/>
      </c>
      <c r="H613" s="85"/>
      <c r="I613" s="85"/>
      <c r="J613" s="74"/>
      <c r="K613" s="204"/>
      <c r="L613" s="71" t="str">
        <f t="shared" si="137"/>
        <v/>
      </c>
      <c r="M613" s="74" t="str">
        <f t="shared" si="128"/>
        <v/>
      </c>
      <c r="N613" s="74" t="str">
        <f t="shared" si="129"/>
        <v>-</v>
      </c>
      <c r="O613" s="71" t="str">
        <f t="shared" si="138"/>
        <v/>
      </c>
      <c r="P613" s="71" t="str">
        <f t="shared" si="139"/>
        <v>振替済み</v>
      </c>
      <c r="Q613" s="192" t="str">
        <f t="shared" si="140"/>
        <v/>
      </c>
      <c r="R613" s="199" t="str">
        <f t="shared" si="130"/>
        <v/>
      </c>
      <c r="S613" s="45"/>
      <c r="V613" s="64" t="str">
        <f>IFERROR(VLOOKUP(B613,【記載例】工事概要!$C$10:$D$14,2,FALSE),"")</f>
        <v/>
      </c>
      <c r="W613" s="64" t="str">
        <f>IFERROR(VLOOKUP(B613,【記載例】工事概要!$C$18:$D$23,2,FALSE),"")</f>
        <v/>
      </c>
      <c r="X613" s="64" t="str">
        <f>IFERROR(VLOOKUP(B613,【記載例】工事概要!$C$24:$D$26,2,FALSE),"")</f>
        <v/>
      </c>
      <c r="Y613" s="64" t="str">
        <f>IF(B613&gt;【記載例】工事概要!$C$28,"",IF(B613&gt;=【記載例】工事概要!$C$27,$Y$13,""))</f>
        <v/>
      </c>
      <c r="Z613" s="64" t="str">
        <f>IF(B613&gt;【記載例】工事概要!$C$30,"",IF(B613&gt;=【記載例】工事概要!$C$29,$Z$13,""))</f>
        <v/>
      </c>
      <c r="AA613" s="64" t="str">
        <f>IF(B613&gt;【記載例】工事概要!$C$32,"",IF(B613&gt;=【記載例】工事概要!$C$31,$AA$13,""))</f>
        <v/>
      </c>
      <c r="AB613" s="64" t="str">
        <f>IF(B613&gt;【記載例】工事概要!$C$34,"",IF(B613&gt;=【記載例】工事概要!$C$33,$AB$13,""))</f>
        <v/>
      </c>
      <c r="AC613" s="64" t="str">
        <f>IF(B613&gt;【記載例】工事概要!$C$36,"",IF(B613&gt;=【記載例】工事概要!$C$35,$AC$13,""))</f>
        <v/>
      </c>
      <c r="AD613" s="64" t="str">
        <f>IF(B613&gt;【記載例】工事概要!$C$38,"",IF(B613&gt;=【記載例】工事概要!$C$37,$AD$13,""))</f>
        <v/>
      </c>
      <c r="AE613" s="64" t="str">
        <f>IF(B613&gt;【記載例】工事概要!$C$40,"",IF(B613&gt;=【記載例】工事概要!$C$39,$AE$13,""))</f>
        <v/>
      </c>
      <c r="AF613" s="64" t="str">
        <f t="shared" si="131"/>
        <v/>
      </c>
      <c r="AG613" s="64" t="str">
        <f t="shared" si="132"/>
        <v xml:space="preserve"> </v>
      </c>
    </row>
    <row r="614" spans="1:33" ht="39" customHeight="1">
      <c r="A614" s="47" t="str">
        <f t="shared" si="133"/>
        <v>対象期間外</v>
      </c>
      <c r="B614" s="72" t="str">
        <f>IFERROR(IF(B613=【記載例】工事概要!$E$14,"-",IF(B613="-","-",B613+1)),"-")</f>
        <v>-</v>
      </c>
      <c r="C614" s="73" t="str">
        <f t="shared" si="134"/>
        <v>-</v>
      </c>
      <c r="D614" s="66" t="str">
        <f t="shared" si="135"/>
        <v xml:space="preserve"> </v>
      </c>
      <c r="E614" s="85" t="str">
        <f>IF(B614=【記載例】工事概要!$E$10,"",IF(B614&gt;【記載例】工事概要!$E$13,"",IF(LEN(AF614)=0,"○","")))</f>
        <v/>
      </c>
      <c r="F614" s="70" t="str">
        <f t="shared" si="136"/>
        <v/>
      </c>
      <c r="G614" s="85" t="str">
        <f t="shared" si="127"/>
        <v/>
      </c>
      <c r="H614" s="85"/>
      <c r="I614" s="85"/>
      <c r="J614" s="74"/>
      <c r="K614" s="204"/>
      <c r="L614" s="71" t="str">
        <f t="shared" si="137"/>
        <v/>
      </c>
      <c r="M614" s="74" t="str">
        <f t="shared" si="128"/>
        <v/>
      </c>
      <c r="N614" s="74" t="str">
        <f t="shared" si="129"/>
        <v>-</v>
      </c>
      <c r="O614" s="71" t="str">
        <f t="shared" si="138"/>
        <v/>
      </c>
      <c r="P614" s="71" t="str">
        <f t="shared" si="139"/>
        <v>振替済み</v>
      </c>
      <c r="Q614" s="192" t="str">
        <f t="shared" si="140"/>
        <v/>
      </c>
      <c r="R614" s="199" t="str">
        <f t="shared" si="130"/>
        <v/>
      </c>
      <c r="S614" s="45"/>
      <c r="V614" s="64" t="str">
        <f>IFERROR(VLOOKUP(B614,【記載例】工事概要!$C$10:$D$14,2,FALSE),"")</f>
        <v/>
      </c>
      <c r="W614" s="64" t="str">
        <f>IFERROR(VLOOKUP(B614,【記載例】工事概要!$C$18:$D$23,2,FALSE),"")</f>
        <v/>
      </c>
      <c r="X614" s="64" t="str">
        <f>IFERROR(VLOOKUP(B614,【記載例】工事概要!$C$24:$D$26,2,FALSE),"")</f>
        <v/>
      </c>
      <c r="Y614" s="64" t="str">
        <f>IF(B614&gt;【記載例】工事概要!$C$28,"",IF(B614&gt;=【記載例】工事概要!$C$27,$Y$13,""))</f>
        <v/>
      </c>
      <c r="Z614" s="64" t="str">
        <f>IF(B614&gt;【記載例】工事概要!$C$30,"",IF(B614&gt;=【記載例】工事概要!$C$29,$Z$13,""))</f>
        <v/>
      </c>
      <c r="AA614" s="64" t="str">
        <f>IF(B614&gt;【記載例】工事概要!$C$32,"",IF(B614&gt;=【記載例】工事概要!$C$31,$AA$13,""))</f>
        <v/>
      </c>
      <c r="AB614" s="64" t="str">
        <f>IF(B614&gt;【記載例】工事概要!$C$34,"",IF(B614&gt;=【記載例】工事概要!$C$33,$AB$13,""))</f>
        <v/>
      </c>
      <c r="AC614" s="64" t="str">
        <f>IF(B614&gt;【記載例】工事概要!$C$36,"",IF(B614&gt;=【記載例】工事概要!$C$35,$AC$13,""))</f>
        <v/>
      </c>
      <c r="AD614" s="64" t="str">
        <f>IF(B614&gt;【記載例】工事概要!$C$38,"",IF(B614&gt;=【記載例】工事概要!$C$37,$AD$13,""))</f>
        <v/>
      </c>
      <c r="AE614" s="64" t="str">
        <f>IF(B614&gt;【記載例】工事概要!$C$40,"",IF(B614&gt;=【記載例】工事概要!$C$39,$AE$13,""))</f>
        <v/>
      </c>
      <c r="AF614" s="64" t="str">
        <f t="shared" si="131"/>
        <v/>
      </c>
      <c r="AG614" s="64" t="str">
        <f t="shared" si="132"/>
        <v xml:space="preserve"> </v>
      </c>
    </row>
    <row r="615" spans="1:33" ht="39" customHeight="1">
      <c r="A615" s="47" t="str">
        <f t="shared" si="133"/>
        <v>対象期間外</v>
      </c>
      <c r="B615" s="72" t="str">
        <f>IFERROR(IF(B614=【記載例】工事概要!$E$14,"-",IF(B614="-","-",B614+1)),"-")</f>
        <v>-</v>
      </c>
      <c r="C615" s="73" t="str">
        <f t="shared" si="134"/>
        <v>-</v>
      </c>
      <c r="D615" s="66" t="str">
        <f t="shared" si="135"/>
        <v xml:space="preserve"> </v>
      </c>
      <c r="E615" s="85" t="str">
        <f>IF(B615=【記載例】工事概要!$E$10,"",IF(B615&gt;【記載例】工事概要!$E$13,"",IF(LEN(AF615)=0,"○","")))</f>
        <v/>
      </c>
      <c r="F615" s="70" t="str">
        <f t="shared" si="136"/>
        <v/>
      </c>
      <c r="G615" s="85" t="str">
        <f t="shared" si="127"/>
        <v/>
      </c>
      <c r="H615" s="85"/>
      <c r="I615" s="85"/>
      <c r="J615" s="74"/>
      <c r="K615" s="204"/>
      <c r="L615" s="71" t="str">
        <f t="shared" si="137"/>
        <v/>
      </c>
      <c r="M615" s="74" t="str">
        <f t="shared" si="128"/>
        <v/>
      </c>
      <c r="N615" s="74" t="str">
        <f t="shared" si="129"/>
        <v>-</v>
      </c>
      <c r="O615" s="71" t="str">
        <f t="shared" si="138"/>
        <v/>
      </c>
      <c r="P615" s="71" t="str">
        <f t="shared" si="139"/>
        <v>振替済み</v>
      </c>
      <c r="Q615" s="192" t="str">
        <f t="shared" si="140"/>
        <v/>
      </c>
      <c r="R615" s="199" t="str">
        <f t="shared" si="130"/>
        <v/>
      </c>
      <c r="S615" s="45"/>
      <c r="V615" s="64" t="str">
        <f>IFERROR(VLOOKUP(B615,【記載例】工事概要!$C$10:$D$14,2,FALSE),"")</f>
        <v/>
      </c>
      <c r="W615" s="64" t="str">
        <f>IFERROR(VLOOKUP(B615,【記載例】工事概要!$C$18:$D$23,2,FALSE),"")</f>
        <v/>
      </c>
      <c r="X615" s="64" t="str">
        <f>IFERROR(VLOOKUP(B615,【記載例】工事概要!$C$24:$D$26,2,FALSE),"")</f>
        <v/>
      </c>
      <c r="Y615" s="64" t="str">
        <f>IF(B615&gt;【記載例】工事概要!$C$28,"",IF(B615&gt;=【記載例】工事概要!$C$27,$Y$13,""))</f>
        <v/>
      </c>
      <c r="Z615" s="64" t="str">
        <f>IF(B615&gt;【記載例】工事概要!$C$30,"",IF(B615&gt;=【記載例】工事概要!$C$29,$Z$13,""))</f>
        <v/>
      </c>
      <c r="AA615" s="64" t="str">
        <f>IF(B615&gt;【記載例】工事概要!$C$32,"",IF(B615&gt;=【記載例】工事概要!$C$31,$AA$13,""))</f>
        <v/>
      </c>
      <c r="AB615" s="64" t="str">
        <f>IF(B615&gt;【記載例】工事概要!$C$34,"",IF(B615&gt;=【記載例】工事概要!$C$33,$AB$13,""))</f>
        <v/>
      </c>
      <c r="AC615" s="64" t="str">
        <f>IF(B615&gt;【記載例】工事概要!$C$36,"",IF(B615&gt;=【記載例】工事概要!$C$35,$AC$13,""))</f>
        <v/>
      </c>
      <c r="AD615" s="64" t="str">
        <f>IF(B615&gt;【記載例】工事概要!$C$38,"",IF(B615&gt;=【記載例】工事概要!$C$37,$AD$13,""))</f>
        <v/>
      </c>
      <c r="AE615" s="64" t="str">
        <f>IF(B615&gt;【記載例】工事概要!$C$40,"",IF(B615&gt;=【記載例】工事概要!$C$39,$AE$13,""))</f>
        <v/>
      </c>
      <c r="AF615" s="64" t="str">
        <f t="shared" si="131"/>
        <v/>
      </c>
      <c r="AG615" s="64" t="str">
        <f t="shared" si="132"/>
        <v xml:space="preserve"> </v>
      </c>
    </row>
    <row r="616" spans="1:33" ht="39" customHeight="1">
      <c r="A616" s="47" t="str">
        <f t="shared" si="133"/>
        <v>対象期間外</v>
      </c>
      <c r="B616" s="72" t="str">
        <f>IFERROR(IF(B615=【記載例】工事概要!$E$14,"-",IF(B615="-","-",B615+1)),"-")</f>
        <v>-</v>
      </c>
      <c r="C616" s="73" t="str">
        <f t="shared" si="134"/>
        <v>-</v>
      </c>
      <c r="D616" s="66" t="str">
        <f t="shared" si="135"/>
        <v xml:space="preserve"> </v>
      </c>
      <c r="E616" s="85" t="str">
        <f>IF(B616=【記載例】工事概要!$E$10,"",IF(B616&gt;【記載例】工事概要!$E$13,"",IF(LEN(AF616)=0,"○","")))</f>
        <v/>
      </c>
      <c r="F616" s="70" t="str">
        <f t="shared" si="136"/>
        <v/>
      </c>
      <c r="G616" s="85" t="str">
        <f t="shared" si="127"/>
        <v/>
      </c>
      <c r="H616" s="85"/>
      <c r="I616" s="85"/>
      <c r="J616" s="74"/>
      <c r="K616" s="204"/>
      <c r="L616" s="71" t="str">
        <f t="shared" si="137"/>
        <v/>
      </c>
      <c r="M616" s="74" t="str">
        <f t="shared" si="128"/>
        <v/>
      </c>
      <c r="N616" s="74" t="str">
        <f t="shared" si="129"/>
        <v>-</v>
      </c>
      <c r="O616" s="71" t="str">
        <f t="shared" si="138"/>
        <v/>
      </c>
      <c r="P616" s="71" t="str">
        <f t="shared" si="139"/>
        <v>振替済み</v>
      </c>
      <c r="Q616" s="192" t="str">
        <f t="shared" si="140"/>
        <v/>
      </c>
      <c r="R616" s="199" t="str">
        <f t="shared" si="130"/>
        <v/>
      </c>
      <c r="S616" s="45"/>
      <c r="V616" s="64" t="str">
        <f>IFERROR(VLOOKUP(B616,【記載例】工事概要!$C$10:$D$14,2,FALSE),"")</f>
        <v/>
      </c>
      <c r="W616" s="64" t="str">
        <f>IFERROR(VLOOKUP(B616,【記載例】工事概要!$C$18:$D$23,2,FALSE),"")</f>
        <v/>
      </c>
      <c r="X616" s="64" t="str">
        <f>IFERROR(VLOOKUP(B616,【記載例】工事概要!$C$24:$D$26,2,FALSE),"")</f>
        <v/>
      </c>
      <c r="Y616" s="64" t="str">
        <f>IF(B616&gt;【記載例】工事概要!$C$28,"",IF(B616&gt;=【記載例】工事概要!$C$27,$Y$13,""))</f>
        <v/>
      </c>
      <c r="Z616" s="64" t="str">
        <f>IF(B616&gt;【記載例】工事概要!$C$30,"",IF(B616&gt;=【記載例】工事概要!$C$29,$Z$13,""))</f>
        <v/>
      </c>
      <c r="AA616" s="64" t="str">
        <f>IF(B616&gt;【記載例】工事概要!$C$32,"",IF(B616&gt;=【記載例】工事概要!$C$31,$AA$13,""))</f>
        <v/>
      </c>
      <c r="AB616" s="64" t="str">
        <f>IF(B616&gt;【記載例】工事概要!$C$34,"",IF(B616&gt;=【記載例】工事概要!$C$33,$AB$13,""))</f>
        <v/>
      </c>
      <c r="AC616" s="64" t="str">
        <f>IF(B616&gt;【記載例】工事概要!$C$36,"",IF(B616&gt;=【記載例】工事概要!$C$35,$AC$13,""))</f>
        <v/>
      </c>
      <c r="AD616" s="64" t="str">
        <f>IF(B616&gt;【記載例】工事概要!$C$38,"",IF(B616&gt;=【記載例】工事概要!$C$37,$AD$13,""))</f>
        <v/>
      </c>
      <c r="AE616" s="64" t="str">
        <f>IF(B616&gt;【記載例】工事概要!$C$40,"",IF(B616&gt;=【記載例】工事概要!$C$39,$AE$13,""))</f>
        <v/>
      </c>
      <c r="AF616" s="64" t="str">
        <f t="shared" si="131"/>
        <v/>
      </c>
      <c r="AG616" s="64" t="str">
        <f t="shared" si="132"/>
        <v xml:space="preserve"> </v>
      </c>
    </row>
    <row r="617" spans="1:33" ht="39" customHeight="1">
      <c r="A617" s="47" t="str">
        <f t="shared" si="133"/>
        <v>対象期間外</v>
      </c>
      <c r="B617" s="72" t="str">
        <f>IFERROR(IF(B616=【記載例】工事概要!$E$14,"-",IF(B616="-","-",B616+1)),"-")</f>
        <v>-</v>
      </c>
      <c r="C617" s="73" t="str">
        <f t="shared" si="134"/>
        <v>-</v>
      </c>
      <c r="D617" s="66" t="str">
        <f t="shared" si="135"/>
        <v xml:space="preserve"> </v>
      </c>
      <c r="E617" s="85" t="str">
        <f>IF(B617=【記載例】工事概要!$E$10,"",IF(B617&gt;【記載例】工事概要!$E$13,"",IF(LEN(AF617)=0,"○","")))</f>
        <v/>
      </c>
      <c r="F617" s="70" t="str">
        <f t="shared" si="136"/>
        <v/>
      </c>
      <c r="G617" s="85" t="str">
        <f t="shared" si="127"/>
        <v/>
      </c>
      <c r="H617" s="85"/>
      <c r="I617" s="85"/>
      <c r="J617" s="74"/>
      <c r="K617" s="204"/>
      <c r="L617" s="71" t="str">
        <f t="shared" si="137"/>
        <v/>
      </c>
      <c r="M617" s="74" t="str">
        <f t="shared" si="128"/>
        <v/>
      </c>
      <c r="N617" s="74" t="str">
        <f t="shared" si="129"/>
        <v>-</v>
      </c>
      <c r="O617" s="71" t="str">
        <f t="shared" si="138"/>
        <v/>
      </c>
      <c r="P617" s="71" t="str">
        <f t="shared" si="139"/>
        <v>振替済み</v>
      </c>
      <c r="Q617" s="192" t="str">
        <f t="shared" si="140"/>
        <v/>
      </c>
      <c r="R617" s="199" t="str">
        <f t="shared" si="130"/>
        <v/>
      </c>
      <c r="S617" s="45"/>
      <c r="V617" s="64" t="str">
        <f>IFERROR(VLOOKUP(B617,【記載例】工事概要!$C$10:$D$14,2,FALSE),"")</f>
        <v/>
      </c>
      <c r="W617" s="64" t="str">
        <f>IFERROR(VLOOKUP(B617,【記載例】工事概要!$C$18:$D$23,2,FALSE),"")</f>
        <v/>
      </c>
      <c r="X617" s="64" t="str">
        <f>IFERROR(VLOOKUP(B617,【記載例】工事概要!$C$24:$D$26,2,FALSE),"")</f>
        <v/>
      </c>
      <c r="Y617" s="64" t="str">
        <f>IF(B617&gt;【記載例】工事概要!$C$28,"",IF(B617&gt;=【記載例】工事概要!$C$27,$Y$13,""))</f>
        <v/>
      </c>
      <c r="Z617" s="64" t="str">
        <f>IF(B617&gt;【記載例】工事概要!$C$30,"",IF(B617&gt;=【記載例】工事概要!$C$29,$Z$13,""))</f>
        <v/>
      </c>
      <c r="AA617" s="64" t="str">
        <f>IF(B617&gt;【記載例】工事概要!$C$32,"",IF(B617&gt;=【記載例】工事概要!$C$31,$AA$13,""))</f>
        <v/>
      </c>
      <c r="AB617" s="64" t="str">
        <f>IF(B617&gt;【記載例】工事概要!$C$34,"",IF(B617&gt;=【記載例】工事概要!$C$33,$AB$13,""))</f>
        <v/>
      </c>
      <c r="AC617" s="64" t="str">
        <f>IF(B617&gt;【記載例】工事概要!$C$36,"",IF(B617&gt;=【記載例】工事概要!$C$35,$AC$13,""))</f>
        <v/>
      </c>
      <c r="AD617" s="64" t="str">
        <f>IF(B617&gt;【記載例】工事概要!$C$38,"",IF(B617&gt;=【記載例】工事概要!$C$37,$AD$13,""))</f>
        <v/>
      </c>
      <c r="AE617" s="64" t="str">
        <f>IF(B617&gt;【記載例】工事概要!$C$40,"",IF(B617&gt;=【記載例】工事概要!$C$39,$AE$13,""))</f>
        <v/>
      </c>
      <c r="AF617" s="64" t="str">
        <f t="shared" si="131"/>
        <v/>
      </c>
      <c r="AG617" s="64" t="str">
        <f t="shared" si="132"/>
        <v xml:space="preserve"> </v>
      </c>
    </row>
    <row r="618" spans="1:33" ht="39" customHeight="1">
      <c r="A618" s="47" t="str">
        <f t="shared" si="133"/>
        <v>対象期間外</v>
      </c>
      <c r="B618" s="72" t="str">
        <f>IFERROR(IF(B617=【記載例】工事概要!$E$14,"-",IF(B617="-","-",B617+1)),"-")</f>
        <v>-</v>
      </c>
      <c r="C618" s="73" t="str">
        <f t="shared" si="134"/>
        <v>-</v>
      </c>
      <c r="D618" s="66" t="str">
        <f t="shared" si="135"/>
        <v xml:space="preserve"> </v>
      </c>
      <c r="E618" s="85" t="str">
        <f>IF(B618=【記載例】工事概要!$E$10,"",IF(B618&gt;【記載例】工事概要!$E$13,"",IF(LEN(AF618)=0,"○","")))</f>
        <v/>
      </c>
      <c r="F618" s="70" t="str">
        <f t="shared" si="136"/>
        <v/>
      </c>
      <c r="G618" s="85" t="str">
        <f t="shared" si="127"/>
        <v/>
      </c>
      <c r="H618" s="85"/>
      <c r="I618" s="85"/>
      <c r="J618" s="74"/>
      <c r="K618" s="204"/>
      <c r="L618" s="71" t="str">
        <f t="shared" si="137"/>
        <v/>
      </c>
      <c r="M618" s="74" t="str">
        <f t="shared" si="128"/>
        <v/>
      </c>
      <c r="N618" s="74" t="str">
        <f t="shared" si="129"/>
        <v>-</v>
      </c>
      <c r="O618" s="71" t="str">
        <f t="shared" si="138"/>
        <v/>
      </c>
      <c r="P618" s="71" t="str">
        <f t="shared" si="139"/>
        <v>振替済み</v>
      </c>
      <c r="Q618" s="192" t="str">
        <f t="shared" si="140"/>
        <v/>
      </c>
      <c r="R618" s="199" t="str">
        <f t="shared" si="130"/>
        <v/>
      </c>
      <c r="S618" s="45"/>
      <c r="V618" s="64" t="str">
        <f>IFERROR(VLOOKUP(B618,【記載例】工事概要!$C$10:$D$14,2,FALSE),"")</f>
        <v/>
      </c>
      <c r="W618" s="64" t="str">
        <f>IFERROR(VLOOKUP(B618,【記載例】工事概要!$C$18:$D$23,2,FALSE),"")</f>
        <v/>
      </c>
      <c r="X618" s="64" t="str">
        <f>IFERROR(VLOOKUP(B618,【記載例】工事概要!$C$24:$D$26,2,FALSE),"")</f>
        <v/>
      </c>
      <c r="Y618" s="64" t="str">
        <f>IF(B618&gt;【記載例】工事概要!$C$28,"",IF(B618&gt;=【記載例】工事概要!$C$27,$Y$13,""))</f>
        <v/>
      </c>
      <c r="Z618" s="64" t="str">
        <f>IF(B618&gt;【記載例】工事概要!$C$30,"",IF(B618&gt;=【記載例】工事概要!$C$29,$Z$13,""))</f>
        <v/>
      </c>
      <c r="AA618" s="64" t="str">
        <f>IF(B618&gt;【記載例】工事概要!$C$32,"",IF(B618&gt;=【記載例】工事概要!$C$31,$AA$13,""))</f>
        <v/>
      </c>
      <c r="AB618" s="64" t="str">
        <f>IF(B618&gt;【記載例】工事概要!$C$34,"",IF(B618&gt;=【記載例】工事概要!$C$33,$AB$13,""))</f>
        <v/>
      </c>
      <c r="AC618" s="64" t="str">
        <f>IF(B618&gt;【記載例】工事概要!$C$36,"",IF(B618&gt;=【記載例】工事概要!$C$35,$AC$13,""))</f>
        <v/>
      </c>
      <c r="AD618" s="64" t="str">
        <f>IF(B618&gt;【記載例】工事概要!$C$38,"",IF(B618&gt;=【記載例】工事概要!$C$37,$AD$13,""))</f>
        <v/>
      </c>
      <c r="AE618" s="64" t="str">
        <f>IF(B618&gt;【記載例】工事概要!$C$40,"",IF(B618&gt;=【記載例】工事概要!$C$39,$AE$13,""))</f>
        <v/>
      </c>
      <c r="AF618" s="64" t="str">
        <f t="shared" si="131"/>
        <v/>
      </c>
      <c r="AG618" s="64" t="str">
        <f t="shared" si="132"/>
        <v xml:space="preserve"> </v>
      </c>
    </row>
    <row r="619" spans="1:33" ht="39" customHeight="1">
      <c r="A619" s="47" t="str">
        <f t="shared" si="133"/>
        <v>対象期間外</v>
      </c>
      <c r="B619" s="72" t="str">
        <f>IFERROR(IF(B618=【記載例】工事概要!$E$14,"-",IF(B618="-","-",B618+1)),"-")</f>
        <v>-</v>
      </c>
      <c r="C619" s="73" t="str">
        <f t="shared" si="134"/>
        <v>-</v>
      </c>
      <c r="D619" s="66" t="str">
        <f t="shared" si="135"/>
        <v xml:space="preserve"> </v>
      </c>
      <c r="E619" s="85" t="str">
        <f>IF(B619=【記載例】工事概要!$E$10,"",IF(B619&gt;【記載例】工事概要!$E$13,"",IF(LEN(AF619)=0,"○","")))</f>
        <v/>
      </c>
      <c r="F619" s="70" t="str">
        <f t="shared" si="136"/>
        <v/>
      </c>
      <c r="G619" s="85" t="str">
        <f t="shared" si="127"/>
        <v/>
      </c>
      <c r="H619" s="85"/>
      <c r="I619" s="85"/>
      <c r="J619" s="74"/>
      <c r="K619" s="204"/>
      <c r="L619" s="71" t="str">
        <f t="shared" si="137"/>
        <v/>
      </c>
      <c r="M619" s="74" t="str">
        <f t="shared" si="128"/>
        <v/>
      </c>
      <c r="N619" s="74" t="str">
        <f t="shared" si="129"/>
        <v>-</v>
      </c>
      <c r="O619" s="71" t="str">
        <f t="shared" si="138"/>
        <v/>
      </c>
      <c r="P619" s="71" t="str">
        <f t="shared" si="139"/>
        <v>振替済み</v>
      </c>
      <c r="Q619" s="192" t="str">
        <f t="shared" si="140"/>
        <v/>
      </c>
      <c r="R619" s="199" t="str">
        <f t="shared" si="130"/>
        <v/>
      </c>
      <c r="S619" s="45"/>
      <c r="V619" s="64" t="str">
        <f>IFERROR(VLOOKUP(B619,【記載例】工事概要!$C$10:$D$14,2,FALSE),"")</f>
        <v/>
      </c>
      <c r="W619" s="64" t="str">
        <f>IFERROR(VLOOKUP(B619,【記載例】工事概要!$C$18:$D$23,2,FALSE),"")</f>
        <v/>
      </c>
      <c r="X619" s="64" t="str">
        <f>IFERROR(VLOOKUP(B619,【記載例】工事概要!$C$24:$D$26,2,FALSE),"")</f>
        <v/>
      </c>
      <c r="Y619" s="64" t="str">
        <f>IF(B619&gt;【記載例】工事概要!$C$28,"",IF(B619&gt;=【記載例】工事概要!$C$27,$Y$13,""))</f>
        <v/>
      </c>
      <c r="Z619" s="64" t="str">
        <f>IF(B619&gt;【記載例】工事概要!$C$30,"",IF(B619&gt;=【記載例】工事概要!$C$29,$Z$13,""))</f>
        <v/>
      </c>
      <c r="AA619" s="64" t="str">
        <f>IF(B619&gt;【記載例】工事概要!$C$32,"",IF(B619&gt;=【記載例】工事概要!$C$31,$AA$13,""))</f>
        <v/>
      </c>
      <c r="AB619" s="64" t="str">
        <f>IF(B619&gt;【記載例】工事概要!$C$34,"",IF(B619&gt;=【記載例】工事概要!$C$33,$AB$13,""))</f>
        <v/>
      </c>
      <c r="AC619" s="64" t="str">
        <f>IF(B619&gt;【記載例】工事概要!$C$36,"",IF(B619&gt;=【記載例】工事概要!$C$35,$AC$13,""))</f>
        <v/>
      </c>
      <c r="AD619" s="64" t="str">
        <f>IF(B619&gt;【記載例】工事概要!$C$38,"",IF(B619&gt;=【記載例】工事概要!$C$37,$AD$13,""))</f>
        <v/>
      </c>
      <c r="AE619" s="64" t="str">
        <f>IF(B619&gt;【記載例】工事概要!$C$40,"",IF(B619&gt;=【記載例】工事概要!$C$39,$AE$13,""))</f>
        <v/>
      </c>
      <c r="AF619" s="64" t="str">
        <f t="shared" si="131"/>
        <v/>
      </c>
      <c r="AG619" s="64" t="str">
        <f t="shared" si="132"/>
        <v xml:space="preserve"> </v>
      </c>
    </row>
    <row r="620" spans="1:33" ht="39" customHeight="1">
      <c r="A620" s="47" t="str">
        <f t="shared" si="133"/>
        <v>対象期間外</v>
      </c>
      <c r="B620" s="72" t="str">
        <f>IFERROR(IF(B619=【記載例】工事概要!$E$14,"-",IF(B619="-","-",B619+1)),"-")</f>
        <v>-</v>
      </c>
      <c r="C620" s="73" t="str">
        <f t="shared" si="134"/>
        <v>-</v>
      </c>
      <c r="D620" s="66" t="str">
        <f t="shared" si="135"/>
        <v xml:space="preserve"> </v>
      </c>
      <c r="E620" s="85" t="str">
        <f>IF(B620=【記載例】工事概要!$E$10,"",IF(B620&gt;【記載例】工事概要!$E$13,"",IF(LEN(AF620)=0,"○","")))</f>
        <v/>
      </c>
      <c r="F620" s="70" t="str">
        <f t="shared" si="136"/>
        <v/>
      </c>
      <c r="G620" s="85" t="str">
        <f t="shared" si="127"/>
        <v/>
      </c>
      <c r="H620" s="85"/>
      <c r="I620" s="85"/>
      <c r="J620" s="74"/>
      <c r="K620" s="204"/>
      <c r="L620" s="71" t="str">
        <f t="shared" si="137"/>
        <v/>
      </c>
      <c r="M620" s="74" t="str">
        <f t="shared" si="128"/>
        <v/>
      </c>
      <c r="N620" s="74" t="str">
        <f t="shared" si="129"/>
        <v>-</v>
      </c>
      <c r="O620" s="71" t="str">
        <f t="shared" si="138"/>
        <v/>
      </c>
      <c r="P620" s="71" t="str">
        <f t="shared" si="139"/>
        <v>振替済み</v>
      </c>
      <c r="Q620" s="192" t="str">
        <f t="shared" si="140"/>
        <v/>
      </c>
      <c r="R620" s="199" t="str">
        <f t="shared" si="130"/>
        <v/>
      </c>
      <c r="S620" s="45"/>
      <c r="V620" s="64" t="str">
        <f>IFERROR(VLOOKUP(B620,【記載例】工事概要!$C$10:$D$14,2,FALSE),"")</f>
        <v/>
      </c>
      <c r="W620" s="64" t="str">
        <f>IFERROR(VLOOKUP(B620,【記載例】工事概要!$C$18:$D$23,2,FALSE),"")</f>
        <v/>
      </c>
      <c r="X620" s="64" t="str">
        <f>IFERROR(VLOOKUP(B620,【記載例】工事概要!$C$24:$D$26,2,FALSE),"")</f>
        <v/>
      </c>
      <c r="Y620" s="64" t="str">
        <f>IF(B620&gt;【記載例】工事概要!$C$28,"",IF(B620&gt;=【記載例】工事概要!$C$27,$Y$13,""))</f>
        <v/>
      </c>
      <c r="Z620" s="64" t="str">
        <f>IF(B620&gt;【記載例】工事概要!$C$30,"",IF(B620&gt;=【記載例】工事概要!$C$29,$Z$13,""))</f>
        <v/>
      </c>
      <c r="AA620" s="64" t="str">
        <f>IF(B620&gt;【記載例】工事概要!$C$32,"",IF(B620&gt;=【記載例】工事概要!$C$31,$AA$13,""))</f>
        <v/>
      </c>
      <c r="AB620" s="64" t="str">
        <f>IF(B620&gt;【記載例】工事概要!$C$34,"",IF(B620&gt;=【記載例】工事概要!$C$33,$AB$13,""))</f>
        <v/>
      </c>
      <c r="AC620" s="64" t="str">
        <f>IF(B620&gt;【記載例】工事概要!$C$36,"",IF(B620&gt;=【記載例】工事概要!$C$35,$AC$13,""))</f>
        <v/>
      </c>
      <c r="AD620" s="64" t="str">
        <f>IF(B620&gt;【記載例】工事概要!$C$38,"",IF(B620&gt;=【記載例】工事概要!$C$37,$AD$13,""))</f>
        <v/>
      </c>
      <c r="AE620" s="64" t="str">
        <f>IF(B620&gt;【記載例】工事概要!$C$40,"",IF(B620&gt;=【記載例】工事概要!$C$39,$AE$13,""))</f>
        <v/>
      </c>
      <c r="AF620" s="64" t="str">
        <f t="shared" si="131"/>
        <v/>
      </c>
      <c r="AG620" s="64" t="str">
        <f t="shared" si="132"/>
        <v xml:space="preserve"> </v>
      </c>
    </row>
    <row r="621" spans="1:33" ht="39" customHeight="1">
      <c r="A621" s="47" t="str">
        <f t="shared" si="133"/>
        <v>対象期間外</v>
      </c>
      <c r="B621" s="72" t="str">
        <f>IFERROR(IF(B620=【記載例】工事概要!$E$14,"-",IF(B620="-","-",B620+1)),"-")</f>
        <v>-</v>
      </c>
      <c r="C621" s="73" t="str">
        <f t="shared" si="134"/>
        <v>-</v>
      </c>
      <c r="D621" s="66" t="str">
        <f t="shared" si="135"/>
        <v xml:space="preserve"> </v>
      </c>
      <c r="E621" s="85" t="str">
        <f>IF(B621=【記載例】工事概要!$E$10,"",IF(B621&gt;【記載例】工事概要!$E$13,"",IF(LEN(AF621)=0,"○","")))</f>
        <v/>
      </c>
      <c r="F621" s="70" t="str">
        <f t="shared" si="136"/>
        <v/>
      </c>
      <c r="G621" s="85" t="str">
        <f t="shared" si="127"/>
        <v/>
      </c>
      <c r="H621" s="85"/>
      <c r="I621" s="85"/>
      <c r="J621" s="74"/>
      <c r="K621" s="204"/>
      <c r="L621" s="71" t="str">
        <f t="shared" si="137"/>
        <v/>
      </c>
      <c r="M621" s="74" t="str">
        <f t="shared" si="128"/>
        <v/>
      </c>
      <c r="N621" s="74" t="str">
        <f t="shared" si="129"/>
        <v>-</v>
      </c>
      <c r="O621" s="71" t="str">
        <f t="shared" si="138"/>
        <v/>
      </c>
      <c r="P621" s="71" t="str">
        <f t="shared" si="139"/>
        <v>振替済み</v>
      </c>
      <c r="Q621" s="192" t="str">
        <f t="shared" si="140"/>
        <v/>
      </c>
      <c r="R621" s="199" t="str">
        <f t="shared" si="130"/>
        <v/>
      </c>
      <c r="S621" s="45"/>
      <c r="V621" s="64" t="str">
        <f>IFERROR(VLOOKUP(B621,【記載例】工事概要!$C$10:$D$14,2,FALSE),"")</f>
        <v/>
      </c>
      <c r="W621" s="64" t="str">
        <f>IFERROR(VLOOKUP(B621,【記載例】工事概要!$C$18:$D$23,2,FALSE),"")</f>
        <v/>
      </c>
      <c r="X621" s="64" t="str">
        <f>IFERROR(VLOOKUP(B621,【記載例】工事概要!$C$24:$D$26,2,FALSE),"")</f>
        <v/>
      </c>
      <c r="Y621" s="64" t="str">
        <f>IF(B621&gt;【記載例】工事概要!$C$28,"",IF(B621&gt;=【記載例】工事概要!$C$27,$Y$13,""))</f>
        <v/>
      </c>
      <c r="Z621" s="64" t="str">
        <f>IF(B621&gt;【記載例】工事概要!$C$30,"",IF(B621&gt;=【記載例】工事概要!$C$29,$Z$13,""))</f>
        <v/>
      </c>
      <c r="AA621" s="64" t="str">
        <f>IF(B621&gt;【記載例】工事概要!$C$32,"",IF(B621&gt;=【記載例】工事概要!$C$31,$AA$13,""))</f>
        <v/>
      </c>
      <c r="AB621" s="64" t="str">
        <f>IF(B621&gt;【記載例】工事概要!$C$34,"",IF(B621&gt;=【記載例】工事概要!$C$33,$AB$13,""))</f>
        <v/>
      </c>
      <c r="AC621" s="64" t="str">
        <f>IF(B621&gt;【記載例】工事概要!$C$36,"",IF(B621&gt;=【記載例】工事概要!$C$35,$AC$13,""))</f>
        <v/>
      </c>
      <c r="AD621" s="64" t="str">
        <f>IF(B621&gt;【記載例】工事概要!$C$38,"",IF(B621&gt;=【記載例】工事概要!$C$37,$AD$13,""))</f>
        <v/>
      </c>
      <c r="AE621" s="64" t="str">
        <f>IF(B621&gt;【記載例】工事概要!$C$40,"",IF(B621&gt;=【記載例】工事概要!$C$39,$AE$13,""))</f>
        <v/>
      </c>
      <c r="AF621" s="64" t="str">
        <f t="shared" si="131"/>
        <v/>
      </c>
      <c r="AG621" s="64" t="str">
        <f t="shared" si="132"/>
        <v xml:space="preserve"> </v>
      </c>
    </row>
    <row r="622" spans="1:33" ht="39" customHeight="1">
      <c r="A622" s="47" t="str">
        <f t="shared" si="133"/>
        <v>対象期間外</v>
      </c>
      <c r="B622" s="72" t="str">
        <f>IFERROR(IF(B621=【記載例】工事概要!$E$14,"-",IF(B621="-","-",B621+1)),"-")</f>
        <v>-</v>
      </c>
      <c r="C622" s="73" t="str">
        <f t="shared" si="134"/>
        <v>-</v>
      </c>
      <c r="D622" s="66" t="str">
        <f t="shared" si="135"/>
        <v xml:space="preserve"> </v>
      </c>
      <c r="E622" s="85" t="str">
        <f>IF(B622=【記載例】工事概要!$E$10,"",IF(B622&gt;【記載例】工事概要!$E$13,"",IF(LEN(AF622)=0,"○","")))</f>
        <v/>
      </c>
      <c r="F622" s="70" t="str">
        <f t="shared" si="136"/>
        <v/>
      </c>
      <c r="G622" s="85" t="str">
        <f t="shared" si="127"/>
        <v/>
      </c>
      <c r="H622" s="85"/>
      <c r="I622" s="85"/>
      <c r="J622" s="74"/>
      <c r="K622" s="204"/>
      <c r="L622" s="71" t="str">
        <f t="shared" si="137"/>
        <v/>
      </c>
      <c r="M622" s="74" t="str">
        <f t="shared" si="128"/>
        <v/>
      </c>
      <c r="N622" s="74" t="str">
        <f t="shared" si="129"/>
        <v>-</v>
      </c>
      <c r="O622" s="71" t="str">
        <f t="shared" si="138"/>
        <v/>
      </c>
      <c r="P622" s="71" t="str">
        <f t="shared" si="139"/>
        <v>振替済み</v>
      </c>
      <c r="Q622" s="192" t="str">
        <f t="shared" si="140"/>
        <v/>
      </c>
      <c r="R622" s="199" t="str">
        <f t="shared" si="130"/>
        <v/>
      </c>
      <c r="S622" s="45"/>
      <c r="V622" s="64" t="str">
        <f>IFERROR(VLOOKUP(B622,【記載例】工事概要!$C$10:$D$14,2,FALSE),"")</f>
        <v/>
      </c>
      <c r="W622" s="64" t="str">
        <f>IFERROR(VLOOKUP(B622,【記載例】工事概要!$C$18:$D$23,2,FALSE),"")</f>
        <v/>
      </c>
      <c r="X622" s="64" t="str">
        <f>IFERROR(VLOOKUP(B622,【記載例】工事概要!$C$24:$D$26,2,FALSE),"")</f>
        <v/>
      </c>
      <c r="Y622" s="64" t="str">
        <f>IF(B622&gt;【記載例】工事概要!$C$28,"",IF(B622&gt;=【記載例】工事概要!$C$27,$Y$13,""))</f>
        <v/>
      </c>
      <c r="Z622" s="64" t="str">
        <f>IF(B622&gt;【記載例】工事概要!$C$30,"",IF(B622&gt;=【記載例】工事概要!$C$29,$Z$13,""))</f>
        <v/>
      </c>
      <c r="AA622" s="64" t="str">
        <f>IF(B622&gt;【記載例】工事概要!$C$32,"",IF(B622&gt;=【記載例】工事概要!$C$31,$AA$13,""))</f>
        <v/>
      </c>
      <c r="AB622" s="64" t="str">
        <f>IF(B622&gt;【記載例】工事概要!$C$34,"",IF(B622&gt;=【記載例】工事概要!$C$33,$AB$13,""))</f>
        <v/>
      </c>
      <c r="AC622" s="64" t="str">
        <f>IF(B622&gt;【記載例】工事概要!$C$36,"",IF(B622&gt;=【記載例】工事概要!$C$35,$AC$13,""))</f>
        <v/>
      </c>
      <c r="AD622" s="64" t="str">
        <f>IF(B622&gt;【記載例】工事概要!$C$38,"",IF(B622&gt;=【記載例】工事概要!$C$37,$AD$13,""))</f>
        <v/>
      </c>
      <c r="AE622" s="64" t="str">
        <f>IF(B622&gt;【記載例】工事概要!$C$40,"",IF(B622&gt;=【記載例】工事概要!$C$39,$AE$13,""))</f>
        <v/>
      </c>
      <c r="AF622" s="64" t="str">
        <f t="shared" si="131"/>
        <v/>
      </c>
      <c r="AG622" s="64" t="str">
        <f t="shared" si="132"/>
        <v xml:space="preserve"> </v>
      </c>
    </row>
    <row r="623" spans="1:33" ht="39" customHeight="1">
      <c r="A623" s="47" t="str">
        <f t="shared" si="133"/>
        <v>対象期間外</v>
      </c>
      <c r="B623" s="72" t="str">
        <f>IFERROR(IF(B622=【記載例】工事概要!$E$14,"-",IF(B622="-","-",B622+1)),"-")</f>
        <v>-</v>
      </c>
      <c r="C623" s="73" t="str">
        <f t="shared" si="134"/>
        <v>-</v>
      </c>
      <c r="D623" s="66" t="str">
        <f t="shared" si="135"/>
        <v xml:space="preserve"> </v>
      </c>
      <c r="E623" s="85" t="str">
        <f>IF(B623=【記載例】工事概要!$E$10,"",IF(B623&gt;【記載例】工事概要!$E$13,"",IF(LEN(AF623)=0,"○","")))</f>
        <v/>
      </c>
      <c r="F623" s="70" t="str">
        <f t="shared" si="136"/>
        <v/>
      </c>
      <c r="G623" s="85" t="str">
        <f t="shared" si="127"/>
        <v/>
      </c>
      <c r="H623" s="85"/>
      <c r="I623" s="85"/>
      <c r="J623" s="74"/>
      <c r="K623" s="204"/>
      <c r="L623" s="71" t="str">
        <f t="shared" si="137"/>
        <v/>
      </c>
      <c r="M623" s="74" t="str">
        <f t="shared" si="128"/>
        <v/>
      </c>
      <c r="N623" s="74" t="str">
        <f t="shared" si="129"/>
        <v>-</v>
      </c>
      <c r="O623" s="71" t="str">
        <f t="shared" si="138"/>
        <v/>
      </c>
      <c r="P623" s="71" t="str">
        <f t="shared" si="139"/>
        <v>振替済み</v>
      </c>
      <c r="Q623" s="192" t="str">
        <f t="shared" si="140"/>
        <v/>
      </c>
      <c r="R623" s="199" t="str">
        <f t="shared" si="130"/>
        <v/>
      </c>
      <c r="S623" s="45"/>
      <c r="V623" s="64" t="str">
        <f>IFERROR(VLOOKUP(B623,【記載例】工事概要!$C$10:$D$14,2,FALSE),"")</f>
        <v/>
      </c>
      <c r="W623" s="64" t="str">
        <f>IFERROR(VLOOKUP(B623,【記載例】工事概要!$C$18:$D$23,2,FALSE),"")</f>
        <v/>
      </c>
      <c r="X623" s="64" t="str">
        <f>IFERROR(VLOOKUP(B623,【記載例】工事概要!$C$24:$D$26,2,FALSE),"")</f>
        <v/>
      </c>
      <c r="Y623" s="64" t="str">
        <f>IF(B623&gt;【記載例】工事概要!$C$28,"",IF(B623&gt;=【記載例】工事概要!$C$27,$Y$13,""))</f>
        <v/>
      </c>
      <c r="Z623" s="64" t="str">
        <f>IF(B623&gt;【記載例】工事概要!$C$30,"",IF(B623&gt;=【記載例】工事概要!$C$29,$Z$13,""))</f>
        <v/>
      </c>
      <c r="AA623" s="64" t="str">
        <f>IF(B623&gt;【記載例】工事概要!$C$32,"",IF(B623&gt;=【記載例】工事概要!$C$31,$AA$13,""))</f>
        <v/>
      </c>
      <c r="AB623" s="64" t="str">
        <f>IF(B623&gt;【記載例】工事概要!$C$34,"",IF(B623&gt;=【記載例】工事概要!$C$33,$AB$13,""))</f>
        <v/>
      </c>
      <c r="AC623" s="64" t="str">
        <f>IF(B623&gt;【記載例】工事概要!$C$36,"",IF(B623&gt;=【記載例】工事概要!$C$35,$AC$13,""))</f>
        <v/>
      </c>
      <c r="AD623" s="64" t="str">
        <f>IF(B623&gt;【記載例】工事概要!$C$38,"",IF(B623&gt;=【記載例】工事概要!$C$37,$AD$13,""))</f>
        <v/>
      </c>
      <c r="AE623" s="64" t="str">
        <f>IF(B623&gt;【記載例】工事概要!$C$40,"",IF(B623&gt;=【記載例】工事概要!$C$39,$AE$13,""))</f>
        <v/>
      </c>
      <c r="AF623" s="64" t="str">
        <f t="shared" si="131"/>
        <v/>
      </c>
      <c r="AG623" s="64" t="str">
        <f t="shared" si="132"/>
        <v xml:space="preserve"> </v>
      </c>
    </row>
    <row r="624" spans="1:33" ht="39" customHeight="1">
      <c r="A624" s="47" t="str">
        <f t="shared" si="133"/>
        <v>対象期間外</v>
      </c>
      <c r="B624" s="72" t="str">
        <f>IFERROR(IF(B623=【記載例】工事概要!$E$14,"-",IF(B623="-","-",B623+1)),"-")</f>
        <v>-</v>
      </c>
      <c r="C624" s="73" t="str">
        <f t="shared" si="134"/>
        <v>-</v>
      </c>
      <c r="D624" s="66" t="str">
        <f t="shared" si="135"/>
        <v xml:space="preserve"> </v>
      </c>
      <c r="E624" s="85" t="str">
        <f>IF(B624=【記載例】工事概要!$E$10,"",IF(B624&gt;【記載例】工事概要!$E$13,"",IF(LEN(AF624)=0,"○","")))</f>
        <v/>
      </c>
      <c r="F624" s="70" t="str">
        <f t="shared" si="136"/>
        <v/>
      </c>
      <c r="G624" s="85" t="str">
        <f t="shared" si="127"/>
        <v/>
      </c>
      <c r="H624" s="85"/>
      <c r="I624" s="85"/>
      <c r="J624" s="74"/>
      <c r="K624" s="204"/>
      <c r="L624" s="71" t="str">
        <f t="shared" si="137"/>
        <v/>
      </c>
      <c r="M624" s="74" t="str">
        <f t="shared" si="128"/>
        <v/>
      </c>
      <c r="N624" s="74" t="str">
        <f t="shared" si="129"/>
        <v>-</v>
      </c>
      <c r="O624" s="71" t="str">
        <f t="shared" si="138"/>
        <v/>
      </c>
      <c r="P624" s="71" t="str">
        <f t="shared" si="139"/>
        <v>振替済み</v>
      </c>
      <c r="Q624" s="192" t="str">
        <f t="shared" si="140"/>
        <v/>
      </c>
      <c r="R624" s="199" t="str">
        <f t="shared" si="130"/>
        <v/>
      </c>
      <c r="S624" s="45"/>
      <c r="V624" s="64" t="str">
        <f>IFERROR(VLOOKUP(B624,【記載例】工事概要!$C$10:$D$14,2,FALSE),"")</f>
        <v/>
      </c>
      <c r="W624" s="64" t="str">
        <f>IFERROR(VLOOKUP(B624,【記載例】工事概要!$C$18:$D$23,2,FALSE),"")</f>
        <v/>
      </c>
      <c r="X624" s="64" t="str">
        <f>IFERROR(VLOOKUP(B624,【記載例】工事概要!$C$24:$D$26,2,FALSE),"")</f>
        <v/>
      </c>
      <c r="Y624" s="64" t="str">
        <f>IF(B624&gt;【記載例】工事概要!$C$28,"",IF(B624&gt;=【記載例】工事概要!$C$27,$Y$13,""))</f>
        <v/>
      </c>
      <c r="Z624" s="64" t="str">
        <f>IF(B624&gt;【記載例】工事概要!$C$30,"",IF(B624&gt;=【記載例】工事概要!$C$29,$Z$13,""))</f>
        <v/>
      </c>
      <c r="AA624" s="64" t="str">
        <f>IF(B624&gt;【記載例】工事概要!$C$32,"",IF(B624&gt;=【記載例】工事概要!$C$31,$AA$13,""))</f>
        <v/>
      </c>
      <c r="AB624" s="64" t="str">
        <f>IF(B624&gt;【記載例】工事概要!$C$34,"",IF(B624&gt;=【記載例】工事概要!$C$33,$AB$13,""))</f>
        <v/>
      </c>
      <c r="AC624" s="64" t="str">
        <f>IF(B624&gt;【記載例】工事概要!$C$36,"",IF(B624&gt;=【記載例】工事概要!$C$35,$AC$13,""))</f>
        <v/>
      </c>
      <c r="AD624" s="64" t="str">
        <f>IF(B624&gt;【記載例】工事概要!$C$38,"",IF(B624&gt;=【記載例】工事概要!$C$37,$AD$13,""))</f>
        <v/>
      </c>
      <c r="AE624" s="64" t="str">
        <f>IF(B624&gt;【記載例】工事概要!$C$40,"",IF(B624&gt;=【記載例】工事概要!$C$39,$AE$13,""))</f>
        <v/>
      </c>
      <c r="AF624" s="64" t="str">
        <f t="shared" si="131"/>
        <v/>
      </c>
      <c r="AG624" s="64" t="str">
        <f t="shared" si="132"/>
        <v xml:space="preserve"> </v>
      </c>
    </row>
    <row r="625" spans="1:33" ht="39" customHeight="1">
      <c r="A625" s="47" t="str">
        <f t="shared" si="133"/>
        <v>対象期間外</v>
      </c>
      <c r="B625" s="72" t="str">
        <f>IFERROR(IF(B624=【記載例】工事概要!$E$14,"-",IF(B624="-","-",B624+1)),"-")</f>
        <v>-</v>
      </c>
      <c r="C625" s="73" t="str">
        <f t="shared" si="134"/>
        <v>-</v>
      </c>
      <c r="D625" s="66" t="str">
        <f t="shared" si="135"/>
        <v xml:space="preserve"> </v>
      </c>
      <c r="E625" s="85" t="str">
        <f>IF(B625=【記載例】工事概要!$E$10,"",IF(B625&gt;【記載例】工事概要!$E$13,"",IF(LEN(AF625)=0,"○","")))</f>
        <v/>
      </c>
      <c r="F625" s="70" t="str">
        <f t="shared" si="136"/>
        <v/>
      </c>
      <c r="G625" s="85" t="str">
        <f t="shared" si="127"/>
        <v/>
      </c>
      <c r="H625" s="85"/>
      <c r="I625" s="85"/>
      <c r="J625" s="74"/>
      <c r="K625" s="204"/>
      <c r="L625" s="71" t="str">
        <f t="shared" si="137"/>
        <v/>
      </c>
      <c r="M625" s="74" t="str">
        <f t="shared" si="128"/>
        <v/>
      </c>
      <c r="N625" s="74" t="str">
        <f t="shared" si="129"/>
        <v>-</v>
      </c>
      <c r="O625" s="71" t="str">
        <f t="shared" si="138"/>
        <v/>
      </c>
      <c r="P625" s="71" t="str">
        <f t="shared" si="139"/>
        <v>振替済み</v>
      </c>
      <c r="Q625" s="192" t="str">
        <f t="shared" si="140"/>
        <v/>
      </c>
      <c r="R625" s="199" t="str">
        <f t="shared" si="130"/>
        <v/>
      </c>
      <c r="S625" s="45"/>
      <c r="V625" s="64" t="str">
        <f>IFERROR(VLOOKUP(B625,【記載例】工事概要!$C$10:$D$14,2,FALSE),"")</f>
        <v/>
      </c>
      <c r="W625" s="64" t="str">
        <f>IFERROR(VLOOKUP(B625,【記載例】工事概要!$C$18:$D$23,2,FALSE),"")</f>
        <v/>
      </c>
      <c r="X625" s="64" t="str">
        <f>IFERROR(VLOOKUP(B625,【記載例】工事概要!$C$24:$D$26,2,FALSE),"")</f>
        <v/>
      </c>
      <c r="Y625" s="64" t="str">
        <f>IF(B625&gt;【記載例】工事概要!$C$28,"",IF(B625&gt;=【記載例】工事概要!$C$27,$Y$13,""))</f>
        <v/>
      </c>
      <c r="Z625" s="64" t="str">
        <f>IF(B625&gt;【記載例】工事概要!$C$30,"",IF(B625&gt;=【記載例】工事概要!$C$29,$Z$13,""))</f>
        <v/>
      </c>
      <c r="AA625" s="64" t="str">
        <f>IF(B625&gt;【記載例】工事概要!$C$32,"",IF(B625&gt;=【記載例】工事概要!$C$31,$AA$13,""))</f>
        <v/>
      </c>
      <c r="AB625" s="64" t="str">
        <f>IF(B625&gt;【記載例】工事概要!$C$34,"",IF(B625&gt;=【記載例】工事概要!$C$33,$AB$13,""))</f>
        <v/>
      </c>
      <c r="AC625" s="64" t="str">
        <f>IF(B625&gt;【記載例】工事概要!$C$36,"",IF(B625&gt;=【記載例】工事概要!$C$35,$AC$13,""))</f>
        <v/>
      </c>
      <c r="AD625" s="64" t="str">
        <f>IF(B625&gt;【記載例】工事概要!$C$38,"",IF(B625&gt;=【記載例】工事概要!$C$37,$AD$13,""))</f>
        <v/>
      </c>
      <c r="AE625" s="64" t="str">
        <f>IF(B625&gt;【記載例】工事概要!$C$40,"",IF(B625&gt;=【記載例】工事概要!$C$39,$AE$13,""))</f>
        <v/>
      </c>
      <c r="AF625" s="64" t="str">
        <f t="shared" si="131"/>
        <v/>
      </c>
      <c r="AG625" s="64" t="str">
        <f t="shared" si="132"/>
        <v xml:space="preserve"> </v>
      </c>
    </row>
    <row r="626" spans="1:33" ht="39" customHeight="1">
      <c r="A626" s="47" t="str">
        <f t="shared" si="133"/>
        <v>対象期間外</v>
      </c>
      <c r="B626" s="72" t="str">
        <f>IFERROR(IF(B625=【記載例】工事概要!$E$14,"-",IF(B625="-","-",B625+1)),"-")</f>
        <v>-</v>
      </c>
      <c r="C626" s="73" t="str">
        <f t="shared" si="134"/>
        <v>-</v>
      </c>
      <c r="D626" s="66" t="str">
        <f t="shared" si="135"/>
        <v xml:space="preserve"> </v>
      </c>
      <c r="E626" s="85" t="str">
        <f>IF(B626=【記載例】工事概要!$E$10,"",IF(B626&gt;【記載例】工事概要!$E$13,"",IF(LEN(AF626)=0,"○","")))</f>
        <v/>
      </c>
      <c r="F626" s="70" t="str">
        <f t="shared" si="136"/>
        <v/>
      </c>
      <c r="G626" s="85" t="str">
        <f t="shared" si="127"/>
        <v/>
      </c>
      <c r="H626" s="85"/>
      <c r="I626" s="85"/>
      <c r="J626" s="74"/>
      <c r="K626" s="204"/>
      <c r="L626" s="71" t="str">
        <f t="shared" si="137"/>
        <v/>
      </c>
      <c r="M626" s="74" t="str">
        <f t="shared" si="128"/>
        <v/>
      </c>
      <c r="N626" s="74" t="str">
        <f t="shared" si="129"/>
        <v>-</v>
      </c>
      <c r="O626" s="71" t="str">
        <f t="shared" si="138"/>
        <v/>
      </c>
      <c r="P626" s="71" t="str">
        <f t="shared" si="139"/>
        <v>振替済み</v>
      </c>
      <c r="Q626" s="192" t="str">
        <f t="shared" si="140"/>
        <v/>
      </c>
      <c r="R626" s="199" t="str">
        <f t="shared" si="130"/>
        <v/>
      </c>
      <c r="S626" s="45"/>
      <c r="V626" s="64" t="str">
        <f>IFERROR(VLOOKUP(B626,【記載例】工事概要!$C$10:$D$14,2,FALSE),"")</f>
        <v/>
      </c>
      <c r="W626" s="64" t="str">
        <f>IFERROR(VLOOKUP(B626,【記載例】工事概要!$C$18:$D$23,2,FALSE),"")</f>
        <v/>
      </c>
      <c r="X626" s="64" t="str">
        <f>IFERROR(VLOOKUP(B626,【記載例】工事概要!$C$24:$D$26,2,FALSE),"")</f>
        <v/>
      </c>
      <c r="Y626" s="64" t="str">
        <f>IF(B626&gt;【記載例】工事概要!$C$28,"",IF(B626&gt;=【記載例】工事概要!$C$27,$Y$13,""))</f>
        <v/>
      </c>
      <c r="Z626" s="64" t="str">
        <f>IF(B626&gt;【記載例】工事概要!$C$30,"",IF(B626&gt;=【記載例】工事概要!$C$29,$Z$13,""))</f>
        <v/>
      </c>
      <c r="AA626" s="64" t="str">
        <f>IF(B626&gt;【記載例】工事概要!$C$32,"",IF(B626&gt;=【記載例】工事概要!$C$31,$AA$13,""))</f>
        <v/>
      </c>
      <c r="AB626" s="64" t="str">
        <f>IF(B626&gt;【記載例】工事概要!$C$34,"",IF(B626&gt;=【記載例】工事概要!$C$33,$AB$13,""))</f>
        <v/>
      </c>
      <c r="AC626" s="64" t="str">
        <f>IF(B626&gt;【記載例】工事概要!$C$36,"",IF(B626&gt;=【記載例】工事概要!$C$35,$AC$13,""))</f>
        <v/>
      </c>
      <c r="AD626" s="64" t="str">
        <f>IF(B626&gt;【記載例】工事概要!$C$38,"",IF(B626&gt;=【記載例】工事概要!$C$37,$AD$13,""))</f>
        <v/>
      </c>
      <c r="AE626" s="64" t="str">
        <f>IF(B626&gt;【記載例】工事概要!$C$40,"",IF(B626&gt;=【記載例】工事概要!$C$39,$AE$13,""))</f>
        <v/>
      </c>
      <c r="AF626" s="64" t="str">
        <f t="shared" si="131"/>
        <v/>
      </c>
      <c r="AG626" s="64" t="str">
        <f t="shared" si="132"/>
        <v xml:space="preserve"> </v>
      </c>
    </row>
    <row r="627" spans="1:33" ht="39" customHeight="1">
      <c r="A627" s="47" t="str">
        <f t="shared" si="133"/>
        <v>対象期間外</v>
      </c>
      <c r="B627" s="72" t="str">
        <f>IFERROR(IF(B626=【記載例】工事概要!$E$14,"-",IF(B626="-","-",B626+1)),"-")</f>
        <v>-</v>
      </c>
      <c r="C627" s="73" t="str">
        <f t="shared" si="134"/>
        <v>-</v>
      </c>
      <c r="D627" s="66" t="str">
        <f t="shared" si="135"/>
        <v xml:space="preserve"> </v>
      </c>
      <c r="E627" s="85" t="str">
        <f>IF(B627=【記載例】工事概要!$E$10,"",IF(B627&gt;【記載例】工事概要!$E$13,"",IF(LEN(AF627)=0,"○","")))</f>
        <v/>
      </c>
      <c r="F627" s="70" t="str">
        <f t="shared" si="136"/>
        <v/>
      </c>
      <c r="G627" s="85" t="str">
        <f t="shared" si="127"/>
        <v/>
      </c>
      <c r="H627" s="85"/>
      <c r="I627" s="85"/>
      <c r="J627" s="74"/>
      <c r="K627" s="204"/>
      <c r="L627" s="71" t="str">
        <f t="shared" si="137"/>
        <v/>
      </c>
      <c r="M627" s="74" t="str">
        <f t="shared" si="128"/>
        <v/>
      </c>
      <c r="N627" s="74" t="str">
        <f t="shared" si="129"/>
        <v>-</v>
      </c>
      <c r="O627" s="71" t="str">
        <f t="shared" si="138"/>
        <v/>
      </c>
      <c r="P627" s="71" t="str">
        <f t="shared" si="139"/>
        <v>振替済み</v>
      </c>
      <c r="Q627" s="192" t="str">
        <f t="shared" si="140"/>
        <v/>
      </c>
      <c r="R627" s="199" t="str">
        <f t="shared" si="130"/>
        <v/>
      </c>
      <c r="S627" s="45"/>
      <c r="V627" s="64" t="str">
        <f>IFERROR(VLOOKUP(B627,【記載例】工事概要!$C$10:$D$14,2,FALSE),"")</f>
        <v/>
      </c>
      <c r="W627" s="64" t="str">
        <f>IFERROR(VLOOKUP(B627,【記載例】工事概要!$C$18:$D$23,2,FALSE),"")</f>
        <v/>
      </c>
      <c r="X627" s="64" t="str">
        <f>IFERROR(VLOOKUP(B627,【記載例】工事概要!$C$24:$D$26,2,FALSE),"")</f>
        <v/>
      </c>
      <c r="Y627" s="64" t="str">
        <f>IF(B627&gt;【記載例】工事概要!$C$28,"",IF(B627&gt;=【記載例】工事概要!$C$27,$Y$13,""))</f>
        <v/>
      </c>
      <c r="Z627" s="64" t="str">
        <f>IF(B627&gt;【記載例】工事概要!$C$30,"",IF(B627&gt;=【記載例】工事概要!$C$29,$Z$13,""))</f>
        <v/>
      </c>
      <c r="AA627" s="64" t="str">
        <f>IF(B627&gt;【記載例】工事概要!$C$32,"",IF(B627&gt;=【記載例】工事概要!$C$31,$AA$13,""))</f>
        <v/>
      </c>
      <c r="AB627" s="64" t="str">
        <f>IF(B627&gt;【記載例】工事概要!$C$34,"",IF(B627&gt;=【記載例】工事概要!$C$33,$AB$13,""))</f>
        <v/>
      </c>
      <c r="AC627" s="64" t="str">
        <f>IF(B627&gt;【記載例】工事概要!$C$36,"",IF(B627&gt;=【記載例】工事概要!$C$35,$AC$13,""))</f>
        <v/>
      </c>
      <c r="AD627" s="64" t="str">
        <f>IF(B627&gt;【記載例】工事概要!$C$38,"",IF(B627&gt;=【記載例】工事概要!$C$37,$AD$13,""))</f>
        <v/>
      </c>
      <c r="AE627" s="64" t="str">
        <f>IF(B627&gt;【記載例】工事概要!$C$40,"",IF(B627&gt;=【記載例】工事概要!$C$39,$AE$13,""))</f>
        <v/>
      </c>
      <c r="AF627" s="64" t="str">
        <f t="shared" si="131"/>
        <v/>
      </c>
      <c r="AG627" s="64" t="str">
        <f t="shared" si="132"/>
        <v xml:space="preserve"> </v>
      </c>
    </row>
    <row r="628" spans="1:33" ht="39" customHeight="1">
      <c r="A628" s="47" t="str">
        <f t="shared" si="133"/>
        <v>対象期間外</v>
      </c>
      <c r="B628" s="72" t="str">
        <f>IFERROR(IF(B627=【記載例】工事概要!$E$14,"-",IF(B627="-","-",B627+1)),"-")</f>
        <v>-</v>
      </c>
      <c r="C628" s="73" t="str">
        <f t="shared" si="134"/>
        <v>-</v>
      </c>
      <c r="D628" s="66" t="str">
        <f t="shared" si="135"/>
        <v xml:space="preserve"> </v>
      </c>
      <c r="E628" s="85" t="str">
        <f>IF(B628=【記載例】工事概要!$E$10,"",IF(B628&gt;【記載例】工事概要!$E$13,"",IF(LEN(AF628)=0,"○","")))</f>
        <v/>
      </c>
      <c r="F628" s="70" t="str">
        <f t="shared" si="136"/>
        <v/>
      </c>
      <c r="G628" s="85" t="str">
        <f t="shared" si="127"/>
        <v/>
      </c>
      <c r="H628" s="85"/>
      <c r="I628" s="85"/>
      <c r="J628" s="74"/>
      <c r="K628" s="204"/>
      <c r="L628" s="71" t="str">
        <f t="shared" si="137"/>
        <v/>
      </c>
      <c r="M628" s="74" t="str">
        <f t="shared" si="128"/>
        <v/>
      </c>
      <c r="N628" s="74" t="str">
        <f t="shared" si="129"/>
        <v>-</v>
      </c>
      <c r="O628" s="71" t="str">
        <f t="shared" si="138"/>
        <v/>
      </c>
      <c r="P628" s="71" t="str">
        <f t="shared" si="139"/>
        <v>振替済み</v>
      </c>
      <c r="Q628" s="192" t="str">
        <f t="shared" si="140"/>
        <v/>
      </c>
      <c r="R628" s="199" t="str">
        <f t="shared" si="130"/>
        <v/>
      </c>
      <c r="S628" s="45"/>
      <c r="V628" s="64" t="str">
        <f>IFERROR(VLOOKUP(B628,【記載例】工事概要!$C$10:$D$14,2,FALSE),"")</f>
        <v/>
      </c>
      <c r="W628" s="64" t="str">
        <f>IFERROR(VLOOKUP(B628,【記載例】工事概要!$C$18:$D$23,2,FALSE),"")</f>
        <v/>
      </c>
      <c r="X628" s="64" t="str">
        <f>IFERROR(VLOOKUP(B628,【記載例】工事概要!$C$24:$D$26,2,FALSE),"")</f>
        <v/>
      </c>
      <c r="Y628" s="64" t="str">
        <f>IF(B628&gt;【記載例】工事概要!$C$28,"",IF(B628&gt;=【記載例】工事概要!$C$27,$Y$13,""))</f>
        <v/>
      </c>
      <c r="Z628" s="64" t="str">
        <f>IF(B628&gt;【記載例】工事概要!$C$30,"",IF(B628&gt;=【記載例】工事概要!$C$29,$Z$13,""))</f>
        <v/>
      </c>
      <c r="AA628" s="64" t="str">
        <f>IF(B628&gt;【記載例】工事概要!$C$32,"",IF(B628&gt;=【記載例】工事概要!$C$31,$AA$13,""))</f>
        <v/>
      </c>
      <c r="AB628" s="64" t="str">
        <f>IF(B628&gt;【記載例】工事概要!$C$34,"",IF(B628&gt;=【記載例】工事概要!$C$33,$AB$13,""))</f>
        <v/>
      </c>
      <c r="AC628" s="64" t="str">
        <f>IF(B628&gt;【記載例】工事概要!$C$36,"",IF(B628&gt;=【記載例】工事概要!$C$35,$AC$13,""))</f>
        <v/>
      </c>
      <c r="AD628" s="64" t="str">
        <f>IF(B628&gt;【記載例】工事概要!$C$38,"",IF(B628&gt;=【記載例】工事概要!$C$37,$AD$13,""))</f>
        <v/>
      </c>
      <c r="AE628" s="64" t="str">
        <f>IF(B628&gt;【記載例】工事概要!$C$40,"",IF(B628&gt;=【記載例】工事概要!$C$39,$AE$13,""))</f>
        <v/>
      </c>
      <c r="AF628" s="64" t="str">
        <f t="shared" si="131"/>
        <v/>
      </c>
      <c r="AG628" s="64" t="str">
        <f t="shared" si="132"/>
        <v xml:space="preserve"> </v>
      </c>
    </row>
    <row r="629" spans="1:33" ht="39" customHeight="1">
      <c r="A629" s="47" t="str">
        <f t="shared" si="133"/>
        <v>対象期間外</v>
      </c>
      <c r="B629" s="72" t="str">
        <f>IFERROR(IF(B628=【記載例】工事概要!$E$14,"-",IF(B628="-","-",B628+1)),"-")</f>
        <v>-</v>
      </c>
      <c r="C629" s="73" t="str">
        <f t="shared" si="134"/>
        <v>-</v>
      </c>
      <c r="D629" s="66" t="str">
        <f t="shared" si="135"/>
        <v xml:space="preserve"> </v>
      </c>
      <c r="E629" s="85" t="str">
        <f>IF(B629=【記載例】工事概要!$E$10,"",IF(B629&gt;【記載例】工事概要!$E$13,"",IF(LEN(AF629)=0,"○","")))</f>
        <v/>
      </c>
      <c r="F629" s="70" t="str">
        <f t="shared" si="136"/>
        <v/>
      </c>
      <c r="G629" s="85" t="str">
        <f t="shared" si="127"/>
        <v/>
      </c>
      <c r="H629" s="85"/>
      <c r="I629" s="85"/>
      <c r="J629" s="74"/>
      <c r="K629" s="204"/>
      <c r="L629" s="71" t="str">
        <f t="shared" si="137"/>
        <v/>
      </c>
      <c r="M629" s="74" t="str">
        <f t="shared" si="128"/>
        <v/>
      </c>
      <c r="N629" s="74" t="str">
        <f t="shared" si="129"/>
        <v>-</v>
      </c>
      <c r="O629" s="71" t="str">
        <f t="shared" si="138"/>
        <v/>
      </c>
      <c r="P629" s="71" t="str">
        <f t="shared" si="139"/>
        <v>振替済み</v>
      </c>
      <c r="Q629" s="192" t="str">
        <f t="shared" si="140"/>
        <v/>
      </c>
      <c r="R629" s="199" t="str">
        <f t="shared" si="130"/>
        <v/>
      </c>
      <c r="S629" s="45"/>
      <c r="V629" s="64" t="str">
        <f>IFERROR(VLOOKUP(B629,【記載例】工事概要!$C$10:$D$14,2,FALSE),"")</f>
        <v/>
      </c>
      <c r="W629" s="64" t="str">
        <f>IFERROR(VLOOKUP(B629,【記載例】工事概要!$C$18:$D$23,2,FALSE),"")</f>
        <v/>
      </c>
      <c r="X629" s="64" t="str">
        <f>IFERROR(VLOOKUP(B629,【記載例】工事概要!$C$24:$D$26,2,FALSE),"")</f>
        <v/>
      </c>
      <c r="Y629" s="64" t="str">
        <f>IF(B629&gt;【記載例】工事概要!$C$28,"",IF(B629&gt;=【記載例】工事概要!$C$27,$Y$13,""))</f>
        <v/>
      </c>
      <c r="Z629" s="64" t="str">
        <f>IF(B629&gt;【記載例】工事概要!$C$30,"",IF(B629&gt;=【記載例】工事概要!$C$29,$Z$13,""))</f>
        <v/>
      </c>
      <c r="AA629" s="64" t="str">
        <f>IF(B629&gt;【記載例】工事概要!$C$32,"",IF(B629&gt;=【記載例】工事概要!$C$31,$AA$13,""))</f>
        <v/>
      </c>
      <c r="AB629" s="64" t="str">
        <f>IF(B629&gt;【記載例】工事概要!$C$34,"",IF(B629&gt;=【記載例】工事概要!$C$33,$AB$13,""))</f>
        <v/>
      </c>
      <c r="AC629" s="64" t="str">
        <f>IF(B629&gt;【記載例】工事概要!$C$36,"",IF(B629&gt;=【記載例】工事概要!$C$35,$AC$13,""))</f>
        <v/>
      </c>
      <c r="AD629" s="64" t="str">
        <f>IF(B629&gt;【記載例】工事概要!$C$38,"",IF(B629&gt;=【記載例】工事概要!$C$37,$AD$13,""))</f>
        <v/>
      </c>
      <c r="AE629" s="64" t="str">
        <f>IF(B629&gt;【記載例】工事概要!$C$40,"",IF(B629&gt;=【記載例】工事概要!$C$39,$AE$13,""))</f>
        <v/>
      </c>
      <c r="AF629" s="64" t="str">
        <f t="shared" si="131"/>
        <v/>
      </c>
      <c r="AG629" s="64" t="str">
        <f t="shared" si="132"/>
        <v xml:space="preserve"> </v>
      </c>
    </row>
    <row r="630" spans="1:33" ht="39" customHeight="1">
      <c r="A630" s="47" t="str">
        <f t="shared" si="133"/>
        <v>対象期間外</v>
      </c>
      <c r="B630" s="72" t="str">
        <f>IFERROR(IF(B629=【記載例】工事概要!$E$14,"-",IF(B629="-","-",B629+1)),"-")</f>
        <v>-</v>
      </c>
      <c r="C630" s="73" t="str">
        <f t="shared" si="134"/>
        <v>-</v>
      </c>
      <c r="D630" s="66" t="str">
        <f t="shared" si="135"/>
        <v xml:space="preserve"> </v>
      </c>
      <c r="E630" s="85" t="str">
        <f>IF(B630=【記載例】工事概要!$E$10,"",IF(B630&gt;【記載例】工事概要!$E$13,"",IF(LEN(AF630)=0,"○","")))</f>
        <v/>
      </c>
      <c r="F630" s="70" t="str">
        <f t="shared" si="136"/>
        <v/>
      </c>
      <c r="G630" s="85" t="str">
        <f t="shared" si="127"/>
        <v/>
      </c>
      <c r="H630" s="85"/>
      <c r="I630" s="85"/>
      <c r="J630" s="74"/>
      <c r="K630" s="204"/>
      <c r="L630" s="71" t="str">
        <f t="shared" si="137"/>
        <v/>
      </c>
      <c r="M630" s="74" t="str">
        <f t="shared" si="128"/>
        <v/>
      </c>
      <c r="N630" s="74" t="str">
        <f t="shared" si="129"/>
        <v>-</v>
      </c>
      <c r="O630" s="71" t="str">
        <f t="shared" si="138"/>
        <v/>
      </c>
      <c r="P630" s="71" t="str">
        <f t="shared" si="139"/>
        <v>振替済み</v>
      </c>
      <c r="Q630" s="192" t="str">
        <f t="shared" si="140"/>
        <v/>
      </c>
      <c r="R630" s="199" t="str">
        <f t="shared" si="130"/>
        <v/>
      </c>
      <c r="S630" s="45"/>
      <c r="V630" s="64" t="str">
        <f>IFERROR(VLOOKUP(B630,【記載例】工事概要!$C$10:$D$14,2,FALSE),"")</f>
        <v/>
      </c>
      <c r="W630" s="64" t="str">
        <f>IFERROR(VLOOKUP(B630,【記載例】工事概要!$C$18:$D$23,2,FALSE),"")</f>
        <v/>
      </c>
      <c r="X630" s="64" t="str">
        <f>IFERROR(VLOOKUP(B630,【記載例】工事概要!$C$24:$D$26,2,FALSE),"")</f>
        <v/>
      </c>
      <c r="Y630" s="64" t="str">
        <f>IF(B630&gt;【記載例】工事概要!$C$28,"",IF(B630&gt;=【記載例】工事概要!$C$27,$Y$13,""))</f>
        <v/>
      </c>
      <c r="Z630" s="64" t="str">
        <f>IF(B630&gt;【記載例】工事概要!$C$30,"",IF(B630&gt;=【記載例】工事概要!$C$29,$Z$13,""))</f>
        <v/>
      </c>
      <c r="AA630" s="64" t="str">
        <f>IF(B630&gt;【記載例】工事概要!$C$32,"",IF(B630&gt;=【記載例】工事概要!$C$31,$AA$13,""))</f>
        <v/>
      </c>
      <c r="AB630" s="64" t="str">
        <f>IF(B630&gt;【記載例】工事概要!$C$34,"",IF(B630&gt;=【記載例】工事概要!$C$33,$AB$13,""))</f>
        <v/>
      </c>
      <c r="AC630" s="64" t="str">
        <f>IF(B630&gt;【記載例】工事概要!$C$36,"",IF(B630&gt;=【記載例】工事概要!$C$35,$AC$13,""))</f>
        <v/>
      </c>
      <c r="AD630" s="64" t="str">
        <f>IF(B630&gt;【記載例】工事概要!$C$38,"",IF(B630&gt;=【記載例】工事概要!$C$37,$AD$13,""))</f>
        <v/>
      </c>
      <c r="AE630" s="64" t="str">
        <f>IF(B630&gt;【記載例】工事概要!$C$40,"",IF(B630&gt;=【記載例】工事概要!$C$39,$AE$13,""))</f>
        <v/>
      </c>
      <c r="AF630" s="64" t="str">
        <f t="shared" si="131"/>
        <v/>
      </c>
      <c r="AG630" s="64" t="str">
        <f t="shared" si="132"/>
        <v xml:space="preserve"> </v>
      </c>
    </row>
    <row r="631" spans="1:33" ht="39" customHeight="1">
      <c r="A631" s="47" t="str">
        <f t="shared" si="133"/>
        <v>対象期間外</v>
      </c>
      <c r="B631" s="72" t="str">
        <f>IFERROR(IF(B630=【記載例】工事概要!$E$14,"-",IF(B630="-","-",B630+1)),"-")</f>
        <v>-</v>
      </c>
      <c r="C631" s="73" t="str">
        <f t="shared" si="134"/>
        <v>-</v>
      </c>
      <c r="D631" s="66" t="str">
        <f t="shared" si="135"/>
        <v xml:space="preserve"> </v>
      </c>
      <c r="E631" s="85" t="str">
        <f>IF(B631=【記載例】工事概要!$E$10,"",IF(B631&gt;【記載例】工事概要!$E$13,"",IF(LEN(AF631)=0,"○","")))</f>
        <v/>
      </c>
      <c r="F631" s="70" t="str">
        <f t="shared" si="136"/>
        <v/>
      </c>
      <c r="G631" s="85" t="str">
        <f t="shared" si="127"/>
        <v/>
      </c>
      <c r="H631" s="85"/>
      <c r="I631" s="85"/>
      <c r="J631" s="74"/>
      <c r="K631" s="204"/>
      <c r="L631" s="71" t="str">
        <f t="shared" si="137"/>
        <v/>
      </c>
      <c r="M631" s="74" t="str">
        <f t="shared" si="128"/>
        <v/>
      </c>
      <c r="N631" s="74" t="str">
        <f t="shared" si="129"/>
        <v>-</v>
      </c>
      <c r="O631" s="71" t="str">
        <f t="shared" si="138"/>
        <v/>
      </c>
      <c r="P631" s="71" t="str">
        <f t="shared" si="139"/>
        <v>振替済み</v>
      </c>
      <c r="Q631" s="192" t="str">
        <f t="shared" si="140"/>
        <v/>
      </c>
      <c r="R631" s="199" t="str">
        <f t="shared" si="130"/>
        <v/>
      </c>
      <c r="S631" s="45"/>
      <c r="V631" s="64" t="str">
        <f>IFERROR(VLOOKUP(B631,【記載例】工事概要!$C$10:$D$14,2,FALSE),"")</f>
        <v/>
      </c>
      <c r="W631" s="64" t="str">
        <f>IFERROR(VLOOKUP(B631,【記載例】工事概要!$C$18:$D$23,2,FALSE),"")</f>
        <v/>
      </c>
      <c r="X631" s="64" t="str">
        <f>IFERROR(VLOOKUP(B631,【記載例】工事概要!$C$24:$D$26,2,FALSE),"")</f>
        <v/>
      </c>
      <c r="Y631" s="64" t="str">
        <f>IF(B631&gt;【記載例】工事概要!$C$28,"",IF(B631&gt;=【記載例】工事概要!$C$27,$Y$13,""))</f>
        <v/>
      </c>
      <c r="Z631" s="64" t="str">
        <f>IF(B631&gt;【記載例】工事概要!$C$30,"",IF(B631&gt;=【記載例】工事概要!$C$29,$Z$13,""))</f>
        <v/>
      </c>
      <c r="AA631" s="64" t="str">
        <f>IF(B631&gt;【記載例】工事概要!$C$32,"",IF(B631&gt;=【記載例】工事概要!$C$31,$AA$13,""))</f>
        <v/>
      </c>
      <c r="AB631" s="64" t="str">
        <f>IF(B631&gt;【記載例】工事概要!$C$34,"",IF(B631&gt;=【記載例】工事概要!$C$33,$AB$13,""))</f>
        <v/>
      </c>
      <c r="AC631" s="64" t="str">
        <f>IF(B631&gt;【記載例】工事概要!$C$36,"",IF(B631&gt;=【記載例】工事概要!$C$35,$AC$13,""))</f>
        <v/>
      </c>
      <c r="AD631" s="64" t="str">
        <f>IF(B631&gt;【記載例】工事概要!$C$38,"",IF(B631&gt;=【記載例】工事概要!$C$37,$AD$13,""))</f>
        <v/>
      </c>
      <c r="AE631" s="64" t="str">
        <f>IF(B631&gt;【記載例】工事概要!$C$40,"",IF(B631&gt;=【記載例】工事概要!$C$39,$AE$13,""))</f>
        <v/>
      </c>
      <c r="AF631" s="64" t="str">
        <f t="shared" si="131"/>
        <v/>
      </c>
      <c r="AG631" s="64" t="str">
        <f t="shared" si="132"/>
        <v xml:space="preserve"> </v>
      </c>
    </row>
    <row r="632" spans="1:33" ht="39" customHeight="1">
      <c r="A632" s="47" t="str">
        <f t="shared" si="133"/>
        <v>対象期間外</v>
      </c>
      <c r="B632" s="72" t="str">
        <f>IFERROR(IF(B631=【記載例】工事概要!$E$14,"-",IF(B631="-","-",B631+1)),"-")</f>
        <v>-</v>
      </c>
      <c r="C632" s="73" t="str">
        <f t="shared" si="134"/>
        <v>-</v>
      </c>
      <c r="D632" s="66" t="str">
        <f t="shared" si="135"/>
        <v xml:space="preserve"> </v>
      </c>
      <c r="E632" s="85" t="str">
        <f>IF(B632=【記載例】工事概要!$E$10,"",IF(B632&gt;【記載例】工事概要!$E$13,"",IF(LEN(AF632)=0,"○","")))</f>
        <v/>
      </c>
      <c r="F632" s="70" t="str">
        <f t="shared" si="136"/>
        <v/>
      </c>
      <c r="G632" s="85" t="str">
        <f t="shared" si="127"/>
        <v/>
      </c>
      <c r="H632" s="85"/>
      <c r="I632" s="85"/>
      <c r="J632" s="74"/>
      <c r="K632" s="204"/>
      <c r="L632" s="71" t="str">
        <f t="shared" si="137"/>
        <v/>
      </c>
      <c r="M632" s="74" t="str">
        <f t="shared" si="128"/>
        <v/>
      </c>
      <c r="N632" s="74" t="str">
        <f t="shared" si="129"/>
        <v>-</v>
      </c>
      <c r="O632" s="71" t="str">
        <f t="shared" si="138"/>
        <v/>
      </c>
      <c r="P632" s="71" t="str">
        <f t="shared" si="139"/>
        <v>振替済み</v>
      </c>
      <c r="Q632" s="192" t="str">
        <f t="shared" si="140"/>
        <v/>
      </c>
      <c r="R632" s="199" t="str">
        <f t="shared" si="130"/>
        <v/>
      </c>
      <c r="S632" s="45"/>
      <c r="V632" s="64" t="str">
        <f>IFERROR(VLOOKUP(B632,【記載例】工事概要!$C$10:$D$14,2,FALSE),"")</f>
        <v/>
      </c>
      <c r="W632" s="64" t="str">
        <f>IFERROR(VLOOKUP(B632,【記載例】工事概要!$C$18:$D$23,2,FALSE),"")</f>
        <v/>
      </c>
      <c r="X632" s="64" t="str">
        <f>IFERROR(VLOOKUP(B632,【記載例】工事概要!$C$24:$D$26,2,FALSE),"")</f>
        <v/>
      </c>
      <c r="Y632" s="64" t="str">
        <f>IF(B632&gt;【記載例】工事概要!$C$28,"",IF(B632&gt;=【記載例】工事概要!$C$27,$Y$13,""))</f>
        <v/>
      </c>
      <c r="Z632" s="64" t="str">
        <f>IF(B632&gt;【記載例】工事概要!$C$30,"",IF(B632&gt;=【記載例】工事概要!$C$29,$Z$13,""))</f>
        <v/>
      </c>
      <c r="AA632" s="64" t="str">
        <f>IF(B632&gt;【記載例】工事概要!$C$32,"",IF(B632&gt;=【記載例】工事概要!$C$31,$AA$13,""))</f>
        <v/>
      </c>
      <c r="AB632" s="64" t="str">
        <f>IF(B632&gt;【記載例】工事概要!$C$34,"",IF(B632&gt;=【記載例】工事概要!$C$33,$AB$13,""))</f>
        <v/>
      </c>
      <c r="AC632" s="64" t="str">
        <f>IF(B632&gt;【記載例】工事概要!$C$36,"",IF(B632&gt;=【記載例】工事概要!$C$35,$AC$13,""))</f>
        <v/>
      </c>
      <c r="AD632" s="64" t="str">
        <f>IF(B632&gt;【記載例】工事概要!$C$38,"",IF(B632&gt;=【記載例】工事概要!$C$37,$AD$13,""))</f>
        <v/>
      </c>
      <c r="AE632" s="64" t="str">
        <f>IF(B632&gt;【記載例】工事概要!$C$40,"",IF(B632&gt;=【記載例】工事概要!$C$39,$AE$13,""))</f>
        <v/>
      </c>
      <c r="AF632" s="64" t="str">
        <f t="shared" si="131"/>
        <v/>
      </c>
      <c r="AG632" s="64" t="str">
        <f t="shared" si="132"/>
        <v xml:space="preserve"> </v>
      </c>
    </row>
    <row r="633" spans="1:33" ht="39" customHeight="1">
      <c r="A633" s="47" t="str">
        <f t="shared" si="133"/>
        <v>対象期間外</v>
      </c>
      <c r="B633" s="72" t="str">
        <f>IFERROR(IF(B632=【記載例】工事概要!$E$14,"-",IF(B632="-","-",B632+1)),"-")</f>
        <v>-</v>
      </c>
      <c r="C633" s="73" t="str">
        <f t="shared" si="134"/>
        <v>-</v>
      </c>
      <c r="D633" s="66" t="str">
        <f t="shared" si="135"/>
        <v xml:space="preserve"> </v>
      </c>
      <c r="E633" s="85" t="str">
        <f>IF(B633=【記載例】工事概要!$E$10,"",IF(B633&gt;【記載例】工事概要!$E$13,"",IF(LEN(AF633)=0,"○","")))</f>
        <v/>
      </c>
      <c r="F633" s="70" t="str">
        <f t="shared" si="136"/>
        <v/>
      </c>
      <c r="G633" s="85" t="str">
        <f t="shared" si="127"/>
        <v/>
      </c>
      <c r="H633" s="85"/>
      <c r="I633" s="85"/>
      <c r="J633" s="74"/>
      <c r="K633" s="204"/>
      <c r="L633" s="71" t="str">
        <f t="shared" si="137"/>
        <v/>
      </c>
      <c r="M633" s="74" t="str">
        <f t="shared" si="128"/>
        <v/>
      </c>
      <c r="N633" s="74" t="str">
        <f t="shared" si="129"/>
        <v>-</v>
      </c>
      <c r="O633" s="71" t="str">
        <f t="shared" si="138"/>
        <v/>
      </c>
      <c r="P633" s="71" t="str">
        <f t="shared" si="139"/>
        <v>振替済み</v>
      </c>
      <c r="Q633" s="192" t="str">
        <f t="shared" si="140"/>
        <v/>
      </c>
      <c r="R633" s="199" t="str">
        <f t="shared" si="130"/>
        <v/>
      </c>
      <c r="S633" s="45"/>
      <c r="V633" s="64" t="str">
        <f>IFERROR(VLOOKUP(B633,【記載例】工事概要!$C$10:$D$14,2,FALSE),"")</f>
        <v/>
      </c>
      <c r="W633" s="64" t="str">
        <f>IFERROR(VLOOKUP(B633,【記載例】工事概要!$C$18:$D$23,2,FALSE),"")</f>
        <v/>
      </c>
      <c r="X633" s="64" t="str">
        <f>IFERROR(VLOOKUP(B633,【記載例】工事概要!$C$24:$D$26,2,FALSE),"")</f>
        <v/>
      </c>
      <c r="Y633" s="64" t="str">
        <f>IF(B633&gt;【記載例】工事概要!$C$28,"",IF(B633&gt;=【記載例】工事概要!$C$27,$Y$13,""))</f>
        <v/>
      </c>
      <c r="Z633" s="64" t="str">
        <f>IF(B633&gt;【記載例】工事概要!$C$30,"",IF(B633&gt;=【記載例】工事概要!$C$29,$Z$13,""))</f>
        <v/>
      </c>
      <c r="AA633" s="64" t="str">
        <f>IF(B633&gt;【記載例】工事概要!$C$32,"",IF(B633&gt;=【記載例】工事概要!$C$31,$AA$13,""))</f>
        <v/>
      </c>
      <c r="AB633" s="64" t="str">
        <f>IF(B633&gt;【記載例】工事概要!$C$34,"",IF(B633&gt;=【記載例】工事概要!$C$33,$AB$13,""))</f>
        <v/>
      </c>
      <c r="AC633" s="64" t="str">
        <f>IF(B633&gt;【記載例】工事概要!$C$36,"",IF(B633&gt;=【記載例】工事概要!$C$35,$AC$13,""))</f>
        <v/>
      </c>
      <c r="AD633" s="64" t="str">
        <f>IF(B633&gt;【記載例】工事概要!$C$38,"",IF(B633&gt;=【記載例】工事概要!$C$37,$AD$13,""))</f>
        <v/>
      </c>
      <c r="AE633" s="64" t="str">
        <f>IF(B633&gt;【記載例】工事概要!$C$40,"",IF(B633&gt;=【記載例】工事概要!$C$39,$AE$13,""))</f>
        <v/>
      </c>
      <c r="AF633" s="64" t="str">
        <f t="shared" si="131"/>
        <v/>
      </c>
      <c r="AG633" s="64" t="str">
        <f t="shared" si="132"/>
        <v xml:space="preserve"> </v>
      </c>
    </row>
    <row r="634" spans="1:33" ht="39" customHeight="1">
      <c r="A634" s="47" t="str">
        <f t="shared" si="133"/>
        <v>対象期間外</v>
      </c>
      <c r="B634" s="72" t="str">
        <f>IFERROR(IF(B633=【記載例】工事概要!$E$14,"-",IF(B633="-","-",B633+1)),"-")</f>
        <v>-</v>
      </c>
      <c r="C634" s="73" t="str">
        <f t="shared" si="134"/>
        <v>-</v>
      </c>
      <c r="D634" s="66" t="str">
        <f t="shared" si="135"/>
        <v xml:space="preserve"> </v>
      </c>
      <c r="E634" s="85" t="str">
        <f>IF(B634=【記載例】工事概要!$E$10,"",IF(B634&gt;【記載例】工事概要!$E$13,"",IF(LEN(AF634)=0,"○","")))</f>
        <v/>
      </c>
      <c r="F634" s="70" t="str">
        <f t="shared" si="136"/>
        <v/>
      </c>
      <c r="G634" s="85" t="str">
        <f t="shared" si="127"/>
        <v/>
      </c>
      <c r="H634" s="85"/>
      <c r="I634" s="85"/>
      <c r="J634" s="74"/>
      <c r="K634" s="204"/>
      <c r="L634" s="71" t="str">
        <f t="shared" si="137"/>
        <v/>
      </c>
      <c r="M634" s="74" t="str">
        <f t="shared" si="128"/>
        <v/>
      </c>
      <c r="N634" s="74" t="str">
        <f t="shared" si="129"/>
        <v>-</v>
      </c>
      <c r="O634" s="71" t="str">
        <f t="shared" si="138"/>
        <v/>
      </c>
      <c r="P634" s="71" t="str">
        <f t="shared" si="139"/>
        <v>振替済み</v>
      </c>
      <c r="Q634" s="192" t="str">
        <f t="shared" si="140"/>
        <v/>
      </c>
      <c r="R634" s="199" t="str">
        <f t="shared" si="130"/>
        <v/>
      </c>
      <c r="S634" s="45"/>
      <c r="V634" s="64" t="str">
        <f>IFERROR(VLOOKUP(B634,【記載例】工事概要!$C$10:$D$14,2,FALSE),"")</f>
        <v/>
      </c>
      <c r="W634" s="64" t="str">
        <f>IFERROR(VLOOKUP(B634,【記載例】工事概要!$C$18:$D$23,2,FALSE),"")</f>
        <v/>
      </c>
      <c r="X634" s="64" t="str">
        <f>IFERROR(VLOOKUP(B634,【記載例】工事概要!$C$24:$D$26,2,FALSE),"")</f>
        <v/>
      </c>
      <c r="Y634" s="64" t="str">
        <f>IF(B634&gt;【記載例】工事概要!$C$28,"",IF(B634&gt;=【記載例】工事概要!$C$27,$Y$13,""))</f>
        <v/>
      </c>
      <c r="Z634" s="64" t="str">
        <f>IF(B634&gt;【記載例】工事概要!$C$30,"",IF(B634&gt;=【記載例】工事概要!$C$29,$Z$13,""))</f>
        <v/>
      </c>
      <c r="AA634" s="64" t="str">
        <f>IF(B634&gt;【記載例】工事概要!$C$32,"",IF(B634&gt;=【記載例】工事概要!$C$31,$AA$13,""))</f>
        <v/>
      </c>
      <c r="AB634" s="64" t="str">
        <f>IF(B634&gt;【記載例】工事概要!$C$34,"",IF(B634&gt;=【記載例】工事概要!$C$33,$AB$13,""))</f>
        <v/>
      </c>
      <c r="AC634" s="64" t="str">
        <f>IF(B634&gt;【記載例】工事概要!$C$36,"",IF(B634&gt;=【記載例】工事概要!$C$35,$AC$13,""))</f>
        <v/>
      </c>
      <c r="AD634" s="64" t="str">
        <f>IF(B634&gt;【記載例】工事概要!$C$38,"",IF(B634&gt;=【記載例】工事概要!$C$37,$AD$13,""))</f>
        <v/>
      </c>
      <c r="AE634" s="64" t="str">
        <f>IF(B634&gt;【記載例】工事概要!$C$40,"",IF(B634&gt;=【記載例】工事概要!$C$39,$AE$13,""))</f>
        <v/>
      </c>
      <c r="AF634" s="64" t="str">
        <f t="shared" si="131"/>
        <v/>
      </c>
      <c r="AG634" s="64" t="str">
        <f t="shared" si="132"/>
        <v xml:space="preserve"> </v>
      </c>
    </row>
    <row r="635" spans="1:33" ht="39" customHeight="1">
      <c r="A635" s="47" t="str">
        <f t="shared" si="133"/>
        <v>対象期間外</v>
      </c>
      <c r="B635" s="72" t="str">
        <f>IFERROR(IF(B634=【記載例】工事概要!$E$14,"-",IF(B634="-","-",B634+1)),"-")</f>
        <v>-</v>
      </c>
      <c r="C635" s="73" t="str">
        <f t="shared" si="134"/>
        <v>-</v>
      </c>
      <c r="D635" s="66" t="str">
        <f t="shared" si="135"/>
        <v xml:space="preserve"> </v>
      </c>
      <c r="E635" s="85" t="str">
        <f>IF(B635=【記載例】工事概要!$E$10,"",IF(B635&gt;【記載例】工事概要!$E$13,"",IF(LEN(AF635)=0,"○","")))</f>
        <v/>
      </c>
      <c r="F635" s="70" t="str">
        <f t="shared" si="136"/>
        <v/>
      </c>
      <c r="G635" s="85" t="str">
        <f t="shared" si="127"/>
        <v/>
      </c>
      <c r="H635" s="85"/>
      <c r="I635" s="85"/>
      <c r="J635" s="74"/>
      <c r="K635" s="204"/>
      <c r="L635" s="71" t="str">
        <f t="shared" si="137"/>
        <v/>
      </c>
      <c r="M635" s="74" t="str">
        <f t="shared" si="128"/>
        <v/>
      </c>
      <c r="N635" s="74" t="str">
        <f t="shared" si="129"/>
        <v>-</v>
      </c>
      <c r="O635" s="71" t="str">
        <f t="shared" si="138"/>
        <v/>
      </c>
      <c r="P635" s="71" t="str">
        <f t="shared" si="139"/>
        <v>振替済み</v>
      </c>
      <c r="Q635" s="192" t="str">
        <f t="shared" si="140"/>
        <v/>
      </c>
      <c r="R635" s="199" t="str">
        <f t="shared" si="130"/>
        <v/>
      </c>
      <c r="S635" s="45"/>
      <c r="V635" s="64" t="str">
        <f>IFERROR(VLOOKUP(B635,【記載例】工事概要!$C$10:$D$14,2,FALSE),"")</f>
        <v/>
      </c>
      <c r="W635" s="64" t="str">
        <f>IFERROR(VLOOKUP(B635,【記載例】工事概要!$C$18:$D$23,2,FALSE),"")</f>
        <v/>
      </c>
      <c r="X635" s="64" t="str">
        <f>IFERROR(VLOOKUP(B635,【記載例】工事概要!$C$24:$D$26,2,FALSE),"")</f>
        <v/>
      </c>
      <c r="Y635" s="64" t="str">
        <f>IF(B635&gt;【記載例】工事概要!$C$28,"",IF(B635&gt;=【記載例】工事概要!$C$27,$Y$13,""))</f>
        <v/>
      </c>
      <c r="Z635" s="64" t="str">
        <f>IF(B635&gt;【記載例】工事概要!$C$30,"",IF(B635&gt;=【記載例】工事概要!$C$29,$Z$13,""))</f>
        <v/>
      </c>
      <c r="AA635" s="64" t="str">
        <f>IF(B635&gt;【記載例】工事概要!$C$32,"",IF(B635&gt;=【記載例】工事概要!$C$31,$AA$13,""))</f>
        <v/>
      </c>
      <c r="AB635" s="64" t="str">
        <f>IF(B635&gt;【記載例】工事概要!$C$34,"",IF(B635&gt;=【記載例】工事概要!$C$33,$AB$13,""))</f>
        <v/>
      </c>
      <c r="AC635" s="64" t="str">
        <f>IF(B635&gt;【記載例】工事概要!$C$36,"",IF(B635&gt;=【記載例】工事概要!$C$35,$AC$13,""))</f>
        <v/>
      </c>
      <c r="AD635" s="64" t="str">
        <f>IF(B635&gt;【記載例】工事概要!$C$38,"",IF(B635&gt;=【記載例】工事概要!$C$37,$AD$13,""))</f>
        <v/>
      </c>
      <c r="AE635" s="64" t="str">
        <f>IF(B635&gt;【記載例】工事概要!$C$40,"",IF(B635&gt;=【記載例】工事概要!$C$39,$AE$13,""))</f>
        <v/>
      </c>
      <c r="AF635" s="64" t="str">
        <f t="shared" si="131"/>
        <v/>
      </c>
      <c r="AG635" s="64" t="str">
        <f t="shared" si="132"/>
        <v xml:space="preserve"> </v>
      </c>
    </row>
    <row r="636" spans="1:33" ht="39" customHeight="1">
      <c r="A636" s="47" t="str">
        <f t="shared" si="133"/>
        <v>対象期間外</v>
      </c>
      <c r="B636" s="72" t="str">
        <f>IFERROR(IF(B635=【記載例】工事概要!$E$14,"-",IF(B635="-","-",B635+1)),"-")</f>
        <v>-</v>
      </c>
      <c r="C636" s="73" t="str">
        <f t="shared" si="134"/>
        <v>-</v>
      </c>
      <c r="D636" s="66" t="str">
        <f t="shared" si="135"/>
        <v xml:space="preserve"> </v>
      </c>
      <c r="E636" s="85" t="str">
        <f>IF(B636=【記載例】工事概要!$E$10,"",IF(B636&gt;【記載例】工事概要!$E$13,"",IF(LEN(AF636)=0,"○","")))</f>
        <v/>
      </c>
      <c r="F636" s="70" t="str">
        <f t="shared" si="136"/>
        <v/>
      </c>
      <c r="G636" s="85" t="str">
        <f t="shared" si="127"/>
        <v/>
      </c>
      <c r="H636" s="85"/>
      <c r="I636" s="85"/>
      <c r="J636" s="74"/>
      <c r="K636" s="204"/>
      <c r="L636" s="71" t="str">
        <f t="shared" si="137"/>
        <v/>
      </c>
      <c r="M636" s="74" t="str">
        <f t="shared" si="128"/>
        <v/>
      </c>
      <c r="N636" s="74" t="str">
        <f t="shared" si="129"/>
        <v>-</v>
      </c>
      <c r="O636" s="71" t="str">
        <f t="shared" si="138"/>
        <v/>
      </c>
      <c r="P636" s="71" t="str">
        <f t="shared" si="139"/>
        <v>振替済み</v>
      </c>
      <c r="Q636" s="192" t="str">
        <f t="shared" si="140"/>
        <v/>
      </c>
      <c r="R636" s="199" t="str">
        <f t="shared" si="130"/>
        <v/>
      </c>
      <c r="S636" s="45"/>
      <c r="V636" s="64" t="str">
        <f>IFERROR(VLOOKUP(B636,【記載例】工事概要!$C$10:$D$14,2,FALSE),"")</f>
        <v/>
      </c>
      <c r="W636" s="64" t="str">
        <f>IFERROR(VLOOKUP(B636,【記載例】工事概要!$C$18:$D$23,2,FALSE),"")</f>
        <v/>
      </c>
      <c r="X636" s="64" t="str">
        <f>IFERROR(VLOOKUP(B636,【記載例】工事概要!$C$24:$D$26,2,FALSE),"")</f>
        <v/>
      </c>
      <c r="Y636" s="64" t="str">
        <f>IF(B636&gt;【記載例】工事概要!$C$28,"",IF(B636&gt;=【記載例】工事概要!$C$27,$Y$13,""))</f>
        <v/>
      </c>
      <c r="Z636" s="64" t="str">
        <f>IF(B636&gt;【記載例】工事概要!$C$30,"",IF(B636&gt;=【記載例】工事概要!$C$29,$Z$13,""))</f>
        <v/>
      </c>
      <c r="AA636" s="64" t="str">
        <f>IF(B636&gt;【記載例】工事概要!$C$32,"",IF(B636&gt;=【記載例】工事概要!$C$31,$AA$13,""))</f>
        <v/>
      </c>
      <c r="AB636" s="64" t="str">
        <f>IF(B636&gt;【記載例】工事概要!$C$34,"",IF(B636&gt;=【記載例】工事概要!$C$33,$AB$13,""))</f>
        <v/>
      </c>
      <c r="AC636" s="64" t="str">
        <f>IF(B636&gt;【記載例】工事概要!$C$36,"",IF(B636&gt;=【記載例】工事概要!$C$35,$AC$13,""))</f>
        <v/>
      </c>
      <c r="AD636" s="64" t="str">
        <f>IF(B636&gt;【記載例】工事概要!$C$38,"",IF(B636&gt;=【記載例】工事概要!$C$37,$AD$13,""))</f>
        <v/>
      </c>
      <c r="AE636" s="64" t="str">
        <f>IF(B636&gt;【記載例】工事概要!$C$40,"",IF(B636&gt;=【記載例】工事概要!$C$39,$AE$13,""))</f>
        <v/>
      </c>
      <c r="AF636" s="64" t="str">
        <f t="shared" si="131"/>
        <v/>
      </c>
      <c r="AG636" s="64" t="str">
        <f t="shared" si="132"/>
        <v xml:space="preserve"> </v>
      </c>
    </row>
    <row r="637" spans="1:33" ht="39" customHeight="1">
      <c r="A637" s="47" t="str">
        <f t="shared" si="133"/>
        <v>対象期間外</v>
      </c>
      <c r="B637" s="72" t="str">
        <f>IFERROR(IF(B636=【記載例】工事概要!$E$14,"-",IF(B636="-","-",B636+1)),"-")</f>
        <v>-</v>
      </c>
      <c r="C637" s="73" t="str">
        <f t="shared" si="134"/>
        <v>-</v>
      </c>
      <c r="D637" s="66" t="str">
        <f t="shared" si="135"/>
        <v xml:space="preserve"> </v>
      </c>
      <c r="E637" s="85" t="str">
        <f>IF(B637=【記載例】工事概要!$E$10,"",IF(B637&gt;【記載例】工事概要!$E$13,"",IF(LEN(AF637)=0,"○","")))</f>
        <v/>
      </c>
      <c r="F637" s="70" t="str">
        <f t="shared" si="136"/>
        <v/>
      </c>
      <c r="G637" s="85" t="str">
        <f t="shared" si="127"/>
        <v/>
      </c>
      <c r="H637" s="85"/>
      <c r="I637" s="85"/>
      <c r="J637" s="74"/>
      <c r="K637" s="204"/>
      <c r="L637" s="71" t="str">
        <f t="shared" si="137"/>
        <v/>
      </c>
      <c r="M637" s="74" t="str">
        <f t="shared" si="128"/>
        <v/>
      </c>
      <c r="N637" s="74" t="str">
        <f t="shared" si="129"/>
        <v>-</v>
      </c>
      <c r="O637" s="71" t="str">
        <f t="shared" si="138"/>
        <v/>
      </c>
      <c r="P637" s="71" t="str">
        <f t="shared" si="139"/>
        <v>振替済み</v>
      </c>
      <c r="Q637" s="192" t="str">
        <f t="shared" si="140"/>
        <v/>
      </c>
      <c r="R637" s="199" t="str">
        <f t="shared" si="130"/>
        <v/>
      </c>
      <c r="S637" s="45"/>
      <c r="V637" s="64" t="str">
        <f>IFERROR(VLOOKUP(B637,【記載例】工事概要!$C$10:$D$14,2,FALSE),"")</f>
        <v/>
      </c>
      <c r="W637" s="64" t="str">
        <f>IFERROR(VLOOKUP(B637,【記載例】工事概要!$C$18:$D$23,2,FALSE),"")</f>
        <v/>
      </c>
      <c r="X637" s="64" t="str">
        <f>IFERROR(VLOOKUP(B637,【記載例】工事概要!$C$24:$D$26,2,FALSE),"")</f>
        <v/>
      </c>
      <c r="Y637" s="64" t="str">
        <f>IF(B637&gt;【記載例】工事概要!$C$28,"",IF(B637&gt;=【記載例】工事概要!$C$27,$Y$13,""))</f>
        <v/>
      </c>
      <c r="Z637" s="64" t="str">
        <f>IF(B637&gt;【記載例】工事概要!$C$30,"",IF(B637&gt;=【記載例】工事概要!$C$29,$Z$13,""))</f>
        <v/>
      </c>
      <c r="AA637" s="64" t="str">
        <f>IF(B637&gt;【記載例】工事概要!$C$32,"",IF(B637&gt;=【記載例】工事概要!$C$31,$AA$13,""))</f>
        <v/>
      </c>
      <c r="AB637" s="64" t="str">
        <f>IF(B637&gt;【記載例】工事概要!$C$34,"",IF(B637&gt;=【記載例】工事概要!$C$33,$AB$13,""))</f>
        <v/>
      </c>
      <c r="AC637" s="64" t="str">
        <f>IF(B637&gt;【記載例】工事概要!$C$36,"",IF(B637&gt;=【記載例】工事概要!$C$35,$AC$13,""))</f>
        <v/>
      </c>
      <c r="AD637" s="64" t="str">
        <f>IF(B637&gt;【記載例】工事概要!$C$38,"",IF(B637&gt;=【記載例】工事概要!$C$37,$AD$13,""))</f>
        <v/>
      </c>
      <c r="AE637" s="64" t="str">
        <f>IF(B637&gt;【記載例】工事概要!$C$40,"",IF(B637&gt;=【記載例】工事概要!$C$39,$AE$13,""))</f>
        <v/>
      </c>
      <c r="AF637" s="64" t="str">
        <f t="shared" si="131"/>
        <v/>
      </c>
      <c r="AG637" s="64" t="str">
        <f t="shared" si="132"/>
        <v xml:space="preserve"> </v>
      </c>
    </row>
    <row r="638" spans="1:33" ht="39" customHeight="1">
      <c r="A638" s="47" t="str">
        <f t="shared" si="133"/>
        <v>対象期間外</v>
      </c>
      <c r="B638" s="72" t="str">
        <f>IFERROR(IF(B637=【記載例】工事概要!$E$14,"-",IF(B637="-","-",B637+1)),"-")</f>
        <v>-</v>
      </c>
      <c r="C638" s="73" t="str">
        <f t="shared" si="134"/>
        <v>-</v>
      </c>
      <c r="D638" s="66" t="str">
        <f t="shared" si="135"/>
        <v xml:space="preserve"> </v>
      </c>
      <c r="E638" s="85" t="str">
        <f>IF(B638=【記載例】工事概要!$E$10,"",IF(B638&gt;【記載例】工事概要!$E$13,"",IF(LEN(AF638)=0,"○","")))</f>
        <v/>
      </c>
      <c r="F638" s="70" t="str">
        <f t="shared" si="136"/>
        <v/>
      </c>
      <c r="G638" s="85" t="str">
        <f t="shared" si="127"/>
        <v/>
      </c>
      <c r="H638" s="85"/>
      <c r="I638" s="85"/>
      <c r="J638" s="74"/>
      <c r="K638" s="204"/>
      <c r="L638" s="71" t="str">
        <f t="shared" si="137"/>
        <v/>
      </c>
      <c r="M638" s="74" t="str">
        <f t="shared" si="128"/>
        <v/>
      </c>
      <c r="N638" s="74" t="str">
        <f t="shared" si="129"/>
        <v>-</v>
      </c>
      <c r="O638" s="71" t="str">
        <f t="shared" si="138"/>
        <v/>
      </c>
      <c r="P638" s="71" t="str">
        <f t="shared" si="139"/>
        <v>振替済み</v>
      </c>
      <c r="Q638" s="192" t="str">
        <f t="shared" si="140"/>
        <v/>
      </c>
      <c r="R638" s="199" t="str">
        <f t="shared" si="130"/>
        <v/>
      </c>
      <c r="S638" s="45"/>
      <c r="V638" s="64" t="str">
        <f>IFERROR(VLOOKUP(B638,【記載例】工事概要!$C$10:$D$14,2,FALSE),"")</f>
        <v/>
      </c>
      <c r="W638" s="64" t="str">
        <f>IFERROR(VLOOKUP(B638,【記載例】工事概要!$C$18:$D$23,2,FALSE),"")</f>
        <v/>
      </c>
      <c r="X638" s="64" t="str">
        <f>IFERROR(VLOOKUP(B638,【記載例】工事概要!$C$24:$D$26,2,FALSE),"")</f>
        <v/>
      </c>
      <c r="Y638" s="64" t="str">
        <f>IF(B638&gt;【記載例】工事概要!$C$28,"",IF(B638&gt;=【記載例】工事概要!$C$27,$Y$13,""))</f>
        <v/>
      </c>
      <c r="Z638" s="64" t="str">
        <f>IF(B638&gt;【記載例】工事概要!$C$30,"",IF(B638&gt;=【記載例】工事概要!$C$29,$Z$13,""))</f>
        <v/>
      </c>
      <c r="AA638" s="64" t="str">
        <f>IF(B638&gt;【記載例】工事概要!$C$32,"",IF(B638&gt;=【記載例】工事概要!$C$31,$AA$13,""))</f>
        <v/>
      </c>
      <c r="AB638" s="64" t="str">
        <f>IF(B638&gt;【記載例】工事概要!$C$34,"",IF(B638&gt;=【記載例】工事概要!$C$33,$AB$13,""))</f>
        <v/>
      </c>
      <c r="AC638" s="64" t="str">
        <f>IF(B638&gt;【記載例】工事概要!$C$36,"",IF(B638&gt;=【記載例】工事概要!$C$35,$AC$13,""))</f>
        <v/>
      </c>
      <c r="AD638" s="64" t="str">
        <f>IF(B638&gt;【記載例】工事概要!$C$38,"",IF(B638&gt;=【記載例】工事概要!$C$37,$AD$13,""))</f>
        <v/>
      </c>
      <c r="AE638" s="64" t="str">
        <f>IF(B638&gt;【記載例】工事概要!$C$40,"",IF(B638&gt;=【記載例】工事概要!$C$39,$AE$13,""))</f>
        <v/>
      </c>
      <c r="AF638" s="64" t="str">
        <f t="shared" si="131"/>
        <v/>
      </c>
      <c r="AG638" s="64" t="str">
        <f t="shared" si="132"/>
        <v xml:space="preserve"> </v>
      </c>
    </row>
    <row r="639" spans="1:33" ht="39" customHeight="1">
      <c r="A639" s="47" t="str">
        <f t="shared" si="133"/>
        <v>対象期間外</v>
      </c>
      <c r="B639" s="72" t="str">
        <f>IFERROR(IF(B638=【記載例】工事概要!$E$14,"-",IF(B638="-","-",B638+1)),"-")</f>
        <v>-</v>
      </c>
      <c r="C639" s="73" t="str">
        <f t="shared" si="134"/>
        <v>-</v>
      </c>
      <c r="D639" s="66" t="str">
        <f t="shared" si="135"/>
        <v xml:space="preserve"> </v>
      </c>
      <c r="E639" s="85" t="str">
        <f>IF(B639=【記載例】工事概要!$E$10,"",IF(B639&gt;【記載例】工事概要!$E$13,"",IF(LEN(AF639)=0,"○","")))</f>
        <v/>
      </c>
      <c r="F639" s="70" t="str">
        <f t="shared" si="136"/>
        <v/>
      </c>
      <c r="G639" s="85" t="str">
        <f t="shared" si="127"/>
        <v/>
      </c>
      <c r="H639" s="85"/>
      <c r="I639" s="85"/>
      <c r="J639" s="74"/>
      <c r="K639" s="204"/>
      <c r="L639" s="71" t="str">
        <f t="shared" si="137"/>
        <v/>
      </c>
      <c r="M639" s="74" t="str">
        <f t="shared" si="128"/>
        <v/>
      </c>
      <c r="N639" s="74" t="str">
        <f t="shared" si="129"/>
        <v>-</v>
      </c>
      <c r="O639" s="71" t="str">
        <f t="shared" si="138"/>
        <v/>
      </c>
      <c r="P639" s="71" t="str">
        <f t="shared" si="139"/>
        <v>振替済み</v>
      </c>
      <c r="Q639" s="192" t="str">
        <f t="shared" si="140"/>
        <v/>
      </c>
      <c r="R639" s="199" t="str">
        <f t="shared" si="130"/>
        <v/>
      </c>
      <c r="S639" s="45"/>
      <c r="V639" s="64" t="str">
        <f>IFERROR(VLOOKUP(B639,【記載例】工事概要!$C$10:$D$14,2,FALSE),"")</f>
        <v/>
      </c>
      <c r="W639" s="64" t="str">
        <f>IFERROR(VLOOKUP(B639,【記載例】工事概要!$C$18:$D$23,2,FALSE),"")</f>
        <v/>
      </c>
      <c r="X639" s="64" t="str">
        <f>IFERROR(VLOOKUP(B639,【記載例】工事概要!$C$24:$D$26,2,FALSE),"")</f>
        <v/>
      </c>
      <c r="Y639" s="64" t="str">
        <f>IF(B639&gt;【記載例】工事概要!$C$28,"",IF(B639&gt;=【記載例】工事概要!$C$27,$Y$13,""))</f>
        <v/>
      </c>
      <c r="Z639" s="64" t="str">
        <f>IF(B639&gt;【記載例】工事概要!$C$30,"",IF(B639&gt;=【記載例】工事概要!$C$29,$Z$13,""))</f>
        <v/>
      </c>
      <c r="AA639" s="64" t="str">
        <f>IF(B639&gt;【記載例】工事概要!$C$32,"",IF(B639&gt;=【記載例】工事概要!$C$31,$AA$13,""))</f>
        <v/>
      </c>
      <c r="AB639" s="64" t="str">
        <f>IF(B639&gt;【記載例】工事概要!$C$34,"",IF(B639&gt;=【記載例】工事概要!$C$33,$AB$13,""))</f>
        <v/>
      </c>
      <c r="AC639" s="64" t="str">
        <f>IF(B639&gt;【記載例】工事概要!$C$36,"",IF(B639&gt;=【記載例】工事概要!$C$35,$AC$13,""))</f>
        <v/>
      </c>
      <c r="AD639" s="64" t="str">
        <f>IF(B639&gt;【記載例】工事概要!$C$38,"",IF(B639&gt;=【記載例】工事概要!$C$37,$AD$13,""))</f>
        <v/>
      </c>
      <c r="AE639" s="64" t="str">
        <f>IF(B639&gt;【記載例】工事概要!$C$40,"",IF(B639&gt;=【記載例】工事概要!$C$39,$AE$13,""))</f>
        <v/>
      </c>
      <c r="AF639" s="64" t="str">
        <f t="shared" si="131"/>
        <v/>
      </c>
      <c r="AG639" s="64" t="str">
        <f t="shared" si="132"/>
        <v xml:space="preserve"> </v>
      </c>
    </row>
    <row r="640" spans="1:33" ht="39" customHeight="1">
      <c r="A640" s="47" t="str">
        <f t="shared" si="133"/>
        <v>対象期間外</v>
      </c>
      <c r="B640" s="72" t="str">
        <f>IFERROR(IF(B639=【記載例】工事概要!$E$14,"-",IF(B639="-","-",B639+1)),"-")</f>
        <v>-</v>
      </c>
      <c r="C640" s="73" t="str">
        <f t="shared" si="134"/>
        <v>-</v>
      </c>
      <c r="D640" s="66" t="str">
        <f t="shared" si="135"/>
        <v xml:space="preserve"> </v>
      </c>
      <c r="E640" s="85" t="str">
        <f>IF(B640=【記載例】工事概要!$E$10,"",IF(B640&gt;【記載例】工事概要!$E$13,"",IF(LEN(AF640)=0,"○","")))</f>
        <v/>
      </c>
      <c r="F640" s="70" t="str">
        <f t="shared" si="136"/>
        <v/>
      </c>
      <c r="G640" s="85" t="str">
        <f t="shared" si="127"/>
        <v/>
      </c>
      <c r="H640" s="85"/>
      <c r="I640" s="85"/>
      <c r="J640" s="74"/>
      <c r="K640" s="204"/>
      <c r="L640" s="71" t="str">
        <f t="shared" si="137"/>
        <v/>
      </c>
      <c r="M640" s="74" t="str">
        <f t="shared" si="128"/>
        <v/>
      </c>
      <c r="N640" s="74" t="str">
        <f t="shared" si="129"/>
        <v>-</v>
      </c>
      <c r="O640" s="71" t="str">
        <f t="shared" si="138"/>
        <v/>
      </c>
      <c r="P640" s="71" t="str">
        <f t="shared" si="139"/>
        <v>振替済み</v>
      </c>
      <c r="Q640" s="192" t="str">
        <f t="shared" si="140"/>
        <v/>
      </c>
      <c r="R640" s="199" t="str">
        <f t="shared" si="130"/>
        <v/>
      </c>
      <c r="S640" s="45"/>
      <c r="V640" s="64" t="str">
        <f>IFERROR(VLOOKUP(B640,【記載例】工事概要!$C$10:$D$14,2,FALSE),"")</f>
        <v/>
      </c>
      <c r="W640" s="64" t="str">
        <f>IFERROR(VLOOKUP(B640,【記載例】工事概要!$C$18:$D$23,2,FALSE),"")</f>
        <v/>
      </c>
      <c r="X640" s="64" t="str">
        <f>IFERROR(VLOOKUP(B640,【記載例】工事概要!$C$24:$D$26,2,FALSE),"")</f>
        <v/>
      </c>
      <c r="Y640" s="64" t="str">
        <f>IF(B640&gt;【記載例】工事概要!$C$28,"",IF(B640&gt;=【記載例】工事概要!$C$27,$Y$13,""))</f>
        <v/>
      </c>
      <c r="Z640" s="64" t="str">
        <f>IF(B640&gt;【記載例】工事概要!$C$30,"",IF(B640&gt;=【記載例】工事概要!$C$29,$Z$13,""))</f>
        <v/>
      </c>
      <c r="AA640" s="64" t="str">
        <f>IF(B640&gt;【記載例】工事概要!$C$32,"",IF(B640&gt;=【記載例】工事概要!$C$31,$AA$13,""))</f>
        <v/>
      </c>
      <c r="AB640" s="64" t="str">
        <f>IF(B640&gt;【記載例】工事概要!$C$34,"",IF(B640&gt;=【記載例】工事概要!$C$33,$AB$13,""))</f>
        <v/>
      </c>
      <c r="AC640" s="64" t="str">
        <f>IF(B640&gt;【記載例】工事概要!$C$36,"",IF(B640&gt;=【記載例】工事概要!$C$35,$AC$13,""))</f>
        <v/>
      </c>
      <c r="AD640" s="64" t="str">
        <f>IF(B640&gt;【記載例】工事概要!$C$38,"",IF(B640&gt;=【記載例】工事概要!$C$37,$AD$13,""))</f>
        <v/>
      </c>
      <c r="AE640" s="64" t="str">
        <f>IF(B640&gt;【記載例】工事概要!$C$40,"",IF(B640&gt;=【記載例】工事概要!$C$39,$AE$13,""))</f>
        <v/>
      </c>
      <c r="AF640" s="64" t="str">
        <f t="shared" si="131"/>
        <v/>
      </c>
      <c r="AG640" s="64" t="str">
        <f t="shared" si="132"/>
        <v xml:space="preserve"> </v>
      </c>
    </row>
    <row r="641" spans="1:33" ht="39" customHeight="1">
      <c r="A641" s="47" t="str">
        <f t="shared" si="133"/>
        <v>対象期間外</v>
      </c>
      <c r="B641" s="72" t="str">
        <f>IFERROR(IF(B640=【記載例】工事概要!$E$14,"-",IF(B640="-","-",B640+1)),"-")</f>
        <v>-</v>
      </c>
      <c r="C641" s="73" t="str">
        <f t="shared" si="134"/>
        <v>-</v>
      </c>
      <c r="D641" s="66" t="str">
        <f t="shared" si="135"/>
        <v xml:space="preserve"> </v>
      </c>
      <c r="E641" s="85" t="str">
        <f>IF(B641=【記載例】工事概要!$E$10,"",IF(B641&gt;【記載例】工事概要!$E$13,"",IF(LEN(AF641)=0,"○","")))</f>
        <v/>
      </c>
      <c r="F641" s="70" t="str">
        <f t="shared" si="136"/>
        <v/>
      </c>
      <c r="G641" s="85" t="str">
        <f t="shared" si="127"/>
        <v/>
      </c>
      <c r="H641" s="85"/>
      <c r="I641" s="85"/>
      <c r="J641" s="74"/>
      <c r="K641" s="204"/>
      <c r="L641" s="71" t="str">
        <f t="shared" si="137"/>
        <v/>
      </c>
      <c r="M641" s="74" t="str">
        <f t="shared" si="128"/>
        <v/>
      </c>
      <c r="N641" s="74" t="str">
        <f t="shared" si="129"/>
        <v>-</v>
      </c>
      <c r="O641" s="71" t="str">
        <f t="shared" si="138"/>
        <v/>
      </c>
      <c r="P641" s="71" t="str">
        <f t="shared" si="139"/>
        <v>振替済み</v>
      </c>
      <c r="Q641" s="192" t="str">
        <f t="shared" si="140"/>
        <v/>
      </c>
      <c r="R641" s="199" t="str">
        <f t="shared" si="130"/>
        <v/>
      </c>
      <c r="S641" s="45"/>
      <c r="V641" s="64" t="str">
        <f>IFERROR(VLOOKUP(B641,【記載例】工事概要!$C$10:$D$14,2,FALSE),"")</f>
        <v/>
      </c>
      <c r="W641" s="64" t="str">
        <f>IFERROR(VLOOKUP(B641,【記載例】工事概要!$C$18:$D$23,2,FALSE),"")</f>
        <v/>
      </c>
      <c r="X641" s="64" t="str">
        <f>IFERROR(VLOOKUP(B641,【記載例】工事概要!$C$24:$D$26,2,FALSE),"")</f>
        <v/>
      </c>
      <c r="Y641" s="64" t="str">
        <f>IF(B641&gt;【記載例】工事概要!$C$28,"",IF(B641&gt;=【記載例】工事概要!$C$27,$Y$13,""))</f>
        <v/>
      </c>
      <c r="Z641" s="64" t="str">
        <f>IF(B641&gt;【記載例】工事概要!$C$30,"",IF(B641&gt;=【記載例】工事概要!$C$29,$Z$13,""))</f>
        <v/>
      </c>
      <c r="AA641" s="64" t="str">
        <f>IF(B641&gt;【記載例】工事概要!$C$32,"",IF(B641&gt;=【記載例】工事概要!$C$31,$AA$13,""))</f>
        <v/>
      </c>
      <c r="AB641" s="64" t="str">
        <f>IF(B641&gt;【記載例】工事概要!$C$34,"",IF(B641&gt;=【記載例】工事概要!$C$33,$AB$13,""))</f>
        <v/>
      </c>
      <c r="AC641" s="64" t="str">
        <f>IF(B641&gt;【記載例】工事概要!$C$36,"",IF(B641&gt;=【記載例】工事概要!$C$35,$AC$13,""))</f>
        <v/>
      </c>
      <c r="AD641" s="64" t="str">
        <f>IF(B641&gt;【記載例】工事概要!$C$38,"",IF(B641&gt;=【記載例】工事概要!$C$37,$AD$13,""))</f>
        <v/>
      </c>
      <c r="AE641" s="64" t="str">
        <f>IF(B641&gt;【記載例】工事概要!$C$40,"",IF(B641&gt;=【記載例】工事概要!$C$39,$AE$13,""))</f>
        <v/>
      </c>
      <c r="AF641" s="64" t="str">
        <f t="shared" si="131"/>
        <v/>
      </c>
      <c r="AG641" s="64" t="str">
        <f t="shared" si="132"/>
        <v xml:space="preserve"> </v>
      </c>
    </row>
    <row r="642" spans="1:33" ht="39" customHeight="1">
      <c r="A642" s="47" t="str">
        <f t="shared" si="133"/>
        <v>対象期間外</v>
      </c>
      <c r="B642" s="72" t="str">
        <f>IFERROR(IF(B641=【記載例】工事概要!$E$14,"-",IF(B641="-","-",B641+1)),"-")</f>
        <v>-</v>
      </c>
      <c r="C642" s="73" t="str">
        <f t="shared" si="134"/>
        <v>-</v>
      </c>
      <c r="D642" s="66" t="str">
        <f t="shared" si="135"/>
        <v xml:space="preserve"> </v>
      </c>
      <c r="E642" s="85" t="str">
        <f>IF(B642=【記載例】工事概要!$E$10,"",IF(B642&gt;【記載例】工事概要!$E$13,"",IF(LEN(AF642)=0,"○","")))</f>
        <v/>
      </c>
      <c r="F642" s="70" t="str">
        <f t="shared" si="136"/>
        <v/>
      </c>
      <c r="G642" s="85" t="str">
        <f t="shared" si="127"/>
        <v/>
      </c>
      <c r="H642" s="85"/>
      <c r="I642" s="85"/>
      <c r="J642" s="74"/>
      <c r="K642" s="204"/>
      <c r="L642" s="71" t="str">
        <f t="shared" si="137"/>
        <v/>
      </c>
      <c r="M642" s="74" t="str">
        <f t="shared" si="128"/>
        <v/>
      </c>
      <c r="N642" s="74" t="str">
        <f t="shared" si="129"/>
        <v>-</v>
      </c>
      <c r="O642" s="71" t="str">
        <f t="shared" si="138"/>
        <v/>
      </c>
      <c r="P642" s="71" t="str">
        <f t="shared" si="139"/>
        <v>振替済み</v>
      </c>
      <c r="Q642" s="192" t="str">
        <f t="shared" si="140"/>
        <v/>
      </c>
      <c r="R642" s="199" t="str">
        <f t="shared" si="130"/>
        <v/>
      </c>
      <c r="S642" s="45"/>
      <c r="V642" s="64" t="str">
        <f>IFERROR(VLOOKUP(B642,【記載例】工事概要!$C$10:$D$14,2,FALSE),"")</f>
        <v/>
      </c>
      <c r="W642" s="64" t="str">
        <f>IFERROR(VLOOKUP(B642,【記載例】工事概要!$C$18:$D$23,2,FALSE),"")</f>
        <v/>
      </c>
      <c r="X642" s="64" t="str">
        <f>IFERROR(VLOOKUP(B642,【記載例】工事概要!$C$24:$D$26,2,FALSE),"")</f>
        <v/>
      </c>
      <c r="Y642" s="64" t="str">
        <f>IF(B642&gt;【記載例】工事概要!$C$28,"",IF(B642&gt;=【記載例】工事概要!$C$27,$Y$13,""))</f>
        <v/>
      </c>
      <c r="Z642" s="64" t="str">
        <f>IF(B642&gt;【記載例】工事概要!$C$30,"",IF(B642&gt;=【記載例】工事概要!$C$29,$Z$13,""))</f>
        <v/>
      </c>
      <c r="AA642" s="64" t="str">
        <f>IF(B642&gt;【記載例】工事概要!$C$32,"",IF(B642&gt;=【記載例】工事概要!$C$31,$AA$13,""))</f>
        <v/>
      </c>
      <c r="AB642" s="64" t="str">
        <f>IF(B642&gt;【記載例】工事概要!$C$34,"",IF(B642&gt;=【記載例】工事概要!$C$33,$AB$13,""))</f>
        <v/>
      </c>
      <c r="AC642" s="64" t="str">
        <f>IF(B642&gt;【記載例】工事概要!$C$36,"",IF(B642&gt;=【記載例】工事概要!$C$35,$AC$13,""))</f>
        <v/>
      </c>
      <c r="AD642" s="64" t="str">
        <f>IF(B642&gt;【記載例】工事概要!$C$38,"",IF(B642&gt;=【記載例】工事概要!$C$37,$AD$13,""))</f>
        <v/>
      </c>
      <c r="AE642" s="64" t="str">
        <f>IF(B642&gt;【記載例】工事概要!$C$40,"",IF(B642&gt;=【記載例】工事概要!$C$39,$AE$13,""))</f>
        <v/>
      </c>
      <c r="AF642" s="64" t="str">
        <f t="shared" si="131"/>
        <v/>
      </c>
      <c r="AG642" s="64" t="str">
        <f t="shared" si="132"/>
        <v xml:space="preserve"> </v>
      </c>
    </row>
    <row r="643" spans="1:33" ht="39" customHeight="1">
      <c r="A643" s="47" t="str">
        <f t="shared" si="133"/>
        <v>対象期間外</v>
      </c>
      <c r="B643" s="72" t="str">
        <f>IFERROR(IF(B642=【記載例】工事概要!$E$14,"-",IF(B642="-","-",B642+1)),"-")</f>
        <v>-</v>
      </c>
      <c r="C643" s="73" t="str">
        <f t="shared" si="134"/>
        <v>-</v>
      </c>
      <c r="D643" s="66" t="str">
        <f t="shared" si="135"/>
        <v xml:space="preserve"> </v>
      </c>
      <c r="E643" s="85" t="str">
        <f>IF(B643=【記載例】工事概要!$E$10,"",IF(B643&gt;【記載例】工事概要!$E$13,"",IF(LEN(AF643)=0,"○","")))</f>
        <v/>
      </c>
      <c r="F643" s="70" t="str">
        <f t="shared" si="136"/>
        <v/>
      </c>
      <c r="G643" s="85" t="str">
        <f t="shared" si="127"/>
        <v/>
      </c>
      <c r="H643" s="85"/>
      <c r="I643" s="85"/>
      <c r="J643" s="74"/>
      <c r="K643" s="204"/>
      <c r="L643" s="71" t="str">
        <f t="shared" si="137"/>
        <v/>
      </c>
      <c r="M643" s="74" t="str">
        <f t="shared" si="128"/>
        <v/>
      </c>
      <c r="N643" s="74" t="str">
        <f t="shared" si="129"/>
        <v>-</v>
      </c>
      <c r="O643" s="71" t="str">
        <f t="shared" si="138"/>
        <v/>
      </c>
      <c r="P643" s="71" t="str">
        <f t="shared" si="139"/>
        <v>振替済み</v>
      </c>
      <c r="Q643" s="192" t="str">
        <f t="shared" si="140"/>
        <v/>
      </c>
      <c r="R643" s="199" t="str">
        <f t="shared" si="130"/>
        <v/>
      </c>
      <c r="S643" s="45"/>
      <c r="V643" s="64" t="str">
        <f>IFERROR(VLOOKUP(B643,【記載例】工事概要!$C$10:$D$14,2,FALSE),"")</f>
        <v/>
      </c>
      <c r="W643" s="64" t="str">
        <f>IFERROR(VLOOKUP(B643,【記載例】工事概要!$C$18:$D$23,2,FALSE),"")</f>
        <v/>
      </c>
      <c r="X643" s="64" t="str">
        <f>IFERROR(VLOOKUP(B643,【記載例】工事概要!$C$24:$D$26,2,FALSE),"")</f>
        <v/>
      </c>
      <c r="Y643" s="64" t="str">
        <f>IF(B643&gt;【記載例】工事概要!$C$28,"",IF(B643&gt;=【記載例】工事概要!$C$27,$Y$13,""))</f>
        <v/>
      </c>
      <c r="Z643" s="64" t="str">
        <f>IF(B643&gt;【記載例】工事概要!$C$30,"",IF(B643&gt;=【記載例】工事概要!$C$29,$Z$13,""))</f>
        <v/>
      </c>
      <c r="AA643" s="64" t="str">
        <f>IF(B643&gt;【記載例】工事概要!$C$32,"",IF(B643&gt;=【記載例】工事概要!$C$31,$AA$13,""))</f>
        <v/>
      </c>
      <c r="AB643" s="64" t="str">
        <f>IF(B643&gt;【記載例】工事概要!$C$34,"",IF(B643&gt;=【記載例】工事概要!$C$33,$AB$13,""))</f>
        <v/>
      </c>
      <c r="AC643" s="64" t="str">
        <f>IF(B643&gt;【記載例】工事概要!$C$36,"",IF(B643&gt;=【記載例】工事概要!$C$35,$AC$13,""))</f>
        <v/>
      </c>
      <c r="AD643" s="64" t="str">
        <f>IF(B643&gt;【記載例】工事概要!$C$38,"",IF(B643&gt;=【記載例】工事概要!$C$37,$AD$13,""))</f>
        <v/>
      </c>
      <c r="AE643" s="64" t="str">
        <f>IF(B643&gt;【記載例】工事概要!$C$40,"",IF(B643&gt;=【記載例】工事概要!$C$39,$AE$13,""))</f>
        <v/>
      </c>
      <c r="AF643" s="64" t="str">
        <f t="shared" si="131"/>
        <v/>
      </c>
      <c r="AG643" s="64" t="str">
        <f t="shared" si="132"/>
        <v xml:space="preserve"> </v>
      </c>
    </row>
    <row r="644" spans="1:33" ht="39" customHeight="1">
      <c r="A644" s="47" t="str">
        <f t="shared" si="133"/>
        <v>対象期間外</v>
      </c>
      <c r="B644" s="72" t="str">
        <f>IFERROR(IF(B643=【記載例】工事概要!$E$14,"-",IF(B643="-","-",B643+1)),"-")</f>
        <v>-</v>
      </c>
      <c r="C644" s="73" t="str">
        <f t="shared" si="134"/>
        <v>-</v>
      </c>
      <c r="D644" s="66" t="str">
        <f t="shared" si="135"/>
        <v xml:space="preserve"> </v>
      </c>
      <c r="E644" s="85" t="str">
        <f>IF(B644=【記載例】工事概要!$E$10,"",IF(B644&gt;【記載例】工事概要!$E$13,"",IF(LEN(AF644)=0,"○","")))</f>
        <v/>
      </c>
      <c r="F644" s="70" t="str">
        <f t="shared" si="136"/>
        <v/>
      </c>
      <c r="G644" s="85" t="str">
        <f t="shared" si="127"/>
        <v/>
      </c>
      <c r="H644" s="85"/>
      <c r="I644" s="85"/>
      <c r="J644" s="74"/>
      <c r="K644" s="204"/>
      <c r="L644" s="71" t="str">
        <f t="shared" si="137"/>
        <v/>
      </c>
      <c r="M644" s="74" t="str">
        <f t="shared" si="128"/>
        <v/>
      </c>
      <c r="N644" s="74" t="str">
        <f t="shared" si="129"/>
        <v>-</v>
      </c>
      <c r="O644" s="71" t="str">
        <f t="shared" si="138"/>
        <v/>
      </c>
      <c r="P644" s="71" t="str">
        <f t="shared" si="139"/>
        <v>振替済み</v>
      </c>
      <c r="Q644" s="192" t="str">
        <f t="shared" si="140"/>
        <v/>
      </c>
      <c r="R644" s="199" t="str">
        <f t="shared" si="130"/>
        <v/>
      </c>
      <c r="S644" s="45"/>
      <c r="V644" s="64" t="str">
        <f>IFERROR(VLOOKUP(B644,【記載例】工事概要!$C$10:$D$14,2,FALSE),"")</f>
        <v/>
      </c>
      <c r="W644" s="64" t="str">
        <f>IFERROR(VLOOKUP(B644,【記載例】工事概要!$C$18:$D$23,2,FALSE),"")</f>
        <v/>
      </c>
      <c r="X644" s="64" t="str">
        <f>IFERROR(VLOOKUP(B644,【記載例】工事概要!$C$24:$D$26,2,FALSE),"")</f>
        <v/>
      </c>
      <c r="Y644" s="64" t="str">
        <f>IF(B644&gt;【記載例】工事概要!$C$28,"",IF(B644&gt;=【記載例】工事概要!$C$27,$Y$13,""))</f>
        <v/>
      </c>
      <c r="Z644" s="64" t="str">
        <f>IF(B644&gt;【記載例】工事概要!$C$30,"",IF(B644&gt;=【記載例】工事概要!$C$29,$Z$13,""))</f>
        <v/>
      </c>
      <c r="AA644" s="64" t="str">
        <f>IF(B644&gt;【記載例】工事概要!$C$32,"",IF(B644&gt;=【記載例】工事概要!$C$31,$AA$13,""))</f>
        <v/>
      </c>
      <c r="AB644" s="64" t="str">
        <f>IF(B644&gt;【記載例】工事概要!$C$34,"",IF(B644&gt;=【記載例】工事概要!$C$33,$AB$13,""))</f>
        <v/>
      </c>
      <c r="AC644" s="64" t="str">
        <f>IF(B644&gt;【記載例】工事概要!$C$36,"",IF(B644&gt;=【記載例】工事概要!$C$35,$AC$13,""))</f>
        <v/>
      </c>
      <c r="AD644" s="64" t="str">
        <f>IF(B644&gt;【記載例】工事概要!$C$38,"",IF(B644&gt;=【記載例】工事概要!$C$37,$AD$13,""))</f>
        <v/>
      </c>
      <c r="AE644" s="64" t="str">
        <f>IF(B644&gt;【記載例】工事概要!$C$40,"",IF(B644&gt;=【記載例】工事概要!$C$39,$AE$13,""))</f>
        <v/>
      </c>
      <c r="AF644" s="64" t="str">
        <f t="shared" si="131"/>
        <v/>
      </c>
      <c r="AG644" s="64" t="str">
        <f t="shared" si="132"/>
        <v xml:space="preserve"> </v>
      </c>
    </row>
    <row r="645" spans="1:33" ht="39" customHeight="1">
      <c r="A645" s="47" t="str">
        <f t="shared" si="133"/>
        <v>対象期間外</v>
      </c>
      <c r="B645" s="72" t="str">
        <f>IFERROR(IF(B644=【記載例】工事概要!$E$14,"-",IF(B644="-","-",B644+1)),"-")</f>
        <v>-</v>
      </c>
      <c r="C645" s="73" t="str">
        <f t="shared" si="134"/>
        <v>-</v>
      </c>
      <c r="D645" s="66" t="str">
        <f t="shared" si="135"/>
        <v xml:space="preserve"> </v>
      </c>
      <c r="E645" s="85" t="str">
        <f>IF(B645=【記載例】工事概要!$E$10,"",IF(B645&gt;【記載例】工事概要!$E$13,"",IF(LEN(AF645)=0,"○","")))</f>
        <v/>
      </c>
      <c r="F645" s="70" t="str">
        <f t="shared" si="136"/>
        <v/>
      </c>
      <c r="G645" s="85" t="str">
        <f t="shared" si="127"/>
        <v/>
      </c>
      <c r="H645" s="85"/>
      <c r="I645" s="85"/>
      <c r="J645" s="74"/>
      <c r="K645" s="204"/>
      <c r="L645" s="71" t="str">
        <f t="shared" si="137"/>
        <v/>
      </c>
      <c r="M645" s="74" t="str">
        <f t="shared" si="128"/>
        <v/>
      </c>
      <c r="N645" s="74" t="str">
        <f t="shared" si="129"/>
        <v>-</v>
      </c>
      <c r="O645" s="71" t="str">
        <f t="shared" si="138"/>
        <v/>
      </c>
      <c r="P645" s="71" t="str">
        <f t="shared" si="139"/>
        <v>振替済み</v>
      </c>
      <c r="Q645" s="192" t="str">
        <f t="shared" si="140"/>
        <v/>
      </c>
      <c r="R645" s="199" t="str">
        <f t="shared" si="130"/>
        <v/>
      </c>
      <c r="S645" s="45"/>
      <c r="V645" s="64" t="str">
        <f>IFERROR(VLOOKUP(B645,【記載例】工事概要!$C$10:$D$14,2,FALSE),"")</f>
        <v/>
      </c>
      <c r="W645" s="64" t="str">
        <f>IFERROR(VLOOKUP(B645,【記載例】工事概要!$C$18:$D$23,2,FALSE),"")</f>
        <v/>
      </c>
      <c r="X645" s="64" t="str">
        <f>IFERROR(VLOOKUP(B645,【記載例】工事概要!$C$24:$D$26,2,FALSE),"")</f>
        <v/>
      </c>
      <c r="Y645" s="64" t="str">
        <f>IF(B645&gt;【記載例】工事概要!$C$28,"",IF(B645&gt;=【記載例】工事概要!$C$27,$Y$13,""))</f>
        <v/>
      </c>
      <c r="Z645" s="64" t="str">
        <f>IF(B645&gt;【記載例】工事概要!$C$30,"",IF(B645&gt;=【記載例】工事概要!$C$29,$Z$13,""))</f>
        <v/>
      </c>
      <c r="AA645" s="64" t="str">
        <f>IF(B645&gt;【記載例】工事概要!$C$32,"",IF(B645&gt;=【記載例】工事概要!$C$31,$AA$13,""))</f>
        <v/>
      </c>
      <c r="AB645" s="64" t="str">
        <f>IF(B645&gt;【記載例】工事概要!$C$34,"",IF(B645&gt;=【記載例】工事概要!$C$33,$AB$13,""))</f>
        <v/>
      </c>
      <c r="AC645" s="64" t="str">
        <f>IF(B645&gt;【記載例】工事概要!$C$36,"",IF(B645&gt;=【記載例】工事概要!$C$35,$AC$13,""))</f>
        <v/>
      </c>
      <c r="AD645" s="64" t="str">
        <f>IF(B645&gt;【記載例】工事概要!$C$38,"",IF(B645&gt;=【記載例】工事概要!$C$37,$AD$13,""))</f>
        <v/>
      </c>
      <c r="AE645" s="64" t="str">
        <f>IF(B645&gt;【記載例】工事概要!$C$40,"",IF(B645&gt;=【記載例】工事概要!$C$39,$AE$13,""))</f>
        <v/>
      </c>
      <c r="AF645" s="64" t="str">
        <f t="shared" si="131"/>
        <v/>
      </c>
      <c r="AG645" s="64" t="str">
        <f t="shared" si="132"/>
        <v xml:space="preserve"> </v>
      </c>
    </row>
    <row r="646" spans="1:33" ht="39" customHeight="1">
      <c r="A646" s="47" t="str">
        <f t="shared" si="133"/>
        <v>対象期間外</v>
      </c>
      <c r="B646" s="72" t="str">
        <f>IFERROR(IF(B645=【記載例】工事概要!$E$14,"-",IF(B645="-","-",B645+1)),"-")</f>
        <v>-</v>
      </c>
      <c r="C646" s="73" t="str">
        <f t="shared" si="134"/>
        <v>-</v>
      </c>
      <c r="D646" s="66" t="str">
        <f t="shared" si="135"/>
        <v xml:space="preserve"> </v>
      </c>
      <c r="E646" s="85" t="str">
        <f>IF(B646=【記載例】工事概要!$E$10,"",IF(B646&gt;【記載例】工事概要!$E$13,"",IF(LEN(AF646)=0,"○","")))</f>
        <v/>
      </c>
      <c r="F646" s="70" t="str">
        <f t="shared" si="136"/>
        <v/>
      </c>
      <c r="G646" s="85" t="str">
        <f t="shared" si="127"/>
        <v/>
      </c>
      <c r="H646" s="85"/>
      <c r="I646" s="85"/>
      <c r="J646" s="74"/>
      <c r="K646" s="204"/>
      <c r="L646" s="71" t="str">
        <f t="shared" si="137"/>
        <v/>
      </c>
      <c r="M646" s="74" t="str">
        <f t="shared" si="128"/>
        <v/>
      </c>
      <c r="N646" s="74" t="str">
        <f t="shared" si="129"/>
        <v>-</v>
      </c>
      <c r="O646" s="71" t="str">
        <f t="shared" si="138"/>
        <v/>
      </c>
      <c r="P646" s="71" t="str">
        <f t="shared" si="139"/>
        <v>振替済み</v>
      </c>
      <c r="Q646" s="192" t="str">
        <f t="shared" si="140"/>
        <v/>
      </c>
      <c r="R646" s="199" t="str">
        <f t="shared" si="130"/>
        <v/>
      </c>
      <c r="S646" s="45"/>
      <c r="V646" s="64" t="str">
        <f>IFERROR(VLOOKUP(B646,【記載例】工事概要!$C$10:$D$14,2,FALSE),"")</f>
        <v/>
      </c>
      <c r="W646" s="64" t="str">
        <f>IFERROR(VLOOKUP(B646,【記載例】工事概要!$C$18:$D$23,2,FALSE),"")</f>
        <v/>
      </c>
      <c r="X646" s="64" t="str">
        <f>IFERROR(VLOOKUP(B646,【記載例】工事概要!$C$24:$D$26,2,FALSE),"")</f>
        <v/>
      </c>
      <c r="Y646" s="64" t="str">
        <f>IF(B646&gt;【記載例】工事概要!$C$28,"",IF(B646&gt;=【記載例】工事概要!$C$27,$Y$13,""))</f>
        <v/>
      </c>
      <c r="Z646" s="64" t="str">
        <f>IF(B646&gt;【記載例】工事概要!$C$30,"",IF(B646&gt;=【記載例】工事概要!$C$29,$Z$13,""))</f>
        <v/>
      </c>
      <c r="AA646" s="64" t="str">
        <f>IF(B646&gt;【記載例】工事概要!$C$32,"",IF(B646&gt;=【記載例】工事概要!$C$31,$AA$13,""))</f>
        <v/>
      </c>
      <c r="AB646" s="64" t="str">
        <f>IF(B646&gt;【記載例】工事概要!$C$34,"",IF(B646&gt;=【記載例】工事概要!$C$33,$AB$13,""))</f>
        <v/>
      </c>
      <c r="AC646" s="64" t="str">
        <f>IF(B646&gt;【記載例】工事概要!$C$36,"",IF(B646&gt;=【記載例】工事概要!$C$35,$AC$13,""))</f>
        <v/>
      </c>
      <c r="AD646" s="64" t="str">
        <f>IF(B646&gt;【記載例】工事概要!$C$38,"",IF(B646&gt;=【記載例】工事概要!$C$37,$AD$13,""))</f>
        <v/>
      </c>
      <c r="AE646" s="64" t="str">
        <f>IF(B646&gt;【記載例】工事概要!$C$40,"",IF(B646&gt;=【記載例】工事概要!$C$39,$AE$13,""))</f>
        <v/>
      </c>
      <c r="AF646" s="64" t="str">
        <f t="shared" si="131"/>
        <v/>
      </c>
      <c r="AG646" s="64" t="str">
        <f t="shared" si="132"/>
        <v xml:space="preserve"> </v>
      </c>
    </row>
    <row r="647" spans="1:33" ht="39" customHeight="1">
      <c r="A647" s="47" t="str">
        <f t="shared" si="133"/>
        <v>対象期間外</v>
      </c>
      <c r="B647" s="72" t="str">
        <f>IFERROR(IF(B646=【記載例】工事概要!$E$14,"-",IF(B646="-","-",B646+1)),"-")</f>
        <v>-</v>
      </c>
      <c r="C647" s="73" t="str">
        <f t="shared" si="134"/>
        <v>-</v>
      </c>
      <c r="D647" s="66" t="str">
        <f t="shared" si="135"/>
        <v xml:space="preserve"> </v>
      </c>
      <c r="E647" s="85" t="str">
        <f>IF(B647=【記載例】工事概要!$E$10,"",IF(B647&gt;【記載例】工事概要!$E$13,"",IF(LEN(AF647)=0,"○","")))</f>
        <v/>
      </c>
      <c r="F647" s="70" t="str">
        <f t="shared" si="136"/>
        <v/>
      </c>
      <c r="G647" s="85" t="str">
        <f t="shared" si="127"/>
        <v/>
      </c>
      <c r="H647" s="85"/>
      <c r="I647" s="85"/>
      <c r="J647" s="74"/>
      <c r="K647" s="204"/>
      <c r="L647" s="71" t="str">
        <f t="shared" si="137"/>
        <v/>
      </c>
      <c r="M647" s="74" t="str">
        <f t="shared" si="128"/>
        <v/>
      </c>
      <c r="N647" s="74" t="str">
        <f t="shared" si="129"/>
        <v>-</v>
      </c>
      <c r="O647" s="71" t="str">
        <f t="shared" si="138"/>
        <v/>
      </c>
      <c r="P647" s="71" t="str">
        <f t="shared" si="139"/>
        <v>振替済み</v>
      </c>
      <c r="Q647" s="192" t="str">
        <f t="shared" si="140"/>
        <v/>
      </c>
      <c r="R647" s="199" t="str">
        <f t="shared" si="130"/>
        <v/>
      </c>
      <c r="S647" s="45"/>
      <c r="V647" s="64" t="str">
        <f>IFERROR(VLOOKUP(B647,【記載例】工事概要!$C$10:$D$14,2,FALSE),"")</f>
        <v/>
      </c>
      <c r="W647" s="64" t="str">
        <f>IFERROR(VLOOKUP(B647,【記載例】工事概要!$C$18:$D$23,2,FALSE),"")</f>
        <v/>
      </c>
      <c r="X647" s="64" t="str">
        <f>IFERROR(VLOOKUP(B647,【記載例】工事概要!$C$24:$D$26,2,FALSE),"")</f>
        <v/>
      </c>
      <c r="Y647" s="64" t="str">
        <f>IF(B647&gt;【記載例】工事概要!$C$28,"",IF(B647&gt;=【記載例】工事概要!$C$27,$Y$13,""))</f>
        <v/>
      </c>
      <c r="Z647" s="64" t="str">
        <f>IF(B647&gt;【記載例】工事概要!$C$30,"",IF(B647&gt;=【記載例】工事概要!$C$29,$Z$13,""))</f>
        <v/>
      </c>
      <c r="AA647" s="64" t="str">
        <f>IF(B647&gt;【記載例】工事概要!$C$32,"",IF(B647&gt;=【記載例】工事概要!$C$31,$AA$13,""))</f>
        <v/>
      </c>
      <c r="AB647" s="64" t="str">
        <f>IF(B647&gt;【記載例】工事概要!$C$34,"",IF(B647&gt;=【記載例】工事概要!$C$33,$AB$13,""))</f>
        <v/>
      </c>
      <c r="AC647" s="64" t="str">
        <f>IF(B647&gt;【記載例】工事概要!$C$36,"",IF(B647&gt;=【記載例】工事概要!$C$35,$AC$13,""))</f>
        <v/>
      </c>
      <c r="AD647" s="64" t="str">
        <f>IF(B647&gt;【記載例】工事概要!$C$38,"",IF(B647&gt;=【記載例】工事概要!$C$37,$AD$13,""))</f>
        <v/>
      </c>
      <c r="AE647" s="64" t="str">
        <f>IF(B647&gt;【記載例】工事概要!$C$40,"",IF(B647&gt;=【記載例】工事概要!$C$39,$AE$13,""))</f>
        <v/>
      </c>
      <c r="AF647" s="64" t="str">
        <f t="shared" si="131"/>
        <v/>
      </c>
      <c r="AG647" s="64" t="str">
        <f t="shared" si="132"/>
        <v xml:space="preserve"> </v>
      </c>
    </row>
    <row r="648" spans="1:33" ht="39" customHeight="1">
      <c r="A648" s="47" t="str">
        <f t="shared" si="133"/>
        <v>対象期間外</v>
      </c>
      <c r="B648" s="72" t="str">
        <f>IFERROR(IF(B647=【記載例】工事概要!$E$14,"-",IF(B647="-","-",B647+1)),"-")</f>
        <v>-</v>
      </c>
      <c r="C648" s="73" t="str">
        <f t="shared" si="134"/>
        <v>-</v>
      </c>
      <c r="D648" s="66" t="str">
        <f t="shared" si="135"/>
        <v xml:space="preserve"> </v>
      </c>
      <c r="E648" s="85" t="str">
        <f>IF(B648=【記載例】工事概要!$E$10,"",IF(B648&gt;【記載例】工事概要!$E$13,"",IF(LEN(AF648)=0,"○","")))</f>
        <v/>
      </c>
      <c r="F648" s="70" t="str">
        <f t="shared" si="136"/>
        <v/>
      </c>
      <c r="G648" s="85" t="str">
        <f t="shared" si="127"/>
        <v/>
      </c>
      <c r="H648" s="85"/>
      <c r="I648" s="85"/>
      <c r="J648" s="74"/>
      <c r="K648" s="204"/>
      <c r="L648" s="71" t="str">
        <f t="shared" si="137"/>
        <v/>
      </c>
      <c r="M648" s="74" t="str">
        <f t="shared" si="128"/>
        <v/>
      </c>
      <c r="N648" s="74" t="str">
        <f t="shared" si="129"/>
        <v>-</v>
      </c>
      <c r="O648" s="71" t="str">
        <f t="shared" si="138"/>
        <v/>
      </c>
      <c r="P648" s="71" t="str">
        <f t="shared" si="139"/>
        <v>振替済み</v>
      </c>
      <c r="Q648" s="192" t="str">
        <f t="shared" si="140"/>
        <v/>
      </c>
      <c r="R648" s="199" t="str">
        <f t="shared" si="130"/>
        <v/>
      </c>
      <c r="S648" s="45"/>
      <c r="V648" s="64" t="str">
        <f>IFERROR(VLOOKUP(B648,【記載例】工事概要!$C$10:$D$14,2,FALSE),"")</f>
        <v/>
      </c>
      <c r="W648" s="64" t="str">
        <f>IFERROR(VLOOKUP(B648,【記載例】工事概要!$C$18:$D$23,2,FALSE),"")</f>
        <v/>
      </c>
      <c r="X648" s="64" t="str">
        <f>IFERROR(VLOOKUP(B648,【記載例】工事概要!$C$24:$D$26,2,FALSE),"")</f>
        <v/>
      </c>
      <c r="Y648" s="64" t="str">
        <f>IF(B648&gt;【記載例】工事概要!$C$28,"",IF(B648&gt;=【記載例】工事概要!$C$27,$Y$13,""))</f>
        <v/>
      </c>
      <c r="Z648" s="64" t="str">
        <f>IF(B648&gt;【記載例】工事概要!$C$30,"",IF(B648&gt;=【記載例】工事概要!$C$29,$Z$13,""))</f>
        <v/>
      </c>
      <c r="AA648" s="64" t="str">
        <f>IF(B648&gt;【記載例】工事概要!$C$32,"",IF(B648&gt;=【記載例】工事概要!$C$31,$AA$13,""))</f>
        <v/>
      </c>
      <c r="AB648" s="64" t="str">
        <f>IF(B648&gt;【記載例】工事概要!$C$34,"",IF(B648&gt;=【記載例】工事概要!$C$33,$AB$13,""))</f>
        <v/>
      </c>
      <c r="AC648" s="64" t="str">
        <f>IF(B648&gt;【記載例】工事概要!$C$36,"",IF(B648&gt;=【記載例】工事概要!$C$35,$AC$13,""))</f>
        <v/>
      </c>
      <c r="AD648" s="64" t="str">
        <f>IF(B648&gt;【記載例】工事概要!$C$38,"",IF(B648&gt;=【記載例】工事概要!$C$37,$AD$13,""))</f>
        <v/>
      </c>
      <c r="AE648" s="64" t="str">
        <f>IF(B648&gt;【記載例】工事概要!$C$40,"",IF(B648&gt;=【記載例】工事概要!$C$39,$AE$13,""))</f>
        <v/>
      </c>
      <c r="AF648" s="64" t="str">
        <f t="shared" si="131"/>
        <v/>
      </c>
      <c r="AG648" s="64" t="str">
        <f t="shared" si="132"/>
        <v xml:space="preserve"> </v>
      </c>
    </row>
    <row r="649" spans="1:33" ht="39" customHeight="1">
      <c r="A649" s="47" t="str">
        <f t="shared" si="133"/>
        <v>対象期間外</v>
      </c>
      <c r="B649" s="72" t="str">
        <f>IFERROR(IF(B648=【記載例】工事概要!$E$14,"-",IF(B648="-","-",B648+1)),"-")</f>
        <v>-</v>
      </c>
      <c r="C649" s="73" t="str">
        <f t="shared" si="134"/>
        <v>-</v>
      </c>
      <c r="D649" s="66" t="str">
        <f t="shared" si="135"/>
        <v xml:space="preserve"> </v>
      </c>
      <c r="E649" s="85" t="str">
        <f>IF(B649=【記載例】工事概要!$E$10,"",IF(B649&gt;【記載例】工事概要!$E$13,"",IF(LEN(AF649)=0,"○","")))</f>
        <v/>
      </c>
      <c r="F649" s="70" t="str">
        <f t="shared" si="136"/>
        <v/>
      </c>
      <c r="G649" s="85" t="str">
        <f t="shared" si="127"/>
        <v/>
      </c>
      <c r="H649" s="85"/>
      <c r="I649" s="85"/>
      <c r="J649" s="74"/>
      <c r="K649" s="204"/>
      <c r="L649" s="71" t="str">
        <f t="shared" si="137"/>
        <v/>
      </c>
      <c r="M649" s="74" t="str">
        <f t="shared" si="128"/>
        <v/>
      </c>
      <c r="N649" s="74" t="str">
        <f t="shared" si="129"/>
        <v>-</v>
      </c>
      <c r="O649" s="71" t="str">
        <f t="shared" si="138"/>
        <v/>
      </c>
      <c r="P649" s="71" t="str">
        <f t="shared" si="139"/>
        <v>振替済み</v>
      </c>
      <c r="Q649" s="192" t="str">
        <f t="shared" si="140"/>
        <v/>
      </c>
      <c r="R649" s="199" t="str">
        <f t="shared" si="130"/>
        <v/>
      </c>
      <c r="S649" s="45"/>
      <c r="V649" s="64" t="str">
        <f>IFERROR(VLOOKUP(B649,【記載例】工事概要!$C$10:$D$14,2,FALSE),"")</f>
        <v/>
      </c>
      <c r="W649" s="64" t="str">
        <f>IFERROR(VLOOKUP(B649,【記載例】工事概要!$C$18:$D$23,2,FALSE),"")</f>
        <v/>
      </c>
      <c r="X649" s="64" t="str">
        <f>IFERROR(VLOOKUP(B649,【記載例】工事概要!$C$24:$D$26,2,FALSE),"")</f>
        <v/>
      </c>
      <c r="Y649" s="64" t="str">
        <f>IF(B649&gt;【記載例】工事概要!$C$28,"",IF(B649&gt;=【記載例】工事概要!$C$27,$Y$13,""))</f>
        <v/>
      </c>
      <c r="Z649" s="64" t="str">
        <f>IF(B649&gt;【記載例】工事概要!$C$30,"",IF(B649&gt;=【記載例】工事概要!$C$29,$Z$13,""))</f>
        <v/>
      </c>
      <c r="AA649" s="64" t="str">
        <f>IF(B649&gt;【記載例】工事概要!$C$32,"",IF(B649&gt;=【記載例】工事概要!$C$31,$AA$13,""))</f>
        <v/>
      </c>
      <c r="AB649" s="64" t="str">
        <f>IF(B649&gt;【記載例】工事概要!$C$34,"",IF(B649&gt;=【記載例】工事概要!$C$33,$AB$13,""))</f>
        <v/>
      </c>
      <c r="AC649" s="64" t="str">
        <f>IF(B649&gt;【記載例】工事概要!$C$36,"",IF(B649&gt;=【記載例】工事概要!$C$35,$AC$13,""))</f>
        <v/>
      </c>
      <c r="AD649" s="64" t="str">
        <f>IF(B649&gt;【記載例】工事概要!$C$38,"",IF(B649&gt;=【記載例】工事概要!$C$37,$AD$13,""))</f>
        <v/>
      </c>
      <c r="AE649" s="64" t="str">
        <f>IF(B649&gt;【記載例】工事概要!$C$40,"",IF(B649&gt;=【記載例】工事概要!$C$39,$AE$13,""))</f>
        <v/>
      </c>
      <c r="AF649" s="64" t="str">
        <f t="shared" si="131"/>
        <v/>
      </c>
      <c r="AG649" s="64" t="str">
        <f t="shared" si="132"/>
        <v xml:space="preserve"> </v>
      </c>
    </row>
    <row r="650" spans="1:33" ht="39" customHeight="1">
      <c r="A650" s="47" t="str">
        <f t="shared" si="133"/>
        <v>対象期間外</v>
      </c>
      <c r="B650" s="72" t="str">
        <f>IFERROR(IF(B649=【記載例】工事概要!$E$14,"-",IF(B649="-","-",B649+1)),"-")</f>
        <v>-</v>
      </c>
      <c r="C650" s="73" t="str">
        <f t="shared" si="134"/>
        <v>-</v>
      </c>
      <c r="D650" s="66" t="str">
        <f t="shared" si="135"/>
        <v xml:space="preserve"> </v>
      </c>
      <c r="E650" s="85" t="str">
        <f>IF(B650=【記載例】工事概要!$E$10,"",IF(B650&gt;【記載例】工事概要!$E$13,"",IF(LEN(AF650)=0,"○","")))</f>
        <v/>
      </c>
      <c r="F650" s="70" t="str">
        <f t="shared" si="136"/>
        <v/>
      </c>
      <c r="G650" s="85" t="str">
        <f t="shared" si="127"/>
        <v/>
      </c>
      <c r="H650" s="85"/>
      <c r="I650" s="85"/>
      <c r="J650" s="74"/>
      <c r="K650" s="204"/>
      <c r="L650" s="71" t="str">
        <f t="shared" si="137"/>
        <v/>
      </c>
      <c r="M650" s="74" t="str">
        <f t="shared" si="128"/>
        <v/>
      </c>
      <c r="N650" s="74" t="str">
        <f t="shared" si="129"/>
        <v>-</v>
      </c>
      <c r="O650" s="71" t="str">
        <f t="shared" si="138"/>
        <v/>
      </c>
      <c r="P650" s="71" t="str">
        <f t="shared" si="139"/>
        <v>振替済み</v>
      </c>
      <c r="Q650" s="192" t="str">
        <f t="shared" si="140"/>
        <v/>
      </c>
      <c r="R650" s="199" t="str">
        <f t="shared" si="130"/>
        <v/>
      </c>
      <c r="S650" s="45"/>
      <c r="V650" s="64" t="str">
        <f>IFERROR(VLOOKUP(B650,【記載例】工事概要!$C$10:$D$14,2,FALSE),"")</f>
        <v/>
      </c>
      <c r="W650" s="64" t="str">
        <f>IFERROR(VLOOKUP(B650,【記載例】工事概要!$C$18:$D$23,2,FALSE),"")</f>
        <v/>
      </c>
      <c r="X650" s="64" t="str">
        <f>IFERROR(VLOOKUP(B650,【記載例】工事概要!$C$24:$D$26,2,FALSE),"")</f>
        <v/>
      </c>
      <c r="Y650" s="64" t="str">
        <f>IF(B650&gt;【記載例】工事概要!$C$28,"",IF(B650&gt;=【記載例】工事概要!$C$27,$Y$13,""))</f>
        <v/>
      </c>
      <c r="Z650" s="64" t="str">
        <f>IF(B650&gt;【記載例】工事概要!$C$30,"",IF(B650&gt;=【記載例】工事概要!$C$29,$Z$13,""))</f>
        <v/>
      </c>
      <c r="AA650" s="64" t="str">
        <f>IF(B650&gt;【記載例】工事概要!$C$32,"",IF(B650&gt;=【記載例】工事概要!$C$31,$AA$13,""))</f>
        <v/>
      </c>
      <c r="AB650" s="64" t="str">
        <f>IF(B650&gt;【記載例】工事概要!$C$34,"",IF(B650&gt;=【記載例】工事概要!$C$33,$AB$13,""))</f>
        <v/>
      </c>
      <c r="AC650" s="64" t="str">
        <f>IF(B650&gt;【記載例】工事概要!$C$36,"",IF(B650&gt;=【記載例】工事概要!$C$35,$AC$13,""))</f>
        <v/>
      </c>
      <c r="AD650" s="64" t="str">
        <f>IF(B650&gt;【記載例】工事概要!$C$38,"",IF(B650&gt;=【記載例】工事概要!$C$37,$AD$13,""))</f>
        <v/>
      </c>
      <c r="AE650" s="64" t="str">
        <f>IF(B650&gt;【記載例】工事概要!$C$40,"",IF(B650&gt;=【記載例】工事概要!$C$39,$AE$13,""))</f>
        <v/>
      </c>
      <c r="AF650" s="64" t="str">
        <f t="shared" si="131"/>
        <v/>
      </c>
      <c r="AG650" s="64" t="str">
        <f t="shared" si="132"/>
        <v xml:space="preserve"> </v>
      </c>
    </row>
    <row r="651" spans="1:33" ht="39" customHeight="1">
      <c r="A651" s="47" t="str">
        <f t="shared" si="133"/>
        <v>対象期間外</v>
      </c>
      <c r="B651" s="72" t="str">
        <f>IFERROR(IF(B650=【記載例】工事概要!$E$14,"-",IF(B650="-","-",B650+1)),"-")</f>
        <v>-</v>
      </c>
      <c r="C651" s="73" t="str">
        <f t="shared" si="134"/>
        <v>-</v>
      </c>
      <c r="D651" s="66" t="str">
        <f t="shared" si="135"/>
        <v xml:space="preserve"> </v>
      </c>
      <c r="E651" s="85" t="str">
        <f>IF(B651=【記載例】工事概要!$E$10,"",IF(B651&gt;【記載例】工事概要!$E$13,"",IF(LEN(AF651)=0,"○","")))</f>
        <v/>
      </c>
      <c r="F651" s="70" t="str">
        <f t="shared" si="136"/>
        <v/>
      </c>
      <c r="G651" s="85" t="str">
        <f t="shared" si="127"/>
        <v/>
      </c>
      <c r="H651" s="85"/>
      <c r="I651" s="85"/>
      <c r="J651" s="74"/>
      <c r="K651" s="204"/>
      <c r="L651" s="71" t="str">
        <f t="shared" si="137"/>
        <v/>
      </c>
      <c r="M651" s="74" t="str">
        <f t="shared" si="128"/>
        <v/>
      </c>
      <c r="N651" s="74" t="str">
        <f t="shared" si="129"/>
        <v>-</v>
      </c>
      <c r="O651" s="71" t="str">
        <f t="shared" si="138"/>
        <v/>
      </c>
      <c r="P651" s="71" t="str">
        <f t="shared" si="139"/>
        <v>振替済み</v>
      </c>
      <c r="Q651" s="192" t="str">
        <f t="shared" si="140"/>
        <v/>
      </c>
      <c r="R651" s="199" t="str">
        <f t="shared" si="130"/>
        <v/>
      </c>
      <c r="S651" s="45"/>
      <c r="V651" s="64" t="str">
        <f>IFERROR(VLOOKUP(B651,【記載例】工事概要!$C$10:$D$14,2,FALSE),"")</f>
        <v/>
      </c>
      <c r="W651" s="64" t="str">
        <f>IFERROR(VLOOKUP(B651,【記載例】工事概要!$C$18:$D$23,2,FALSE),"")</f>
        <v/>
      </c>
      <c r="X651" s="64" t="str">
        <f>IFERROR(VLOOKUP(B651,【記載例】工事概要!$C$24:$D$26,2,FALSE),"")</f>
        <v/>
      </c>
      <c r="Y651" s="64" t="str">
        <f>IF(B651&gt;【記載例】工事概要!$C$28,"",IF(B651&gt;=【記載例】工事概要!$C$27,$Y$13,""))</f>
        <v/>
      </c>
      <c r="Z651" s="64" t="str">
        <f>IF(B651&gt;【記載例】工事概要!$C$30,"",IF(B651&gt;=【記載例】工事概要!$C$29,$Z$13,""))</f>
        <v/>
      </c>
      <c r="AA651" s="64" t="str">
        <f>IF(B651&gt;【記載例】工事概要!$C$32,"",IF(B651&gt;=【記載例】工事概要!$C$31,$AA$13,""))</f>
        <v/>
      </c>
      <c r="AB651" s="64" t="str">
        <f>IF(B651&gt;【記載例】工事概要!$C$34,"",IF(B651&gt;=【記載例】工事概要!$C$33,$AB$13,""))</f>
        <v/>
      </c>
      <c r="AC651" s="64" t="str">
        <f>IF(B651&gt;【記載例】工事概要!$C$36,"",IF(B651&gt;=【記載例】工事概要!$C$35,$AC$13,""))</f>
        <v/>
      </c>
      <c r="AD651" s="64" t="str">
        <f>IF(B651&gt;【記載例】工事概要!$C$38,"",IF(B651&gt;=【記載例】工事概要!$C$37,$AD$13,""))</f>
        <v/>
      </c>
      <c r="AE651" s="64" t="str">
        <f>IF(B651&gt;【記載例】工事概要!$C$40,"",IF(B651&gt;=【記載例】工事概要!$C$39,$AE$13,""))</f>
        <v/>
      </c>
      <c r="AF651" s="64" t="str">
        <f t="shared" si="131"/>
        <v/>
      </c>
      <c r="AG651" s="64" t="str">
        <f t="shared" si="132"/>
        <v xml:space="preserve"> </v>
      </c>
    </row>
    <row r="652" spans="1:33" ht="39" customHeight="1">
      <c r="A652" s="47" t="str">
        <f t="shared" si="133"/>
        <v>対象期間外</v>
      </c>
      <c r="B652" s="72" t="str">
        <f>IFERROR(IF(B651=【記載例】工事概要!$E$14,"-",IF(B651="-","-",B651+1)),"-")</f>
        <v>-</v>
      </c>
      <c r="C652" s="73" t="str">
        <f t="shared" si="134"/>
        <v>-</v>
      </c>
      <c r="D652" s="66" t="str">
        <f t="shared" si="135"/>
        <v xml:space="preserve"> </v>
      </c>
      <c r="E652" s="85" t="str">
        <f>IF(B652=【記載例】工事概要!$E$10,"",IF(B652&gt;【記載例】工事概要!$E$13,"",IF(LEN(AF652)=0,"○","")))</f>
        <v/>
      </c>
      <c r="F652" s="70" t="str">
        <f t="shared" si="136"/>
        <v/>
      </c>
      <c r="G652" s="85" t="str">
        <f t="shared" si="127"/>
        <v/>
      </c>
      <c r="H652" s="85"/>
      <c r="I652" s="85"/>
      <c r="J652" s="74"/>
      <c r="K652" s="204"/>
      <c r="L652" s="71" t="str">
        <f t="shared" si="137"/>
        <v/>
      </c>
      <c r="M652" s="74" t="str">
        <f t="shared" si="128"/>
        <v/>
      </c>
      <c r="N652" s="74" t="str">
        <f t="shared" si="129"/>
        <v>-</v>
      </c>
      <c r="O652" s="71" t="str">
        <f t="shared" si="138"/>
        <v/>
      </c>
      <c r="P652" s="71" t="str">
        <f t="shared" si="139"/>
        <v>振替済み</v>
      </c>
      <c r="Q652" s="192" t="str">
        <f t="shared" si="140"/>
        <v/>
      </c>
      <c r="R652" s="199" t="str">
        <f t="shared" si="130"/>
        <v/>
      </c>
      <c r="S652" s="45"/>
      <c r="V652" s="64" t="str">
        <f>IFERROR(VLOOKUP(B652,【記載例】工事概要!$C$10:$D$14,2,FALSE),"")</f>
        <v/>
      </c>
      <c r="W652" s="64" t="str">
        <f>IFERROR(VLOOKUP(B652,【記載例】工事概要!$C$18:$D$23,2,FALSE),"")</f>
        <v/>
      </c>
      <c r="X652" s="64" t="str">
        <f>IFERROR(VLOOKUP(B652,【記載例】工事概要!$C$24:$D$26,2,FALSE),"")</f>
        <v/>
      </c>
      <c r="Y652" s="64" t="str">
        <f>IF(B652&gt;【記載例】工事概要!$C$28,"",IF(B652&gt;=【記載例】工事概要!$C$27,$Y$13,""))</f>
        <v/>
      </c>
      <c r="Z652" s="64" t="str">
        <f>IF(B652&gt;【記載例】工事概要!$C$30,"",IF(B652&gt;=【記載例】工事概要!$C$29,$Z$13,""))</f>
        <v/>
      </c>
      <c r="AA652" s="64" t="str">
        <f>IF(B652&gt;【記載例】工事概要!$C$32,"",IF(B652&gt;=【記載例】工事概要!$C$31,$AA$13,""))</f>
        <v/>
      </c>
      <c r="AB652" s="64" t="str">
        <f>IF(B652&gt;【記載例】工事概要!$C$34,"",IF(B652&gt;=【記載例】工事概要!$C$33,$AB$13,""))</f>
        <v/>
      </c>
      <c r="AC652" s="64" t="str">
        <f>IF(B652&gt;【記載例】工事概要!$C$36,"",IF(B652&gt;=【記載例】工事概要!$C$35,$AC$13,""))</f>
        <v/>
      </c>
      <c r="AD652" s="64" t="str">
        <f>IF(B652&gt;【記載例】工事概要!$C$38,"",IF(B652&gt;=【記載例】工事概要!$C$37,$AD$13,""))</f>
        <v/>
      </c>
      <c r="AE652" s="64" t="str">
        <f>IF(B652&gt;【記載例】工事概要!$C$40,"",IF(B652&gt;=【記載例】工事概要!$C$39,$AE$13,""))</f>
        <v/>
      </c>
      <c r="AF652" s="64" t="str">
        <f t="shared" si="131"/>
        <v/>
      </c>
      <c r="AG652" s="64" t="str">
        <f t="shared" si="132"/>
        <v xml:space="preserve"> </v>
      </c>
    </row>
    <row r="653" spans="1:33" ht="39" customHeight="1">
      <c r="A653" s="47" t="str">
        <f t="shared" si="133"/>
        <v>対象期間外</v>
      </c>
      <c r="B653" s="72" t="str">
        <f>IFERROR(IF(B652=【記載例】工事概要!$E$14,"-",IF(B652="-","-",B652+1)),"-")</f>
        <v>-</v>
      </c>
      <c r="C653" s="73" t="str">
        <f t="shared" si="134"/>
        <v>-</v>
      </c>
      <c r="D653" s="66" t="str">
        <f t="shared" si="135"/>
        <v xml:space="preserve"> </v>
      </c>
      <c r="E653" s="85" t="str">
        <f>IF(B653=【記載例】工事概要!$E$10,"",IF(B653&gt;【記載例】工事概要!$E$13,"",IF(LEN(AF653)=0,"○","")))</f>
        <v/>
      </c>
      <c r="F653" s="70" t="str">
        <f t="shared" si="136"/>
        <v/>
      </c>
      <c r="G653" s="85" t="str">
        <f t="shared" si="127"/>
        <v/>
      </c>
      <c r="H653" s="85"/>
      <c r="I653" s="85"/>
      <c r="J653" s="74"/>
      <c r="K653" s="204"/>
      <c r="L653" s="71" t="str">
        <f t="shared" si="137"/>
        <v/>
      </c>
      <c r="M653" s="74" t="str">
        <f t="shared" si="128"/>
        <v/>
      </c>
      <c r="N653" s="74" t="str">
        <f t="shared" si="129"/>
        <v>-</v>
      </c>
      <c r="O653" s="71" t="str">
        <f t="shared" si="138"/>
        <v/>
      </c>
      <c r="P653" s="71" t="str">
        <f t="shared" si="139"/>
        <v>振替済み</v>
      </c>
      <c r="Q653" s="192" t="str">
        <f t="shared" si="140"/>
        <v/>
      </c>
      <c r="R653" s="199" t="str">
        <f t="shared" si="130"/>
        <v/>
      </c>
      <c r="S653" s="45"/>
      <c r="V653" s="64" t="str">
        <f>IFERROR(VLOOKUP(B653,【記載例】工事概要!$C$10:$D$14,2,FALSE),"")</f>
        <v/>
      </c>
      <c r="W653" s="64" t="str">
        <f>IFERROR(VLOOKUP(B653,【記載例】工事概要!$C$18:$D$23,2,FALSE),"")</f>
        <v/>
      </c>
      <c r="X653" s="64" t="str">
        <f>IFERROR(VLOOKUP(B653,【記載例】工事概要!$C$24:$D$26,2,FALSE),"")</f>
        <v/>
      </c>
      <c r="Y653" s="64" t="str">
        <f>IF(B653&gt;【記載例】工事概要!$C$28,"",IF(B653&gt;=【記載例】工事概要!$C$27,$Y$13,""))</f>
        <v/>
      </c>
      <c r="Z653" s="64" t="str">
        <f>IF(B653&gt;【記載例】工事概要!$C$30,"",IF(B653&gt;=【記載例】工事概要!$C$29,$Z$13,""))</f>
        <v/>
      </c>
      <c r="AA653" s="64" t="str">
        <f>IF(B653&gt;【記載例】工事概要!$C$32,"",IF(B653&gt;=【記載例】工事概要!$C$31,$AA$13,""))</f>
        <v/>
      </c>
      <c r="AB653" s="64" t="str">
        <f>IF(B653&gt;【記載例】工事概要!$C$34,"",IF(B653&gt;=【記載例】工事概要!$C$33,$AB$13,""))</f>
        <v/>
      </c>
      <c r="AC653" s="64" t="str">
        <f>IF(B653&gt;【記載例】工事概要!$C$36,"",IF(B653&gt;=【記載例】工事概要!$C$35,$AC$13,""))</f>
        <v/>
      </c>
      <c r="AD653" s="64" t="str">
        <f>IF(B653&gt;【記載例】工事概要!$C$38,"",IF(B653&gt;=【記載例】工事概要!$C$37,$AD$13,""))</f>
        <v/>
      </c>
      <c r="AE653" s="64" t="str">
        <f>IF(B653&gt;【記載例】工事概要!$C$40,"",IF(B653&gt;=【記載例】工事概要!$C$39,$AE$13,""))</f>
        <v/>
      </c>
      <c r="AF653" s="64" t="str">
        <f t="shared" si="131"/>
        <v/>
      </c>
      <c r="AG653" s="64" t="str">
        <f t="shared" si="132"/>
        <v xml:space="preserve"> </v>
      </c>
    </row>
    <row r="654" spans="1:33" ht="39" customHeight="1">
      <c r="A654" s="47" t="str">
        <f t="shared" si="133"/>
        <v>対象期間外</v>
      </c>
      <c r="B654" s="72" t="str">
        <f>IFERROR(IF(B653=【記載例】工事概要!$E$14,"-",IF(B653="-","-",B653+1)),"-")</f>
        <v>-</v>
      </c>
      <c r="C654" s="73" t="str">
        <f t="shared" si="134"/>
        <v>-</v>
      </c>
      <c r="D654" s="66" t="str">
        <f t="shared" si="135"/>
        <v xml:space="preserve"> </v>
      </c>
      <c r="E654" s="85" t="str">
        <f>IF(B654=【記載例】工事概要!$E$10,"",IF(B654&gt;【記載例】工事概要!$E$13,"",IF(LEN(AF654)=0,"○","")))</f>
        <v/>
      </c>
      <c r="F654" s="70" t="str">
        <f t="shared" si="136"/>
        <v/>
      </c>
      <c r="G654" s="85" t="str">
        <f t="shared" si="127"/>
        <v/>
      </c>
      <c r="H654" s="85"/>
      <c r="I654" s="85"/>
      <c r="J654" s="74"/>
      <c r="K654" s="204"/>
      <c r="L654" s="71" t="str">
        <f t="shared" si="137"/>
        <v/>
      </c>
      <c r="M654" s="74" t="str">
        <f t="shared" si="128"/>
        <v/>
      </c>
      <c r="N654" s="74" t="str">
        <f t="shared" si="129"/>
        <v>-</v>
      </c>
      <c r="O654" s="71" t="str">
        <f t="shared" si="138"/>
        <v/>
      </c>
      <c r="P654" s="71" t="str">
        <f t="shared" si="139"/>
        <v>振替済み</v>
      </c>
      <c r="Q654" s="192" t="str">
        <f t="shared" si="140"/>
        <v/>
      </c>
      <c r="R654" s="199" t="str">
        <f t="shared" si="130"/>
        <v/>
      </c>
      <c r="S654" s="45"/>
      <c r="V654" s="64" t="str">
        <f>IFERROR(VLOOKUP(B654,【記載例】工事概要!$C$10:$D$14,2,FALSE),"")</f>
        <v/>
      </c>
      <c r="W654" s="64" t="str">
        <f>IFERROR(VLOOKUP(B654,【記載例】工事概要!$C$18:$D$23,2,FALSE),"")</f>
        <v/>
      </c>
      <c r="X654" s="64" t="str">
        <f>IFERROR(VLOOKUP(B654,【記載例】工事概要!$C$24:$D$26,2,FALSE),"")</f>
        <v/>
      </c>
      <c r="Y654" s="64" t="str">
        <f>IF(B654&gt;【記載例】工事概要!$C$28,"",IF(B654&gt;=【記載例】工事概要!$C$27,$Y$13,""))</f>
        <v/>
      </c>
      <c r="Z654" s="64" t="str">
        <f>IF(B654&gt;【記載例】工事概要!$C$30,"",IF(B654&gt;=【記載例】工事概要!$C$29,$Z$13,""))</f>
        <v/>
      </c>
      <c r="AA654" s="64" t="str">
        <f>IF(B654&gt;【記載例】工事概要!$C$32,"",IF(B654&gt;=【記載例】工事概要!$C$31,$AA$13,""))</f>
        <v/>
      </c>
      <c r="AB654" s="64" t="str">
        <f>IF(B654&gt;【記載例】工事概要!$C$34,"",IF(B654&gt;=【記載例】工事概要!$C$33,$AB$13,""))</f>
        <v/>
      </c>
      <c r="AC654" s="64" t="str">
        <f>IF(B654&gt;【記載例】工事概要!$C$36,"",IF(B654&gt;=【記載例】工事概要!$C$35,$AC$13,""))</f>
        <v/>
      </c>
      <c r="AD654" s="64" t="str">
        <f>IF(B654&gt;【記載例】工事概要!$C$38,"",IF(B654&gt;=【記載例】工事概要!$C$37,$AD$13,""))</f>
        <v/>
      </c>
      <c r="AE654" s="64" t="str">
        <f>IF(B654&gt;【記載例】工事概要!$C$40,"",IF(B654&gt;=【記載例】工事概要!$C$39,$AE$13,""))</f>
        <v/>
      </c>
      <c r="AF654" s="64" t="str">
        <f t="shared" si="131"/>
        <v/>
      </c>
      <c r="AG654" s="64" t="str">
        <f t="shared" si="132"/>
        <v xml:space="preserve"> </v>
      </c>
    </row>
    <row r="655" spans="1:33" ht="39" customHeight="1" thickBot="1">
      <c r="A655" s="47" t="str">
        <f t="shared" si="133"/>
        <v>対象期間外</v>
      </c>
      <c r="B655" s="75" t="str">
        <f>IFERROR(IF(B654=【記載例】工事概要!$E$14,"-",IF(B654="-","-",B654+1)),"-")</f>
        <v>-</v>
      </c>
      <c r="C655" s="76" t="str">
        <f t="shared" si="134"/>
        <v>-</v>
      </c>
      <c r="D655" s="67" t="str">
        <f t="shared" si="135"/>
        <v xml:space="preserve"> </v>
      </c>
      <c r="E655" s="77" t="str">
        <f>IF(B655=【記載例】工事概要!$E$10,"",IF(B655&gt;【記載例】工事概要!$E$13,"",IF(LEN(AF655)=0,"○","")))</f>
        <v/>
      </c>
      <c r="F655" s="77" t="str">
        <f t="shared" si="136"/>
        <v/>
      </c>
      <c r="G655" s="77" t="str">
        <f t="shared" si="127"/>
        <v/>
      </c>
      <c r="H655" s="77"/>
      <c r="I655" s="77"/>
      <c r="J655" s="78"/>
      <c r="K655" s="206"/>
      <c r="L655" s="71" t="str">
        <f t="shared" si="137"/>
        <v/>
      </c>
      <c r="M655" s="78" t="str">
        <f t="shared" ref="M655" si="141">IF(L655="","",L655)</f>
        <v/>
      </c>
      <c r="N655" s="78" t="str">
        <f t="shared" si="129"/>
        <v>-</v>
      </c>
      <c r="O655" s="71" t="str">
        <f t="shared" si="138"/>
        <v/>
      </c>
      <c r="P655" s="71" t="str">
        <f t="shared" si="139"/>
        <v>振替済み</v>
      </c>
      <c r="Q655" s="192" t="str">
        <f t="shared" si="140"/>
        <v/>
      </c>
      <c r="R655" s="200" t="str">
        <f t="shared" si="130"/>
        <v/>
      </c>
      <c r="S655" s="45"/>
      <c r="V655" s="64" t="str">
        <f>IFERROR(VLOOKUP(B655,【記載例】工事概要!$C$10:$D$14,2,FALSE),"")</f>
        <v/>
      </c>
      <c r="W655" s="64" t="str">
        <f>IFERROR(VLOOKUP(B655,【記載例】工事概要!$C$18:$D$23,2,FALSE),"")</f>
        <v/>
      </c>
      <c r="X655" s="64" t="str">
        <f>IFERROR(VLOOKUP(B655,【記載例】工事概要!$C$24:$D$26,2,FALSE),"")</f>
        <v/>
      </c>
      <c r="Y655" s="64" t="str">
        <f>IF(B655&gt;【記載例】工事概要!$C$28,"",IF(B655&gt;=【記載例】工事概要!$C$27,$Y$13,""))</f>
        <v/>
      </c>
      <c r="Z655" s="64" t="str">
        <f>IF(B655&gt;【記載例】工事概要!$C$30,"",IF(B655&gt;=【記載例】工事概要!$C$29,$Z$13,""))</f>
        <v/>
      </c>
      <c r="AA655" s="64" t="str">
        <f>IF(B655&gt;【記載例】工事概要!$C$32,"",IF(B655&gt;=【記載例】工事概要!$C$31,$AA$13,""))</f>
        <v/>
      </c>
      <c r="AB655" s="64" t="str">
        <f>IF(B655&gt;【記載例】工事概要!$C$34,"",IF(B655&gt;=【記載例】工事概要!$C$33,$AB$13,""))</f>
        <v/>
      </c>
      <c r="AC655" s="64" t="str">
        <f>IF(B655&gt;【記載例】工事概要!$C$36,"",IF(B655&gt;=【記載例】工事概要!$C$35,$AC$13,""))</f>
        <v/>
      </c>
      <c r="AD655" s="64" t="str">
        <f>IF(B655&gt;【記載例】工事概要!$C$38,"",IF(B655&gt;=【記載例】工事概要!$C$37,$AD$13,""))</f>
        <v/>
      </c>
      <c r="AE655" s="64" t="str">
        <f>IF(B655&gt;【記載例】工事概要!$C$40,"",IF(B655&gt;=【記載例】工事概要!$C$39,$AE$13,""))</f>
        <v/>
      </c>
      <c r="AF655" s="64" t="str">
        <f t="shared" ref="AF655" si="142">IF(COUNTA(W655:AE655)=0,"",W655&amp;X655&amp;Y655&amp;Z655&amp;AA655&amp;AB655&amp;AC655&amp;AD655&amp;AE655)</f>
        <v/>
      </c>
      <c r="AG655" s="64" t="str">
        <f t="shared" ref="AG655" si="143">V655&amp;" "&amp;AF655</f>
        <v xml:space="preserve"> </v>
      </c>
    </row>
  </sheetData>
  <mergeCells count="20">
    <mergeCell ref="C12:Q12"/>
    <mergeCell ref="C11:Q11"/>
    <mergeCell ref="AC13:AC14"/>
    <mergeCell ref="AD13:AD14"/>
    <mergeCell ref="AE13:AE14"/>
    <mergeCell ref="V12:AG12"/>
    <mergeCell ref="V13:V14"/>
    <mergeCell ref="W13:W14"/>
    <mergeCell ref="X13:X14"/>
    <mergeCell ref="Y13:Y14"/>
    <mergeCell ref="Z13:Z14"/>
    <mergeCell ref="AA13:AA14"/>
    <mergeCell ref="AB13:AB14"/>
    <mergeCell ref="C9:Q10"/>
    <mergeCell ref="U7:Y10"/>
    <mergeCell ref="C2:D2"/>
    <mergeCell ref="C5:Q5"/>
    <mergeCell ref="C6:Q7"/>
    <mergeCell ref="C8:Q8"/>
    <mergeCell ref="C3:K3"/>
  </mergeCells>
  <phoneticPr fontId="1"/>
  <conditionalFormatting sqref="C15:C995">
    <cfRule type="expression" dxfId="14" priority="14">
      <formula>WEEKDAY($C15)=1</formula>
    </cfRule>
    <cfRule type="expression" dxfId="13" priority="15">
      <formula>WEEKDAY($C15)=7</formula>
    </cfRule>
  </conditionalFormatting>
  <conditionalFormatting sqref="A15:A655">
    <cfRule type="expression" dxfId="12" priority="12">
      <formula>$A15="対象期間"</formula>
    </cfRule>
  </conditionalFormatting>
  <conditionalFormatting sqref="C15:R655">
    <cfRule type="expression" dxfId="11" priority="9">
      <formula>WEEKDAY($C15)=1</formula>
    </cfRule>
    <cfRule type="expression" dxfId="10" priority="10">
      <formula>WEEKDAY($C15)=7</formula>
    </cfRule>
  </conditionalFormatting>
  <conditionalFormatting sqref="A15:R655">
    <cfRule type="expression" dxfId="9" priority="1">
      <formula>$A15="対象期間外"</formula>
    </cfRule>
  </conditionalFormatting>
  <conditionalFormatting sqref="H15:J655">
    <cfRule type="containsText" dxfId="8" priority="2" operator="containsText" text="完全週休２日の振替休日">
      <formula>NOT(ISERROR(SEARCH("完全週休２日の振替休日",H15)))</formula>
    </cfRule>
    <cfRule type="containsText" dxfId="7" priority="6" operator="containsText" text="休日">
      <formula>NOT(ISERROR(SEARCH("休日",H15)))</formula>
    </cfRule>
    <cfRule type="containsText" dxfId="6" priority="11" operator="containsText" text="作業日">
      <formula>NOT(ISERROR(SEARCH("作業日",H15)))</formula>
    </cfRule>
  </conditionalFormatting>
  <conditionalFormatting sqref="J15:P655">
    <cfRule type="expression" dxfId="5" priority="7">
      <formula>$I15="振替休日"</formula>
    </cfRule>
    <cfRule type="expression" dxfId="4" priority="8">
      <formula>$I15="完全週休２日の振替休日"</formula>
    </cfRule>
  </conditionalFormatting>
  <conditionalFormatting sqref="Q15:R655">
    <cfRule type="containsText" dxfId="3" priority="3" operator="containsText" text="振替済み">
      <formula>NOT(ISERROR(SEARCH("振替済み",Q15)))</formula>
    </cfRule>
    <cfRule type="containsText" dxfId="2" priority="4" operator="containsText" text="NG">
      <formula>NOT(ISERROR(SEARCH("NG",Q15)))</formula>
    </cfRule>
    <cfRule type="cellIs" dxfId="1" priority="13" operator="equal">
      <formula>"OK"</formula>
    </cfRule>
  </conditionalFormatting>
  <conditionalFormatting sqref="I15:I1048576">
    <cfRule type="expression" dxfId="0" priority="5">
      <formula>$I15="振替休日"</formula>
    </cfRule>
  </conditionalFormatting>
  <dataValidations count="1">
    <dataValidation type="list" allowBlank="1" showInputMessage="1" showErrorMessage="1" sqref="H15:I655">
      <formula1>$T$2:$T$10</formula1>
    </dataValidation>
  </dataValidations>
  <printOptions horizontalCentered="1"/>
  <pageMargins left="0.70866141732283472" right="0.56999999999999995" top="0.43307086614173229" bottom="0.43307086614173229" header="0.31496062992125984" footer="0.31496062992125984"/>
  <pageSetup paperSize="9" scale="52" fitToHeight="0" orientation="portrait" r:id="rId1"/>
  <rowBreaks count="5" manualBreakCount="5">
    <brk id="45" min="1" max="16" man="1"/>
    <brk id="75" min="1" max="16" man="1"/>
    <brk id="106" min="1" max="16" man="1"/>
    <brk id="137" min="1" max="16" man="1"/>
    <brk id="165" min="1" max="1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B1:S43"/>
  <sheetViews>
    <sheetView view="pageBreakPreview" zoomScale="55" zoomScaleNormal="55" zoomScaleSheetLayoutView="55" workbookViewId="0">
      <selection activeCell="O37" sqref="O37:O38"/>
    </sheetView>
  </sheetViews>
  <sheetFormatPr defaultRowHeight="23.1" customHeight="1"/>
  <cols>
    <col min="1" max="5" width="9" style="108"/>
    <col min="6" max="6" width="11.625" style="108" bestFit="1" customWidth="1"/>
    <col min="7" max="9" width="9" style="108"/>
    <col min="10" max="10" width="12.375" style="108" customWidth="1"/>
    <col min="11" max="14" width="9" style="108"/>
    <col min="15" max="15" width="36.5" style="108" bestFit="1" customWidth="1"/>
    <col min="16" max="17" width="14.625" style="108" bestFit="1" customWidth="1"/>
    <col min="18" max="16384" width="9" style="108"/>
  </cols>
  <sheetData>
    <row r="1" spans="2:12" ht="23.1" customHeight="1">
      <c r="B1" s="304" t="s">
        <v>92</v>
      </c>
      <c r="C1" s="304"/>
      <c r="D1" s="304"/>
      <c r="E1" s="304"/>
      <c r="F1" s="304"/>
      <c r="G1" s="304"/>
      <c r="H1" s="304"/>
      <c r="I1" s="304"/>
      <c r="J1" s="304"/>
      <c r="K1" s="304"/>
      <c r="L1" s="304"/>
    </row>
    <row r="3" spans="2:12" ht="23.1" customHeight="1">
      <c r="B3" s="305" t="s">
        <v>28</v>
      </c>
      <c r="C3" s="305"/>
      <c r="D3" s="306">
        <f>【記載例】工事概要!E4</f>
        <v>4900000</v>
      </c>
      <c r="E3" s="306"/>
      <c r="F3" s="306"/>
      <c r="G3" s="109"/>
      <c r="H3" s="109"/>
      <c r="I3" s="109"/>
      <c r="J3" s="109"/>
      <c r="K3" s="109"/>
      <c r="L3" s="109"/>
    </row>
    <row r="4" spans="2:12" ht="23.1" customHeight="1">
      <c r="B4" s="305" t="s">
        <v>68</v>
      </c>
      <c r="C4" s="305"/>
      <c r="D4" s="306" t="str">
        <f>【記載例】工事概要!E5</f>
        <v>ほ場整備○○地区　第○工区ほ場整備工事</v>
      </c>
      <c r="E4" s="306"/>
      <c r="F4" s="306"/>
      <c r="G4" s="306"/>
      <c r="H4" s="306"/>
      <c r="I4" s="306"/>
      <c r="J4" s="306"/>
      <c r="K4" s="306"/>
      <c r="L4" s="306"/>
    </row>
    <row r="6" spans="2:12" ht="23.1" customHeight="1">
      <c r="B6" s="126" t="s">
        <v>93</v>
      </c>
    </row>
    <row r="7" spans="2:12" ht="23.1" customHeight="1">
      <c r="B7" s="190" t="s">
        <v>94</v>
      </c>
    </row>
    <row r="8" spans="2:12" ht="23.1" customHeight="1">
      <c r="C8" s="125" t="s">
        <v>95</v>
      </c>
      <c r="D8" s="124"/>
      <c r="E8" s="124"/>
      <c r="F8" s="124"/>
      <c r="G8" s="124"/>
      <c r="H8" s="124"/>
      <c r="I8" s="124"/>
      <c r="J8" s="124"/>
      <c r="K8" s="124"/>
    </row>
    <row r="9" spans="2:12" ht="23.1" customHeight="1">
      <c r="C9" s="123" t="s">
        <v>96</v>
      </c>
      <c r="D9" s="124"/>
      <c r="E9" s="124"/>
      <c r="F9" s="124"/>
      <c r="G9" s="124"/>
      <c r="H9" s="124"/>
      <c r="I9" s="124"/>
      <c r="J9" s="124"/>
      <c r="K9" s="124"/>
    </row>
    <row r="10" spans="2:12" ht="23.1" customHeight="1" thickBot="1">
      <c r="B10" s="190" t="s">
        <v>97</v>
      </c>
    </row>
    <row r="11" spans="2:12" ht="23.1" customHeight="1" thickBot="1">
      <c r="C11" s="302" t="s">
        <v>36</v>
      </c>
      <c r="D11" s="303"/>
      <c r="E11" s="303"/>
      <c r="F11" s="303"/>
      <c r="G11" s="303"/>
      <c r="H11" s="303"/>
      <c r="I11" s="303"/>
      <c r="J11" s="113" t="s">
        <v>104</v>
      </c>
      <c r="K11" s="114" t="s">
        <v>103</v>
      </c>
    </row>
    <row r="12" spans="2:12" ht="23.1" customHeight="1" thickTop="1">
      <c r="C12" s="309" t="s">
        <v>98</v>
      </c>
      <c r="D12" s="310"/>
      <c r="E12" s="310"/>
      <c r="F12" s="310"/>
      <c r="G12" s="310"/>
      <c r="H12" s="310"/>
      <c r="I12" s="310"/>
      <c r="J12" s="112">
        <f>COUNTIF(【記載例】別紙!I15:I655,"休日")+COUNTIF(【記載例】別紙!I15:I655,"振替休日")+COUNTIF(【記載例】別紙!I15:I655,"完全週休２日の振替休日")</f>
        <v>38</v>
      </c>
      <c r="K12" s="115" t="s">
        <v>0</v>
      </c>
    </row>
    <row r="13" spans="2:12" ht="23.1" customHeight="1">
      <c r="C13" s="311" t="s">
        <v>99</v>
      </c>
      <c r="D13" s="312"/>
      <c r="E13" s="312"/>
      <c r="F13" s="312"/>
      <c r="G13" s="312"/>
      <c r="H13" s="312"/>
      <c r="I13" s="312"/>
      <c r="J13" s="111">
        <f>COUNTIF(【記載例】別紙!F15:F655,"〇")</f>
        <v>141</v>
      </c>
      <c r="K13" s="116" t="s">
        <v>0</v>
      </c>
    </row>
    <row r="14" spans="2:12" ht="29.1" customHeight="1" thickBot="1">
      <c r="C14" s="307" t="s">
        <v>100</v>
      </c>
      <c r="D14" s="308"/>
      <c r="E14" s="308"/>
      <c r="F14" s="308"/>
      <c r="G14" s="308"/>
      <c r="H14" s="308"/>
      <c r="I14" s="308"/>
      <c r="J14" s="131">
        <f>ROUNDDOWN(J12/J13*100,1)</f>
        <v>26.9</v>
      </c>
      <c r="K14" s="117" t="s">
        <v>102</v>
      </c>
    </row>
    <row r="16" spans="2:12" ht="23.1" customHeight="1">
      <c r="B16" s="126" t="s">
        <v>113</v>
      </c>
    </row>
    <row r="17" spans="2:12" ht="23.1" customHeight="1">
      <c r="B17" s="190" t="s">
        <v>146</v>
      </c>
    </row>
    <row r="18" spans="2:12" ht="23.1" customHeight="1">
      <c r="B18" s="119" t="s">
        <v>120</v>
      </c>
    </row>
    <row r="19" spans="2:12" ht="23.1" customHeight="1">
      <c r="C19" s="125" t="s">
        <v>105</v>
      </c>
      <c r="D19" s="122"/>
      <c r="E19" s="122"/>
      <c r="F19" s="122"/>
      <c r="G19" s="122"/>
      <c r="H19" s="122"/>
      <c r="I19" s="122"/>
      <c r="J19" s="122"/>
      <c r="K19" s="122"/>
    </row>
    <row r="20" spans="2:12" ht="23.1" customHeight="1">
      <c r="C20" s="123" t="s">
        <v>106</v>
      </c>
      <c r="D20" s="122"/>
      <c r="E20" s="122"/>
      <c r="F20" s="122"/>
      <c r="G20" s="122"/>
      <c r="H20" s="122"/>
      <c r="I20" s="122"/>
      <c r="J20" s="122"/>
      <c r="K20" s="122"/>
    </row>
    <row r="21" spans="2:12" ht="23.1" customHeight="1">
      <c r="C21" s="313" t="s">
        <v>151</v>
      </c>
      <c r="D21" s="313"/>
      <c r="E21" s="313"/>
      <c r="F21" s="313"/>
      <c r="G21" s="313"/>
      <c r="H21" s="313"/>
      <c r="I21" s="313"/>
      <c r="J21" s="313"/>
      <c r="K21" s="313"/>
      <c r="L21" s="313"/>
    </row>
    <row r="22" spans="2:12" ht="23.1" customHeight="1">
      <c r="C22" s="123" t="s">
        <v>152</v>
      </c>
      <c r="D22" s="122"/>
      <c r="E22" s="122"/>
      <c r="F22" s="122"/>
      <c r="G22" s="122"/>
      <c r="H22" s="122"/>
      <c r="I22" s="122"/>
      <c r="J22" s="122"/>
      <c r="K22" s="122"/>
    </row>
    <row r="23" spans="2:12" ht="23.1" customHeight="1" thickBot="1">
      <c r="B23" s="119" t="s">
        <v>147</v>
      </c>
    </row>
    <row r="24" spans="2:12" ht="23.1" customHeight="1" thickBot="1">
      <c r="C24" s="302" t="s">
        <v>36</v>
      </c>
      <c r="D24" s="303"/>
      <c r="E24" s="303"/>
      <c r="F24" s="303"/>
      <c r="G24" s="303"/>
      <c r="H24" s="303"/>
      <c r="I24" s="303"/>
      <c r="J24" s="113" t="s">
        <v>104</v>
      </c>
      <c r="K24" s="114" t="s">
        <v>103</v>
      </c>
    </row>
    <row r="25" spans="2:12" ht="23.1" customHeight="1" thickTop="1">
      <c r="C25" s="309" t="s">
        <v>98</v>
      </c>
      <c r="D25" s="310"/>
      <c r="E25" s="310"/>
      <c r="F25" s="310"/>
      <c r="G25" s="310"/>
      <c r="H25" s="310"/>
      <c r="I25" s="310"/>
      <c r="J25" s="112">
        <f>J12</f>
        <v>38</v>
      </c>
      <c r="K25" s="115" t="s">
        <v>0</v>
      </c>
    </row>
    <row r="26" spans="2:12" ht="23.1" customHeight="1">
      <c r="C26" s="311" t="s">
        <v>108</v>
      </c>
      <c r="D26" s="312"/>
      <c r="E26" s="312"/>
      <c r="F26" s="312"/>
      <c r="G26" s="312"/>
      <c r="H26" s="312"/>
      <c r="I26" s="312"/>
      <c r="J26" s="111">
        <f>COUNTIF(【記載例】別紙!F15:F655,"〇")*2/7</f>
        <v>40.285714285714285</v>
      </c>
      <c r="K26" s="116" t="s">
        <v>0</v>
      </c>
    </row>
    <row r="27" spans="2:12" ht="29.1" customHeight="1" thickBot="1">
      <c r="C27" s="307" t="s">
        <v>109</v>
      </c>
      <c r="D27" s="308"/>
      <c r="E27" s="308"/>
      <c r="F27" s="308"/>
      <c r="G27" s="308"/>
      <c r="H27" s="308"/>
      <c r="I27" s="308"/>
      <c r="J27" s="118">
        <f>ROUNDDOWN(J25/J26*100,1)</f>
        <v>94.3</v>
      </c>
      <c r="K27" s="117" t="s">
        <v>102</v>
      </c>
    </row>
    <row r="28" spans="2:12" ht="23.1" customHeight="1">
      <c r="B28" s="190" t="s">
        <v>148</v>
      </c>
    </row>
    <row r="29" spans="2:12" ht="23.1" customHeight="1">
      <c r="B29" s="119" t="s">
        <v>149</v>
      </c>
    </row>
    <row r="30" spans="2:12" ht="23.1" customHeight="1">
      <c r="C30" s="125" t="s">
        <v>107</v>
      </c>
      <c r="D30" s="122"/>
      <c r="E30" s="122"/>
      <c r="F30" s="122"/>
      <c r="G30" s="122"/>
      <c r="H30" s="122"/>
      <c r="I30" s="122"/>
      <c r="J30" s="122"/>
      <c r="K30" s="122"/>
    </row>
    <row r="31" spans="2:12" ht="23.1" customHeight="1">
      <c r="C31" s="123" t="s">
        <v>154</v>
      </c>
      <c r="D31" s="122"/>
      <c r="E31" s="122"/>
      <c r="F31" s="122"/>
      <c r="G31" s="122"/>
      <c r="H31" s="122"/>
      <c r="I31" s="122"/>
      <c r="J31" s="122"/>
      <c r="K31" s="122"/>
    </row>
    <row r="32" spans="2:12" ht="23.1" customHeight="1">
      <c r="C32" s="123" t="s">
        <v>153</v>
      </c>
      <c r="D32" s="122"/>
      <c r="E32" s="122"/>
      <c r="F32" s="122"/>
      <c r="G32" s="122"/>
      <c r="H32" s="122"/>
      <c r="I32" s="122"/>
      <c r="J32" s="122"/>
      <c r="K32" s="122"/>
    </row>
    <row r="33" spans="2:19" ht="23.1" customHeight="1" thickBot="1">
      <c r="B33" s="119" t="s">
        <v>150</v>
      </c>
    </row>
    <row r="34" spans="2:19" ht="23.1" customHeight="1" thickBot="1">
      <c r="C34" s="302" t="s">
        <v>36</v>
      </c>
      <c r="D34" s="303"/>
      <c r="E34" s="303"/>
      <c r="F34" s="303"/>
      <c r="G34" s="303"/>
      <c r="H34" s="303"/>
      <c r="I34" s="303"/>
      <c r="J34" s="113" t="s">
        <v>104</v>
      </c>
      <c r="K34" s="114" t="s">
        <v>103</v>
      </c>
    </row>
    <row r="35" spans="2:19" ht="23.1" customHeight="1" thickTop="1">
      <c r="C35" s="309" t="s">
        <v>110</v>
      </c>
      <c r="D35" s="310"/>
      <c r="E35" s="310"/>
      <c r="F35" s="310"/>
      <c r="G35" s="310"/>
      <c r="H35" s="310"/>
      <c r="I35" s="310"/>
      <c r="J35" s="112">
        <f>COUNTIF(【記載例】別紙!Q15:Q655,"OK")+COUNTIF(【記載例】別紙!Q15:Q655,"振替済み")</f>
        <v>34</v>
      </c>
      <c r="K35" s="115" t="s">
        <v>0</v>
      </c>
    </row>
    <row r="36" spans="2:19" ht="23.1" customHeight="1">
      <c r="C36" s="311" t="s">
        <v>111</v>
      </c>
      <c r="D36" s="312"/>
      <c r="E36" s="312"/>
      <c r="F36" s="312"/>
      <c r="G36" s="312"/>
      <c r="H36" s="312"/>
      <c r="I36" s="312"/>
      <c r="J36" s="111">
        <f>COUNTIF(【記載例】別紙!G15:G655,"〇")</f>
        <v>38</v>
      </c>
      <c r="K36" s="116" t="s">
        <v>0</v>
      </c>
      <c r="S36" s="108" t="s">
        <v>118</v>
      </c>
    </row>
    <row r="37" spans="2:19" ht="29.1" customHeight="1" thickBot="1">
      <c r="C37" s="307" t="s">
        <v>112</v>
      </c>
      <c r="D37" s="308"/>
      <c r="E37" s="308"/>
      <c r="F37" s="308"/>
      <c r="G37" s="308"/>
      <c r="H37" s="308"/>
      <c r="I37" s="308"/>
      <c r="J37" s="118">
        <f>ROUNDDOWN(J35/J36*100,1)</f>
        <v>89.4</v>
      </c>
      <c r="K37" s="117" t="s">
        <v>102</v>
      </c>
      <c r="O37" s="108" t="s">
        <v>156</v>
      </c>
      <c r="P37" s="120">
        <v>28.5</v>
      </c>
      <c r="Q37" s="121"/>
      <c r="S37" s="108" t="s">
        <v>119</v>
      </c>
    </row>
    <row r="38" spans="2:19" ht="23.1" customHeight="1">
      <c r="O38" s="108" t="s">
        <v>157</v>
      </c>
      <c r="P38" s="120">
        <v>25</v>
      </c>
      <c r="Q38" s="121">
        <v>28.5</v>
      </c>
      <c r="S38" s="108" t="s">
        <v>116</v>
      </c>
    </row>
    <row r="39" spans="2:19" ht="23.1" customHeight="1" thickBot="1">
      <c r="B39" s="126" t="s">
        <v>114</v>
      </c>
      <c r="O39" s="108" t="s">
        <v>123</v>
      </c>
      <c r="P39" s="120">
        <v>21.4</v>
      </c>
      <c r="Q39" s="121">
        <v>25</v>
      </c>
      <c r="S39" s="108" t="s">
        <v>117</v>
      </c>
    </row>
    <row r="40" spans="2:19" ht="23.1" customHeight="1" thickBot="1">
      <c r="C40" s="314" t="s">
        <v>36</v>
      </c>
      <c r="D40" s="315"/>
      <c r="E40" s="316" t="s">
        <v>121</v>
      </c>
      <c r="F40" s="317"/>
      <c r="G40" s="315"/>
      <c r="H40" s="318" t="s">
        <v>115</v>
      </c>
      <c r="I40" s="318"/>
      <c r="J40" s="318"/>
      <c r="K40" s="319"/>
    </row>
    <row r="41" spans="2:19" ht="57.95" customHeight="1" thickTop="1">
      <c r="C41" s="320" t="s">
        <v>124</v>
      </c>
      <c r="D41" s="321"/>
      <c r="E41" s="322" t="s">
        <v>100</v>
      </c>
      <c r="F41" s="323"/>
      <c r="G41" s="132">
        <f>J14</f>
        <v>26.9</v>
      </c>
      <c r="H41" s="324" t="str">
        <f>IF(G41&gt;=P37,O37,IF(G41&gt;=P38,O38,IF(G41&gt;=P39,O39,"補正なし（４週６休未満）")))</f>
        <v>「４週７休以上週休2日(4週8休相当)未満」の補正</v>
      </c>
      <c r="I41" s="324"/>
      <c r="J41" s="324"/>
      <c r="K41" s="325"/>
    </row>
    <row r="42" spans="2:19" ht="29.1" customHeight="1">
      <c r="C42" s="326" t="s">
        <v>122</v>
      </c>
      <c r="D42" s="327"/>
      <c r="E42" s="330" t="s">
        <v>125</v>
      </c>
      <c r="F42" s="331"/>
      <c r="G42" s="133">
        <f>J27</f>
        <v>94.3</v>
      </c>
      <c r="H42" s="332" t="str">
        <f>IF(G42&gt;=100,S36,IF(G42&gt;=80,S37,"加点なし（80%未満）"))</f>
        <v>創意工夫+1点(+0.4点)</v>
      </c>
      <c r="I42" s="332"/>
      <c r="J42" s="332"/>
      <c r="K42" s="333"/>
    </row>
    <row r="43" spans="2:19" ht="29.1" customHeight="1" thickBot="1">
      <c r="C43" s="328"/>
      <c r="D43" s="329"/>
      <c r="E43" s="334" t="s">
        <v>126</v>
      </c>
      <c r="F43" s="335"/>
      <c r="G43" s="134">
        <f>J37</f>
        <v>89.4</v>
      </c>
      <c r="H43" s="336" t="str">
        <f>IF(G43&gt;=100,S38,IF(G43&gt;=80,S39,"加点なし（80%未満）"))</f>
        <v>社会性+ 5点(+1.0点)</v>
      </c>
      <c r="I43" s="336"/>
      <c r="J43" s="336"/>
      <c r="K43" s="337"/>
    </row>
  </sheetData>
  <mergeCells count="29">
    <mergeCell ref="C42:D43"/>
    <mergeCell ref="E42:F42"/>
    <mergeCell ref="H42:K42"/>
    <mergeCell ref="E43:F43"/>
    <mergeCell ref="H43:K43"/>
    <mergeCell ref="C40:D40"/>
    <mergeCell ref="E40:G40"/>
    <mergeCell ref="H40:K40"/>
    <mergeCell ref="C41:D41"/>
    <mergeCell ref="E41:F41"/>
    <mergeCell ref="H41:K41"/>
    <mergeCell ref="C37:I37"/>
    <mergeCell ref="C12:I12"/>
    <mergeCell ref="C13:I13"/>
    <mergeCell ref="C14:I14"/>
    <mergeCell ref="C21:L21"/>
    <mergeCell ref="C24:I24"/>
    <mergeCell ref="C25:I25"/>
    <mergeCell ref="C26:I26"/>
    <mergeCell ref="C27:I27"/>
    <mergeCell ref="C34:I34"/>
    <mergeCell ref="C35:I35"/>
    <mergeCell ref="C36:I36"/>
    <mergeCell ref="C11:I11"/>
    <mergeCell ref="B1:L1"/>
    <mergeCell ref="B3:C3"/>
    <mergeCell ref="D3:F3"/>
    <mergeCell ref="B4:C4"/>
    <mergeCell ref="D4:L4"/>
  </mergeCells>
  <phoneticPr fontId="1"/>
  <printOptions horizontalCentered="1"/>
  <pageMargins left="0.59055118110236227" right="0.59055118110236227" top="0.6692913385826772" bottom="0.3937007874015748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①工事概要の入力</vt:lpstr>
      <vt:lpstr>②打合簿</vt:lpstr>
      <vt:lpstr>③【別紙】休日取得計画(実績)書 </vt:lpstr>
      <vt:lpstr>④判定表</vt:lpstr>
      <vt:lpstr>【記載例】工事概要</vt:lpstr>
      <vt:lpstr>【記載例】打合簿</vt:lpstr>
      <vt:lpstr>【記載例】別紙</vt:lpstr>
      <vt:lpstr>【記載例】判定表</vt:lpstr>
      <vt:lpstr>【記載例】工事概要!Print_Area</vt:lpstr>
      <vt:lpstr>【記載例】判定表!Print_Area</vt:lpstr>
      <vt:lpstr>【記載例】別紙!Print_Area</vt:lpstr>
      <vt:lpstr>①工事概要の入力!Print_Area</vt:lpstr>
      <vt:lpstr>'③【別紙】休日取得計画(実績)書 '!Print_Area</vt:lpstr>
      <vt:lpstr>④判定表!Print_Area</vt:lpstr>
      <vt:lpstr>【記載例】別紙!Print_Titles</vt:lpstr>
      <vt:lpstr>'③【別紙】休日取得計画(実績)書 '!Print_Titles</vt:lpstr>
    </vt:vector>
  </TitlesOfParts>
  <Company>TAIMS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富山県</cp:lastModifiedBy>
  <cp:lastPrinted>2019-01-23T02:24:40Z</cp:lastPrinted>
  <dcterms:created xsi:type="dcterms:W3CDTF">2015-11-19T06:22:56Z</dcterms:created>
  <dcterms:modified xsi:type="dcterms:W3CDTF">2019-02-07T01:05:01Z</dcterms:modified>
</cp:coreProperties>
</file>